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b\Downloads\"/>
    </mc:Choice>
  </mc:AlternateContent>
  <xr:revisionPtr revIDLastSave="0" documentId="8_{FF7E0ADE-3E0F-4462-82DC-E2C368C6346A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ABC Analysis" sheetId="10" r:id="rId1"/>
    <sheet name="XYZ Analysis" sheetId="11" r:id="rId2"/>
    <sheet name="Assignment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1" l="1"/>
  <c r="Q58" i="11"/>
  <c r="Q28" i="11"/>
  <c r="Q66" i="11"/>
  <c r="Q75" i="11"/>
  <c r="Q6" i="11"/>
  <c r="Q35" i="11"/>
  <c r="Q84" i="11"/>
  <c r="Q79" i="11"/>
  <c r="Q80" i="11"/>
  <c r="Q71" i="11"/>
  <c r="Q65" i="11"/>
  <c r="Q62" i="11"/>
  <c r="Q38" i="11"/>
  <c r="Q54" i="11"/>
  <c r="Q70" i="11"/>
  <c r="Q69" i="11"/>
  <c r="Q63" i="11"/>
  <c r="Q30" i="11"/>
  <c r="Q53" i="11"/>
  <c r="Q45" i="11"/>
  <c r="Q46" i="11"/>
  <c r="Q29" i="11"/>
  <c r="Q22" i="11"/>
  <c r="Q78" i="11"/>
  <c r="Q60" i="11"/>
  <c r="Q23" i="11"/>
  <c r="Q64" i="11"/>
  <c r="Q20" i="11"/>
  <c r="Q41" i="11"/>
  <c r="Q12" i="11"/>
  <c r="Q49" i="11"/>
  <c r="Q40" i="11"/>
  <c r="Q26" i="11"/>
  <c r="Q44" i="11"/>
  <c r="Q31" i="11"/>
  <c r="Q33" i="11"/>
  <c r="Q76" i="11"/>
  <c r="Q47" i="11"/>
  <c r="Q68" i="11"/>
  <c r="Q14" i="11"/>
  <c r="Q51" i="11"/>
  <c r="Q21" i="11"/>
  <c r="Q61" i="11"/>
  <c r="Q67" i="11"/>
  <c r="Q11" i="11"/>
  <c r="Q7" i="11"/>
  <c r="Q17" i="11"/>
  <c r="Q15" i="11"/>
  <c r="Q10" i="11"/>
  <c r="Q25" i="11"/>
  <c r="Q55" i="11"/>
  <c r="Q16" i="11"/>
  <c r="Q57" i="11"/>
  <c r="Q77" i="11"/>
  <c r="Q43" i="11"/>
  <c r="Q42" i="11"/>
  <c r="Q19" i="11"/>
  <c r="Q39" i="11"/>
  <c r="Q83" i="11"/>
  <c r="Q18" i="11"/>
  <c r="Q27" i="11"/>
  <c r="Q8" i="11"/>
  <c r="Q72" i="11"/>
  <c r="Q82" i="11"/>
  <c r="Q32" i="11"/>
  <c r="Q73" i="11"/>
  <c r="Q81" i="11"/>
  <c r="Q52" i="11"/>
  <c r="Q48" i="11"/>
  <c r="Q34" i="11"/>
  <c r="Q74" i="11"/>
  <c r="Q36" i="11"/>
  <c r="Q59" i="11"/>
  <c r="Q9" i="11"/>
  <c r="Q50" i="11"/>
  <c r="Q24" i="11"/>
  <c r="Q37" i="11"/>
  <c r="Q13" i="11"/>
  <c r="Q56" i="11"/>
  <c r="P5" i="11"/>
  <c r="P58" i="11"/>
  <c r="P28" i="11"/>
  <c r="P66" i="11"/>
  <c r="P75" i="11"/>
  <c r="P6" i="11"/>
  <c r="P35" i="11"/>
  <c r="P84" i="11"/>
  <c r="P79" i="11"/>
  <c r="P80" i="11"/>
  <c r="P71" i="11"/>
  <c r="P65" i="11"/>
  <c r="P62" i="11"/>
  <c r="P38" i="11"/>
  <c r="P54" i="11"/>
  <c r="P70" i="11"/>
  <c r="P69" i="11"/>
  <c r="P63" i="11"/>
  <c r="P30" i="11"/>
  <c r="P53" i="11"/>
  <c r="P45" i="11"/>
  <c r="P46" i="11"/>
  <c r="P29" i="11"/>
  <c r="P22" i="11"/>
  <c r="P78" i="11"/>
  <c r="P60" i="11"/>
  <c r="P23" i="11"/>
  <c r="P64" i="11"/>
  <c r="P20" i="11"/>
  <c r="P41" i="11"/>
  <c r="P12" i="11"/>
  <c r="P49" i="11"/>
  <c r="P40" i="11"/>
  <c r="P26" i="11"/>
  <c r="P44" i="11"/>
  <c r="P31" i="11"/>
  <c r="P33" i="11"/>
  <c r="P76" i="11"/>
  <c r="P47" i="11"/>
  <c r="P68" i="11"/>
  <c r="P14" i="11"/>
  <c r="P51" i="11"/>
  <c r="P21" i="11"/>
  <c r="P61" i="11"/>
  <c r="P67" i="11"/>
  <c r="P11" i="11"/>
  <c r="P7" i="11"/>
  <c r="P17" i="11"/>
  <c r="P15" i="11"/>
  <c r="P10" i="11"/>
  <c r="P25" i="11"/>
  <c r="P55" i="11"/>
  <c r="P16" i="11"/>
  <c r="P57" i="11"/>
  <c r="P77" i="11"/>
  <c r="P43" i="11"/>
  <c r="P42" i="11"/>
  <c r="P19" i="11"/>
  <c r="P39" i="11"/>
  <c r="P83" i="11"/>
  <c r="P18" i="11"/>
  <c r="P27" i="11"/>
  <c r="P8" i="11"/>
  <c r="P72" i="11"/>
  <c r="P82" i="11"/>
  <c r="P32" i="11"/>
  <c r="P73" i="11"/>
  <c r="P81" i="11"/>
  <c r="P52" i="11"/>
  <c r="P48" i="11"/>
  <c r="P34" i="11"/>
  <c r="P74" i="11"/>
  <c r="P36" i="11"/>
  <c r="P59" i="11"/>
  <c r="P9" i="11"/>
  <c r="P50" i="11"/>
  <c r="P24" i="11"/>
  <c r="P37" i="11"/>
  <c r="P13" i="11"/>
  <c r="P56" i="11"/>
  <c r="P76" i="10"/>
  <c r="Q76" i="10" s="1"/>
  <c r="R76" i="10" s="1"/>
  <c r="P67" i="10"/>
  <c r="Q67" i="10" s="1"/>
  <c r="R67" i="10" s="1"/>
  <c r="P83" i="10"/>
  <c r="Q83" i="10" s="1"/>
  <c r="R83" i="10" s="1"/>
  <c r="P85" i="10"/>
  <c r="Q85" i="10" s="1"/>
  <c r="R85" i="10" s="1"/>
  <c r="P26" i="10"/>
  <c r="Q26" i="10" s="1"/>
  <c r="R26" i="10" s="1"/>
  <c r="P64" i="10"/>
  <c r="Q64" i="10" s="1"/>
  <c r="R64" i="10" s="1"/>
  <c r="P39" i="10"/>
  <c r="Q39" i="10" s="1"/>
  <c r="R39" i="10" s="1"/>
  <c r="P75" i="10"/>
  <c r="Q75" i="10" s="1"/>
  <c r="R75" i="10" s="1"/>
  <c r="P40" i="10"/>
  <c r="Q40" i="10" s="1"/>
  <c r="R40" i="10" s="1"/>
  <c r="P45" i="10"/>
  <c r="Q45" i="10" s="1"/>
  <c r="R45" i="10" s="1"/>
  <c r="P21" i="10"/>
  <c r="Q21" i="10" s="1"/>
  <c r="R21" i="10" s="1"/>
  <c r="P49" i="10"/>
  <c r="Q49" i="10" s="1"/>
  <c r="R49" i="10" s="1"/>
  <c r="P79" i="10"/>
  <c r="Q79" i="10" s="1"/>
  <c r="R79" i="10" s="1"/>
  <c r="P65" i="10"/>
  <c r="Q65" i="10" s="1"/>
  <c r="R65" i="10" s="1"/>
  <c r="P35" i="10"/>
  <c r="Q35" i="10" s="1"/>
  <c r="R35" i="10" s="1"/>
  <c r="P52" i="10"/>
  <c r="Q52" i="10" s="1"/>
  <c r="R52" i="10" s="1"/>
  <c r="P84" i="10"/>
  <c r="Q84" i="10" s="1"/>
  <c r="R84" i="10" s="1"/>
  <c r="P41" i="10"/>
  <c r="Q41" i="10" s="1"/>
  <c r="R41" i="10" s="1"/>
  <c r="P59" i="10"/>
  <c r="Q59" i="10" s="1"/>
  <c r="R59" i="10" s="1"/>
  <c r="P60" i="10"/>
  <c r="Q60" i="10" s="1"/>
  <c r="R60" i="10" s="1"/>
  <c r="P58" i="10"/>
  <c r="Q58" i="10" s="1"/>
  <c r="R58" i="10" s="1"/>
  <c r="P73" i="10"/>
  <c r="Q73" i="10" s="1"/>
  <c r="R73" i="10" s="1"/>
  <c r="P54" i="10"/>
  <c r="Q54" i="10" s="1"/>
  <c r="R54" i="10" s="1"/>
  <c r="P27" i="10"/>
  <c r="Q27" i="10" s="1"/>
  <c r="R27" i="10" s="1"/>
  <c r="P68" i="10"/>
  <c r="Q68" i="10" s="1"/>
  <c r="R68" i="10" s="1"/>
  <c r="P77" i="10"/>
  <c r="Q77" i="10" s="1"/>
  <c r="R77" i="10" s="1"/>
  <c r="P22" i="10"/>
  <c r="Q22" i="10" s="1"/>
  <c r="R22" i="10" s="1"/>
  <c r="P37" i="10"/>
  <c r="Q37" i="10" s="1"/>
  <c r="R37" i="10" s="1"/>
  <c r="P47" i="10"/>
  <c r="Q47" i="10" s="1"/>
  <c r="R47" i="10" s="1"/>
  <c r="P63" i="10"/>
  <c r="Q63" i="10" s="1"/>
  <c r="R63" i="10" s="1"/>
  <c r="P43" i="10"/>
  <c r="Q43" i="10" s="1"/>
  <c r="R43" i="10" s="1"/>
  <c r="P57" i="10"/>
  <c r="Q57" i="10" s="1"/>
  <c r="R57" i="10" s="1"/>
  <c r="P62" i="10"/>
  <c r="Q62" i="10" s="1"/>
  <c r="R62" i="10" s="1"/>
  <c r="P56" i="10"/>
  <c r="Q56" i="10" s="1"/>
  <c r="R56" i="10" s="1"/>
  <c r="P80" i="10"/>
  <c r="Q80" i="10" s="1"/>
  <c r="R80" i="10" s="1"/>
  <c r="P82" i="10"/>
  <c r="Q82" i="10" s="1"/>
  <c r="R82" i="10" s="1"/>
  <c r="P55" i="10"/>
  <c r="Q55" i="10" s="1"/>
  <c r="R55" i="10" s="1"/>
  <c r="P28" i="10"/>
  <c r="Q28" i="10" s="1"/>
  <c r="R28" i="10" s="1"/>
  <c r="P72" i="10"/>
  <c r="Q72" i="10" s="1"/>
  <c r="R72" i="10" s="1"/>
  <c r="P36" i="10"/>
  <c r="Q36" i="10" s="1"/>
  <c r="R36" i="10" s="1"/>
  <c r="P38" i="10"/>
  <c r="Q38" i="10" s="1"/>
  <c r="R38" i="10" s="1"/>
  <c r="P81" i="10"/>
  <c r="Q81" i="10" s="1"/>
  <c r="R81" i="10" s="1"/>
  <c r="P69" i="10"/>
  <c r="Q69" i="10" s="1"/>
  <c r="R69" i="10" s="1"/>
  <c r="P78" i="10"/>
  <c r="Q78" i="10" s="1"/>
  <c r="R78" i="10" s="1"/>
  <c r="P32" i="10"/>
  <c r="Q32" i="10" s="1"/>
  <c r="R32" i="10" s="1"/>
  <c r="P48" i="10"/>
  <c r="Q48" i="10" s="1"/>
  <c r="R48" i="10" s="1"/>
  <c r="P44" i="10"/>
  <c r="Q44" i="10" s="1"/>
  <c r="R44" i="10" s="1"/>
  <c r="P74" i="10"/>
  <c r="Q74" i="10" s="1"/>
  <c r="R74" i="10" s="1"/>
  <c r="P30" i="10"/>
  <c r="Q30" i="10" s="1"/>
  <c r="R30" i="10" s="1"/>
  <c r="P13" i="10"/>
  <c r="Q13" i="10" s="1"/>
  <c r="P23" i="10"/>
  <c r="Q23" i="10" s="1"/>
  <c r="R23" i="10" s="1"/>
  <c r="P24" i="10"/>
  <c r="Q24" i="10" s="1"/>
  <c r="R24" i="10" s="1"/>
  <c r="P53" i="10"/>
  <c r="Q53" i="10" s="1"/>
  <c r="R53" i="10" s="1"/>
  <c r="P71" i="10"/>
  <c r="Q71" i="10" s="1"/>
  <c r="R71" i="10" s="1"/>
  <c r="P61" i="10"/>
  <c r="Q61" i="10" s="1"/>
  <c r="R61" i="10" s="1"/>
  <c r="P50" i="10"/>
  <c r="Q50" i="10" s="1"/>
  <c r="R50" i="10" s="1"/>
  <c r="P19" i="10"/>
  <c r="Q19" i="10" s="1"/>
  <c r="R19" i="10" s="1"/>
  <c r="P51" i="10"/>
  <c r="Q51" i="10" s="1"/>
  <c r="R51" i="10" s="1"/>
  <c r="P20" i="10"/>
  <c r="Q20" i="10" s="1"/>
  <c r="R20" i="10" s="1"/>
  <c r="P42" i="10"/>
  <c r="Q42" i="10" s="1"/>
  <c r="R42" i="10" s="1"/>
  <c r="P66" i="10"/>
  <c r="Q66" i="10" s="1"/>
  <c r="R66" i="10" s="1"/>
  <c r="P29" i="10"/>
  <c r="Q29" i="10" s="1"/>
  <c r="R29" i="10" s="1"/>
  <c r="P46" i="10"/>
  <c r="Q46" i="10" s="1"/>
  <c r="R46" i="10" s="1"/>
  <c r="P25" i="10"/>
  <c r="Q25" i="10" s="1"/>
  <c r="R25" i="10" s="1"/>
  <c r="P33" i="10"/>
  <c r="Q33" i="10" s="1"/>
  <c r="R33" i="10" s="1"/>
  <c r="P70" i="10"/>
  <c r="Q70" i="10" s="1"/>
  <c r="R70" i="10" s="1"/>
  <c r="P34" i="10"/>
  <c r="Q34" i="10" s="1"/>
  <c r="R34" i="10" s="1"/>
  <c r="P18" i="10"/>
  <c r="Q18" i="10" s="1"/>
  <c r="R18" i="10" s="1"/>
  <c r="P31" i="10"/>
  <c r="Q31" i="10" s="1"/>
  <c r="R31" i="10" s="1"/>
  <c r="P16" i="10"/>
  <c r="Q16" i="10" s="1"/>
  <c r="R16" i="10" s="1"/>
  <c r="P11" i="10"/>
  <c r="Q11" i="10" s="1"/>
  <c r="P10" i="10"/>
  <c r="Q10" i="10" s="1"/>
  <c r="P7" i="10"/>
  <c r="Q7" i="10" s="1"/>
  <c r="R7" i="10" s="1"/>
  <c r="P17" i="10"/>
  <c r="Q17" i="10" s="1"/>
  <c r="R17" i="10" s="1"/>
  <c r="P8" i="10"/>
  <c r="Q8" i="10" s="1"/>
  <c r="P15" i="10"/>
  <c r="Q15" i="10" s="1"/>
  <c r="R15" i="10" s="1"/>
  <c r="P12" i="10"/>
  <c r="Q12" i="10" s="1"/>
  <c r="P14" i="10"/>
  <c r="Q14" i="10" s="1"/>
  <c r="R14" i="10" s="1"/>
  <c r="P9" i="10"/>
  <c r="Q9" i="10" s="1"/>
  <c r="P6" i="10"/>
  <c r="Q6" i="10" s="1"/>
  <c r="R81" i="11" l="1"/>
  <c r="R5" i="11"/>
  <c r="R15" i="11"/>
  <c r="R69" i="11"/>
  <c r="R17" i="11"/>
  <c r="R13" i="11"/>
  <c r="R8" i="11"/>
  <c r="R7" i="11"/>
  <c r="R47" i="11"/>
  <c r="R12" i="11"/>
  <c r="R54" i="11"/>
  <c r="R35" i="11"/>
  <c r="R37" i="11"/>
  <c r="R48" i="11"/>
  <c r="R27" i="11"/>
  <c r="R57" i="11"/>
  <c r="R11" i="11"/>
  <c r="R76" i="11"/>
  <c r="R41" i="11"/>
  <c r="R46" i="11"/>
  <c r="R38" i="11"/>
  <c r="R6" i="11"/>
  <c r="R40" i="11"/>
  <c r="R74" i="11"/>
  <c r="R68" i="11"/>
  <c r="R22" i="11"/>
  <c r="R34" i="11"/>
  <c r="R77" i="11"/>
  <c r="R29" i="11"/>
  <c r="R24" i="11"/>
  <c r="R52" i="11"/>
  <c r="R18" i="11"/>
  <c r="R16" i="11"/>
  <c r="R67" i="11"/>
  <c r="R33" i="11"/>
  <c r="R20" i="11"/>
  <c r="R45" i="11"/>
  <c r="R62" i="11"/>
  <c r="R75" i="11"/>
  <c r="R36" i="11"/>
  <c r="R14" i="11"/>
  <c r="R56" i="11"/>
  <c r="R82" i="11"/>
  <c r="R79" i="11"/>
  <c r="R72" i="11"/>
  <c r="R49" i="11"/>
  <c r="R70" i="11"/>
  <c r="R50" i="11"/>
  <c r="R55" i="11"/>
  <c r="R31" i="11"/>
  <c r="R65" i="11"/>
  <c r="R9" i="11"/>
  <c r="R73" i="11"/>
  <c r="R39" i="11"/>
  <c r="R25" i="11"/>
  <c r="R21" i="11"/>
  <c r="R44" i="11"/>
  <c r="R23" i="11"/>
  <c r="R30" i="11"/>
  <c r="R71" i="11"/>
  <c r="R28" i="11"/>
  <c r="R42" i="11"/>
  <c r="R78" i="11"/>
  <c r="R43" i="11"/>
  <c r="R84" i="11"/>
  <c r="R83" i="11"/>
  <c r="R61" i="11"/>
  <c r="R64" i="11"/>
  <c r="R53" i="11"/>
  <c r="R66" i="11"/>
  <c r="R59" i="11"/>
  <c r="R32" i="11"/>
  <c r="R19" i="11"/>
  <c r="R10" i="11"/>
  <c r="R51" i="11"/>
  <c r="R26" i="11"/>
  <c r="R60" i="11"/>
  <c r="R63" i="11"/>
  <c r="R80" i="11"/>
  <c r="R58" i="11"/>
  <c r="R6" i="10"/>
  <c r="R10" i="10"/>
  <c r="R11" i="10"/>
  <c r="R8" i="10"/>
  <c r="R9" i="10"/>
  <c r="R12" i="10"/>
  <c r="R13" i="10"/>
  <c r="P86" i="10"/>
  <c r="Q86" i="10"/>
  <c r="S10" i="10" l="1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7" i="10"/>
  <c r="S8" i="10"/>
  <c r="S9" i="10"/>
  <c r="S6" i="10"/>
</calcChain>
</file>

<file path=xl/sharedStrings.xml><?xml version="1.0" encoding="utf-8"?>
<sst xmlns="http://schemas.openxmlformats.org/spreadsheetml/2006/main" count="486" uniqueCount="128">
  <si>
    <t>ABC Analysis</t>
  </si>
  <si>
    <t>Monthly Demand</t>
  </si>
  <si>
    <t>#</t>
  </si>
  <si>
    <t>Item Name</t>
  </si>
  <si>
    <t>Unit Cost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</si>
  <si>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</si>
  <si>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</si>
  <si>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</si>
  <si>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</si>
  <si>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</si>
  <si>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</si>
  <si>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</si>
  <si>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</si>
  <si>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</si>
  <si>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</si>
  <si>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</si>
  <si>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</si>
  <si>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Demand/year</t>
  </si>
  <si>
    <t>Absolute demand</t>
  </si>
  <si>
    <t>Relative demand</t>
  </si>
  <si>
    <t>Cumulative percentage</t>
  </si>
  <si>
    <t>Category</t>
  </si>
  <si>
    <t>AQ-202</t>
  </si>
  <si>
    <t>A</t>
  </si>
  <si>
    <t>AQ-195</t>
  </si>
  <si>
    <t>Criteria table</t>
  </si>
  <si>
    <t>AQ-197</t>
  </si>
  <si>
    <t>Class</t>
  </si>
  <si>
    <t>Cumulative value up to</t>
  </si>
  <si>
    <t>AQ-201</t>
  </si>
  <si>
    <t>A items</t>
  </si>
  <si>
    <t>AQ-194</t>
  </si>
  <si>
    <t>B items</t>
  </si>
  <si>
    <t>AQ-193</t>
  </si>
  <si>
    <t>C items</t>
  </si>
  <si>
    <t>AQ-199</t>
  </si>
  <si>
    <t>AQ-172</t>
  </si>
  <si>
    <t>AQ-200</t>
  </si>
  <si>
    <t>AQ-198</t>
  </si>
  <si>
    <t>AQ-192</t>
  </si>
  <si>
    <t>AQ-196</t>
  </si>
  <si>
    <t>AQ-190</t>
  </si>
  <si>
    <t>AQ-179</t>
  </si>
  <si>
    <t>AQ-181</t>
  </si>
  <si>
    <t>B</t>
  </si>
  <si>
    <t>AQ-133</t>
  </si>
  <si>
    <t>AQ-149</t>
  </si>
  <si>
    <t>AQ-173</t>
  </si>
  <si>
    <t>AQ-174</t>
  </si>
  <si>
    <t>AQ-186</t>
  </si>
  <si>
    <t>AQ-127</t>
  </si>
  <si>
    <t>AQ-146</t>
  </si>
  <si>
    <t>AQ-160</t>
  </si>
  <si>
    <t>AQ-184</t>
  </si>
  <si>
    <t>AQ-171</t>
  </si>
  <si>
    <t>AQ-191</t>
  </si>
  <si>
    <t>AQ-167</t>
  </si>
  <si>
    <t>AQ-187</t>
  </si>
  <si>
    <t>AQ-189</t>
  </si>
  <si>
    <t>AQ-137</t>
  </si>
  <si>
    <t>AQ-162</t>
  </si>
  <si>
    <t>AQ-150</t>
  </si>
  <si>
    <t>AQ-163</t>
  </si>
  <si>
    <t>AQ-129</t>
  </si>
  <si>
    <t>AQ-131</t>
  </si>
  <si>
    <t>AQ-140</t>
  </si>
  <si>
    <t>AQ-182</t>
  </si>
  <si>
    <t>AQ-153</t>
  </si>
  <si>
    <t>AQ-169</t>
  </si>
  <si>
    <t>AQ-132</t>
  </si>
  <si>
    <t>AQ-185</t>
  </si>
  <si>
    <t>AQ-151</t>
  </si>
  <si>
    <t>AQ-168</t>
  </si>
  <si>
    <t>AQ-134</t>
  </si>
  <si>
    <t>AQ-178</t>
  </si>
  <si>
    <t>AQ-180</t>
  </si>
  <si>
    <t>C</t>
  </si>
  <si>
    <t>AQ-138</t>
  </si>
  <si>
    <t>AQ-175</t>
  </si>
  <si>
    <t>AQ-145</t>
  </si>
  <si>
    <t>AQ-159</t>
  </si>
  <si>
    <t>AQ-156</t>
  </si>
  <si>
    <t>AQ-154</t>
  </si>
  <si>
    <t>AQ-143</t>
  </si>
  <si>
    <t>AQ-141</t>
  </si>
  <si>
    <t>AQ-142</t>
  </si>
  <si>
    <t>AQ-177</t>
  </si>
  <si>
    <t>AQ-155</t>
  </si>
  <si>
    <t>AQ-152</t>
  </si>
  <si>
    <t>AQ-128</t>
  </si>
  <si>
    <t>AQ-136</t>
  </si>
  <si>
    <t>AQ-183</t>
  </si>
  <si>
    <t>AQ-123</t>
  </si>
  <si>
    <t>AQ-147</t>
  </si>
  <si>
    <t>AQ-165</t>
  </si>
  <si>
    <t>AQ-188</t>
  </si>
  <si>
    <t>AQ-176</t>
  </si>
  <si>
    <t>AQ-161</t>
  </si>
  <si>
    <t>AQ-144</t>
  </si>
  <si>
    <t>AQ-170</t>
  </si>
  <si>
    <t>AQ-130</t>
  </si>
  <si>
    <t>AQ-125</t>
  </si>
  <si>
    <t>AQ-148</t>
  </si>
  <si>
    <t>AQ-166</t>
  </si>
  <si>
    <t>AQ-135</t>
  </si>
  <si>
    <t>AQ-157</t>
  </si>
  <si>
    <t>AQ-164</t>
  </si>
  <si>
    <t>AQ-158</t>
  </si>
  <si>
    <t>AQ-124</t>
  </si>
  <si>
    <t>AQ-139</t>
  </si>
  <si>
    <t>AQ-126</t>
  </si>
  <si>
    <t>Sum</t>
  </si>
  <si>
    <t>XYZ Analysis</t>
  </si>
  <si>
    <t>Mean Consumption</t>
  </si>
  <si>
    <t>Standard Deviation</t>
  </si>
  <si>
    <t>Coef. of Variation</t>
  </si>
  <si>
    <t>X</t>
  </si>
  <si>
    <t>Maximum Coefficient of Variation</t>
  </si>
  <si>
    <t>X items</t>
  </si>
  <si>
    <t>Y items</t>
  </si>
  <si>
    <t>Z items</t>
  </si>
  <si>
    <t>Y</t>
  </si>
  <si>
    <t>Z</t>
  </si>
  <si>
    <t xml:space="preserve">ABC/XYZ Analysis </t>
  </si>
  <si>
    <r>
      <rPr>
        <b/>
        <sz val="12"/>
        <color theme="1"/>
        <rFont val="Calibri"/>
        <family val="2"/>
        <scheme val="minor"/>
      </rPr>
      <t>Deadline:</t>
    </r>
    <r>
      <rPr>
        <sz val="12"/>
        <color theme="1"/>
        <rFont val="Calibri"/>
        <family val="2"/>
        <scheme val="minor"/>
      </rPr>
      <t xml:space="preserve"> September 30th midnight</t>
    </r>
  </si>
  <si>
    <t>Re</t>
  </si>
  <si>
    <t>ИЕ</t>
  </si>
  <si>
    <r>
      <rPr>
        <b/>
        <sz val="12"/>
        <rFont val="Calibri"/>
        <family val="2"/>
        <scheme val="minor"/>
      </rPr>
      <t>Instructions:</t>
    </r>
    <r>
      <rPr>
        <sz val="12"/>
        <color theme="1"/>
        <rFont val="Calibri"/>
        <family val="2"/>
        <scheme val="minor"/>
      </rPr>
      <t xml:space="preserve"> Develop an automated spreadsheet tool that can be used to perform ABC and XYZ analyses. Use the provided criteria and data as input for your tool.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</si>
</sst>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EUR]\ #,##0.00"/>
    <numFmt numFmtId="165" formatCode="0.0000"/>
    <numFmt numFmtId="166" formatCode="[$EUR]\ #,##0.000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horizontal="right"/>
    </xf>
    <xf numFmtId="9" fontId="1" fillId="0" borderId="0" xfId="0" applyNumberFormat="1" applyFont="1" applyBorder="1"/>
    <xf numFmtId="0" fontId="1" fillId="3" borderId="1" xfId="0" applyFont="1" applyFill="1" applyBorder="1"/>
    <xf numFmtId="0" fontId="5" fillId="5" borderId="1" xfId="0" applyFont="1" applyFill="1" applyBorder="1"/>
    <xf numFmtId="0" fontId="1" fillId="4" borderId="1" xfId="0" applyFont="1" applyFill="1" applyBorder="1"/>
    <xf numFmtId="0" fontId="1" fillId="0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/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/>
    <xf numFmtId="9" fontId="6" fillId="0" borderId="0" xfId="0" applyNumberFormat="1" applyFont="1" applyFill="1" applyBorder="1"/>
    <xf numFmtId="0" fontId="6" fillId="0" borderId="0" xfId="0" applyFont="1" applyFill="1" applyBorder="1" applyAlignment="1">
      <alignment vertical="center" wrapText="1"/>
    </xf>
    <xf numFmtId="9" fontId="1" fillId="0" borderId="1" xfId="0" applyNumberFormat="1" applyFont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1" fillId="5" borderId="0" xfId="0" applyFont="1" applyFill="1" applyBorder="1"/>
    <xf numFmtId="0" fontId="1" fillId="5" borderId="0" xfId="0" applyFont="1" applyFill="1" applyBorder="1" applyAlignment="1">
      <alignment horizontal="right"/>
    </xf>
    <xf numFmtId="9" fontId="1" fillId="5" borderId="0" xfId="0" applyNumberFormat="1" applyFont="1" applyFill="1" applyBorder="1"/>
    <xf numFmtId="0" fontId="1" fillId="5" borderId="0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7" borderId="0" xfId="0" applyFill="1"/>
    <xf numFmtId="164" fontId="0" fillId="7" borderId="0" xfId="0" applyNumberFormat="1" applyFill="1"/>
    <xf numFmtId="164" fontId="0" fillId="0" borderId="0" xfId="0" applyNumberFormat="1" applyBorder="1"/>
    <xf numFmtId="0" fontId="4" fillId="5" borderId="0" xfId="0" applyFont="1" applyFill="1" applyAlignment="1">
      <alignment horizontal="center" vertical="center" wrapText="1"/>
    </xf>
    <xf numFmtId="0" fontId="0" fillId="5" borderId="0" xfId="0" applyFill="1"/>
    <xf numFmtId="0" fontId="0" fillId="0" borderId="0" xfId="0" applyAlignment="1"/>
    <xf numFmtId="165" fontId="0" fillId="0" borderId="0" xfId="0" applyNumberFormat="1"/>
    <xf numFmtId="165" fontId="0" fillId="0" borderId="0" xfId="0" applyNumberFormat="1" applyBorder="1"/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/>
    <xf numFmtId="0" fontId="1" fillId="0" borderId="4" xfId="0" applyFont="1" applyFill="1" applyBorder="1" applyAlignment="1">
      <alignment horizontal="center" vertical="center" wrapText="1"/>
    </xf>
    <xf numFmtId="10" fontId="0" fillId="0" borderId="0" xfId="0" applyNumberFormat="1"/>
    <xf numFmtId="166" fontId="0" fillId="0" borderId="0" xfId="0" applyNumberFormat="1"/>
    <xf numFmtId="166" fontId="0" fillId="7" borderId="0" xfId="0" applyNumberFormat="1" applyFill="1"/>
    <xf numFmtId="167" fontId="0" fillId="0" borderId="0" xfId="1" applyNumberFormat="1" applyFont="1"/>
    <xf numFmtId="0" fontId="1" fillId="0" borderId="0" xfId="0" applyFont="1" applyFill="1" applyAlignment="1">
      <alignment horizontal="left" vertic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0" fillId="8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"/>
  <sheetViews>
    <sheetView workbookViewId="0">
      <selection activeCell="A2" sqref="A2:T2"/>
    </sheetView>
  </sheetViews>
  <sheetFormatPr defaultRowHeight="15" x14ac:dyDescent="0.25"/>
  <cols>
    <col min="1" max="1" width="5" customWidth="1"/>
    <col min="2" max="2" width="13.42578125" customWidth="1"/>
    <col min="3" max="3" width="13.28515625" bestFit="1" customWidth="1"/>
    <col min="4" max="15" width="6.7109375" customWidth="1"/>
    <col min="16" max="16" width="9.28515625" customWidth="1"/>
    <col min="17" max="17" width="14" bestFit="1" customWidth="1"/>
    <col min="18" max="18" width="11.7109375" customWidth="1"/>
    <col min="19" max="19" width="18" customWidth="1"/>
    <col min="20" max="20" width="10" customWidth="1"/>
    <col min="21" max="21" width="18.42578125" customWidth="1"/>
    <col min="23" max="23" width="23" bestFit="1" customWidth="1"/>
  </cols>
  <sheetData>
    <row r="1" spans="1:23" ht="15.75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3" s="36" customForma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</row>
    <row r="3" spans="1:23" s="35" customFormat="1" ht="10.9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</row>
    <row r="4" spans="1:23" ht="15.75" x14ac:dyDescent="0.25">
      <c r="A4" s="28"/>
      <c r="B4" s="26"/>
      <c r="C4" s="27"/>
      <c r="D4" s="51" t="s">
        <v>1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23" ht="31.15" customHeight="1" x14ac:dyDescent="0.25">
      <c r="A5" s="2" t="s">
        <v>2</v>
      </c>
      <c r="B5" s="2" t="s">
        <v>3</v>
      </c>
      <c r="C5" s="2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29" t="s">
        <v>17</v>
      </c>
      <c r="Q5" s="29" t="s">
        <v>18</v>
      </c>
      <c r="R5" s="29" t="s">
        <v>19</v>
      </c>
      <c r="S5" s="29" t="s">
        <v>20</v>
      </c>
      <c r="T5" s="29" t="s">
        <v>21</v>
      </c>
    </row>
    <row r="6" spans="1:23" ht="15.75" x14ac:dyDescent="0.25">
      <c r="A6" s="3">
        <v>80</v>
      </c>
      <c r="B6" s="3" t="s">
        <v>22</v>
      </c>
      <c r="C6" s="4">
        <v>1823</v>
      </c>
      <c r="D6" s="14">
        <v>1</v>
      </c>
      <c r="E6" s="15">
        <v>2</v>
      </c>
      <c r="F6" s="16">
        <v>0</v>
      </c>
      <c r="G6" s="16">
        <v>2</v>
      </c>
      <c r="H6" s="16">
        <v>2</v>
      </c>
      <c r="I6" s="16">
        <v>1</v>
      </c>
      <c r="J6" s="16">
        <v>2</v>
      </c>
      <c r="K6" s="16">
        <v>0</v>
      </c>
      <c r="L6" s="16">
        <v>2</v>
      </c>
      <c r="M6" s="16">
        <v>1</v>
      </c>
      <c r="N6" s="16">
        <v>2</v>
      </c>
      <c r="O6" s="16">
        <v>2</v>
      </c>
      <c r="P6">
        <f t="shared" ref="P6:P37" si="0">SUM(D6:O6)</f>
        <v>17</v>
      </c>
      <c r="Q6" s="33">
        <f t="shared" ref="Q6:Q37" si="1">C6*P6</f>
        <v>30991</v>
      </c>
      <c r="R6" s="44">
        <f t="shared" ref="R6:R19" si="2">Q6/211022</f>
        <v>0.14686146468140762</v>
      </c>
      <c r="S6" s="46">
        <f>SUM(R$6:R6)/1</f>
        <v>0.14686146468140762</v>
      </c>
      <c r="T6" t="s">
        <v>23</v>
      </c>
    </row>
    <row r="7" spans="1:23" ht="15.75" x14ac:dyDescent="0.25">
      <c r="A7" s="3">
        <v>73</v>
      </c>
      <c r="B7" s="3" t="s">
        <v>24</v>
      </c>
      <c r="C7" s="4">
        <v>1190</v>
      </c>
      <c r="D7" s="14">
        <v>2</v>
      </c>
      <c r="E7" s="15">
        <v>2</v>
      </c>
      <c r="F7" s="16">
        <v>2</v>
      </c>
      <c r="G7" s="16">
        <v>2</v>
      </c>
      <c r="H7" s="16">
        <v>2</v>
      </c>
      <c r="I7" s="16">
        <v>2</v>
      </c>
      <c r="J7" s="16">
        <v>2</v>
      </c>
      <c r="K7" s="16">
        <v>2</v>
      </c>
      <c r="L7" s="16">
        <v>2</v>
      </c>
      <c r="M7" s="16">
        <v>2</v>
      </c>
      <c r="N7" s="16">
        <v>2</v>
      </c>
      <c r="O7" s="16">
        <v>2</v>
      </c>
      <c r="P7">
        <f t="shared" si="0"/>
        <v>24</v>
      </c>
      <c r="Q7" s="30">
        <f t="shared" si="1"/>
        <v>28560</v>
      </c>
      <c r="R7" s="44">
        <f t="shared" si="2"/>
        <v>0.13534133881775359</v>
      </c>
      <c r="S7" s="46">
        <f>SUM(R$6:R7)/1</f>
        <v>0.28220280349916121</v>
      </c>
      <c r="T7" t="s">
        <v>23</v>
      </c>
      <c r="U7" s="43"/>
      <c r="V7" s="48" t="s">
        <v>25</v>
      </c>
      <c r="W7" s="49"/>
    </row>
    <row r="8" spans="1:23" ht="15.75" x14ac:dyDescent="0.25">
      <c r="A8" s="3">
        <v>75</v>
      </c>
      <c r="B8" s="3" t="s">
        <v>26</v>
      </c>
      <c r="C8" s="4">
        <v>1513</v>
      </c>
      <c r="D8" s="14">
        <v>1</v>
      </c>
      <c r="E8" s="15">
        <v>1</v>
      </c>
      <c r="F8" s="16">
        <v>1</v>
      </c>
      <c r="G8" s="16">
        <v>0</v>
      </c>
      <c r="H8" s="16">
        <v>2</v>
      </c>
      <c r="I8" s="16">
        <v>2</v>
      </c>
      <c r="J8" s="16">
        <v>2</v>
      </c>
      <c r="K8" s="16">
        <v>2</v>
      </c>
      <c r="L8" s="16">
        <v>0</v>
      </c>
      <c r="M8" s="16">
        <v>2</v>
      </c>
      <c r="N8" s="16">
        <v>1</v>
      </c>
      <c r="O8" s="16">
        <v>2</v>
      </c>
      <c r="P8">
        <f t="shared" si="0"/>
        <v>16</v>
      </c>
      <c r="Q8" s="30">
        <f t="shared" si="1"/>
        <v>24208</v>
      </c>
      <c r="R8" s="44">
        <f t="shared" si="2"/>
        <v>0.11471789671219114</v>
      </c>
      <c r="S8" s="46">
        <f>SUM(R$6:R8)/1</f>
        <v>0.39692070021135234</v>
      </c>
      <c r="T8" t="s">
        <v>23</v>
      </c>
      <c r="U8" s="43"/>
      <c r="V8" s="10" t="s">
        <v>27</v>
      </c>
      <c r="W8" s="23" t="s">
        <v>28</v>
      </c>
    </row>
    <row r="9" spans="1:23" ht="15.75" x14ac:dyDescent="0.25">
      <c r="A9" s="3">
        <v>79</v>
      </c>
      <c r="B9" s="3" t="s">
        <v>29</v>
      </c>
      <c r="C9" s="4">
        <v>1409</v>
      </c>
      <c r="D9" s="14">
        <v>2</v>
      </c>
      <c r="E9" s="15">
        <v>1</v>
      </c>
      <c r="F9" s="16">
        <v>2</v>
      </c>
      <c r="G9" s="16">
        <v>2</v>
      </c>
      <c r="H9" s="16">
        <v>1</v>
      </c>
      <c r="I9" s="16">
        <v>2</v>
      </c>
      <c r="J9" s="16">
        <v>2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>
        <f t="shared" si="0"/>
        <v>17</v>
      </c>
      <c r="Q9" s="30">
        <f t="shared" si="1"/>
        <v>23953</v>
      </c>
      <c r="R9" s="44">
        <f t="shared" si="2"/>
        <v>0.11350949190131834</v>
      </c>
      <c r="S9" s="46">
        <f>SUM(R$6:R9)/1</f>
        <v>0.51043019211267071</v>
      </c>
      <c r="T9" t="s">
        <v>23</v>
      </c>
      <c r="U9" s="43"/>
      <c r="V9" s="11" t="s">
        <v>30</v>
      </c>
      <c r="W9" s="22">
        <v>0.8</v>
      </c>
    </row>
    <row r="10" spans="1:23" ht="15.75" x14ac:dyDescent="0.25">
      <c r="A10" s="3">
        <v>72</v>
      </c>
      <c r="B10" s="3" t="s">
        <v>31</v>
      </c>
      <c r="C10" s="4">
        <v>648</v>
      </c>
      <c r="D10" s="14">
        <v>0</v>
      </c>
      <c r="E10" s="15">
        <v>2</v>
      </c>
      <c r="F10" s="16">
        <v>0</v>
      </c>
      <c r="G10" s="16">
        <v>3</v>
      </c>
      <c r="H10" s="16">
        <v>0</v>
      </c>
      <c r="I10" s="16">
        <v>3</v>
      </c>
      <c r="J10" s="16">
        <v>2</v>
      </c>
      <c r="K10" s="16">
        <v>3</v>
      </c>
      <c r="L10" s="16">
        <v>3</v>
      </c>
      <c r="M10" s="16">
        <v>2</v>
      </c>
      <c r="N10" s="16">
        <v>1</v>
      </c>
      <c r="O10" s="16">
        <v>1</v>
      </c>
      <c r="P10">
        <f t="shared" si="0"/>
        <v>20</v>
      </c>
      <c r="Q10" s="30">
        <f t="shared" si="1"/>
        <v>12960</v>
      </c>
      <c r="R10" s="44">
        <f t="shared" si="2"/>
        <v>6.141539744671172E-2</v>
      </c>
      <c r="S10" s="46">
        <f>SUM(R$6:R10)/1</f>
        <v>0.57184558955938247</v>
      </c>
      <c r="T10" t="s">
        <v>23</v>
      </c>
      <c r="U10" s="43"/>
      <c r="V10" s="11" t="s">
        <v>32</v>
      </c>
      <c r="W10" s="22">
        <v>0.95</v>
      </c>
    </row>
    <row r="11" spans="1:23" ht="15.75" x14ac:dyDescent="0.25">
      <c r="A11" s="3">
        <v>71</v>
      </c>
      <c r="B11" s="3" t="s">
        <v>33</v>
      </c>
      <c r="C11" s="4">
        <v>1941</v>
      </c>
      <c r="D11" s="14">
        <v>0</v>
      </c>
      <c r="E11" s="15">
        <v>1</v>
      </c>
      <c r="F11" s="16">
        <v>0</v>
      </c>
      <c r="G11" s="16">
        <v>0</v>
      </c>
      <c r="H11" s="16">
        <v>1</v>
      </c>
      <c r="I11" s="16">
        <v>0</v>
      </c>
      <c r="J11" s="16">
        <v>1</v>
      </c>
      <c r="K11" s="16">
        <v>1</v>
      </c>
      <c r="L11" s="16">
        <v>0</v>
      </c>
      <c r="M11" s="16">
        <v>1</v>
      </c>
      <c r="N11" s="16">
        <v>1</v>
      </c>
      <c r="O11" s="16">
        <v>0</v>
      </c>
      <c r="P11">
        <f t="shared" si="0"/>
        <v>6</v>
      </c>
      <c r="Q11" s="30">
        <f t="shared" si="1"/>
        <v>11646</v>
      </c>
      <c r="R11" s="44">
        <f t="shared" si="2"/>
        <v>5.5188558538920116E-2</v>
      </c>
      <c r="S11" s="46">
        <f>SUM(R$6:R11)/1</f>
        <v>0.6270341480983026</v>
      </c>
      <c r="T11" t="s">
        <v>23</v>
      </c>
      <c r="U11" s="43"/>
      <c r="V11" s="11" t="s">
        <v>34</v>
      </c>
      <c r="W11" s="22">
        <v>1</v>
      </c>
    </row>
    <row r="12" spans="1:23" ht="15.75" x14ac:dyDescent="0.25">
      <c r="A12" s="3">
        <v>77</v>
      </c>
      <c r="B12" s="3" t="s">
        <v>35</v>
      </c>
      <c r="C12" s="4">
        <v>493</v>
      </c>
      <c r="D12" s="14">
        <v>1</v>
      </c>
      <c r="E12" s="15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>
        <f t="shared" si="0"/>
        <v>12</v>
      </c>
      <c r="Q12" s="30">
        <f t="shared" si="1"/>
        <v>5916</v>
      </c>
      <c r="R12" s="44">
        <f t="shared" si="2"/>
        <v>2.8034991612248959E-2</v>
      </c>
      <c r="S12" s="46">
        <f>SUM(R$6:R12)/1</f>
        <v>0.65506913971055158</v>
      </c>
      <c r="T12" t="s">
        <v>23</v>
      </c>
      <c r="U12" s="43"/>
    </row>
    <row r="13" spans="1:23" ht="15.75" x14ac:dyDescent="0.25">
      <c r="A13" s="3">
        <v>50</v>
      </c>
      <c r="B13" s="3" t="s">
        <v>36</v>
      </c>
      <c r="C13" s="4">
        <v>93</v>
      </c>
      <c r="D13" s="14">
        <v>6</v>
      </c>
      <c r="E13" s="15">
        <v>4</v>
      </c>
      <c r="F13" s="16">
        <v>7</v>
      </c>
      <c r="G13" s="16">
        <v>1</v>
      </c>
      <c r="H13" s="16">
        <v>4</v>
      </c>
      <c r="I13" s="16">
        <v>6</v>
      </c>
      <c r="J13" s="16">
        <v>7</v>
      </c>
      <c r="K13" s="16">
        <v>3</v>
      </c>
      <c r="L13" s="16">
        <v>4</v>
      </c>
      <c r="M13" s="16">
        <v>8</v>
      </c>
      <c r="N13" s="16">
        <v>4</v>
      </c>
      <c r="O13" s="16">
        <v>7</v>
      </c>
      <c r="P13">
        <f t="shared" si="0"/>
        <v>61</v>
      </c>
      <c r="Q13" s="30">
        <f t="shared" si="1"/>
        <v>5673</v>
      </c>
      <c r="R13" s="44">
        <f t="shared" si="2"/>
        <v>2.6883452910123114E-2</v>
      </c>
      <c r="S13" s="46">
        <f>SUM(R$6:R13)/1</f>
        <v>0.68195259262067465</v>
      </c>
      <c r="T13" t="s">
        <v>23</v>
      </c>
      <c r="U13" s="43"/>
    </row>
    <row r="14" spans="1:23" ht="15.75" x14ac:dyDescent="0.25">
      <c r="A14" s="3">
        <v>78</v>
      </c>
      <c r="B14" s="3" t="s">
        <v>37</v>
      </c>
      <c r="C14" s="4">
        <v>1843</v>
      </c>
      <c r="D14" s="14">
        <v>0</v>
      </c>
      <c r="E14" s="15">
        <v>0</v>
      </c>
      <c r="F14" s="16">
        <v>0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>
        <v>0</v>
      </c>
      <c r="M14" s="16">
        <v>1</v>
      </c>
      <c r="N14" s="16">
        <v>0</v>
      </c>
      <c r="O14" s="16">
        <v>0</v>
      </c>
      <c r="P14">
        <f t="shared" si="0"/>
        <v>3</v>
      </c>
      <c r="Q14" s="30">
        <f t="shared" si="1"/>
        <v>5529</v>
      </c>
      <c r="R14" s="44">
        <f t="shared" si="2"/>
        <v>2.620105960515965E-2</v>
      </c>
      <c r="S14" s="46">
        <f>SUM(R$6:R14)/1</f>
        <v>0.70815365222583426</v>
      </c>
      <c r="T14" t="s">
        <v>23</v>
      </c>
      <c r="U14" s="43"/>
    </row>
    <row r="15" spans="1:23" ht="15.75" x14ac:dyDescent="0.25">
      <c r="A15" s="3">
        <v>76</v>
      </c>
      <c r="B15" s="3" t="s">
        <v>38</v>
      </c>
      <c r="C15" s="4">
        <v>880</v>
      </c>
      <c r="D15" s="14">
        <v>1</v>
      </c>
      <c r="E15" s="15">
        <v>0</v>
      </c>
      <c r="F15" s="16">
        <v>0</v>
      </c>
      <c r="G15" s="16">
        <v>0</v>
      </c>
      <c r="H15" s="16">
        <v>0</v>
      </c>
      <c r="I15" s="16">
        <v>1</v>
      </c>
      <c r="J15" s="16">
        <v>0</v>
      </c>
      <c r="K15" s="16">
        <v>1</v>
      </c>
      <c r="L15" s="16">
        <v>1</v>
      </c>
      <c r="M15" s="16">
        <v>0</v>
      </c>
      <c r="N15" s="16">
        <v>0</v>
      </c>
      <c r="O15" s="16">
        <v>1</v>
      </c>
      <c r="P15">
        <f t="shared" si="0"/>
        <v>5</v>
      </c>
      <c r="Q15" s="30">
        <f t="shared" si="1"/>
        <v>4400</v>
      </c>
      <c r="R15" s="44">
        <f t="shared" si="2"/>
        <v>2.0850906540550274E-2</v>
      </c>
      <c r="S15" s="46">
        <f>SUM(R$6:R15)/1</f>
        <v>0.72900455876638448</v>
      </c>
      <c r="T15" t="s">
        <v>23</v>
      </c>
      <c r="U15" s="43"/>
    </row>
    <row r="16" spans="1:23" ht="15.75" x14ac:dyDescent="0.25">
      <c r="A16" s="3">
        <v>70</v>
      </c>
      <c r="B16" s="3" t="s">
        <v>39</v>
      </c>
      <c r="C16" s="4">
        <v>827</v>
      </c>
      <c r="D16" s="14">
        <v>1</v>
      </c>
      <c r="E16" s="15">
        <v>0</v>
      </c>
      <c r="F16" s="16">
        <v>0</v>
      </c>
      <c r="G16" s="16">
        <v>1</v>
      </c>
      <c r="H16" s="16">
        <v>1</v>
      </c>
      <c r="I16" s="16">
        <v>0</v>
      </c>
      <c r="J16" s="16">
        <v>1</v>
      </c>
      <c r="K16" s="16">
        <v>0</v>
      </c>
      <c r="L16" s="16">
        <v>0</v>
      </c>
      <c r="M16" s="16">
        <v>0</v>
      </c>
      <c r="N16" s="16">
        <v>0</v>
      </c>
      <c r="O16" s="16">
        <v>1</v>
      </c>
      <c r="P16">
        <f t="shared" si="0"/>
        <v>5</v>
      </c>
      <c r="Q16" s="30">
        <f t="shared" si="1"/>
        <v>4135</v>
      </c>
      <c r="R16" s="44">
        <f t="shared" si="2"/>
        <v>1.9595113305721678E-2</v>
      </c>
      <c r="S16" s="46">
        <f>SUM(R$6:R16)/1</f>
        <v>0.7485996720721062</v>
      </c>
      <c r="T16" t="s">
        <v>23</v>
      </c>
      <c r="U16" s="43"/>
    </row>
    <row r="17" spans="1:21" ht="15.75" x14ac:dyDescent="0.25">
      <c r="A17" s="3">
        <v>74</v>
      </c>
      <c r="B17" s="3" t="s">
        <v>40</v>
      </c>
      <c r="C17" s="4">
        <v>473</v>
      </c>
      <c r="D17" s="14">
        <v>1</v>
      </c>
      <c r="E17" s="15">
        <v>1</v>
      </c>
      <c r="F17" s="16">
        <v>1</v>
      </c>
      <c r="G17" s="16">
        <v>1</v>
      </c>
      <c r="H17" s="16">
        <v>0</v>
      </c>
      <c r="I17" s="16">
        <v>0</v>
      </c>
      <c r="J17" s="16">
        <v>0</v>
      </c>
      <c r="K17" s="16">
        <v>1</v>
      </c>
      <c r="L17" s="16">
        <v>0</v>
      </c>
      <c r="M17" s="16">
        <v>0</v>
      </c>
      <c r="N17" s="16">
        <v>1</v>
      </c>
      <c r="O17" s="16">
        <v>1</v>
      </c>
      <c r="P17">
        <f t="shared" si="0"/>
        <v>7</v>
      </c>
      <c r="Q17" s="30">
        <f t="shared" si="1"/>
        <v>3311</v>
      </c>
      <c r="R17" s="44">
        <f t="shared" si="2"/>
        <v>1.5690307171764083E-2</v>
      </c>
      <c r="S17" s="46">
        <f>SUM(R$6:R17)/1</f>
        <v>0.76428997924387032</v>
      </c>
      <c r="T17" t="s">
        <v>23</v>
      </c>
      <c r="U17" s="43"/>
    </row>
    <row r="18" spans="1:21" ht="15.75" x14ac:dyDescent="0.25">
      <c r="A18" s="3">
        <v>68</v>
      </c>
      <c r="B18" s="3" t="s">
        <v>41</v>
      </c>
      <c r="C18" s="4">
        <v>96</v>
      </c>
      <c r="D18" s="14">
        <v>5</v>
      </c>
      <c r="E18" s="15">
        <v>3</v>
      </c>
      <c r="F18" s="16">
        <v>4</v>
      </c>
      <c r="G18" s="16">
        <v>1</v>
      </c>
      <c r="H18" s="16">
        <v>0</v>
      </c>
      <c r="I18" s="16">
        <v>1</v>
      </c>
      <c r="J18" s="16">
        <v>5</v>
      </c>
      <c r="K18" s="16">
        <v>3</v>
      </c>
      <c r="L18" s="16">
        <v>5</v>
      </c>
      <c r="M18" s="16">
        <v>0</v>
      </c>
      <c r="N18" s="16">
        <v>4</v>
      </c>
      <c r="O18" s="16">
        <v>2</v>
      </c>
      <c r="P18">
        <f t="shared" si="0"/>
        <v>33</v>
      </c>
      <c r="Q18" s="30">
        <f t="shared" si="1"/>
        <v>3168</v>
      </c>
      <c r="R18" s="44">
        <f t="shared" si="2"/>
        <v>1.5012652709196198E-2</v>
      </c>
      <c r="S18" s="46">
        <f>SUM(R$6:R18)/1</f>
        <v>0.77930263195306648</v>
      </c>
      <c r="T18" t="s">
        <v>23</v>
      </c>
      <c r="U18" s="43"/>
    </row>
    <row r="19" spans="1:21" ht="15.75" x14ac:dyDescent="0.25">
      <c r="A19" s="3">
        <v>57</v>
      </c>
      <c r="B19" s="3" t="s">
        <v>42</v>
      </c>
      <c r="C19" s="4">
        <v>48</v>
      </c>
      <c r="D19" s="14">
        <v>7</v>
      </c>
      <c r="E19" s="15">
        <v>4</v>
      </c>
      <c r="F19" s="16">
        <v>4</v>
      </c>
      <c r="G19" s="16">
        <v>7</v>
      </c>
      <c r="H19" s="16">
        <v>0</v>
      </c>
      <c r="I19" s="16">
        <v>4</v>
      </c>
      <c r="J19" s="16">
        <v>5</v>
      </c>
      <c r="K19" s="16">
        <v>3</v>
      </c>
      <c r="L19" s="16">
        <v>7</v>
      </c>
      <c r="M19" s="16">
        <v>2</v>
      </c>
      <c r="N19" s="16">
        <v>0</v>
      </c>
      <c r="O19" s="16">
        <v>4</v>
      </c>
      <c r="P19">
        <f t="shared" si="0"/>
        <v>47</v>
      </c>
      <c r="Q19" s="30">
        <f t="shared" si="1"/>
        <v>2256</v>
      </c>
      <c r="R19" s="44">
        <f t="shared" si="2"/>
        <v>1.0690828444427595E-2</v>
      </c>
      <c r="S19" s="46">
        <f>SUM(R$6:R19)/1</f>
        <v>0.78999346039749407</v>
      </c>
      <c r="T19" t="s">
        <v>23</v>
      </c>
      <c r="U19" s="43"/>
    </row>
    <row r="20" spans="1:21" ht="15.75" x14ac:dyDescent="0.25">
      <c r="A20" s="3">
        <v>59</v>
      </c>
      <c r="B20" s="3" t="s">
        <v>43</v>
      </c>
      <c r="C20" s="4">
        <v>83</v>
      </c>
      <c r="D20" s="14">
        <v>3</v>
      </c>
      <c r="E20" s="15">
        <v>4</v>
      </c>
      <c r="F20" s="16">
        <v>3</v>
      </c>
      <c r="G20" s="16">
        <v>2</v>
      </c>
      <c r="H20" s="16">
        <v>2</v>
      </c>
      <c r="I20" s="16">
        <v>2</v>
      </c>
      <c r="J20" s="16">
        <v>1</v>
      </c>
      <c r="K20" s="16">
        <v>3</v>
      </c>
      <c r="L20" s="16">
        <v>2</v>
      </c>
      <c r="M20" s="16">
        <v>3</v>
      </c>
      <c r="N20" s="16">
        <v>1</v>
      </c>
      <c r="O20" s="16">
        <v>1</v>
      </c>
      <c r="P20">
        <f t="shared" si="0"/>
        <v>27</v>
      </c>
      <c r="Q20" s="30">
        <f t="shared" si="1"/>
        <v>2241</v>
      </c>
      <c r="R20" s="44">
        <f t="shared" ref="R20:R83" si="3">Q20/211022</f>
        <v>1.0619745808493902E-2</v>
      </c>
      <c r="S20" s="46">
        <f>SUM(R$6:R20)/1</f>
        <v>0.80061320620598797</v>
      </c>
      <c r="T20" t="s">
        <v>44</v>
      </c>
      <c r="U20" s="43"/>
    </row>
    <row r="21" spans="1:21" ht="15.75" x14ac:dyDescent="0.25">
      <c r="A21" s="3">
        <v>11</v>
      </c>
      <c r="B21" s="3" t="s">
        <v>45</v>
      </c>
      <c r="C21" s="4">
        <v>20</v>
      </c>
      <c r="D21" s="14">
        <v>14</v>
      </c>
      <c r="E21" s="15">
        <v>8</v>
      </c>
      <c r="F21" s="16">
        <v>4</v>
      </c>
      <c r="G21" s="16">
        <v>17</v>
      </c>
      <c r="H21" s="16">
        <v>12</v>
      </c>
      <c r="I21" s="16">
        <v>17</v>
      </c>
      <c r="J21" s="16">
        <v>10</v>
      </c>
      <c r="K21" s="16">
        <v>3</v>
      </c>
      <c r="L21" s="16">
        <v>2</v>
      </c>
      <c r="M21" s="16">
        <v>10</v>
      </c>
      <c r="N21" s="16">
        <v>6</v>
      </c>
      <c r="O21" s="16">
        <v>9</v>
      </c>
      <c r="P21">
        <f t="shared" si="0"/>
        <v>112</v>
      </c>
      <c r="Q21" s="30">
        <f t="shared" si="1"/>
        <v>2240</v>
      </c>
      <c r="R21" s="44">
        <f t="shared" si="3"/>
        <v>1.0615006966098321E-2</v>
      </c>
      <c r="S21" s="46">
        <f>SUM(R$6:R21)/1</f>
        <v>0.81122821317208627</v>
      </c>
      <c r="T21" t="s">
        <v>44</v>
      </c>
      <c r="U21" s="43"/>
    </row>
    <row r="22" spans="1:21" ht="15.75" x14ac:dyDescent="0.25">
      <c r="A22" s="3">
        <v>27</v>
      </c>
      <c r="B22" s="3" t="s">
        <v>46</v>
      </c>
      <c r="C22" s="4">
        <v>19</v>
      </c>
      <c r="D22" s="14">
        <v>1</v>
      </c>
      <c r="E22" s="15">
        <v>15</v>
      </c>
      <c r="F22" s="16">
        <v>4</v>
      </c>
      <c r="G22" s="16">
        <v>4</v>
      </c>
      <c r="H22" s="16">
        <v>17</v>
      </c>
      <c r="I22" s="16">
        <v>16</v>
      </c>
      <c r="J22" s="16">
        <v>5</v>
      </c>
      <c r="K22" s="16">
        <v>4</v>
      </c>
      <c r="L22" s="16">
        <v>13</v>
      </c>
      <c r="M22" s="16">
        <v>3</v>
      </c>
      <c r="N22" s="16">
        <v>11</v>
      </c>
      <c r="O22" s="16">
        <v>1</v>
      </c>
      <c r="P22">
        <f t="shared" si="0"/>
        <v>94</v>
      </c>
      <c r="Q22" s="30">
        <f t="shared" si="1"/>
        <v>1786</v>
      </c>
      <c r="R22" s="44">
        <f t="shared" si="3"/>
        <v>8.4635725185051788E-3</v>
      </c>
      <c r="S22" s="46">
        <f>SUM(R$6:R22)/1</f>
        <v>0.81969178569059142</v>
      </c>
      <c r="T22" t="s">
        <v>44</v>
      </c>
      <c r="U22" s="43"/>
    </row>
    <row r="23" spans="1:21" ht="15.75" x14ac:dyDescent="0.25">
      <c r="A23" s="3">
        <v>51</v>
      </c>
      <c r="B23" s="3" t="s">
        <v>47</v>
      </c>
      <c r="C23" s="4">
        <v>53</v>
      </c>
      <c r="D23" s="14">
        <v>2</v>
      </c>
      <c r="E23" s="15">
        <v>2</v>
      </c>
      <c r="F23" s="16">
        <v>6</v>
      </c>
      <c r="G23" s="16">
        <v>4</v>
      </c>
      <c r="H23" s="16">
        <v>3</v>
      </c>
      <c r="I23" s="16">
        <v>2</v>
      </c>
      <c r="J23" s="16">
        <v>4</v>
      </c>
      <c r="K23" s="16">
        <v>3</v>
      </c>
      <c r="L23" s="16">
        <v>0</v>
      </c>
      <c r="M23" s="16">
        <v>0</v>
      </c>
      <c r="N23" s="16">
        <v>0</v>
      </c>
      <c r="O23" s="16">
        <v>4</v>
      </c>
      <c r="P23">
        <f t="shared" si="0"/>
        <v>30</v>
      </c>
      <c r="Q23" s="30">
        <f t="shared" si="1"/>
        <v>1590</v>
      </c>
      <c r="R23" s="44">
        <f t="shared" si="3"/>
        <v>7.5347594089715765E-3</v>
      </c>
      <c r="S23" s="46">
        <f>SUM(R$6:R23)/1</f>
        <v>0.82722654509956295</v>
      </c>
      <c r="T23" t="s">
        <v>44</v>
      </c>
      <c r="U23" s="43"/>
    </row>
    <row r="24" spans="1:21" ht="15.75" x14ac:dyDescent="0.25">
      <c r="A24" s="3">
        <v>52</v>
      </c>
      <c r="B24" s="3" t="s">
        <v>48</v>
      </c>
      <c r="C24" s="4">
        <v>63</v>
      </c>
      <c r="D24" s="14">
        <v>0</v>
      </c>
      <c r="E24" s="15">
        <v>2</v>
      </c>
      <c r="F24" s="16">
        <v>3</v>
      </c>
      <c r="G24" s="16">
        <v>4</v>
      </c>
      <c r="H24" s="16">
        <v>2</v>
      </c>
      <c r="I24" s="16">
        <v>2</v>
      </c>
      <c r="J24" s="16">
        <v>0</v>
      </c>
      <c r="K24" s="16">
        <v>4</v>
      </c>
      <c r="L24" s="16">
        <v>2</v>
      </c>
      <c r="M24" s="16">
        <v>2</v>
      </c>
      <c r="N24" s="16">
        <v>1</v>
      </c>
      <c r="O24" s="16">
        <v>2</v>
      </c>
      <c r="P24">
        <f t="shared" si="0"/>
        <v>24</v>
      </c>
      <c r="Q24" s="30">
        <f t="shared" si="1"/>
        <v>1512</v>
      </c>
      <c r="R24" s="44">
        <f t="shared" si="3"/>
        <v>7.1651297021163669E-3</v>
      </c>
      <c r="S24" s="46">
        <f>SUM(R$6:R24)/1</f>
        <v>0.83439167480167931</v>
      </c>
      <c r="T24" t="s">
        <v>44</v>
      </c>
      <c r="U24" s="43"/>
    </row>
    <row r="25" spans="1:21" ht="15.75" x14ac:dyDescent="0.25">
      <c r="A25" s="3">
        <v>64</v>
      </c>
      <c r="B25" s="3" t="s">
        <v>49</v>
      </c>
      <c r="C25" s="4">
        <v>55</v>
      </c>
      <c r="D25" s="14">
        <v>1</v>
      </c>
      <c r="E25" s="15">
        <v>2</v>
      </c>
      <c r="F25" s="16">
        <v>3</v>
      </c>
      <c r="G25" s="16">
        <v>3</v>
      </c>
      <c r="H25" s="16">
        <v>2</v>
      </c>
      <c r="I25" s="16">
        <v>2</v>
      </c>
      <c r="J25" s="16">
        <v>2</v>
      </c>
      <c r="K25" s="16">
        <v>1</v>
      </c>
      <c r="L25" s="16">
        <v>2</v>
      </c>
      <c r="M25" s="16">
        <v>3</v>
      </c>
      <c r="N25" s="16">
        <v>1</v>
      </c>
      <c r="O25" s="16">
        <v>2</v>
      </c>
      <c r="P25">
        <f t="shared" si="0"/>
        <v>24</v>
      </c>
      <c r="Q25" s="30">
        <f t="shared" si="1"/>
        <v>1320</v>
      </c>
      <c r="R25" s="44">
        <f t="shared" si="3"/>
        <v>6.2552719621650826E-3</v>
      </c>
      <c r="S25" s="46">
        <f>SUM(R$6:R25)/1</f>
        <v>0.84064694676384444</v>
      </c>
      <c r="T25" t="s">
        <v>44</v>
      </c>
      <c r="U25" s="43"/>
    </row>
    <row r="26" spans="1:21" ht="15.75" x14ac:dyDescent="0.25">
      <c r="A26" s="3">
        <v>5</v>
      </c>
      <c r="B26" s="3" t="s">
        <v>50</v>
      </c>
      <c r="C26" s="4">
        <v>13</v>
      </c>
      <c r="D26" s="14">
        <v>11</v>
      </c>
      <c r="E26" s="15">
        <v>7</v>
      </c>
      <c r="F26" s="16">
        <v>2</v>
      </c>
      <c r="G26" s="16">
        <v>15</v>
      </c>
      <c r="H26" s="16">
        <v>4</v>
      </c>
      <c r="I26" s="16">
        <v>3</v>
      </c>
      <c r="J26" s="16">
        <v>10</v>
      </c>
      <c r="K26" s="16">
        <v>11</v>
      </c>
      <c r="L26" s="16">
        <v>8</v>
      </c>
      <c r="M26" s="16">
        <v>11</v>
      </c>
      <c r="N26" s="16">
        <v>3</v>
      </c>
      <c r="O26" s="16">
        <v>14</v>
      </c>
      <c r="P26">
        <f t="shared" si="0"/>
        <v>99</v>
      </c>
      <c r="Q26" s="30">
        <f t="shared" si="1"/>
        <v>1287</v>
      </c>
      <c r="R26" s="44">
        <f t="shared" si="3"/>
        <v>6.0988901631109553E-3</v>
      </c>
      <c r="S26" s="46">
        <f>SUM(R$6:R26)/1</f>
        <v>0.84674583692695538</v>
      </c>
      <c r="T26" t="s">
        <v>44</v>
      </c>
      <c r="U26" s="43"/>
    </row>
    <row r="27" spans="1:21" ht="15.75" x14ac:dyDescent="0.25">
      <c r="A27" s="3">
        <v>24</v>
      </c>
      <c r="B27" s="3" t="s">
        <v>51</v>
      </c>
      <c r="C27" s="4">
        <v>16</v>
      </c>
      <c r="D27" s="14">
        <v>9</v>
      </c>
      <c r="E27" s="15">
        <v>2</v>
      </c>
      <c r="F27" s="16">
        <v>4</v>
      </c>
      <c r="G27" s="16">
        <v>10</v>
      </c>
      <c r="H27" s="16">
        <v>3</v>
      </c>
      <c r="I27" s="16">
        <v>5</v>
      </c>
      <c r="J27" s="16">
        <v>12</v>
      </c>
      <c r="K27" s="16">
        <v>7</v>
      </c>
      <c r="L27" s="16">
        <v>6</v>
      </c>
      <c r="M27" s="16">
        <v>4</v>
      </c>
      <c r="N27" s="16">
        <v>7</v>
      </c>
      <c r="O27" s="16">
        <v>10</v>
      </c>
      <c r="P27">
        <f t="shared" si="0"/>
        <v>79</v>
      </c>
      <c r="Q27" s="30">
        <f t="shared" si="1"/>
        <v>1264</v>
      </c>
      <c r="R27" s="44">
        <f t="shared" si="3"/>
        <v>5.9898967880126245E-3</v>
      </c>
      <c r="S27" s="46">
        <f>SUM(R$6:R27)/1</f>
        <v>0.85273573371496802</v>
      </c>
      <c r="T27" t="s">
        <v>44</v>
      </c>
      <c r="U27" s="43"/>
    </row>
    <row r="28" spans="1:21" ht="15.75" x14ac:dyDescent="0.25">
      <c r="A28" s="3">
        <v>38</v>
      </c>
      <c r="B28" s="3" t="s">
        <v>52</v>
      </c>
      <c r="C28" s="4">
        <v>20</v>
      </c>
      <c r="D28" s="14">
        <v>4</v>
      </c>
      <c r="E28" s="15">
        <v>8</v>
      </c>
      <c r="F28" s="16">
        <v>4</v>
      </c>
      <c r="G28" s="16">
        <v>8</v>
      </c>
      <c r="H28" s="16">
        <v>3</v>
      </c>
      <c r="I28" s="16">
        <v>7</v>
      </c>
      <c r="J28" s="16">
        <v>2</v>
      </c>
      <c r="K28" s="16">
        <v>5</v>
      </c>
      <c r="L28" s="16">
        <v>2</v>
      </c>
      <c r="M28" s="16">
        <v>8</v>
      </c>
      <c r="N28" s="16">
        <v>3</v>
      </c>
      <c r="O28" s="16">
        <v>8</v>
      </c>
      <c r="P28">
        <f t="shared" si="0"/>
        <v>62</v>
      </c>
      <c r="Q28" s="30">
        <f t="shared" si="1"/>
        <v>1240</v>
      </c>
      <c r="R28" s="44">
        <f t="shared" si="3"/>
        <v>5.8761645705187136E-3</v>
      </c>
      <c r="S28" s="46">
        <f>SUM(R$6:R28)/1</f>
        <v>0.85861189828548679</v>
      </c>
      <c r="T28" t="s">
        <v>44</v>
      </c>
      <c r="U28" s="43"/>
    </row>
    <row r="29" spans="1:21" ht="15.75" x14ac:dyDescent="0.25">
      <c r="A29" s="3">
        <v>62</v>
      </c>
      <c r="B29" s="3" t="s">
        <v>53</v>
      </c>
      <c r="C29" s="4">
        <v>72</v>
      </c>
      <c r="D29" s="14">
        <v>1</v>
      </c>
      <c r="E29" s="15">
        <v>2</v>
      </c>
      <c r="F29" s="16">
        <v>2</v>
      </c>
      <c r="G29" s="16">
        <v>2</v>
      </c>
      <c r="H29" s="16">
        <v>1</v>
      </c>
      <c r="I29" s="16">
        <v>2</v>
      </c>
      <c r="J29" s="16">
        <v>1</v>
      </c>
      <c r="K29" s="16">
        <v>1</v>
      </c>
      <c r="L29" s="16">
        <v>2</v>
      </c>
      <c r="M29" s="16">
        <v>1</v>
      </c>
      <c r="N29" s="16">
        <v>1</v>
      </c>
      <c r="O29" s="16">
        <v>1</v>
      </c>
      <c r="P29">
        <f t="shared" si="0"/>
        <v>17</v>
      </c>
      <c r="Q29" s="30">
        <f t="shared" si="1"/>
        <v>1224</v>
      </c>
      <c r="R29" s="44">
        <f t="shared" si="3"/>
        <v>5.8003430921894396E-3</v>
      </c>
      <c r="S29" s="46">
        <f>SUM(R$6:R29)/1</f>
        <v>0.86441224137767625</v>
      </c>
      <c r="T29" t="s">
        <v>44</v>
      </c>
      <c r="U29" s="43"/>
    </row>
    <row r="30" spans="1:21" ht="15.75" x14ac:dyDescent="0.25">
      <c r="A30" s="3">
        <v>49</v>
      </c>
      <c r="B30" s="3" t="s">
        <v>54</v>
      </c>
      <c r="C30" s="4">
        <v>58</v>
      </c>
      <c r="D30" s="14">
        <v>2</v>
      </c>
      <c r="E30" s="15">
        <v>1</v>
      </c>
      <c r="F30" s="16">
        <v>1</v>
      </c>
      <c r="G30" s="16">
        <v>2</v>
      </c>
      <c r="H30" s="16">
        <v>1</v>
      </c>
      <c r="I30" s="16">
        <v>2</v>
      </c>
      <c r="J30" s="16">
        <v>2</v>
      </c>
      <c r="K30" s="16">
        <v>2</v>
      </c>
      <c r="L30" s="16">
        <v>2</v>
      </c>
      <c r="M30" s="16">
        <v>1</v>
      </c>
      <c r="N30" s="16">
        <v>2</v>
      </c>
      <c r="O30" s="16">
        <v>1</v>
      </c>
      <c r="P30">
        <f t="shared" si="0"/>
        <v>19</v>
      </c>
      <c r="Q30" s="30">
        <f t="shared" si="1"/>
        <v>1102</v>
      </c>
      <c r="R30" s="44">
        <f t="shared" si="3"/>
        <v>5.2222043199287279E-3</v>
      </c>
      <c r="S30" s="46">
        <f>SUM(R$6:R30)/1</f>
        <v>0.86963444569760495</v>
      </c>
      <c r="T30" t="s">
        <v>44</v>
      </c>
      <c r="U30" s="43"/>
    </row>
    <row r="31" spans="1:21" ht="15.75" x14ac:dyDescent="0.25">
      <c r="A31" s="3">
        <v>69</v>
      </c>
      <c r="B31" s="3" t="s">
        <v>55</v>
      </c>
      <c r="C31" s="4">
        <v>77</v>
      </c>
      <c r="D31" s="14">
        <v>1</v>
      </c>
      <c r="E31" s="15">
        <v>0</v>
      </c>
      <c r="F31" s="16">
        <v>0</v>
      </c>
      <c r="G31" s="16">
        <v>2</v>
      </c>
      <c r="H31" s="16">
        <v>0</v>
      </c>
      <c r="I31" s="16">
        <v>0</v>
      </c>
      <c r="J31" s="16">
        <v>2</v>
      </c>
      <c r="K31" s="16">
        <v>3</v>
      </c>
      <c r="L31" s="16">
        <v>1</v>
      </c>
      <c r="M31" s="16">
        <v>0</v>
      </c>
      <c r="N31" s="16">
        <v>1</v>
      </c>
      <c r="O31" s="16">
        <v>3</v>
      </c>
      <c r="P31">
        <f t="shared" si="0"/>
        <v>13</v>
      </c>
      <c r="Q31" s="30">
        <f t="shared" si="1"/>
        <v>1001</v>
      </c>
      <c r="R31" s="44">
        <f t="shared" si="3"/>
        <v>4.7435812379751875E-3</v>
      </c>
      <c r="S31" s="46">
        <f>SUM(R$6:R31)/1</f>
        <v>0.87437802693558009</v>
      </c>
      <c r="T31" t="s">
        <v>44</v>
      </c>
      <c r="U31" s="43"/>
    </row>
    <row r="32" spans="1:21" ht="15.75" x14ac:dyDescent="0.25">
      <c r="A32" s="3">
        <v>45</v>
      </c>
      <c r="B32" s="3" t="s">
        <v>56</v>
      </c>
      <c r="C32" s="4">
        <v>15</v>
      </c>
      <c r="D32" s="14">
        <v>4</v>
      </c>
      <c r="E32" s="15">
        <v>6</v>
      </c>
      <c r="F32" s="16">
        <v>4</v>
      </c>
      <c r="G32" s="16">
        <v>0</v>
      </c>
      <c r="H32" s="16">
        <v>8</v>
      </c>
      <c r="I32" s="16">
        <v>3</v>
      </c>
      <c r="J32" s="16">
        <v>1</v>
      </c>
      <c r="K32" s="16">
        <v>10</v>
      </c>
      <c r="L32" s="16">
        <v>8</v>
      </c>
      <c r="M32" s="16">
        <v>5</v>
      </c>
      <c r="N32" s="16">
        <v>7</v>
      </c>
      <c r="O32" s="16">
        <v>10</v>
      </c>
      <c r="P32">
        <f t="shared" si="0"/>
        <v>66</v>
      </c>
      <c r="Q32" s="30">
        <f t="shared" si="1"/>
        <v>990</v>
      </c>
      <c r="R32" s="44">
        <f t="shared" si="3"/>
        <v>4.6914539716238117E-3</v>
      </c>
      <c r="S32" s="46">
        <f>SUM(R$6:R32)/1</f>
        <v>0.87906948090720394</v>
      </c>
      <c r="T32" t="s">
        <v>44</v>
      </c>
      <c r="U32" s="43"/>
    </row>
    <row r="33" spans="1:21" ht="15.75" x14ac:dyDescent="0.25">
      <c r="A33" s="3">
        <v>65</v>
      </c>
      <c r="B33" s="3" t="s">
        <v>57</v>
      </c>
      <c r="C33" s="4">
        <v>52</v>
      </c>
      <c r="D33" s="14">
        <v>2</v>
      </c>
      <c r="E33" s="15">
        <v>2</v>
      </c>
      <c r="F33" s="16">
        <v>1</v>
      </c>
      <c r="G33" s="16">
        <v>1</v>
      </c>
      <c r="H33" s="16">
        <v>2</v>
      </c>
      <c r="I33" s="16">
        <v>2</v>
      </c>
      <c r="J33" s="16">
        <v>1</v>
      </c>
      <c r="K33" s="16">
        <v>2</v>
      </c>
      <c r="L33" s="16">
        <v>1</v>
      </c>
      <c r="M33" s="16">
        <v>1</v>
      </c>
      <c r="N33" s="16">
        <v>2</v>
      </c>
      <c r="O33" s="16">
        <v>2</v>
      </c>
      <c r="P33">
        <f t="shared" si="0"/>
        <v>19</v>
      </c>
      <c r="Q33" s="30">
        <f t="shared" si="1"/>
        <v>988</v>
      </c>
      <c r="R33" s="44">
        <f t="shared" si="3"/>
        <v>4.6819762868326523E-3</v>
      </c>
      <c r="S33" s="46">
        <f>SUM(R$6:R33)/1</f>
        <v>0.88375145719403658</v>
      </c>
      <c r="T33" t="s">
        <v>44</v>
      </c>
      <c r="U33" s="43"/>
    </row>
    <row r="34" spans="1:21" ht="15.75" x14ac:dyDescent="0.25">
      <c r="A34" s="3">
        <v>67</v>
      </c>
      <c r="B34" s="3" t="s">
        <v>58</v>
      </c>
      <c r="C34" s="4">
        <v>51</v>
      </c>
      <c r="D34" s="14">
        <v>2</v>
      </c>
      <c r="E34" s="15">
        <v>2</v>
      </c>
      <c r="F34" s="16">
        <v>1</v>
      </c>
      <c r="G34" s="16">
        <v>1</v>
      </c>
      <c r="H34" s="16">
        <v>1</v>
      </c>
      <c r="I34" s="16">
        <v>0</v>
      </c>
      <c r="J34" s="16">
        <v>3</v>
      </c>
      <c r="K34" s="16">
        <v>3</v>
      </c>
      <c r="L34" s="16">
        <v>1</v>
      </c>
      <c r="M34" s="16">
        <v>2</v>
      </c>
      <c r="N34" s="16">
        <v>3</v>
      </c>
      <c r="O34" s="16">
        <v>0</v>
      </c>
      <c r="P34">
        <f t="shared" si="0"/>
        <v>19</v>
      </c>
      <c r="Q34" s="30">
        <f t="shared" si="1"/>
        <v>969</v>
      </c>
      <c r="R34" s="44">
        <f t="shared" si="3"/>
        <v>4.5919382813166404E-3</v>
      </c>
      <c r="S34" s="46">
        <f>SUM(R$6:R34)/1</f>
        <v>0.88834339547535324</v>
      </c>
      <c r="T34" t="s">
        <v>44</v>
      </c>
      <c r="U34" s="43"/>
    </row>
    <row r="35" spans="1:21" ht="15.75" x14ac:dyDescent="0.25">
      <c r="A35" s="3">
        <v>15</v>
      </c>
      <c r="B35" s="3" t="s">
        <v>59</v>
      </c>
      <c r="C35" s="4">
        <v>9</v>
      </c>
      <c r="D35" s="14">
        <v>11</v>
      </c>
      <c r="E35" s="15">
        <v>8</v>
      </c>
      <c r="F35" s="16">
        <v>6</v>
      </c>
      <c r="G35" s="16">
        <v>6</v>
      </c>
      <c r="H35" s="16">
        <v>9</v>
      </c>
      <c r="I35" s="16">
        <v>9</v>
      </c>
      <c r="J35" s="16">
        <v>11</v>
      </c>
      <c r="K35" s="16">
        <v>13</v>
      </c>
      <c r="L35" s="16">
        <v>10</v>
      </c>
      <c r="M35" s="16">
        <v>4</v>
      </c>
      <c r="N35" s="16">
        <v>6</v>
      </c>
      <c r="O35" s="16">
        <v>12</v>
      </c>
      <c r="P35">
        <f t="shared" si="0"/>
        <v>105</v>
      </c>
      <c r="Q35" s="30">
        <f t="shared" si="1"/>
        <v>945</v>
      </c>
      <c r="R35" s="44">
        <f t="shared" si="3"/>
        <v>4.4782060638227294E-3</v>
      </c>
      <c r="S35" s="46">
        <f>SUM(R$6:R35)/1</f>
        <v>0.892821601539176</v>
      </c>
      <c r="T35" t="s">
        <v>44</v>
      </c>
      <c r="U35" s="43"/>
    </row>
    <row r="36" spans="1:21" ht="15.75" x14ac:dyDescent="0.25">
      <c r="A36" s="3">
        <v>40</v>
      </c>
      <c r="B36" s="3" t="s">
        <v>60</v>
      </c>
      <c r="C36" s="4">
        <v>12</v>
      </c>
      <c r="D36" s="14">
        <v>4</v>
      </c>
      <c r="E36" s="15">
        <v>3</v>
      </c>
      <c r="F36" s="16">
        <v>7</v>
      </c>
      <c r="G36" s="16">
        <v>3</v>
      </c>
      <c r="H36" s="16">
        <v>2</v>
      </c>
      <c r="I36" s="16">
        <v>7</v>
      </c>
      <c r="J36" s="16">
        <v>8</v>
      </c>
      <c r="K36" s="16">
        <v>5</v>
      </c>
      <c r="L36" s="16">
        <v>9</v>
      </c>
      <c r="M36" s="16">
        <v>10</v>
      </c>
      <c r="N36" s="16">
        <v>10</v>
      </c>
      <c r="O36" s="16">
        <v>8</v>
      </c>
      <c r="P36">
        <f t="shared" si="0"/>
        <v>76</v>
      </c>
      <c r="Q36" s="30">
        <f t="shared" si="1"/>
        <v>912</v>
      </c>
      <c r="R36" s="44">
        <f t="shared" si="3"/>
        <v>4.3218242647686022E-3</v>
      </c>
      <c r="S36" s="46">
        <f>SUM(R$6:R36)/1</f>
        <v>0.89714342580394457</v>
      </c>
      <c r="T36" t="s">
        <v>44</v>
      </c>
      <c r="U36" s="43"/>
    </row>
    <row r="37" spans="1:21" ht="15.75" x14ac:dyDescent="0.25">
      <c r="A37" s="3">
        <v>28</v>
      </c>
      <c r="B37" s="3" t="s">
        <v>61</v>
      </c>
      <c r="C37" s="4">
        <v>19</v>
      </c>
      <c r="D37" s="14">
        <v>4</v>
      </c>
      <c r="E37" s="15">
        <v>3</v>
      </c>
      <c r="F37" s="16">
        <v>4</v>
      </c>
      <c r="G37" s="16">
        <v>5</v>
      </c>
      <c r="H37" s="16">
        <v>4</v>
      </c>
      <c r="I37" s="16">
        <v>4</v>
      </c>
      <c r="J37" s="16">
        <v>3</v>
      </c>
      <c r="K37" s="16">
        <v>4</v>
      </c>
      <c r="L37" s="16">
        <v>5</v>
      </c>
      <c r="M37" s="16">
        <v>3</v>
      </c>
      <c r="N37" s="16">
        <v>3</v>
      </c>
      <c r="O37" s="16">
        <v>5</v>
      </c>
      <c r="P37">
        <f t="shared" si="0"/>
        <v>47</v>
      </c>
      <c r="Q37" s="30">
        <f t="shared" si="1"/>
        <v>893</v>
      </c>
      <c r="R37" s="44">
        <f t="shared" si="3"/>
        <v>4.2317862592525894E-3</v>
      </c>
      <c r="S37" s="46">
        <f>SUM(R$6:R37)/1</f>
        <v>0.90137521206319715</v>
      </c>
      <c r="T37" t="s">
        <v>44</v>
      </c>
      <c r="U37" s="43"/>
    </row>
    <row r="38" spans="1:21" ht="15.75" x14ac:dyDescent="0.25">
      <c r="A38" s="3">
        <v>41</v>
      </c>
      <c r="B38" s="3" t="s">
        <v>62</v>
      </c>
      <c r="C38" s="4">
        <v>12</v>
      </c>
      <c r="D38" s="14">
        <v>5</v>
      </c>
      <c r="E38" s="15">
        <v>8</v>
      </c>
      <c r="F38" s="16">
        <v>2</v>
      </c>
      <c r="G38" s="16">
        <v>11</v>
      </c>
      <c r="H38" s="16">
        <v>5</v>
      </c>
      <c r="I38" s="16">
        <v>7</v>
      </c>
      <c r="J38" s="16">
        <v>3</v>
      </c>
      <c r="K38" s="16">
        <v>6</v>
      </c>
      <c r="L38" s="16">
        <v>5</v>
      </c>
      <c r="M38" s="16">
        <v>11</v>
      </c>
      <c r="N38" s="16">
        <v>6</v>
      </c>
      <c r="O38" s="16">
        <v>2</v>
      </c>
      <c r="P38">
        <f t="shared" ref="P38:P69" si="4">SUM(D38:O38)</f>
        <v>71</v>
      </c>
      <c r="Q38" s="30">
        <f t="shared" ref="Q38:Q69" si="5">C38*P38</f>
        <v>852</v>
      </c>
      <c r="R38" s="44">
        <f t="shared" si="3"/>
        <v>4.037493721033826E-3</v>
      </c>
      <c r="S38" s="46">
        <f>SUM(R$6:R38)/1</f>
        <v>0.90541270578423094</v>
      </c>
      <c r="T38" t="s">
        <v>44</v>
      </c>
      <c r="U38" s="43"/>
    </row>
    <row r="39" spans="1:21" ht="15.75" x14ac:dyDescent="0.25">
      <c r="A39" s="3">
        <v>7</v>
      </c>
      <c r="B39" s="3" t="s">
        <v>63</v>
      </c>
      <c r="C39" s="4">
        <v>12</v>
      </c>
      <c r="D39" s="14">
        <v>9</v>
      </c>
      <c r="E39" s="15">
        <v>10</v>
      </c>
      <c r="F39" s="16">
        <v>7</v>
      </c>
      <c r="G39" s="16">
        <v>4</v>
      </c>
      <c r="H39" s="16">
        <v>3</v>
      </c>
      <c r="I39" s="16">
        <v>4</v>
      </c>
      <c r="J39" s="16">
        <v>8</v>
      </c>
      <c r="K39" s="16">
        <v>5</v>
      </c>
      <c r="L39" s="16">
        <v>4</v>
      </c>
      <c r="M39" s="16">
        <v>7</v>
      </c>
      <c r="N39" s="16">
        <v>2</v>
      </c>
      <c r="O39" s="16">
        <v>5</v>
      </c>
      <c r="P39">
        <f t="shared" si="4"/>
        <v>68</v>
      </c>
      <c r="Q39" s="30">
        <f t="shared" si="5"/>
        <v>816</v>
      </c>
      <c r="R39" s="44">
        <f t="shared" si="3"/>
        <v>3.86689539479296E-3</v>
      </c>
      <c r="S39" s="46">
        <f>SUM(R$6:R39)/1</f>
        <v>0.90927960117902396</v>
      </c>
      <c r="T39" t="s">
        <v>44</v>
      </c>
      <c r="U39" s="43"/>
    </row>
    <row r="40" spans="1:21" ht="15.75" x14ac:dyDescent="0.25">
      <c r="A40" s="3">
        <v>9</v>
      </c>
      <c r="B40" s="3" t="s">
        <v>64</v>
      </c>
      <c r="C40" s="4">
        <v>16</v>
      </c>
      <c r="D40" s="14">
        <v>3</v>
      </c>
      <c r="E40" s="15">
        <v>6</v>
      </c>
      <c r="F40" s="16">
        <v>6</v>
      </c>
      <c r="G40" s="16">
        <v>4</v>
      </c>
      <c r="H40" s="16">
        <v>6</v>
      </c>
      <c r="I40" s="16">
        <v>3</v>
      </c>
      <c r="J40" s="16">
        <v>3</v>
      </c>
      <c r="K40" s="16">
        <v>3</v>
      </c>
      <c r="L40" s="16">
        <v>3</v>
      </c>
      <c r="M40" s="16">
        <v>3</v>
      </c>
      <c r="N40" s="16">
        <v>4</v>
      </c>
      <c r="O40" s="16">
        <v>6</v>
      </c>
      <c r="P40">
        <f t="shared" si="4"/>
        <v>50</v>
      </c>
      <c r="Q40" s="30">
        <f t="shared" si="5"/>
        <v>800</v>
      </c>
      <c r="R40" s="44">
        <f t="shared" si="3"/>
        <v>3.7910739164636865E-3</v>
      </c>
      <c r="S40" s="46">
        <f>SUM(R$6:R40)/1</f>
        <v>0.91307067509548767</v>
      </c>
      <c r="T40" t="s">
        <v>44</v>
      </c>
      <c r="U40" s="43"/>
    </row>
    <row r="41" spans="1:21" ht="15.75" x14ac:dyDescent="0.25">
      <c r="A41" s="3">
        <v>18</v>
      </c>
      <c r="B41" s="3" t="s">
        <v>65</v>
      </c>
      <c r="C41" s="4">
        <v>8</v>
      </c>
      <c r="D41" s="14">
        <v>10</v>
      </c>
      <c r="E41" s="15">
        <v>12</v>
      </c>
      <c r="F41" s="16">
        <v>5</v>
      </c>
      <c r="G41" s="16">
        <v>9</v>
      </c>
      <c r="H41" s="16">
        <v>8</v>
      </c>
      <c r="I41" s="16">
        <v>3</v>
      </c>
      <c r="J41" s="16">
        <v>10</v>
      </c>
      <c r="K41" s="16">
        <v>8</v>
      </c>
      <c r="L41" s="16">
        <v>15</v>
      </c>
      <c r="M41" s="16">
        <v>6</v>
      </c>
      <c r="N41" s="16">
        <v>12</v>
      </c>
      <c r="O41" s="16">
        <v>2</v>
      </c>
      <c r="P41">
        <f t="shared" si="4"/>
        <v>100</v>
      </c>
      <c r="Q41" s="30">
        <f t="shared" si="5"/>
        <v>800</v>
      </c>
      <c r="R41" s="44">
        <f t="shared" si="3"/>
        <v>3.7910739164636865E-3</v>
      </c>
      <c r="S41" s="46">
        <f>SUM(R$6:R41)/1</f>
        <v>0.91686174901195139</v>
      </c>
      <c r="T41" t="s">
        <v>44</v>
      </c>
      <c r="U41" s="43"/>
    </row>
    <row r="42" spans="1:21" ht="15.75" x14ac:dyDescent="0.25">
      <c r="A42" s="3">
        <v>60</v>
      </c>
      <c r="B42" s="3" t="s">
        <v>66</v>
      </c>
      <c r="C42" s="4">
        <v>32</v>
      </c>
      <c r="D42" s="14">
        <v>2</v>
      </c>
      <c r="E42" s="15">
        <v>1</v>
      </c>
      <c r="F42" s="16">
        <v>2</v>
      </c>
      <c r="G42" s="16">
        <v>2</v>
      </c>
      <c r="H42" s="16">
        <v>3</v>
      </c>
      <c r="I42" s="16">
        <v>3</v>
      </c>
      <c r="J42" s="16">
        <v>3</v>
      </c>
      <c r="K42" s="16">
        <v>2</v>
      </c>
      <c r="L42" s="16">
        <v>2</v>
      </c>
      <c r="M42" s="16">
        <v>1</v>
      </c>
      <c r="N42" s="16">
        <v>1</v>
      </c>
      <c r="O42" s="16">
        <v>3</v>
      </c>
      <c r="P42">
        <f t="shared" si="4"/>
        <v>25</v>
      </c>
      <c r="Q42" s="30">
        <f t="shared" si="5"/>
        <v>800</v>
      </c>
      <c r="R42" s="44">
        <f t="shared" si="3"/>
        <v>3.7910739164636865E-3</v>
      </c>
      <c r="S42" s="46">
        <f>SUM(R$6:R42)/1</f>
        <v>0.9206528229284151</v>
      </c>
      <c r="T42" t="s">
        <v>44</v>
      </c>
      <c r="U42" s="43"/>
    </row>
    <row r="43" spans="1:21" ht="15.75" x14ac:dyDescent="0.25">
      <c r="A43" s="3">
        <v>31</v>
      </c>
      <c r="B43" s="3" t="s">
        <v>67</v>
      </c>
      <c r="C43" s="4">
        <v>11</v>
      </c>
      <c r="D43" s="14">
        <v>7</v>
      </c>
      <c r="E43" s="15">
        <v>9</v>
      </c>
      <c r="F43" s="16">
        <v>3</v>
      </c>
      <c r="G43" s="16">
        <v>7</v>
      </c>
      <c r="H43" s="16">
        <v>6</v>
      </c>
      <c r="I43" s="16">
        <v>4</v>
      </c>
      <c r="J43" s="16">
        <v>7</v>
      </c>
      <c r="K43" s="16">
        <v>7</v>
      </c>
      <c r="L43" s="16">
        <v>4</v>
      </c>
      <c r="M43" s="16">
        <v>9</v>
      </c>
      <c r="N43" s="16">
        <v>3</v>
      </c>
      <c r="O43" s="16">
        <v>3</v>
      </c>
      <c r="P43">
        <f t="shared" si="4"/>
        <v>69</v>
      </c>
      <c r="Q43" s="30">
        <f t="shared" si="5"/>
        <v>759</v>
      </c>
      <c r="R43" s="44">
        <f t="shared" si="3"/>
        <v>3.5967813782449222E-3</v>
      </c>
      <c r="S43" s="46">
        <f>SUM(R$6:R43)/1</f>
        <v>0.92424960430666003</v>
      </c>
      <c r="T43" t="s">
        <v>44</v>
      </c>
      <c r="U43" s="43"/>
    </row>
    <row r="44" spans="1:21" ht="15.75" x14ac:dyDescent="0.25">
      <c r="A44" s="3">
        <v>47</v>
      </c>
      <c r="B44" s="3" t="s">
        <v>68</v>
      </c>
      <c r="C44" s="4">
        <v>63</v>
      </c>
      <c r="D44" s="14">
        <v>1</v>
      </c>
      <c r="E44" s="15">
        <v>1</v>
      </c>
      <c r="F44" s="16">
        <v>1</v>
      </c>
      <c r="G44" s="16">
        <v>0</v>
      </c>
      <c r="H44" s="16">
        <v>0</v>
      </c>
      <c r="I44" s="16">
        <v>1</v>
      </c>
      <c r="J44" s="16">
        <v>0</v>
      </c>
      <c r="K44" s="16">
        <v>1</v>
      </c>
      <c r="L44" s="16">
        <v>1</v>
      </c>
      <c r="M44" s="16">
        <v>3</v>
      </c>
      <c r="N44" s="16">
        <v>0</v>
      </c>
      <c r="O44" s="16">
        <v>3</v>
      </c>
      <c r="P44">
        <f t="shared" si="4"/>
        <v>12</v>
      </c>
      <c r="Q44" s="30">
        <f t="shared" si="5"/>
        <v>756</v>
      </c>
      <c r="R44" s="44">
        <f t="shared" si="3"/>
        <v>3.5825648510581834E-3</v>
      </c>
      <c r="S44" s="46">
        <f>SUM(R$6:R44)/1</f>
        <v>0.92783216915771827</v>
      </c>
      <c r="T44" t="s">
        <v>44</v>
      </c>
      <c r="U44" s="43"/>
    </row>
    <row r="45" spans="1:21" ht="15.75" x14ac:dyDescent="0.25">
      <c r="A45" s="3">
        <v>10</v>
      </c>
      <c r="B45" s="3" t="s">
        <v>69</v>
      </c>
      <c r="C45" s="4">
        <v>15</v>
      </c>
      <c r="D45" s="14">
        <v>5</v>
      </c>
      <c r="E45" s="15">
        <v>5</v>
      </c>
      <c r="F45" s="16">
        <v>2</v>
      </c>
      <c r="G45" s="16">
        <v>2</v>
      </c>
      <c r="H45" s="16">
        <v>2</v>
      </c>
      <c r="I45" s="16">
        <v>4</v>
      </c>
      <c r="J45" s="16">
        <v>7</v>
      </c>
      <c r="K45" s="16">
        <v>7</v>
      </c>
      <c r="L45" s="16">
        <v>2</v>
      </c>
      <c r="M45" s="16">
        <v>7</v>
      </c>
      <c r="N45" s="16">
        <v>3</v>
      </c>
      <c r="O45" s="16">
        <v>4</v>
      </c>
      <c r="P45">
        <f t="shared" si="4"/>
        <v>50</v>
      </c>
      <c r="Q45" s="30">
        <f t="shared" si="5"/>
        <v>750</v>
      </c>
      <c r="R45" s="44">
        <f t="shared" si="3"/>
        <v>3.5541317966847059E-3</v>
      </c>
      <c r="S45" s="46">
        <f>SUM(R$6:R45)/1</f>
        <v>0.931386300954403</v>
      </c>
      <c r="T45" t="s">
        <v>44</v>
      </c>
      <c r="U45" s="43"/>
    </row>
    <row r="46" spans="1:21" ht="15.75" x14ac:dyDescent="0.25">
      <c r="A46" s="3">
        <v>63</v>
      </c>
      <c r="B46" s="3" t="s">
        <v>70</v>
      </c>
      <c r="C46" s="4">
        <v>92</v>
      </c>
      <c r="D46" s="14">
        <v>0</v>
      </c>
      <c r="E46" s="15">
        <v>1</v>
      </c>
      <c r="F46" s="16">
        <v>1</v>
      </c>
      <c r="G46" s="16">
        <v>0</v>
      </c>
      <c r="H46" s="16">
        <v>1</v>
      </c>
      <c r="I46" s="16">
        <v>0</v>
      </c>
      <c r="J46" s="16">
        <v>0</v>
      </c>
      <c r="K46" s="16">
        <v>1</v>
      </c>
      <c r="L46" s="16">
        <v>1</v>
      </c>
      <c r="M46" s="16">
        <v>1</v>
      </c>
      <c r="N46" s="16">
        <v>1</v>
      </c>
      <c r="O46" s="16">
        <v>1</v>
      </c>
      <c r="P46">
        <f t="shared" si="4"/>
        <v>8</v>
      </c>
      <c r="Q46" s="30">
        <f t="shared" si="5"/>
        <v>736</v>
      </c>
      <c r="R46" s="44">
        <f t="shared" si="3"/>
        <v>3.4877880031465914E-3</v>
      </c>
      <c r="S46" s="46">
        <f>SUM(R$6:R46)/1</f>
        <v>0.93487408895754964</v>
      </c>
      <c r="T46" t="s">
        <v>44</v>
      </c>
      <c r="U46" s="43"/>
    </row>
    <row r="47" spans="1:21" ht="15.75" x14ac:dyDescent="0.25">
      <c r="A47" s="3">
        <v>29</v>
      </c>
      <c r="B47" s="3" t="s">
        <v>71</v>
      </c>
      <c r="C47" s="4">
        <v>17</v>
      </c>
      <c r="D47" s="14">
        <v>4</v>
      </c>
      <c r="E47" s="15">
        <v>4</v>
      </c>
      <c r="F47" s="16">
        <v>4</v>
      </c>
      <c r="G47" s="16">
        <v>4</v>
      </c>
      <c r="H47" s="16">
        <v>4</v>
      </c>
      <c r="I47" s="16">
        <v>4</v>
      </c>
      <c r="J47" s="16">
        <v>4</v>
      </c>
      <c r="K47" s="16">
        <v>4</v>
      </c>
      <c r="L47" s="16">
        <v>2</v>
      </c>
      <c r="M47" s="16">
        <v>3</v>
      </c>
      <c r="N47" s="16">
        <v>2</v>
      </c>
      <c r="O47" s="16">
        <v>4</v>
      </c>
      <c r="P47">
        <f t="shared" si="4"/>
        <v>43</v>
      </c>
      <c r="Q47" s="30">
        <f t="shared" si="5"/>
        <v>731</v>
      </c>
      <c r="R47" s="44">
        <f t="shared" si="3"/>
        <v>3.4640937911686932E-3</v>
      </c>
      <c r="S47" s="46">
        <f>SUM(R$6:R47)/1</f>
        <v>0.93833818274871839</v>
      </c>
      <c r="T47" t="s">
        <v>44</v>
      </c>
      <c r="U47" s="43"/>
    </row>
    <row r="48" spans="1:21" ht="15.75" x14ac:dyDescent="0.25">
      <c r="A48" s="3">
        <v>46</v>
      </c>
      <c r="B48" s="3" t="s">
        <v>72</v>
      </c>
      <c r="C48" s="4">
        <v>22</v>
      </c>
      <c r="D48" s="14">
        <v>4</v>
      </c>
      <c r="E48" s="15">
        <v>1</v>
      </c>
      <c r="F48" s="16">
        <v>2</v>
      </c>
      <c r="G48" s="16">
        <v>1</v>
      </c>
      <c r="H48" s="16">
        <v>2</v>
      </c>
      <c r="I48" s="16">
        <v>4</v>
      </c>
      <c r="J48" s="16">
        <v>2</v>
      </c>
      <c r="K48" s="16">
        <v>2</v>
      </c>
      <c r="L48" s="16">
        <v>2</v>
      </c>
      <c r="M48" s="16">
        <v>3</v>
      </c>
      <c r="N48" s="16">
        <v>5</v>
      </c>
      <c r="O48" s="16">
        <v>5</v>
      </c>
      <c r="P48">
        <f t="shared" si="4"/>
        <v>33</v>
      </c>
      <c r="Q48" s="30">
        <f t="shared" si="5"/>
        <v>726</v>
      </c>
      <c r="R48" s="44">
        <f t="shared" si="3"/>
        <v>3.4403995791907954E-3</v>
      </c>
      <c r="S48" s="46">
        <f>SUM(R$6:R48)/1</f>
        <v>0.94177858232790923</v>
      </c>
      <c r="T48" t="s">
        <v>44</v>
      </c>
      <c r="U48" s="43"/>
    </row>
    <row r="49" spans="1:21" ht="15.75" x14ac:dyDescent="0.25">
      <c r="A49" s="3">
        <v>12</v>
      </c>
      <c r="B49" s="3" t="s">
        <v>73</v>
      </c>
      <c r="C49" s="4">
        <v>18</v>
      </c>
      <c r="D49" s="14">
        <v>5</v>
      </c>
      <c r="E49" s="15">
        <v>3</v>
      </c>
      <c r="F49" s="16">
        <v>4</v>
      </c>
      <c r="G49" s="16">
        <v>2</v>
      </c>
      <c r="H49" s="16">
        <v>2</v>
      </c>
      <c r="I49" s="16">
        <v>2</v>
      </c>
      <c r="J49" s="16">
        <v>3</v>
      </c>
      <c r="K49" s="16">
        <v>4</v>
      </c>
      <c r="L49" s="16">
        <v>3</v>
      </c>
      <c r="M49" s="16">
        <v>4</v>
      </c>
      <c r="N49" s="16">
        <v>3</v>
      </c>
      <c r="O49" s="16">
        <v>5</v>
      </c>
      <c r="P49">
        <f t="shared" si="4"/>
        <v>40</v>
      </c>
      <c r="Q49" s="30">
        <f t="shared" si="5"/>
        <v>720</v>
      </c>
      <c r="R49" s="44">
        <f t="shared" si="3"/>
        <v>3.4119665248173174E-3</v>
      </c>
      <c r="S49" s="46">
        <f>SUM(R$6:R49)/1</f>
        <v>0.94519054885272658</v>
      </c>
      <c r="T49" t="s">
        <v>44</v>
      </c>
      <c r="U49" s="43"/>
    </row>
    <row r="50" spans="1:21" ht="15.75" x14ac:dyDescent="0.25">
      <c r="A50" s="3">
        <v>56</v>
      </c>
      <c r="B50" s="3" t="s">
        <v>74</v>
      </c>
      <c r="C50" s="4">
        <v>80</v>
      </c>
      <c r="D50" s="14">
        <v>1</v>
      </c>
      <c r="E50" s="15">
        <v>1</v>
      </c>
      <c r="F50" s="16">
        <v>1</v>
      </c>
      <c r="G50" s="16">
        <v>1</v>
      </c>
      <c r="H50" s="16">
        <v>1</v>
      </c>
      <c r="I50" s="16">
        <v>1</v>
      </c>
      <c r="J50" s="16">
        <v>1</v>
      </c>
      <c r="K50" s="16">
        <v>1</v>
      </c>
      <c r="L50" s="16">
        <v>0</v>
      </c>
      <c r="M50" s="16">
        <v>0</v>
      </c>
      <c r="N50" s="16">
        <v>1</v>
      </c>
      <c r="O50" s="16">
        <v>0</v>
      </c>
      <c r="P50">
        <f t="shared" si="4"/>
        <v>9</v>
      </c>
      <c r="Q50" s="30">
        <f t="shared" si="5"/>
        <v>720</v>
      </c>
      <c r="R50" s="44">
        <f t="shared" si="3"/>
        <v>3.4119665248173174E-3</v>
      </c>
      <c r="S50" s="46">
        <f>SUM(R$6:R50)/1</f>
        <v>0.94860251537754392</v>
      </c>
      <c r="T50" t="s">
        <v>44</v>
      </c>
      <c r="U50" s="43"/>
    </row>
    <row r="51" spans="1:21" ht="15.75" x14ac:dyDescent="0.25">
      <c r="A51" s="3">
        <v>58</v>
      </c>
      <c r="B51" s="3" t="s">
        <v>75</v>
      </c>
      <c r="C51" s="4">
        <v>58</v>
      </c>
      <c r="D51" s="14">
        <v>1</v>
      </c>
      <c r="E51" s="15">
        <v>1</v>
      </c>
      <c r="F51" s="16">
        <v>0</v>
      </c>
      <c r="G51" s="16">
        <v>0</v>
      </c>
      <c r="H51" s="16">
        <v>1</v>
      </c>
      <c r="I51" s="16">
        <v>1</v>
      </c>
      <c r="J51" s="16">
        <v>0</v>
      </c>
      <c r="K51" s="16">
        <v>2</v>
      </c>
      <c r="L51" s="16">
        <v>2</v>
      </c>
      <c r="M51" s="16">
        <v>1</v>
      </c>
      <c r="N51" s="16">
        <v>1</v>
      </c>
      <c r="O51" s="16">
        <v>2</v>
      </c>
      <c r="P51">
        <f t="shared" si="4"/>
        <v>12</v>
      </c>
      <c r="Q51" s="30">
        <f t="shared" si="5"/>
        <v>696</v>
      </c>
      <c r="R51" s="44">
        <f t="shared" si="3"/>
        <v>3.2982343073234069E-3</v>
      </c>
      <c r="S51" s="46">
        <f>SUM(R$6:R51)/1</f>
        <v>0.95190074968486738</v>
      </c>
      <c r="T51" t="s">
        <v>76</v>
      </c>
      <c r="U51" s="43"/>
    </row>
    <row r="52" spans="1:21" ht="15.75" x14ac:dyDescent="0.25">
      <c r="A52" s="3">
        <v>16</v>
      </c>
      <c r="B52" s="3" t="s">
        <v>77</v>
      </c>
      <c r="C52" s="4">
        <v>15</v>
      </c>
      <c r="D52" s="14">
        <v>4</v>
      </c>
      <c r="E52" s="15">
        <v>4</v>
      </c>
      <c r="F52" s="16">
        <v>3</v>
      </c>
      <c r="G52" s="16">
        <v>3</v>
      </c>
      <c r="H52" s="16">
        <v>3</v>
      </c>
      <c r="I52" s="16">
        <v>4</v>
      </c>
      <c r="J52" s="16">
        <v>4</v>
      </c>
      <c r="K52" s="16">
        <v>3</v>
      </c>
      <c r="L52" s="16">
        <v>4</v>
      </c>
      <c r="M52" s="16">
        <v>3</v>
      </c>
      <c r="N52" s="16">
        <v>4</v>
      </c>
      <c r="O52" s="16">
        <v>3</v>
      </c>
      <c r="P52">
        <f t="shared" si="4"/>
        <v>42</v>
      </c>
      <c r="Q52" s="30">
        <f t="shared" si="5"/>
        <v>630</v>
      </c>
      <c r="R52" s="44">
        <f t="shared" si="3"/>
        <v>2.9854707092151528E-3</v>
      </c>
      <c r="S52" s="46">
        <f>SUM(R$6:R52)/1</f>
        <v>0.95488622039408255</v>
      </c>
      <c r="T52" t="s">
        <v>76</v>
      </c>
      <c r="U52" s="43"/>
    </row>
    <row r="53" spans="1:21" ht="15.75" x14ac:dyDescent="0.25">
      <c r="A53" s="3">
        <v>53</v>
      </c>
      <c r="B53" s="3" t="s">
        <v>78</v>
      </c>
      <c r="C53" s="4">
        <v>49</v>
      </c>
      <c r="D53" s="14">
        <v>1</v>
      </c>
      <c r="E53" s="15">
        <v>1</v>
      </c>
      <c r="F53" s="16">
        <v>1</v>
      </c>
      <c r="G53" s="16">
        <v>1</v>
      </c>
      <c r="H53" s="16">
        <v>1</v>
      </c>
      <c r="I53" s="16">
        <v>1</v>
      </c>
      <c r="J53" s="16">
        <v>1</v>
      </c>
      <c r="K53" s="16">
        <v>1</v>
      </c>
      <c r="L53" s="16">
        <v>1</v>
      </c>
      <c r="M53" s="16">
        <v>1</v>
      </c>
      <c r="N53" s="16">
        <v>1</v>
      </c>
      <c r="O53" s="16">
        <v>1</v>
      </c>
      <c r="P53">
        <f t="shared" si="4"/>
        <v>12</v>
      </c>
      <c r="Q53" s="30">
        <f t="shared" si="5"/>
        <v>588</v>
      </c>
      <c r="R53" s="44">
        <f t="shared" si="3"/>
        <v>2.7864393286008093E-3</v>
      </c>
      <c r="S53" s="46">
        <f>SUM(R$6:R53)/1</f>
        <v>0.95767265972268334</v>
      </c>
      <c r="T53" t="s">
        <v>76</v>
      </c>
      <c r="U53" s="43"/>
    </row>
    <row r="54" spans="1:21" ht="15.75" x14ac:dyDescent="0.25">
      <c r="A54" s="3">
        <v>23</v>
      </c>
      <c r="B54" s="3" t="s">
        <v>79</v>
      </c>
      <c r="C54" s="4">
        <v>13</v>
      </c>
      <c r="D54" s="14">
        <v>3</v>
      </c>
      <c r="E54" s="15">
        <v>2</v>
      </c>
      <c r="F54" s="16">
        <v>3</v>
      </c>
      <c r="G54" s="16">
        <v>5</v>
      </c>
      <c r="H54" s="16">
        <v>4</v>
      </c>
      <c r="I54" s="16">
        <v>3</v>
      </c>
      <c r="J54" s="16">
        <v>2</v>
      </c>
      <c r="K54" s="16">
        <v>5</v>
      </c>
      <c r="L54" s="16">
        <v>5</v>
      </c>
      <c r="M54" s="16">
        <v>4</v>
      </c>
      <c r="N54" s="16">
        <v>3</v>
      </c>
      <c r="O54" s="16">
        <v>5</v>
      </c>
      <c r="P54">
        <f t="shared" si="4"/>
        <v>44</v>
      </c>
      <c r="Q54" s="30">
        <f t="shared" si="5"/>
        <v>572</v>
      </c>
      <c r="R54" s="44">
        <f t="shared" si="3"/>
        <v>2.7106178502715357E-3</v>
      </c>
      <c r="S54" s="46">
        <f>SUM(R$6:R54)/1</f>
        <v>0.96038327757295483</v>
      </c>
      <c r="T54" t="s">
        <v>76</v>
      </c>
      <c r="U54" s="43"/>
    </row>
    <row r="55" spans="1:21" ht="15.75" x14ac:dyDescent="0.25">
      <c r="A55" s="3">
        <v>37</v>
      </c>
      <c r="B55" s="3" t="s">
        <v>80</v>
      </c>
      <c r="C55" s="4">
        <v>14</v>
      </c>
      <c r="D55" s="14">
        <v>4</v>
      </c>
      <c r="E55" s="15">
        <v>3</v>
      </c>
      <c r="F55" s="16">
        <v>3</v>
      </c>
      <c r="G55" s="16">
        <v>4</v>
      </c>
      <c r="H55" s="16">
        <v>3</v>
      </c>
      <c r="I55" s="16">
        <v>4</v>
      </c>
      <c r="J55" s="16">
        <v>2</v>
      </c>
      <c r="K55" s="16">
        <v>2</v>
      </c>
      <c r="L55" s="16">
        <v>4</v>
      </c>
      <c r="M55" s="16">
        <v>2</v>
      </c>
      <c r="N55" s="16">
        <v>3</v>
      </c>
      <c r="O55" s="16">
        <v>3</v>
      </c>
      <c r="P55">
        <f t="shared" si="4"/>
        <v>37</v>
      </c>
      <c r="Q55" s="30">
        <f t="shared" si="5"/>
        <v>518</v>
      </c>
      <c r="R55" s="44">
        <f t="shared" si="3"/>
        <v>2.4547203609102367E-3</v>
      </c>
      <c r="S55" s="46">
        <f>SUM(R$6:R55)/1</f>
        <v>0.96283799793386504</v>
      </c>
      <c r="T55" t="s">
        <v>76</v>
      </c>
      <c r="U55" s="43"/>
    </row>
    <row r="56" spans="1:21" ht="15.75" x14ac:dyDescent="0.25">
      <c r="A56" s="3">
        <v>34</v>
      </c>
      <c r="B56" s="3" t="s">
        <v>81</v>
      </c>
      <c r="C56" s="4">
        <v>12</v>
      </c>
      <c r="D56" s="14">
        <v>4</v>
      </c>
      <c r="E56" s="15">
        <v>3</v>
      </c>
      <c r="F56" s="16">
        <v>4</v>
      </c>
      <c r="G56" s="16">
        <v>4</v>
      </c>
      <c r="H56" s="16">
        <v>3</v>
      </c>
      <c r="I56" s="16">
        <v>3</v>
      </c>
      <c r="J56" s="16">
        <v>3</v>
      </c>
      <c r="K56" s="16">
        <v>4</v>
      </c>
      <c r="L56" s="16">
        <v>4</v>
      </c>
      <c r="M56" s="16">
        <v>4</v>
      </c>
      <c r="N56" s="16">
        <v>4</v>
      </c>
      <c r="O56" s="16">
        <v>3</v>
      </c>
      <c r="P56">
        <f t="shared" si="4"/>
        <v>43</v>
      </c>
      <c r="Q56" s="30">
        <f t="shared" si="5"/>
        <v>516</v>
      </c>
      <c r="R56" s="44">
        <f t="shared" si="3"/>
        <v>2.4452426761190776E-3</v>
      </c>
      <c r="S56" s="46">
        <f>SUM(R$6:R56)/1</f>
        <v>0.96528324060998416</v>
      </c>
      <c r="T56" t="s">
        <v>76</v>
      </c>
      <c r="U56" s="43"/>
    </row>
    <row r="57" spans="1:21" ht="15.75" x14ac:dyDescent="0.25">
      <c r="A57" s="3">
        <v>32</v>
      </c>
      <c r="B57" s="3" t="s">
        <v>82</v>
      </c>
      <c r="C57" s="4">
        <v>11</v>
      </c>
      <c r="D57" s="14">
        <v>5</v>
      </c>
      <c r="E57" s="15">
        <v>5</v>
      </c>
      <c r="F57" s="16">
        <v>4</v>
      </c>
      <c r="G57" s="16">
        <v>3</v>
      </c>
      <c r="H57" s="16">
        <v>2</v>
      </c>
      <c r="I57" s="16">
        <v>5</v>
      </c>
      <c r="J57" s="16">
        <v>4</v>
      </c>
      <c r="K57" s="16">
        <v>4</v>
      </c>
      <c r="L57" s="16">
        <v>5</v>
      </c>
      <c r="M57" s="16">
        <v>3</v>
      </c>
      <c r="N57" s="16">
        <v>2</v>
      </c>
      <c r="O57" s="16">
        <v>2</v>
      </c>
      <c r="P57">
        <f t="shared" si="4"/>
        <v>44</v>
      </c>
      <c r="Q57" s="30">
        <f t="shared" si="5"/>
        <v>484</v>
      </c>
      <c r="R57" s="44">
        <f t="shared" si="3"/>
        <v>2.2935997194605301E-3</v>
      </c>
      <c r="S57" s="46">
        <f>SUM(R$6:R57)/1</f>
        <v>0.96757684032944469</v>
      </c>
      <c r="T57" t="s">
        <v>76</v>
      </c>
      <c r="U57" s="43"/>
    </row>
    <row r="58" spans="1:21" ht="15.75" x14ac:dyDescent="0.25">
      <c r="A58" s="3">
        <v>21</v>
      </c>
      <c r="B58" s="3" t="s">
        <v>83</v>
      </c>
      <c r="C58" s="4">
        <v>5</v>
      </c>
      <c r="D58" s="14">
        <v>11</v>
      </c>
      <c r="E58" s="15">
        <v>3</v>
      </c>
      <c r="F58" s="16">
        <v>12</v>
      </c>
      <c r="G58" s="16">
        <v>11</v>
      </c>
      <c r="H58" s="16">
        <v>3</v>
      </c>
      <c r="I58" s="16">
        <v>3</v>
      </c>
      <c r="J58" s="16">
        <v>14</v>
      </c>
      <c r="K58" s="16">
        <v>5</v>
      </c>
      <c r="L58" s="16">
        <v>5</v>
      </c>
      <c r="M58" s="16">
        <v>12</v>
      </c>
      <c r="N58" s="16">
        <v>4</v>
      </c>
      <c r="O58" s="16">
        <v>13</v>
      </c>
      <c r="P58">
        <f t="shared" si="4"/>
        <v>96</v>
      </c>
      <c r="Q58" s="30">
        <f t="shared" si="5"/>
        <v>480</v>
      </c>
      <c r="R58" s="44">
        <f t="shared" si="3"/>
        <v>2.2746443498782116E-3</v>
      </c>
      <c r="S58" s="46">
        <f>SUM(R$6:R58)/1</f>
        <v>0.96985148467932292</v>
      </c>
      <c r="T58" t="s">
        <v>76</v>
      </c>
      <c r="U58" s="43"/>
    </row>
    <row r="59" spans="1:21" ht="15.75" x14ac:dyDescent="0.25">
      <c r="A59" s="3">
        <v>19</v>
      </c>
      <c r="B59" s="3" t="s">
        <v>84</v>
      </c>
      <c r="C59" s="4">
        <v>14</v>
      </c>
      <c r="D59" s="14">
        <v>4</v>
      </c>
      <c r="E59" s="15">
        <v>4</v>
      </c>
      <c r="F59" s="16">
        <v>3</v>
      </c>
      <c r="G59" s="16">
        <v>3</v>
      </c>
      <c r="H59" s="16">
        <v>2</v>
      </c>
      <c r="I59" s="16">
        <v>2</v>
      </c>
      <c r="J59" s="16">
        <v>2</v>
      </c>
      <c r="K59" s="16">
        <v>3</v>
      </c>
      <c r="L59" s="16">
        <v>2</v>
      </c>
      <c r="M59" s="16">
        <v>3</v>
      </c>
      <c r="N59" s="16">
        <v>2</v>
      </c>
      <c r="O59" s="16">
        <v>3</v>
      </c>
      <c r="P59">
        <f t="shared" si="4"/>
        <v>33</v>
      </c>
      <c r="Q59" s="30">
        <f t="shared" si="5"/>
        <v>462</v>
      </c>
      <c r="R59" s="44">
        <f t="shared" si="3"/>
        <v>2.1893451867577786E-3</v>
      </c>
      <c r="S59" s="46">
        <f>SUM(R$6:R59)/1</f>
        <v>0.97204082986608065</v>
      </c>
      <c r="T59" t="s">
        <v>76</v>
      </c>
      <c r="U59" s="43"/>
    </row>
    <row r="60" spans="1:21" ht="15.75" x14ac:dyDescent="0.25">
      <c r="A60" s="3">
        <v>20</v>
      </c>
      <c r="B60" s="3" t="s">
        <v>85</v>
      </c>
      <c r="C60" s="4">
        <v>8</v>
      </c>
      <c r="D60" s="14">
        <v>7</v>
      </c>
      <c r="E60" s="15">
        <v>4</v>
      </c>
      <c r="F60" s="16">
        <v>3</v>
      </c>
      <c r="G60" s="16">
        <v>8</v>
      </c>
      <c r="H60" s="16">
        <v>6</v>
      </c>
      <c r="I60" s="16">
        <v>4</v>
      </c>
      <c r="J60" s="16">
        <v>1</v>
      </c>
      <c r="K60" s="16">
        <v>1</v>
      </c>
      <c r="L60" s="16">
        <v>7</v>
      </c>
      <c r="M60" s="16">
        <v>8</v>
      </c>
      <c r="N60" s="16">
        <v>1</v>
      </c>
      <c r="O60" s="16">
        <v>7</v>
      </c>
      <c r="P60">
        <f t="shared" si="4"/>
        <v>57</v>
      </c>
      <c r="Q60" s="30">
        <f t="shared" si="5"/>
        <v>456</v>
      </c>
      <c r="R60" s="44">
        <f t="shared" si="3"/>
        <v>2.1609121323843011E-3</v>
      </c>
      <c r="S60" s="46">
        <f>SUM(R$6:R60)/1</f>
        <v>0.97420174199846499</v>
      </c>
      <c r="T60" t="s">
        <v>76</v>
      </c>
      <c r="U60" s="43"/>
    </row>
    <row r="61" spans="1:21" ht="15.75" x14ac:dyDescent="0.25">
      <c r="A61" s="3">
        <v>55</v>
      </c>
      <c r="B61" s="3" t="s">
        <v>86</v>
      </c>
      <c r="C61" s="4">
        <v>73</v>
      </c>
      <c r="D61" s="14">
        <v>0</v>
      </c>
      <c r="E61" s="15">
        <v>1</v>
      </c>
      <c r="F61" s="16">
        <v>0</v>
      </c>
      <c r="G61" s="16">
        <v>1</v>
      </c>
      <c r="H61" s="16">
        <v>1</v>
      </c>
      <c r="I61" s="16">
        <v>1</v>
      </c>
      <c r="J61" s="16">
        <v>0</v>
      </c>
      <c r="K61" s="16">
        <v>0</v>
      </c>
      <c r="L61" s="16">
        <v>1</v>
      </c>
      <c r="M61" s="16">
        <v>1</v>
      </c>
      <c r="N61" s="16">
        <v>0</v>
      </c>
      <c r="O61" s="16">
        <v>0</v>
      </c>
      <c r="P61">
        <f t="shared" si="4"/>
        <v>6</v>
      </c>
      <c r="Q61" s="30">
        <f t="shared" si="5"/>
        <v>438</v>
      </c>
      <c r="R61" s="44">
        <f t="shared" si="3"/>
        <v>2.0756129692638681E-3</v>
      </c>
      <c r="S61" s="46">
        <f>SUM(R$6:R61)/1</f>
        <v>0.97627735496772883</v>
      </c>
      <c r="T61" t="s">
        <v>76</v>
      </c>
      <c r="U61" s="43"/>
    </row>
    <row r="62" spans="1:21" ht="15.75" x14ac:dyDescent="0.25">
      <c r="A62" s="3">
        <v>33</v>
      </c>
      <c r="B62" s="3" t="s">
        <v>87</v>
      </c>
      <c r="C62" s="4">
        <v>8</v>
      </c>
      <c r="D62" s="14">
        <v>6</v>
      </c>
      <c r="E62" s="15">
        <v>7</v>
      </c>
      <c r="F62" s="16">
        <v>3</v>
      </c>
      <c r="G62" s="16">
        <v>3</v>
      </c>
      <c r="H62" s="16">
        <v>2</v>
      </c>
      <c r="I62" s="16">
        <v>2</v>
      </c>
      <c r="J62" s="16">
        <v>4</v>
      </c>
      <c r="K62" s="16">
        <v>5</v>
      </c>
      <c r="L62" s="16">
        <v>5</v>
      </c>
      <c r="M62" s="16">
        <v>7</v>
      </c>
      <c r="N62" s="16">
        <v>3</v>
      </c>
      <c r="O62" s="16">
        <v>2</v>
      </c>
      <c r="P62">
        <f t="shared" si="4"/>
        <v>49</v>
      </c>
      <c r="Q62" s="30">
        <f t="shared" si="5"/>
        <v>392</v>
      </c>
      <c r="R62" s="44">
        <f t="shared" si="3"/>
        <v>1.8576262190672062E-3</v>
      </c>
      <c r="S62" s="46">
        <f>SUM(R$6:R62)/1</f>
        <v>0.97813498118679598</v>
      </c>
      <c r="T62" t="s">
        <v>76</v>
      </c>
      <c r="U62" s="43"/>
    </row>
    <row r="63" spans="1:21" ht="15.75" x14ac:dyDescent="0.25">
      <c r="A63" s="3">
        <v>30</v>
      </c>
      <c r="B63" s="3" t="s">
        <v>88</v>
      </c>
      <c r="C63" s="4">
        <v>6</v>
      </c>
      <c r="D63" s="14">
        <v>5</v>
      </c>
      <c r="E63" s="15">
        <v>2</v>
      </c>
      <c r="F63" s="16">
        <v>6</v>
      </c>
      <c r="G63" s="16">
        <v>4</v>
      </c>
      <c r="H63" s="16">
        <v>8</v>
      </c>
      <c r="I63" s="16">
        <v>7</v>
      </c>
      <c r="J63" s="16">
        <v>4</v>
      </c>
      <c r="K63" s="16">
        <v>8</v>
      </c>
      <c r="L63" s="16">
        <v>7</v>
      </c>
      <c r="M63" s="16">
        <v>2</v>
      </c>
      <c r="N63" s="16">
        <v>2</v>
      </c>
      <c r="O63" s="16">
        <v>7</v>
      </c>
      <c r="P63">
        <f t="shared" si="4"/>
        <v>62</v>
      </c>
      <c r="Q63" s="30">
        <f t="shared" si="5"/>
        <v>372</v>
      </c>
      <c r="R63" s="44">
        <f t="shared" si="3"/>
        <v>1.7628493711556142E-3</v>
      </c>
      <c r="S63" s="46">
        <f>SUM(R$6:R63)/1</f>
        <v>0.97989783055795154</v>
      </c>
      <c r="T63" t="s">
        <v>76</v>
      </c>
      <c r="U63" s="43"/>
    </row>
    <row r="64" spans="1:21" ht="15.75" x14ac:dyDescent="0.25">
      <c r="A64" s="3">
        <v>6</v>
      </c>
      <c r="B64" s="3" t="s">
        <v>89</v>
      </c>
      <c r="C64" s="4">
        <v>11</v>
      </c>
      <c r="D64" s="14">
        <v>2</v>
      </c>
      <c r="E64" s="15">
        <v>2</v>
      </c>
      <c r="F64" s="16">
        <v>4</v>
      </c>
      <c r="G64" s="16">
        <v>2</v>
      </c>
      <c r="H64" s="16">
        <v>4</v>
      </c>
      <c r="I64" s="16">
        <v>2</v>
      </c>
      <c r="J64" s="16">
        <v>2</v>
      </c>
      <c r="K64" s="16">
        <v>3</v>
      </c>
      <c r="L64" s="16">
        <v>2</v>
      </c>
      <c r="M64" s="16">
        <v>2</v>
      </c>
      <c r="N64" s="16">
        <v>2</v>
      </c>
      <c r="O64" s="16">
        <v>3</v>
      </c>
      <c r="P64">
        <f t="shared" si="4"/>
        <v>30</v>
      </c>
      <c r="Q64" s="30">
        <f t="shared" si="5"/>
        <v>330</v>
      </c>
      <c r="R64" s="44">
        <f t="shared" si="3"/>
        <v>1.5638179905412706E-3</v>
      </c>
      <c r="S64" s="46">
        <f>SUM(R$6:R64)/1</f>
        <v>0.98146164854849283</v>
      </c>
      <c r="T64" t="s">
        <v>76</v>
      </c>
      <c r="U64" s="43"/>
    </row>
    <row r="65" spans="1:21" ht="15.75" x14ac:dyDescent="0.25">
      <c r="A65" s="3">
        <v>14</v>
      </c>
      <c r="B65" s="3" t="s">
        <v>90</v>
      </c>
      <c r="C65" s="4">
        <v>2</v>
      </c>
      <c r="D65" s="14">
        <v>23</v>
      </c>
      <c r="E65" s="15">
        <v>7</v>
      </c>
      <c r="F65" s="16">
        <v>18</v>
      </c>
      <c r="G65" s="16">
        <v>15</v>
      </c>
      <c r="H65" s="16">
        <v>12</v>
      </c>
      <c r="I65" s="16">
        <v>20</v>
      </c>
      <c r="J65" s="16">
        <v>20</v>
      </c>
      <c r="K65" s="16">
        <v>7</v>
      </c>
      <c r="L65" s="16">
        <v>4</v>
      </c>
      <c r="M65" s="16">
        <v>14</v>
      </c>
      <c r="N65" s="16">
        <v>12</v>
      </c>
      <c r="O65" s="16">
        <v>12</v>
      </c>
      <c r="P65">
        <f t="shared" si="4"/>
        <v>164</v>
      </c>
      <c r="Q65" s="30">
        <f t="shared" si="5"/>
        <v>328</v>
      </c>
      <c r="R65" s="44">
        <f t="shared" si="3"/>
        <v>1.5543403057501114E-3</v>
      </c>
      <c r="S65" s="46">
        <f>SUM(R$6:R65)/1</f>
        <v>0.98301598885424291</v>
      </c>
      <c r="T65" t="s">
        <v>76</v>
      </c>
      <c r="U65" s="43"/>
    </row>
    <row r="66" spans="1:21" ht="15.75" x14ac:dyDescent="0.25">
      <c r="A66" s="3">
        <v>61</v>
      </c>
      <c r="B66" s="3" t="s">
        <v>91</v>
      </c>
      <c r="C66" s="4">
        <v>82</v>
      </c>
      <c r="D66" s="14">
        <v>0</v>
      </c>
      <c r="E66" s="15">
        <v>0</v>
      </c>
      <c r="F66" s="16">
        <v>1</v>
      </c>
      <c r="G66" s="16">
        <v>0</v>
      </c>
      <c r="H66" s="16">
        <v>0</v>
      </c>
      <c r="I66" s="16">
        <v>0</v>
      </c>
      <c r="J66" s="16">
        <v>1</v>
      </c>
      <c r="K66" s="16">
        <v>1</v>
      </c>
      <c r="L66" s="16">
        <v>1</v>
      </c>
      <c r="M66" s="16">
        <v>0</v>
      </c>
      <c r="N66" s="16">
        <v>0</v>
      </c>
      <c r="O66" s="16">
        <v>0</v>
      </c>
      <c r="P66">
        <f t="shared" si="4"/>
        <v>4</v>
      </c>
      <c r="Q66" s="30">
        <f t="shared" si="5"/>
        <v>328</v>
      </c>
      <c r="R66" s="44">
        <f t="shared" si="3"/>
        <v>1.5543403057501114E-3</v>
      </c>
      <c r="S66" s="46">
        <f>SUM(R$6:R66)/1</f>
        <v>0.98457032915999299</v>
      </c>
      <c r="T66" t="s">
        <v>76</v>
      </c>
      <c r="U66" s="43"/>
    </row>
    <row r="67" spans="1:21" ht="15.75" x14ac:dyDescent="0.25">
      <c r="A67" s="3">
        <v>1</v>
      </c>
      <c r="B67" s="3" t="s">
        <v>92</v>
      </c>
      <c r="C67" s="4">
        <v>7</v>
      </c>
      <c r="D67" s="14">
        <v>3</v>
      </c>
      <c r="E67" s="15">
        <v>4</v>
      </c>
      <c r="F67" s="16">
        <v>4</v>
      </c>
      <c r="G67" s="16">
        <v>6</v>
      </c>
      <c r="H67" s="16">
        <v>2</v>
      </c>
      <c r="I67" s="16">
        <v>3</v>
      </c>
      <c r="J67" s="16">
        <v>2</v>
      </c>
      <c r="K67" s="16">
        <v>5</v>
      </c>
      <c r="L67" s="16">
        <v>4</v>
      </c>
      <c r="M67" s="16">
        <v>4</v>
      </c>
      <c r="N67" s="16">
        <v>4</v>
      </c>
      <c r="O67" s="16">
        <v>3</v>
      </c>
      <c r="P67">
        <f t="shared" si="4"/>
        <v>44</v>
      </c>
      <c r="Q67" s="30">
        <f t="shared" si="5"/>
        <v>308</v>
      </c>
      <c r="R67" s="44">
        <f t="shared" si="3"/>
        <v>1.4595634578385191E-3</v>
      </c>
      <c r="S67" s="46">
        <f>SUM(R$6:R67)/1</f>
        <v>0.98602989261783147</v>
      </c>
      <c r="T67" t="s">
        <v>76</v>
      </c>
      <c r="U67" s="43"/>
    </row>
    <row r="68" spans="1:21" ht="15.75" x14ac:dyDescent="0.25">
      <c r="A68" s="3">
        <v>25</v>
      </c>
      <c r="B68" s="3" t="s">
        <v>93</v>
      </c>
      <c r="C68" s="4">
        <v>17</v>
      </c>
      <c r="D68" s="14">
        <v>1</v>
      </c>
      <c r="E68" s="15">
        <v>2</v>
      </c>
      <c r="F68" s="16">
        <v>2</v>
      </c>
      <c r="G68" s="16">
        <v>2</v>
      </c>
      <c r="H68" s="16">
        <v>1</v>
      </c>
      <c r="I68" s="16">
        <v>1</v>
      </c>
      <c r="J68" s="16">
        <v>2</v>
      </c>
      <c r="K68" s="16">
        <v>1</v>
      </c>
      <c r="L68" s="16">
        <v>2</v>
      </c>
      <c r="M68" s="16">
        <v>1</v>
      </c>
      <c r="N68" s="16">
        <v>2</v>
      </c>
      <c r="O68" s="16">
        <v>1</v>
      </c>
      <c r="P68">
        <f t="shared" si="4"/>
        <v>18</v>
      </c>
      <c r="Q68" s="30">
        <f t="shared" si="5"/>
        <v>306</v>
      </c>
      <c r="R68" s="44">
        <f t="shared" si="3"/>
        <v>1.4500857730473599E-3</v>
      </c>
      <c r="S68" s="46">
        <f>SUM(R$6:R68)/1</f>
        <v>0.98747997839087887</v>
      </c>
      <c r="T68" t="s">
        <v>76</v>
      </c>
      <c r="U68" s="43"/>
    </row>
    <row r="69" spans="1:21" ht="15.75" x14ac:dyDescent="0.25">
      <c r="A69" s="3">
        <v>43</v>
      </c>
      <c r="B69" s="3" t="s">
        <v>94</v>
      </c>
      <c r="C69" s="4">
        <v>12</v>
      </c>
      <c r="D69" s="14">
        <v>2</v>
      </c>
      <c r="E69" s="15">
        <v>2</v>
      </c>
      <c r="F69" s="16">
        <v>2</v>
      </c>
      <c r="G69" s="16">
        <v>2</v>
      </c>
      <c r="H69" s="16">
        <v>2</v>
      </c>
      <c r="I69" s="16">
        <v>2</v>
      </c>
      <c r="J69" s="16">
        <v>2</v>
      </c>
      <c r="K69" s="16">
        <v>2</v>
      </c>
      <c r="L69" s="16">
        <v>2</v>
      </c>
      <c r="M69" s="16">
        <v>2</v>
      </c>
      <c r="N69" s="16">
        <v>2</v>
      </c>
      <c r="O69" s="16">
        <v>2</v>
      </c>
      <c r="P69">
        <f t="shared" si="4"/>
        <v>24</v>
      </c>
      <c r="Q69" s="30">
        <f t="shared" si="5"/>
        <v>288</v>
      </c>
      <c r="R69" s="44">
        <f t="shared" si="3"/>
        <v>1.3647866099269271E-3</v>
      </c>
      <c r="S69" s="46">
        <f>SUM(R$6:R69)/1</f>
        <v>0.98884476500080576</v>
      </c>
      <c r="T69" t="s">
        <v>76</v>
      </c>
      <c r="U69" s="43"/>
    </row>
    <row r="70" spans="1:21" ht="15.75" x14ac:dyDescent="0.25">
      <c r="A70" s="3">
        <v>66</v>
      </c>
      <c r="B70" s="3" t="s">
        <v>95</v>
      </c>
      <c r="C70" s="4">
        <v>41</v>
      </c>
      <c r="D70" s="14">
        <v>0</v>
      </c>
      <c r="E70" s="15">
        <v>0</v>
      </c>
      <c r="F70" s="16">
        <v>0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 s="16">
        <v>0</v>
      </c>
      <c r="M70" s="16">
        <v>1</v>
      </c>
      <c r="N70" s="16">
        <v>0</v>
      </c>
      <c r="O70" s="16">
        <v>1</v>
      </c>
      <c r="P70">
        <f t="shared" ref="P70:P85" si="6">SUM(D70:O70)</f>
        <v>7</v>
      </c>
      <c r="Q70" s="30">
        <f t="shared" ref="Q70:Q85" si="7">C70*P70</f>
        <v>287</v>
      </c>
      <c r="R70" s="44">
        <f t="shared" si="3"/>
        <v>1.3600477675313474E-3</v>
      </c>
      <c r="S70" s="46">
        <f>SUM(R$6:R70)/1</f>
        <v>0.99020481276833716</v>
      </c>
      <c r="T70" t="s">
        <v>76</v>
      </c>
      <c r="U70" s="43"/>
    </row>
    <row r="71" spans="1:21" ht="15.75" x14ac:dyDescent="0.25">
      <c r="A71" s="3">
        <v>54</v>
      </c>
      <c r="B71" s="3" t="s">
        <v>96</v>
      </c>
      <c r="C71" s="4">
        <v>30</v>
      </c>
      <c r="D71" s="14">
        <v>2</v>
      </c>
      <c r="E71" s="15">
        <v>0</v>
      </c>
      <c r="F71" s="16">
        <v>0</v>
      </c>
      <c r="G71" s="16">
        <v>0</v>
      </c>
      <c r="H71" s="16">
        <v>0</v>
      </c>
      <c r="I71" s="16">
        <v>0</v>
      </c>
      <c r="J71" s="16">
        <v>2</v>
      </c>
      <c r="K71" s="16">
        <v>0</v>
      </c>
      <c r="L71" s="16">
        <v>0</v>
      </c>
      <c r="M71" s="16">
        <v>2</v>
      </c>
      <c r="N71" s="16">
        <v>2</v>
      </c>
      <c r="O71" s="16">
        <v>1</v>
      </c>
      <c r="P71">
        <f t="shared" si="6"/>
        <v>9</v>
      </c>
      <c r="Q71" s="30">
        <f t="shared" si="7"/>
        <v>270</v>
      </c>
      <c r="R71" s="44">
        <f t="shared" si="3"/>
        <v>1.2794874468064941E-3</v>
      </c>
      <c r="S71" s="46">
        <f>SUM(R$6:R71)/1</f>
        <v>0.99148430021514367</v>
      </c>
      <c r="T71" t="s">
        <v>76</v>
      </c>
      <c r="U71" s="43"/>
    </row>
    <row r="72" spans="1:21" ht="15.75" x14ac:dyDescent="0.25">
      <c r="A72" s="3">
        <v>39</v>
      </c>
      <c r="B72" s="3" t="s">
        <v>97</v>
      </c>
      <c r="C72" s="4">
        <v>9</v>
      </c>
      <c r="D72" s="14">
        <v>3</v>
      </c>
      <c r="E72" s="15">
        <v>2</v>
      </c>
      <c r="F72" s="16">
        <v>3</v>
      </c>
      <c r="G72" s="16">
        <v>2</v>
      </c>
      <c r="H72" s="16">
        <v>2</v>
      </c>
      <c r="I72" s="16">
        <v>2</v>
      </c>
      <c r="J72" s="16">
        <v>1</v>
      </c>
      <c r="K72" s="16">
        <v>2</v>
      </c>
      <c r="L72" s="16">
        <v>1</v>
      </c>
      <c r="M72" s="16">
        <v>3</v>
      </c>
      <c r="N72" s="16">
        <v>1</v>
      </c>
      <c r="O72" s="16">
        <v>3</v>
      </c>
      <c r="P72">
        <f t="shared" si="6"/>
        <v>25</v>
      </c>
      <c r="Q72" s="30">
        <f t="shared" si="7"/>
        <v>225</v>
      </c>
      <c r="R72" s="44">
        <f t="shared" si="3"/>
        <v>1.0662395390054118E-3</v>
      </c>
      <c r="S72" s="46">
        <f>SUM(R$6:R72)/1</f>
        <v>0.99255053975414909</v>
      </c>
      <c r="T72" t="s">
        <v>76</v>
      </c>
      <c r="U72" s="43"/>
    </row>
    <row r="73" spans="1:21" ht="15.75" x14ac:dyDescent="0.25">
      <c r="A73" s="3">
        <v>22</v>
      </c>
      <c r="B73" s="3" t="s">
        <v>98</v>
      </c>
      <c r="C73" s="4">
        <v>17</v>
      </c>
      <c r="D73" s="14">
        <v>0</v>
      </c>
      <c r="E73" s="15">
        <v>2</v>
      </c>
      <c r="F73" s="16">
        <v>0</v>
      </c>
      <c r="G73" s="16">
        <v>2</v>
      </c>
      <c r="H73" s="16">
        <v>1</v>
      </c>
      <c r="I73" s="16">
        <v>2</v>
      </c>
      <c r="J73" s="16">
        <v>0</v>
      </c>
      <c r="K73" s="16">
        <v>2</v>
      </c>
      <c r="L73" s="16">
        <v>3</v>
      </c>
      <c r="M73" s="16">
        <v>0</v>
      </c>
      <c r="N73" s="16">
        <v>1</v>
      </c>
      <c r="O73" s="16">
        <v>0</v>
      </c>
      <c r="P73">
        <f t="shared" si="6"/>
        <v>13</v>
      </c>
      <c r="Q73" s="30">
        <f t="shared" si="7"/>
        <v>221</v>
      </c>
      <c r="R73" s="44">
        <f t="shared" si="3"/>
        <v>1.0472841694230933E-3</v>
      </c>
      <c r="S73" s="46">
        <f>SUM(R$6:R73)/1</f>
        <v>0.99359782392357221</v>
      </c>
      <c r="T73" t="s">
        <v>76</v>
      </c>
      <c r="U73" s="43"/>
    </row>
    <row r="74" spans="1:21" ht="15.75" x14ac:dyDescent="0.25">
      <c r="A74" s="3">
        <v>48</v>
      </c>
      <c r="B74" s="3" t="s">
        <v>99</v>
      </c>
      <c r="C74" s="4">
        <v>38</v>
      </c>
      <c r="D74" s="14">
        <v>0</v>
      </c>
      <c r="E74" s="15">
        <v>0</v>
      </c>
      <c r="F74" s="16">
        <v>1</v>
      </c>
      <c r="G74" s="16">
        <v>0</v>
      </c>
      <c r="H74" s="16">
        <v>0</v>
      </c>
      <c r="I74" s="16">
        <v>1</v>
      </c>
      <c r="J74" s="16">
        <v>1</v>
      </c>
      <c r="K74" s="16">
        <v>0</v>
      </c>
      <c r="L74" s="16">
        <v>1</v>
      </c>
      <c r="M74" s="16">
        <v>0</v>
      </c>
      <c r="N74" s="16">
        <v>0</v>
      </c>
      <c r="O74" s="16">
        <v>1</v>
      </c>
      <c r="P74">
        <f t="shared" si="6"/>
        <v>5</v>
      </c>
      <c r="Q74" s="30">
        <f t="shared" si="7"/>
        <v>190</v>
      </c>
      <c r="R74" s="44">
        <f t="shared" si="3"/>
        <v>9.0038005516012549E-4</v>
      </c>
      <c r="S74" s="46">
        <f>SUM(R$6:R74)/1</f>
        <v>0.99449820397873234</v>
      </c>
      <c r="T74" t="s">
        <v>76</v>
      </c>
      <c r="U74" s="43"/>
    </row>
    <row r="75" spans="1:21" ht="15.75" x14ac:dyDescent="0.25">
      <c r="A75" s="3">
        <v>8</v>
      </c>
      <c r="B75" s="3" t="s">
        <v>100</v>
      </c>
      <c r="C75" s="4">
        <v>10</v>
      </c>
      <c r="D75" s="14">
        <v>1</v>
      </c>
      <c r="E75" s="15">
        <v>1</v>
      </c>
      <c r="F75" s="16">
        <v>1</v>
      </c>
      <c r="G75" s="16">
        <v>1</v>
      </c>
      <c r="H75" s="16">
        <v>3</v>
      </c>
      <c r="I75" s="16">
        <v>1</v>
      </c>
      <c r="J75" s="16">
        <v>2</v>
      </c>
      <c r="K75" s="16">
        <v>1</v>
      </c>
      <c r="L75" s="16">
        <v>3</v>
      </c>
      <c r="M75" s="16">
        <v>1</v>
      </c>
      <c r="N75" s="16">
        <v>1</v>
      </c>
      <c r="O75" s="16">
        <v>2</v>
      </c>
      <c r="P75">
        <f t="shared" si="6"/>
        <v>18</v>
      </c>
      <c r="Q75" s="30">
        <f t="shared" si="7"/>
        <v>180</v>
      </c>
      <c r="R75" s="44">
        <f t="shared" si="3"/>
        <v>8.5299163120432936E-4</v>
      </c>
      <c r="S75" s="46">
        <f>SUM(R$6:R75)/1</f>
        <v>0.99535119560993668</v>
      </c>
      <c r="T75" t="s">
        <v>76</v>
      </c>
      <c r="U75" s="43"/>
    </row>
    <row r="76" spans="1:21" ht="15.75" x14ac:dyDescent="0.25">
      <c r="A76" s="3">
        <v>3</v>
      </c>
      <c r="B76" s="3" t="s">
        <v>101</v>
      </c>
      <c r="C76" s="4">
        <v>2</v>
      </c>
      <c r="D76" s="14">
        <v>2</v>
      </c>
      <c r="E76" s="15">
        <v>7</v>
      </c>
      <c r="F76" s="16">
        <v>10</v>
      </c>
      <c r="G76" s="16">
        <v>6</v>
      </c>
      <c r="H76" s="16">
        <v>10</v>
      </c>
      <c r="I76" s="16">
        <v>13</v>
      </c>
      <c r="J76" s="16">
        <v>6</v>
      </c>
      <c r="K76" s="16">
        <v>7</v>
      </c>
      <c r="L76" s="16">
        <v>8</v>
      </c>
      <c r="M76" s="16">
        <v>3</v>
      </c>
      <c r="N76" s="16">
        <v>3</v>
      </c>
      <c r="O76" s="16">
        <v>13</v>
      </c>
      <c r="P76">
        <f t="shared" si="6"/>
        <v>88</v>
      </c>
      <c r="Q76" s="30">
        <f t="shared" si="7"/>
        <v>176</v>
      </c>
      <c r="R76" s="44">
        <f t="shared" si="3"/>
        <v>8.3403626162201097E-4</v>
      </c>
      <c r="S76" s="46">
        <f>SUM(R$6:R76)/1</f>
        <v>0.99618523187155872</v>
      </c>
      <c r="T76" t="s">
        <v>76</v>
      </c>
      <c r="U76" s="43"/>
    </row>
    <row r="77" spans="1:21" ht="15.75" x14ac:dyDescent="0.25">
      <c r="A77" s="3">
        <v>26</v>
      </c>
      <c r="B77" s="3" t="s">
        <v>102</v>
      </c>
      <c r="C77" s="4">
        <v>4</v>
      </c>
      <c r="D77" s="14">
        <v>6</v>
      </c>
      <c r="E77" s="15">
        <v>2</v>
      </c>
      <c r="F77" s="16">
        <v>3</v>
      </c>
      <c r="G77" s="16">
        <v>1</v>
      </c>
      <c r="H77" s="16">
        <v>5</v>
      </c>
      <c r="I77" s="16">
        <v>4</v>
      </c>
      <c r="J77" s="16">
        <v>4</v>
      </c>
      <c r="K77" s="16">
        <v>4</v>
      </c>
      <c r="L77" s="16">
        <v>4</v>
      </c>
      <c r="M77" s="16">
        <v>3</v>
      </c>
      <c r="N77" s="16">
        <v>2</v>
      </c>
      <c r="O77" s="16">
        <v>4</v>
      </c>
      <c r="P77">
        <f t="shared" si="6"/>
        <v>42</v>
      </c>
      <c r="Q77" s="30">
        <f t="shared" si="7"/>
        <v>168</v>
      </c>
      <c r="R77" s="44">
        <f t="shared" si="3"/>
        <v>7.9612552245737409E-4</v>
      </c>
      <c r="S77" s="46">
        <f>SUM(R$6:R77)/1</f>
        <v>0.99698135739401605</v>
      </c>
      <c r="T77" t="s">
        <v>76</v>
      </c>
      <c r="U77" s="43"/>
    </row>
    <row r="78" spans="1:21" ht="15.75" x14ac:dyDescent="0.25">
      <c r="A78" s="3">
        <v>44</v>
      </c>
      <c r="B78" s="3" t="s">
        <v>103</v>
      </c>
      <c r="C78" s="4">
        <v>14</v>
      </c>
      <c r="D78" s="14">
        <v>2</v>
      </c>
      <c r="E78" s="15">
        <v>0</v>
      </c>
      <c r="F78" s="16">
        <v>0</v>
      </c>
      <c r="G78" s="16">
        <v>1</v>
      </c>
      <c r="H78" s="16">
        <v>1</v>
      </c>
      <c r="I78" s="16">
        <v>0</v>
      </c>
      <c r="J78" s="16">
        <v>2</v>
      </c>
      <c r="K78" s="16">
        <v>1</v>
      </c>
      <c r="L78" s="16">
        <v>1</v>
      </c>
      <c r="M78" s="16">
        <v>0</v>
      </c>
      <c r="N78" s="16">
        <v>1</v>
      </c>
      <c r="O78" s="16">
        <v>0</v>
      </c>
      <c r="P78">
        <f t="shared" si="6"/>
        <v>9</v>
      </c>
      <c r="Q78" s="30">
        <f t="shared" si="7"/>
        <v>126</v>
      </c>
      <c r="R78" s="44">
        <f t="shared" si="3"/>
        <v>5.9709414184303054E-4</v>
      </c>
      <c r="S78" s="46">
        <f>SUM(R$6:R78)/1</f>
        <v>0.99757845153585911</v>
      </c>
      <c r="T78" t="s">
        <v>76</v>
      </c>
      <c r="U78" s="43"/>
    </row>
    <row r="79" spans="1:21" ht="15.75" x14ac:dyDescent="0.25">
      <c r="A79" s="3">
        <v>13</v>
      </c>
      <c r="B79" s="3" t="s">
        <v>104</v>
      </c>
      <c r="C79" s="4">
        <v>1</v>
      </c>
      <c r="D79" s="14">
        <v>7</v>
      </c>
      <c r="E79" s="15">
        <v>17</v>
      </c>
      <c r="F79" s="16">
        <v>15</v>
      </c>
      <c r="G79" s="16">
        <v>10</v>
      </c>
      <c r="H79" s="16">
        <v>8</v>
      </c>
      <c r="I79" s="16">
        <v>5</v>
      </c>
      <c r="J79" s="16">
        <v>11</v>
      </c>
      <c r="K79" s="16">
        <v>11</v>
      </c>
      <c r="L79" s="16">
        <v>4</v>
      </c>
      <c r="M79" s="16">
        <v>7</v>
      </c>
      <c r="N79" s="16">
        <v>10</v>
      </c>
      <c r="O79" s="16">
        <v>15</v>
      </c>
      <c r="P79">
        <f t="shared" si="6"/>
        <v>120</v>
      </c>
      <c r="Q79" s="30">
        <f t="shared" si="7"/>
        <v>120</v>
      </c>
      <c r="R79" s="44">
        <f t="shared" si="3"/>
        <v>5.686610874695529E-4</v>
      </c>
      <c r="S79" s="46">
        <f>SUM(R$6:R79)/1</f>
        <v>0.99814711262332867</v>
      </c>
      <c r="T79" t="s">
        <v>76</v>
      </c>
      <c r="U79" s="43"/>
    </row>
    <row r="80" spans="1:21" ht="15.75" x14ac:dyDescent="0.25">
      <c r="A80" s="3">
        <v>35</v>
      </c>
      <c r="B80" s="3" t="s">
        <v>105</v>
      </c>
      <c r="C80" s="4">
        <v>4</v>
      </c>
      <c r="D80" s="14">
        <v>2</v>
      </c>
      <c r="E80" s="15">
        <v>2</v>
      </c>
      <c r="F80" s="16">
        <v>1</v>
      </c>
      <c r="G80" s="16">
        <v>4</v>
      </c>
      <c r="H80" s="16">
        <v>1</v>
      </c>
      <c r="I80" s="16">
        <v>1</v>
      </c>
      <c r="J80" s="16">
        <v>1</v>
      </c>
      <c r="K80" s="16">
        <v>4</v>
      </c>
      <c r="L80" s="16">
        <v>4</v>
      </c>
      <c r="M80" s="16">
        <v>3</v>
      </c>
      <c r="N80" s="16">
        <v>4</v>
      </c>
      <c r="O80" s="16">
        <v>1</v>
      </c>
      <c r="P80">
        <f t="shared" si="6"/>
        <v>28</v>
      </c>
      <c r="Q80" s="30">
        <f t="shared" si="7"/>
        <v>112</v>
      </c>
      <c r="R80" s="44">
        <f t="shared" si="3"/>
        <v>5.3075034830491602E-4</v>
      </c>
      <c r="S80" s="46">
        <f>SUM(R$6:R80)/1</f>
        <v>0.99867786297163363</v>
      </c>
      <c r="T80" t="s">
        <v>76</v>
      </c>
      <c r="U80" s="43"/>
    </row>
    <row r="81" spans="1:21" ht="15.75" x14ac:dyDescent="0.25">
      <c r="A81" s="3">
        <v>42</v>
      </c>
      <c r="B81" s="3" t="s">
        <v>106</v>
      </c>
      <c r="C81" s="4">
        <v>9</v>
      </c>
      <c r="D81" s="14">
        <v>1</v>
      </c>
      <c r="E81" s="15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 s="16">
        <v>1</v>
      </c>
      <c r="M81" s="16">
        <v>1</v>
      </c>
      <c r="N81" s="16">
        <v>1</v>
      </c>
      <c r="O81" s="16">
        <v>1</v>
      </c>
      <c r="P81">
        <f t="shared" si="6"/>
        <v>12</v>
      </c>
      <c r="Q81" s="30">
        <f t="shared" si="7"/>
        <v>108</v>
      </c>
      <c r="R81" s="44">
        <f t="shared" si="3"/>
        <v>5.1179497872259764E-4</v>
      </c>
      <c r="S81" s="46">
        <f>SUM(R$6:R81)/1</f>
        <v>0.99918965795035619</v>
      </c>
      <c r="T81" t="s">
        <v>76</v>
      </c>
      <c r="U81" s="43"/>
    </row>
    <row r="82" spans="1:21" ht="15.75" x14ac:dyDescent="0.25">
      <c r="A82" s="3">
        <v>36</v>
      </c>
      <c r="B82" s="3" t="s">
        <v>107</v>
      </c>
      <c r="C82" s="4">
        <v>2</v>
      </c>
      <c r="D82" s="14">
        <v>4</v>
      </c>
      <c r="E82" s="15">
        <v>1</v>
      </c>
      <c r="F82" s="16">
        <v>3</v>
      </c>
      <c r="G82" s="16">
        <v>4</v>
      </c>
      <c r="H82" s="16">
        <v>4</v>
      </c>
      <c r="I82" s="16">
        <v>5</v>
      </c>
      <c r="J82" s="16">
        <v>1</v>
      </c>
      <c r="K82" s="16">
        <v>1</v>
      </c>
      <c r="L82" s="16">
        <v>5</v>
      </c>
      <c r="M82" s="16">
        <v>2</v>
      </c>
      <c r="N82" s="16">
        <v>3</v>
      </c>
      <c r="O82" s="16">
        <v>2</v>
      </c>
      <c r="P82">
        <f t="shared" si="6"/>
        <v>35</v>
      </c>
      <c r="Q82" s="30">
        <f t="shared" si="7"/>
        <v>70</v>
      </c>
      <c r="R82" s="44">
        <f t="shared" si="3"/>
        <v>3.3171896769057253E-4</v>
      </c>
      <c r="S82" s="46">
        <f>SUM(R$6:R82)/1</f>
        <v>0.99952137691804677</v>
      </c>
      <c r="T82" t="s">
        <v>76</v>
      </c>
      <c r="U82" s="43"/>
    </row>
    <row r="83" spans="1:21" ht="15.75" x14ac:dyDescent="0.25">
      <c r="A83" s="3">
        <v>2</v>
      </c>
      <c r="B83" s="3" t="s">
        <v>108</v>
      </c>
      <c r="C83" s="4">
        <v>2</v>
      </c>
      <c r="D83" s="14">
        <v>1</v>
      </c>
      <c r="E83" s="15">
        <v>1</v>
      </c>
      <c r="F83" s="16">
        <v>2</v>
      </c>
      <c r="G83" s="16">
        <v>2</v>
      </c>
      <c r="H83" s="16">
        <v>1</v>
      </c>
      <c r="I83" s="16">
        <v>2</v>
      </c>
      <c r="J83" s="16">
        <v>2</v>
      </c>
      <c r="K83" s="16">
        <v>2</v>
      </c>
      <c r="L83" s="16">
        <v>2</v>
      </c>
      <c r="M83" s="16">
        <v>1</v>
      </c>
      <c r="N83" s="16">
        <v>2</v>
      </c>
      <c r="O83" s="16">
        <v>1</v>
      </c>
      <c r="P83">
        <f t="shared" si="6"/>
        <v>19</v>
      </c>
      <c r="Q83" s="33">
        <f t="shared" si="7"/>
        <v>38</v>
      </c>
      <c r="R83" s="44">
        <f t="shared" si="3"/>
        <v>1.8007601103202511E-4</v>
      </c>
      <c r="S83" s="46">
        <f>SUM(R$6:R83)/1</f>
        <v>0.99970145292907875</v>
      </c>
      <c r="T83" t="s">
        <v>76</v>
      </c>
      <c r="U83" s="43"/>
    </row>
    <row r="84" spans="1:21" ht="15.75" x14ac:dyDescent="0.25">
      <c r="A84" s="3">
        <v>17</v>
      </c>
      <c r="B84" s="3" t="s">
        <v>109</v>
      </c>
      <c r="C84" s="4">
        <v>1</v>
      </c>
      <c r="D84" s="14">
        <v>3</v>
      </c>
      <c r="E84" s="15">
        <v>4</v>
      </c>
      <c r="F84" s="16">
        <v>2</v>
      </c>
      <c r="G84" s="16">
        <v>4</v>
      </c>
      <c r="H84" s="16">
        <v>1</v>
      </c>
      <c r="I84" s="16">
        <v>4</v>
      </c>
      <c r="J84" s="16">
        <v>2</v>
      </c>
      <c r="K84" s="16">
        <v>4</v>
      </c>
      <c r="L84" s="16">
        <v>2</v>
      </c>
      <c r="M84" s="16">
        <v>3</v>
      </c>
      <c r="N84" s="16">
        <v>3</v>
      </c>
      <c r="O84" s="16">
        <v>1</v>
      </c>
      <c r="P84">
        <f t="shared" si="6"/>
        <v>33</v>
      </c>
      <c r="Q84" s="30">
        <f t="shared" si="7"/>
        <v>33</v>
      </c>
      <c r="R84" s="44">
        <f t="shared" ref="R84:R85" si="8">Q84/211022</f>
        <v>1.5638179905412707E-4</v>
      </c>
      <c r="S84" s="46">
        <f>SUM(R$6:R84)/1</f>
        <v>0.99985783472813283</v>
      </c>
      <c r="T84" t="s">
        <v>76</v>
      </c>
      <c r="U84" s="43"/>
    </row>
    <row r="85" spans="1:21" ht="15.75" x14ac:dyDescent="0.25">
      <c r="A85" s="3">
        <v>4</v>
      </c>
      <c r="B85" s="3" t="s">
        <v>110</v>
      </c>
      <c r="C85" s="4">
        <v>1</v>
      </c>
      <c r="D85" s="14">
        <v>3</v>
      </c>
      <c r="E85" s="15">
        <v>2</v>
      </c>
      <c r="F85" s="16">
        <v>2</v>
      </c>
      <c r="G85" s="16">
        <v>2</v>
      </c>
      <c r="H85" s="16">
        <v>2</v>
      </c>
      <c r="I85" s="16">
        <v>2</v>
      </c>
      <c r="J85" s="16">
        <v>3</v>
      </c>
      <c r="K85" s="16">
        <v>3</v>
      </c>
      <c r="L85" s="16">
        <v>2</v>
      </c>
      <c r="M85" s="16">
        <v>3</v>
      </c>
      <c r="N85" s="16">
        <v>3</v>
      </c>
      <c r="O85" s="16">
        <v>3</v>
      </c>
      <c r="P85">
        <f t="shared" si="6"/>
        <v>30</v>
      </c>
      <c r="Q85" s="30">
        <f t="shared" si="7"/>
        <v>30</v>
      </c>
      <c r="R85" s="44">
        <f t="shared" si="8"/>
        <v>1.4216527186738823E-4</v>
      </c>
      <c r="S85" s="46">
        <f>SUM(R$6:R85)/1</f>
        <v>1.0000000000000002</v>
      </c>
      <c r="T85" t="s">
        <v>76</v>
      </c>
      <c r="U85" s="43"/>
    </row>
    <row r="86" spans="1:21" x14ac:dyDescent="0.25">
      <c r="O86" s="31" t="s">
        <v>111</v>
      </c>
      <c r="P86" s="31">
        <f>SUM(P6:P85)</f>
        <v>3097</v>
      </c>
      <c r="Q86" s="32">
        <f>SUM(Q6:Q85)</f>
        <v>211022</v>
      </c>
      <c r="R86" s="45"/>
      <c r="S86" s="15"/>
      <c r="U86" s="43"/>
    </row>
    <row r="87" spans="1:21" x14ac:dyDescent="0.25">
      <c r="R87" s="30"/>
      <c r="U87" s="43"/>
    </row>
  </sheetData>
  <sortState xmlns:xlrd2="http://schemas.microsoft.com/office/spreadsheetml/2017/richdata2" ref="S7:S86">
    <sortCondition ref="S7"/>
  </sortState>
  <mergeCells count="4">
    <mergeCell ref="V7:W7"/>
    <mergeCell ref="A2:T2"/>
    <mergeCell ref="D4:O4"/>
    <mergeCell ref="A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4"/>
  <sheetViews>
    <sheetView topLeftCell="L1" workbookViewId="0">
      <selection activeCell="D2" sqref="D2"/>
    </sheetView>
  </sheetViews>
  <sheetFormatPr defaultRowHeight="15" x14ac:dyDescent="0.25"/>
  <cols>
    <col min="1" max="1" width="4.7109375" customWidth="1"/>
    <col min="2" max="2" width="14.28515625" customWidth="1"/>
    <col min="3" max="3" width="13.28515625" bestFit="1" customWidth="1"/>
    <col min="4" max="15" width="6.7109375" customWidth="1"/>
    <col min="16" max="16" width="13.7109375" bestFit="1" customWidth="1"/>
    <col min="17" max="17" width="12.85546875" bestFit="1" customWidth="1"/>
    <col min="18" max="18" width="9.5703125" bestFit="1" customWidth="1"/>
    <col min="19" max="19" width="11.5703125" bestFit="1" customWidth="1"/>
    <col min="20" max="20" width="10.28515625" style="41" customWidth="1"/>
    <col min="22" max="22" width="30" bestFit="1" customWidth="1"/>
  </cols>
  <sheetData>
    <row r="1" spans="1:22" ht="15.6" customHeight="1" x14ac:dyDescent="0.25">
      <c r="A1" s="52" t="s">
        <v>112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39"/>
    </row>
    <row r="2" spans="1:22" ht="15.75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40"/>
    </row>
    <row r="3" spans="1:22" ht="15.75" x14ac:dyDescent="0.25">
      <c r="A3" s="28"/>
      <c r="B3" s="26"/>
      <c r="C3" s="27"/>
      <c r="D3" s="51" t="s">
        <v>1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22" ht="34.9" customHeight="1" x14ac:dyDescent="0.25">
      <c r="A4" s="2" t="s">
        <v>2</v>
      </c>
      <c r="B4" s="2" t="s">
        <v>3</v>
      </c>
      <c r="C4" s="2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29" t="s">
        <v>113</v>
      </c>
      <c r="Q4" s="29" t="s">
        <v>114</v>
      </c>
      <c r="R4" s="29" t="s">
        <v>115</v>
      </c>
      <c r="S4" s="29" t="s">
        <v>21</v>
      </c>
      <c r="T4" s="42"/>
    </row>
    <row r="5" spans="1:22" ht="15.75" x14ac:dyDescent="0.25">
      <c r="A5" s="3">
        <v>73</v>
      </c>
      <c r="B5" s="3" t="s">
        <v>24</v>
      </c>
      <c r="C5" s="4">
        <v>1190</v>
      </c>
      <c r="D5" s="14">
        <v>2</v>
      </c>
      <c r="E5" s="15">
        <v>2</v>
      </c>
      <c r="F5" s="16">
        <v>2</v>
      </c>
      <c r="G5" s="16">
        <v>2</v>
      </c>
      <c r="H5" s="16">
        <v>2</v>
      </c>
      <c r="I5" s="16">
        <v>2</v>
      </c>
      <c r="J5" s="16">
        <v>2</v>
      </c>
      <c r="K5" s="16">
        <v>2</v>
      </c>
      <c r="L5" s="16">
        <v>2</v>
      </c>
      <c r="M5" s="16">
        <v>2</v>
      </c>
      <c r="N5" s="16">
        <v>2</v>
      </c>
      <c r="O5" s="16">
        <v>2</v>
      </c>
      <c r="P5" s="37">
        <f t="shared" ref="P5:P36" si="0">AVERAGE(D5:O5)</f>
        <v>2</v>
      </c>
      <c r="Q5" s="38">
        <f t="shared" ref="Q5:Q36" si="1">STDEV(D5:O5)</f>
        <v>0</v>
      </c>
      <c r="R5">
        <f t="shared" ref="R5:R36" si="2">Q5/P5</f>
        <v>0</v>
      </c>
      <c r="S5" t="s">
        <v>116</v>
      </c>
    </row>
    <row r="6" spans="1:22" ht="15.75" x14ac:dyDescent="0.25">
      <c r="A6" s="3">
        <v>77</v>
      </c>
      <c r="B6" s="3" t="s">
        <v>35</v>
      </c>
      <c r="C6" s="4">
        <v>493</v>
      </c>
      <c r="D6" s="14">
        <v>1</v>
      </c>
      <c r="E6" s="15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37">
        <f t="shared" si="0"/>
        <v>1</v>
      </c>
      <c r="Q6" s="38">
        <f t="shared" si="1"/>
        <v>0</v>
      </c>
      <c r="R6">
        <f t="shared" si="2"/>
        <v>0</v>
      </c>
      <c r="S6" t="s">
        <v>116</v>
      </c>
    </row>
    <row r="7" spans="1:22" ht="15.75" x14ac:dyDescent="0.25">
      <c r="A7" s="3">
        <v>53</v>
      </c>
      <c r="B7" s="3" t="s">
        <v>78</v>
      </c>
      <c r="C7" s="4">
        <v>49</v>
      </c>
      <c r="D7" s="14">
        <v>1</v>
      </c>
      <c r="E7" s="15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37">
        <f t="shared" si="0"/>
        <v>1</v>
      </c>
      <c r="Q7" s="38">
        <f t="shared" si="1"/>
        <v>0</v>
      </c>
      <c r="R7">
        <f t="shared" si="2"/>
        <v>0</v>
      </c>
      <c r="S7" t="s">
        <v>116</v>
      </c>
      <c r="U7" s="48" t="s">
        <v>25</v>
      </c>
      <c r="V7" s="49"/>
    </row>
    <row r="8" spans="1:22" ht="15.75" x14ac:dyDescent="0.25">
      <c r="A8" s="3">
        <v>43</v>
      </c>
      <c r="B8" s="3" t="s">
        <v>94</v>
      </c>
      <c r="C8" s="4">
        <v>12</v>
      </c>
      <c r="D8" s="14">
        <v>2</v>
      </c>
      <c r="E8" s="15">
        <v>2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6">
        <v>2</v>
      </c>
      <c r="M8" s="16">
        <v>2</v>
      </c>
      <c r="N8" s="16">
        <v>2</v>
      </c>
      <c r="O8" s="16">
        <v>2</v>
      </c>
      <c r="P8" s="37">
        <f t="shared" si="0"/>
        <v>2</v>
      </c>
      <c r="Q8" s="38">
        <f t="shared" si="1"/>
        <v>0</v>
      </c>
      <c r="R8">
        <f t="shared" si="2"/>
        <v>0</v>
      </c>
      <c r="S8" t="s">
        <v>116</v>
      </c>
      <c r="U8" s="3"/>
      <c r="V8" s="24" t="s">
        <v>117</v>
      </c>
    </row>
    <row r="9" spans="1:22" ht="15.75" x14ac:dyDescent="0.25">
      <c r="A9" s="3">
        <v>42</v>
      </c>
      <c r="B9" s="3" t="s">
        <v>106</v>
      </c>
      <c r="C9" s="4">
        <v>9</v>
      </c>
      <c r="D9" s="14">
        <v>1</v>
      </c>
      <c r="E9" s="15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37">
        <f t="shared" si="0"/>
        <v>1</v>
      </c>
      <c r="Q9" s="38">
        <f t="shared" si="1"/>
        <v>0</v>
      </c>
      <c r="R9">
        <f t="shared" si="2"/>
        <v>0</v>
      </c>
      <c r="S9" t="s">
        <v>116</v>
      </c>
      <c r="U9" s="11" t="s">
        <v>118</v>
      </c>
      <c r="V9" s="22">
        <v>0.4</v>
      </c>
    </row>
    <row r="10" spans="1:22" ht="15.75" x14ac:dyDescent="0.25">
      <c r="A10" s="3">
        <v>34</v>
      </c>
      <c r="B10" s="3" t="s">
        <v>81</v>
      </c>
      <c r="C10" s="4">
        <v>12</v>
      </c>
      <c r="D10" s="14">
        <v>4</v>
      </c>
      <c r="E10" s="15">
        <v>3</v>
      </c>
      <c r="F10" s="16">
        <v>4</v>
      </c>
      <c r="G10" s="16">
        <v>4</v>
      </c>
      <c r="H10" s="16">
        <v>3</v>
      </c>
      <c r="I10" s="16">
        <v>3</v>
      </c>
      <c r="J10" s="16">
        <v>3</v>
      </c>
      <c r="K10" s="16">
        <v>4</v>
      </c>
      <c r="L10" s="16">
        <v>4</v>
      </c>
      <c r="M10" s="16">
        <v>4</v>
      </c>
      <c r="N10" s="16">
        <v>4</v>
      </c>
      <c r="O10" s="16">
        <v>3</v>
      </c>
      <c r="P10" s="37">
        <f t="shared" si="0"/>
        <v>3.5833333333333335</v>
      </c>
      <c r="Q10" s="38">
        <f t="shared" si="1"/>
        <v>0.51492865054443637</v>
      </c>
      <c r="R10">
        <f t="shared" si="2"/>
        <v>0.14370101875658689</v>
      </c>
      <c r="S10" t="s">
        <v>116</v>
      </c>
      <c r="U10" s="11" t="s">
        <v>119</v>
      </c>
      <c r="V10" s="22">
        <v>0.8</v>
      </c>
    </row>
    <row r="11" spans="1:22" ht="15.75" x14ac:dyDescent="0.25">
      <c r="A11" s="3">
        <v>16</v>
      </c>
      <c r="B11" s="3" t="s">
        <v>77</v>
      </c>
      <c r="C11" s="4">
        <v>15</v>
      </c>
      <c r="D11" s="14">
        <v>4</v>
      </c>
      <c r="E11" s="15">
        <v>4</v>
      </c>
      <c r="F11" s="16">
        <v>3</v>
      </c>
      <c r="G11" s="16">
        <v>3</v>
      </c>
      <c r="H11" s="16">
        <v>3</v>
      </c>
      <c r="I11" s="16">
        <v>4</v>
      </c>
      <c r="J11" s="16">
        <v>4</v>
      </c>
      <c r="K11" s="16">
        <v>3</v>
      </c>
      <c r="L11" s="16">
        <v>4</v>
      </c>
      <c r="M11" s="16">
        <v>3</v>
      </c>
      <c r="N11" s="16">
        <v>4</v>
      </c>
      <c r="O11" s="16">
        <v>3</v>
      </c>
      <c r="P11" s="37">
        <f t="shared" si="0"/>
        <v>3.5</v>
      </c>
      <c r="Q11" s="38">
        <f t="shared" si="1"/>
        <v>0.5222329678670935</v>
      </c>
      <c r="R11">
        <f t="shared" si="2"/>
        <v>0.14920941939059815</v>
      </c>
      <c r="S11" t="s">
        <v>116</v>
      </c>
      <c r="U11" s="11" t="s">
        <v>120</v>
      </c>
      <c r="V11" s="22">
        <v>2</v>
      </c>
    </row>
    <row r="12" spans="1:22" ht="15.75" x14ac:dyDescent="0.25">
      <c r="A12" s="3">
        <v>28</v>
      </c>
      <c r="B12" s="3" t="s">
        <v>61</v>
      </c>
      <c r="C12" s="4">
        <v>19</v>
      </c>
      <c r="D12" s="14">
        <v>4</v>
      </c>
      <c r="E12" s="15">
        <v>3</v>
      </c>
      <c r="F12" s="16">
        <v>4</v>
      </c>
      <c r="G12" s="16">
        <v>5</v>
      </c>
      <c r="H12" s="16">
        <v>4</v>
      </c>
      <c r="I12" s="16">
        <v>4</v>
      </c>
      <c r="J12" s="16">
        <v>3</v>
      </c>
      <c r="K12" s="16">
        <v>4</v>
      </c>
      <c r="L12" s="16">
        <v>5</v>
      </c>
      <c r="M12" s="16">
        <v>3</v>
      </c>
      <c r="N12" s="16">
        <v>3</v>
      </c>
      <c r="O12" s="16">
        <v>5</v>
      </c>
      <c r="P12" s="37">
        <f t="shared" si="0"/>
        <v>3.9166666666666665</v>
      </c>
      <c r="Q12" s="38">
        <f t="shared" si="1"/>
        <v>0.79296146109875854</v>
      </c>
      <c r="R12">
        <f t="shared" si="2"/>
        <v>0.20245824538691709</v>
      </c>
      <c r="S12" t="s">
        <v>116</v>
      </c>
    </row>
    <row r="13" spans="1:22" ht="15.75" x14ac:dyDescent="0.25">
      <c r="A13" s="3">
        <v>4</v>
      </c>
      <c r="B13" s="3" t="s">
        <v>110</v>
      </c>
      <c r="C13" s="4">
        <v>1</v>
      </c>
      <c r="D13" s="14">
        <v>3</v>
      </c>
      <c r="E13" s="15">
        <v>2</v>
      </c>
      <c r="F13" s="16">
        <v>2</v>
      </c>
      <c r="G13" s="16">
        <v>2</v>
      </c>
      <c r="H13" s="16">
        <v>2</v>
      </c>
      <c r="I13" s="16">
        <v>2</v>
      </c>
      <c r="J13" s="16">
        <v>3</v>
      </c>
      <c r="K13" s="16">
        <v>3</v>
      </c>
      <c r="L13" s="16">
        <v>2</v>
      </c>
      <c r="M13" s="16">
        <v>3</v>
      </c>
      <c r="N13" s="16">
        <v>3</v>
      </c>
      <c r="O13" s="16">
        <v>3</v>
      </c>
      <c r="P13" s="37">
        <f t="shared" si="0"/>
        <v>2.5</v>
      </c>
      <c r="Q13" s="38">
        <f t="shared" si="1"/>
        <v>0.5222329678670935</v>
      </c>
      <c r="R13">
        <f t="shared" si="2"/>
        <v>0.20889318714683741</v>
      </c>
      <c r="S13" t="s">
        <v>116</v>
      </c>
    </row>
    <row r="14" spans="1:22" ht="15.75" x14ac:dyDescent="0.25">
      <c r="A14" s="3">
        <v>29</v>
      </c>
      <c r="B14" s="3" t="s">
        <v>71</v>
      </c>
      <c r="C14" s="4">
        <v>17</v>
      </c>
      <c r="D14" s="14">
        <v>4</v>
      </c>
      <c r="E14" s="15">
        <v>4</v>
      </c>
      <c r="F14" s="16">
        <v>4</v>
      </c>
      <c r="G14" s="16">
        <v>4</v>
      </c>
      <c r="H14" s="16">
        <v>4</v>
      </c>
      <c r="I14" s="16">
        <v>4</v>
      </c>
      <c r="J14" s="16">
        <v>4</v>
      </c>
      <c r="K14" s="16">
        <v>4</v>
      </c>
      <c r="L14" s="16">
        <v>2</v>
      </c>
      <c r="M14" s="16">
        <v>3</v>
      </c>
      <c r="N14" s="16">
        <v>2</v>
      </c>
      <c r="O14" s="16">
        <v>4</v>
      </c>
      <c r="P14" s="37">
        <f t="shared" si="0"/>
        <v>3.5833333333333335</v>
      </c>
      <c r="Q14" s="38">
        <f t="shared" si="1"/>
        <v>0.79296146109875854</v>
      </c>
      <c r="R14">
        <f t="shared" si="2"/>
        <v>0.22129157053918841</v>
      </c>
      <c r="S14" t="s">
        <v>116</v>
      </c>
    </row>
    <row r="15" spans="1:22" ht="15.75" x14ac:dyDescent="0.25">
      <c r="A15" s="3">
        <v>37</v>
      </c>
      <c r="B15" s="3" t="s">
        <v>80</v>
      </c>
      <c r="C15" s="4">
        <v>14</v>
      </c>
      <c r="D15" s="14">
        <v>4</v>
      </c>
      <c r="E15" s="15">
        <v>3</v>
      </c>
      <c r="F15" s="16">
        <v>3</v>
      </c>
      <c r="G15" s="16">
        <v>4</v>
      </c>
      <c r="H15" s="16">
        <v>3</v>
      </c>
      <c r="I15" s="16">
        <v>4</v>
      </c>
      <c r="J15" s="16">
        <v>2</v>
      </c>
      <c r="K15" s="16">
        <v>2</v>
      </c>
      <c r="L15" s="16">
        <v>4</v>
      </c>
      <c r="M15" s="16">
        <v>2</v>
      </c>
      <c r="N15" s="16">
        <v>3</v>
      </c>
      <c r="O15" s="16">
        <v>3</v>
      </c>
      <c r="P15" s="37">
        <f t="shared" si="0"/>
        <v>3.0833333333333335</v>
      </c>
      <c r="Q15" s="38">
        <f t="shared" si="1"/>
        <v>0.79296146109875931</v>
      </c>
      <c r="R15">
        <f t="shared" si="2"/>
        <v>0.25717669008608407</v>
      </c>
      <c r="S15" t="s">
        <v>116</v>
      </c>
    </row>
    <row r="16" spans="1:22" ht="15.75" x14ac:dyDescent="0.25">
      <c r="A16" s="3">
        <v>19</v>
      </c>
      <c r="B16" s="3" t="s">
        <v>84</v>
      </c>
      <c r="C16" s="4">
        <v>14</v>
      </c>
      <c r="D16" s="14">
        <v>4</v>
      </c>
      <c r="E16" s="15">
        <v>4</v>
      </c>
      <c r="F16" s="16">
        <v>3</v>
      </c>
      <c r="G16" s="16">
        <v>3</v>
      </c>
      <c r="H16" s="16">
        <v>2</v>
      </c>
      <c r="I16" s="16">
        <v>2</v>
      </c>
      <c r="J16" s="16">
        <v>2</v>
      </c>
      <c r="K16" s="16">
        <v>3</v>
      </c>
      <c r="L16" s="16">
        <v>2</v>
      </c>
      <c r="M16" s="16">
        <v>3</v>
      </c>
      <c r="N16" s="16">
        <v>2</v>
      </c>
      <c r="O16" s="16">
        <v>3</v>
      </c>
      <c r="P16" s="37">
        <f t="shared" si="0"/>
        <v>2.75</v>
      </c>
      <c r="Q16" s="38">
        <f t="shared" si="1"/>
        <v>0.75377836144440913</v>
      </c>
      <c r="R16">
        <f t="shared" si="2"/>
        <v>0.27410122234342149</v>
      </c>
      <c r="S16" t="s">
        <v>116</v>
      </c>
    </row>
    <row r="17" spans="1:19" ht="15.75" x14ac:dyDescent="0.25">
      <c r="A17" s="3">
        <v>23</v>
      </c>
      <c r="B17" s="3" t="s">
        <v>79</v>
      </c>
      <c r="C17" s="4">
        <v>13</v>
      </c>
      <c r="D17" s="14">
        <v>3</v>
      </c>
      <c r="E17" s="15">
        <v>2</v>
      </c>
      <c r="F17" s="16">
        <v>3</v>
      </c>
      <c r="G17" s="16">
        <v>5</v>
      </c>
      <c r="H17" s="16">
        <v>4</v>
      </c>
      <c r="I17" s="16">
        <v>3</v>
      </c>
      <c r="J17" s="16">
        <v>2</v>
      </c>
      <c r="K17" s="16">
        <v>5</v>
      </c>
      <c r="L17" s="16">
        <v>5</v>
      </c>
      <c r="M17" s="16">
        <v>4</v>
      </c>
      <c r="N17" s="16">
        <v>3</v>
      </c>
      <c r="O17" s="16">
        <v>5</v>
      </c>
      <c r="P17" s="37">
        <f t="shared" si="0"/>
        <v>3.6666666666666665</v>
      </c>
      <c r="Q17" s="38">
        <f t="shared" si="1"/>
        <v>1.154700538379251</v>
      </c>
      <c r="R17">
        <f t="shared" si="2"/>
        <v>0.31491832864888664</v>
      </c>
      <c r="S17" t="s">
        <v>116</v>
      </c>
    </row>
    <row r="18" spans="1:19" ht="15.75" x14ac:dyDescent="0.25">
      <c r="A18" s="3">
        <v>1</v>
      </c>
      <c r="B18" s="3" t="s">
        <v>92</v>
      </c>
      <c r="C18" s="4">
        <v>7</v>
      </c>
      <c r="D18" s="14">
        <v>3</v>
      </c>
      <c r="E18" s="15">
        <v>4</v>
      </c>
      <c r="F18" s="16">
        <v>4</v>
      </c>
      <c r="G18" s="16">
        <v>6</v>
      </c>
      <c r="H18" s="16">
        <v>2</v>
      </c>
      <c r="I18" s="16">
        <v>3</v>
      </c>
      <c r="J18" s="16">
        <v>2</v>
      </c>
      <c r="K18" s="16">
        <v>5</v>
      </c>
      <c r="L18" s="16">
        <v>4</v>
      </c>
      <c r="M18" s="16">
        <v>4</v>
      </c>
      <c r="N18" s="16">
        <v>4</v>
      </c>
      <c r="O18" s="16">
        <v>3</v>
      </c>
      <c r="P18" s="37">
        <f t="shared" si="0"/>
        <v>3.6666666666666665</v>
      </c>
      <c r="Q18" s="38">
        <f t="shared" si="1"/>
        <v>1.154700538379251</v>
      </c>
      <c r="R18">
        <f t="shared" si="2"/>
        <v>0.31491832864888664</v>
      </c>
      <c r="S18" t="s">
        <v>116</v>
      </c>
    </row>
    <row r="19" spans="1:19" ht="15.75" x14ac:dyDescent="0.25">
      <c r="A19" s="3">
        <v>6</v>
      </c>
      <c r="B19" s="3" t="s">
        <v>89</v>
      </c>
      <c r="C19" s="4">
        <v>11</v>
      </c>
      <c r="D19" s="14">
        <v>2</v>
      </c>
      <c r="E19" s="15">
        <v>2</v>
      </c>
      <c r="F19" s="16">
        <v>4</v>
      </c>
      <c r="G19" s="16">
        <v>2</v>
      </c>
      <c r="H19" s="16">
        <v>4</v>
      </c>
      <c r="I19" s="16">
        <v>2</v>
      </c>
      <c r="J19" s="16">
        <v>2</v>
      </c>
      <c r="K19" s="16">
        <v>3</v>
      </c>
      <c r="L19" s="16">
        <v>2</v>
      </c>
      <c r="M19" s="16">
        <v>2</v>
      </c>
      <c r="N19" s="16">
        <v>2</v>
      </c>
      <c r="O19" s="16">
        <v>3</v>
      </c>
      <c r="P19" s="37">
        <f t="shared" si="0"/>
        <v>2.5</v>
      </c>
      <c r="Q19" s="38">
        <f t="shared" si="1"/>
        <v>0.7977240352174656</v>
      </c>
      <c r="R19">
        <f t="shared" si="2"/>
        <v>0.31908961408698622</v>
      </c>
      <c r="S19" t="s">
        <v>116</v>
      </c>
    </row>
    <row r="20" spans="1:19" ht="15.75" x14ac:dyDescent="0.25">
      <c r="A20" s="3">
        <v>15</v>
      </c>
      <c r="B20" s="3" t="s">
        <v>59</v>
      </c>
      <c r="C20" s="4">
        <v>9</v>
      </c>
      <c r="D20" s="14">
        <v>11</v>
      </c>
      <c r="E20" s="15">
        <v>8</v>
      </c>
      <c r="F20" s="16">
        <v>6</v>
      </c>
      <c r="G20" s="16">
        <v>6</v>
      </c>
      <c r="H20" s="16">
        <v>9</v>
      </c>
      <c r="I20" s="16">
        <v>9</v>
      </c>
      <c r="J20" s="16">
        <v>11</v>
      </c>
      <c r="K20" s="16">
        <v>13</v>
      </c>
      <c r="L20" s="16">
        <v>10</v>
      </c>
      <c r="M20" s="16">
        <v>4</v>
      </c>
      <c r="N20" s="16">
        <v>6</v>
      </c>
      <c r="O20" s="16">
        <v>12</v>
      </c>
      <c r="P20" s="37">
        <f t="shared" si="0"/>
        <v>8.75</v>
      </c>
      <c r="Q20" s="38">
        <f t="shared" si="1"/>
        <v>2.8001623329566252</v>
      </c>
      <c r="R20">
        <f t="shared" si="2"/>
        <v>0.3200185523379</v>
      </c>
      <c r="S20" t="s">
        <v>116</v>
      </c>
    </row>
    <row r="21" spans="1:19" ht="15.75" x14ac:dyDescent="0.25">
      <c r="A21" s="3">
        <v>12</v>
      </c>
      <c r="B21" s="3" t="s">
        <v>73</v>
      </c>
      <c r="C21" s="4">
        <v>18</v>
      </c>
      <c r="D21" s="14">
        <v>5</v>
      </c>
      <c r="E21" s="15">
        <v>3</v>
      </c>
      <c r="F21" s="16">
        <v>4</v>
      </c>
      <c r="G21" s="16">
        <v>2</v>
      </c>
      <c r="H21" s="16">
        <v>2</v>
      </c>
      <c r="I21" s="16">
        <v>2</v>
      </c>
      <c r="J21" s="16">
        <v>3</v>
      </c>
      <c r="K21" s="16">
        <v>4</v>
      </c>
      <c r="L21" s="16">
        <v>3</v>
      </c>
      <c r="M21" s="16">
        <v>4</v>
      </c>
      <c r="N21" s="16">
        <v>3</v>
      </c>
      <c r="O21" s="16">
        <v>5</v>
      </c>
      <c r="P21" s="37">
        <f t="shared" si="0"/>
        <v>3.3333333333333335</v>
      </c>
      <c r="Q21" s="38">
        <f t="shared" si="1"/>
        <v>1.0730867399773192</v>
      </c>
      <c r="R21">
        <f t="shared" si="2"/>
        <v>0.32192602199319575</v>
      </c>
      <c r="S21" t="s">
        <v>116</v>
      </c>
    </row>
    <row r="22" spans="1:19" ht="15.75" x14ac:dyDescent="0.25">
      <c r="A22" s="3">
        <v>49</v>
      </c>
      <c r="B22" s="3" t="s">
        <v>54</v>
      </c>
      <c r="C22" s="4">
        <v>58</v>
      </c>
      <c r="D22" s="14">
        <v>2</v>
      </c>
      <c r="E22" s="15">
        <v>1</v>
      </c>
      <c r="F22" s="16">
        <v>1</v>
      </c>
      <c r="G22" s="16">
        <v>2</v>
      </c>
      <c r="H22" s="16">
        <v>1</v>
      </c>
      <c r="I22" s="16">
        <v>2</v>
      </c>
      <c r="J22" s="16">
        <v>2</v>
      </c>
      <c r="K22" s="16">
        <v>2</v>
      </c>
      <c r="L22" s="16">
        <v>2</v>
      </c>
      <c r="M22" s="16">
        <v>1</v>
      </c>
      <c r="N22" s="16">
        <v>2</v>
      </c>
      <c r="O22" s="16">
        <v>1</v>
      </c>
      <c r="P22" s="37">
        <f t="shared" si="0"/>
        <v>1.5833333333333333</v>
      </c>
      <c r="Q22" s="38">
        <f t="shared" si="1"/>
        <v>0.51492865054443737</v>
      </c>
      <c r="R22">
        <f t="shared" si="2"/>
        <v>0.32521809508069732</v>
      </c>
      <c r="S22" t="s">
        <v>116</v>
      </c>
    </row>
    <row r="23" spans="1:19" ht="15.75" x14ac:dyDescent="0.25">
      <c r="A23" s="3">
        <v>65</v>
      </c>
      <c r="B23" s="3" t="s">
        <v>57</v>
      </c>
      <c r="C23" s="4">
        <v>52</v>
      </c>
      <c r="D23" s="14">
        <v>2</v>
      </c>
      <c r="E23" s="15">
        <v>2</v>
      </c>
      <c r="F23" s="16">
        <v>1</v>
      </c>
      <c r="G23" s="16">
        <v>1</v>
      </c>
      <c r="H23" s="16">
        <v>2</v>
      </c>
      <c r="I23" s="16">
        <v>2</v>
      </c>
      <c r="J23" s="16">
        <v>1</v>
      </c>
      <c r="K23" s="16">
        <v>2</v>
      </c>
      <c r="L23" s="16">
        <v>1</v>
      </c>
      <c r="M23" s="16">
        <v>1</v>
      </c>
      <c r="N23" s="16">
        <v>2</v>
      </c>
      <c r="O23" s="16">
        <v>2</v>
      </c>
      <c r="P23" s="37">
        <f t="shared" si="0"/>
        <v>1.5833333333333333</v>
      </c>
      <c r="Q23" s="38">
        <f t="shared" si="1"/>
        <v>0.51492865054443737</v>
      </c>
      <c r="R23">
        <f t="shared" si="2"/>
        <v>0.32521809508069732</v>
      </c>
      <c r="S23" t="s">
        <v>116</v>
      </c>
    </row>
    <row r="24" spans="1:19" ht="15.75" x14ac:dyDescent="0.25">
      <c r="A24" s="3">
        <v>2</v>
      </c>
      <c r="B24" s="3" t="s">
        <v>108</v>
      </c>
      <c r="C24" s="4">
        <v>2</v>
      </c>
      <c r="D24" s="14">
        <v>1</v>
      </c>
      <c r="E24" s="15">
        <v>1</v>
      </c>
      <c r="F24" s="16">
        <v>2</v>
      </c>
      <c r="G24" s="16">
        <v>2</v>
      </c>
      <c r="H24" s="16">
        <v>1</v>
      </c>
      <c r="I24" s="16">
        <v>2</v>
      </c>
      <c r="J24" s="16">
        <v>2</v>
      </c>
      <c r="K24" s="16">
        <v>2</v>
      </c>
      <c r="L24" s="16">
        <v>2</v>
      </c>
      <c r="M24" s="16">
        <v>1</v>
      </c>
      <c r="N24" s="16">
        <v>2</v>
      </c>
      <c r="O24" s="16">
        <v>1</v>
      </c>
      <c r="P24" s="37">
        <f t="shared" si="0"/>
        <v>1.5833333333333333</v>
      </c>
      <c r="Q24" s="38">
        <f t="shared" si="1"/>
        <v>0.51492865054443737</v>
      </c>
      <c r="R24">
        <f t="shared" si="2"/>
        <v>0.32521809508069732</v>
      </c>
      <c r="S24" t="s">
        <v>116</v>
      </c>
    </row>
    <row r="25" spans="1:19" ht="15.75" x14ac:dyDescent="0.25">
      <c r="A25" s="3">
        <v>32</v>
      </c>
      <c r="B25" s="3" t="s">
        <v>82</v>
      </c>
      <c r="C25" s="4">
        <v>11</v>
      </c>
      <c r="D25" s="14">
        <v>5</v>
      </c>
      <c r="E25" s="15">
        <v>5</v>
      </c>
      <c r="F25" s="16">
        <v>4</v>
      </c>
      <c r="G25" s="16">
        <v>3</v>
      </c>
      <c r="H25" s="16">
        <v>2</v>
      </c>
      <c r="I25" s="16">
        <v>5</v>
      </c>
      <c r="J25" s="16">
        <v>4</v>
      </c>
      <c r="K25" s="16">
        <v>4</v>
      </c>
      <c r="L25" s="16">
        <v>5</v>
      </c>
      <c r="M25" s="16">
        <v>3</v>
      </c>
      <c r="N25" s="16">
        <v>2</v>
      </c>
      <c r="O25" s="16">
        <v>2</v>
      </c>
      <c r="P25" s="37">
        <f t="shared" si="0"/>
        <v>3.6666666666666665</v>
      </c>
      <c r="Q25" s="38">
        <f t="shared" si="1"/>
        <v>1.230914909793327</v>
      </c>
      <c r="R25">
        <f t="shared" si="2"/>
        <v>0.33570406630727101</v>
      </c>
      <c r="S25" t="s">
        <v>116</v>
      </c>
    </row>
    <row r="26" spans="1:19" ht="15.75" x14ac:dyDescent="0.25">
      <c r="A26" s="3">
        <v>9</v>
      </c>
      <c r="B26" s="3" t="s">
        <v>64</v>
      </c>
      <c r="C26" s="4">
        <v>16</v>
      </c>
      <c r="D26" s="14">
        <v>3</v>
      </c>
      <c r="E26" s="15">
        <v>6</v>
      </c>
      <c r="F26" s="16">
        <v>6</v>
      </c>
      <c r="G26" s="16">
        <v>4</v>
      </c>
      <c r="H26" s="16">
        <v>6</v>
      </c>
      <c r="I26" s="16">
        <v>3</v>
      </c>
      <c r="J26" s="16">
        <v>3</v>
      </c>
      <c r="K26" s="16">
        <v>3</v>
      </c>
      <c r="L26" s="16">
        <v>3</v>
      </c>
      <c r="M26" s="16">
        <v>3</v>
      </c>
      <c r="N26" s="16">
        <v>4</v>
      </c>
      <c r="O26" s="16">
        <v>6</v>
      </c>
      <c r="P26" s="37">
        <f t="shared" si="0"/>
        <v>4.166666666666667</v>
      </c>
      <c r="Q26" s="38">
        <f t="shared" si="1"/>
        <v>1.4034589305344738</v>
      </c>
      <c r="R26">
        <f t="shared" si="2"/>
        <v>0.33683014332827371</v>
      </c>
      <c r="S26" t="s">
        <v>116</v>
      </c>
    </row>
    <row r="27" spans="1:19" ht="15.75" x14ac:dyDescent="0.25">
      <c r="A27" s="3">
        <v>25</v>
      </c>
      <c r="B27" s="3" t="s">
        <v>93</v>
      </c>
      <c r="C27" s="4">
        <v>17</v>
      </c>
      <c r="D27" s="14">
        <v>1</v>
      </c>
      <c r="E27" s="15">
        <v>2</v>
      </c>
      <c r="F27" s="16">
        <v>2</v>
      </c>
      <c r="G27" s="16">
        <v>2</v>
      </c>
      <c r="H27" s="16">
        <v>1</v>
      </c>
      <c r="I27" s="16">
        <v>1</v>
      </c>
      <c r="J27" s="16">
        <v>2</v>
      </c>
      <c r="K27" s="16">
        <v>1</v>
      </c>
      <c r="L27" s="16">
        <v>2</v>
      </c>
      <c r="M27" s="16">
        <v>1</v>
      </c>
      <c r="N27" s="16">
        <v>2</v>
      </c>
      <c r="O27" s="16">
        <v>1</v>
      </c>
      <c r="P27" s="37">
        <f t="shared" si="0"/>
        <v>1.5</v>
      </c>
      <c r="Q27" s="38">
        <f t="shared" si="1"/>
        <v>0.5222329678670935</v>
      </c>
      <c r="R27">
        <f t="shared" si="2"/>
        <v>0.34815531191139565</v>
      </c>
      <c r="S27" t="s">
        <v>116</v>
      </c>
    </row>
    <row r="28" spans="1:19" ht="15.75" x14ac:dyDescent="0.25">
      <c r="A28" s="3">
        <v>79</v>
      </c>
      <c r="B28" s="3" t="s">
        <v>29</v>
      </c>
      <c r="C28" s="4">
        <v>1409</v>
      </c>
      <c r="D28" s="14">
        <v>2</v>
      </c>
      <c r="E28" s="15">
        <v>1</v>
      </c>
      <c r="F28" s="16">
        <v>2</v>
      </c>
      <c r="G28" s="16">
        <v>2</v>
      </c>
      <c r="H28" s="16">
        <v>1</v>
      </c>
      <c r="I28" s="16">
        <v>2</v>
      </c>
      <c r="J28" s="16">
        <v>2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37">
        <f t="shared" si="0"/>
        <v>1.4166666666666667</v>
      </c>
      <c r="Q28" s="38">
        <f t="shared" si="1"/>
        <v>0.51492865054443737</v>
      </c>
      <c r="R28">
        <f t="shared" si="2"/>
        <v>0.36347904744313225</v>
      </c>
      <c r="S28" t="s">
        <v>116</v>
      </c>
    </row>
    <row r="29" spans="1:19" ht="15.75" x14ac:dyDescent="0.25">
      <c r="A29" s="3">
        <v>62</v>
      </c>
      <c r="B29" s="3" t="s">
        <v>53</v>
      </c>
      <c r="C29" s="4">
        <v>72</v>
      </c>
      <c r="D29" s="14">
        <v>1</v>
      </c>
      <c r="E29" s="15">
        <v>2</v>
      </c>
      <c r="F29" s="16">
        <v>2</v>
      </c>
      <c r="G29" s="16">
        <v>2</v>
      </c>
      <c r="H29" s="16">
        <v>1</v>
      </c>
      <c r="I29" s="16">
        <v>2</v>
      </c>
      <c r="J29" s="16">
        <v>1</v>
      </c>
      <c r="K29" s="16">
        <v>1</v>
      </c>
      <c r="L29" s="16">
        <v>2</v>
      </c>
      <c r="M29" s="16">
        <v>1</v>
      </c>
      <c r="N29" s="16">
        <v>1</v>
      </c>
      <c r="O29" s="16">
        <v>1</v>
      </c>
      <c r="P29" s="37">
        <f t="shared" si="0"/>
        <v>1.4166666666666667</v>
      </c>
      <c r="Q29" s="38">
        <f t="shared" si="1"/>
        <v>0.51492865054443737</v>
      </c>
      <c r="R29">
        <f t="shared" si="2"/>
        <v>0.36347904744313225</v>
      </c>
      <c r="S29" t="s">
        <v>116</v>
      </c>
    </row>
    <row r="30" spans="1:19" ht="15.75" x14ac:dyDescent="0.25">
      <c r="A30" s="3">
        <v>64</v>
      </c>
      <c r="B30" s="3" t="s">
        <v>49</v>
      </c>
      <c r="C30" s="4">
        <v>55</v>
      </c>
      <c r="D30" s="14">
        <v>1</v>
      </c>
      <c r="E30" s="15">
        <v>2</v>
      </c>
      <c r="F30" s="16">
        <v>3</v>
      </c>
      <c r="G30" s="16">
        <v>3</v>
      </c>
      <c r="H30" s="16">
        <v>2</v>
      </c>
      <c r="I30" s="16">
        <v>2</v>
      </c>
      <c r="J30" s="16">
        <v>2</v>
      </c>
      <c r="K30" s="16">
        <v>1</v>
      </c>
      <c r="L30" s="16">
        <v>2</v>
      </c>
      <c r="M30" s="16">
        <v>3</v>
      </c>
      <c r="N30" s="16">
        <v>1</v>
      </c>
      <c r="O30" s="16">
        <v>2</v>
      </c>
      <c r="P30" s="37">
        <f t="shared" si="0"/>
        <v>2</v>
      </c>
      <c r="Q30" s="38">
        <f t="shared" si="1"/>
        <v>0.7385489458759964</v>
      </c>
      <c r="R30">
        <f t="shared" si="2"/>
        <v>0.3692744729379982</v>
      </c>
      <c r="S30" t="s">
        <v>116</v>
      </c>
    </row>
    <row r="31" spans="1:19" ht="15.75" x14ac:dyDescent="0.25">
      <c r="A31" s="3">
        <v>60</v>
      </c>
      <c r="B31" s="3" t="s">
        <v>66</v>
      </c>
      <c r="C31" s="4">
        <v>32</v>
      </c>
      <c r="D31" s="14">
        <v>2</v>
      </c>
      <c r="E31" s="15">
        <v>1</v>
      </c>
      <c r="F31" s="16">
        <v>2</v>
      </c>
      <c r="G31" s="16">
        <v>2</v>
      </c>
      <c r="H31" s="16">
        <v>3</v>
      </c>
      <c r="I31" s="16">
        <v>3</v>
      </c>
      <c r="J31" s="16">
        <v>3</v>
      </c>
      <c r="K31" s="16">
        <v>2</v>
      </c>
      <c r="L31" s="16">
        <v>2</v>
      </c>
      <c r="M31" s="16">
        <v>1</v>
      </c>
      <c r="N31" s="16">
        <v>1</v>
      </c>
      <c r="O31" s="16">
        <v>3</v>
      </c>
      <c r="P31" s="37">
        <f t="shared" si="0"/>
        <v>2.0833333333333335</v>
      </c>
      <c r="Q31" s="38">
        <f t="shared" si="1"/>
        <v>0.79296146109875898</v>
      </c>
      <c r="R31">
        <f t="shared" si="2"/>
        <v>0.3806215013274043</v>
      </c>
      <c r="S31" t="s">
        <v>116</v>
      </c>
    </row>
    <row r="32" spans="1:19" ht="15.75" x14ac:dyDescent="0.25">
      <c r="A32" s="3">
        <v>39</v>
      </c>
      <c r="B32" s="3" t="s">
        <v>97</v>
      </c>
      <c r="C32" s="4">
        <v>9</v>
      </c>
      <c r="D32" s="14">
        <v>3</v>
      </c>
      <c r="E32" s="15">
        <v>2</v>
      </c>
      <c r="F32" s="16">
        <v>3</v>
      </c>
      <c r="G32" s="16">
        <v>2</v>
      </c>
      <c r="H32" s="16">
        <v>2</v>
      </c>
      <c r="I32" s="16">
        <v>2</v>
      </c>
      <c r="J32" s="16">
        <v>1</v>
      </c>
      <c r="K32" s="16">
        <v>2</v>
      </c>
      <c r="L32" s="16">
        <v>1</v>
      </c>
      <c r="M32" s="16">
        <v>3</v>
      </c>
      <c r="N32" s="16">
        <v>1</v>
      </c>
      <c r="O32" s="16">
        <v>3</v>
      </c>
      <c r="P32" s="37">
        <f t="shared" si="0"/>
        <v>2.0833333333333335</v>
      </c>
      <c r="Q32" s="38">
        <f t="shared" si="1"/>
        <v>0.79296146109875898</v>
      </c>
      <c r="R32">
        <f t="shared" si="2"/>
        <v>0.3806215013274043</v>
      </c>
      <c r="S32" t="s">
        <v>116</v>
      </c>
    </row>
    <row r="33" spans="1:19" ht="15.75" x14ac:dyDescent="0.25">
      <c r="A33" s="3">
        <v>31</v>
      </c>
      <c r="B33" s="3" t="s">
        <v>67</v>
      </c>
      <c r="C33" s="4">
        <v>11</v>
      </c>
      <c r="D33" s="14">
        <v>7</v>
      </c>
      <c r="E33" s="15">
        <v>9</v>
      </c>
      <c r="F33" s="16">
        <v>3</v>
      </c>
      <c r="G33" s="16">
        <v>7</v>
      </c>
      <c r="H33" s="16">
        <v>6</v>
      </c>
      <c r="I33" s="16">
        <v>4</v>
      </c>
      <c r="J33" s="16">
        <v>7</v>
      </c>
      <c r="K33" s="16">
        <v>7</v>
      </c>
      <c r="L33" s="16">
        <v>4</v>
      </c>
      <c r="M33" s="16">
        <v>9</v>
      </c>
      <c r="N33" s="16">
        <v>3</v>
      </c>
      <c r="O33" s="16">
        <v>3</v>
      </c>
      <c r="P33" s="37">
        <f t="shared" si="0"/>
        <v>5.75</v>
      </c>
      <c r="Q33" s="38">
        <f t="shared" si="1"/>
        <v>2.2613350843332269</v>
      </c>
      <c r="R33">
        <f t="shared" si="2"/>
        <v>0.3932756668405612</v>
      </c>
      <c r="S33" t="s">
        <v>116</v>
      </c>
    </row>
    <row r="34" spans="1:19" ht="15.75" x14ac:dyDescent="0.25">
      <c r="A34" s="3">
        <v>26</v>
      </c>
      <c r="B34" s="3" t="s">
        <v>102</v>
      </c>
      <c r="C34" s="4">
        <v>4</v>
      </c>
      <c r="D34" s="14">
        <v>6</v>
      </c>
      <c r="E34" s="15">
        <v>2</v>
      </c>
      <c r="F34" s="16">
        <v>3</v>
      </c>
      <c r="G34" s="16">
        <v>1</v>
      </c>
      <c r="H34" s="16">
        <v>5</v>
      </c>
      <c r="I34" s="16">
        <v>4</v>
      </c>
      <c r="J34" s="16">
        <v>4</v>
      </c>
      <c r="K34" s="16">
        <v>4</v>
      </c>
      <c r="L34" s="16">
        <v>4</v>
      </c>
      <c r="M34" s="16">
        <v>3</v>
      </c>
      <c r="N34" s="16">
        <v>2</v>
      </c>
      <c r="O34" s="16">
        <v>4</v>
      </c>
      <c r="P34" s="37">
        <f t="shared" si="0"/>
        <v>3.5</v>
      </c>
      <c r="Q34" s="38">
        <f t="shared" si="1"/>
        <v>1.3816985594155149</v>
      </c>
      <c r="R34">
        <f t="shared" si="2"/>
        <v>0.39477101697586142</v>
      </c>
      <c r="S34" t="s">
        <v>116</v>
      </c>
    </row>
    <row r="35" spans="1:19" ht="15.75" x14ac:dyDescent="0.25">
      <c r="A35" s="3">
        <v>50</v>
      </c>
      <c r="B35" s="3" t="s">
        <v>36</v>
      </c>
      <c r="C35" s="4">
        <v>93</v>
      </c>
      <c r="D35" s="14">
        <v>6</v>
      </c>
      <c r="E35" s="15">
        <v>4</v>
      </c>
      <c r="F35" s="16">
        <v>7</v>
      </c>
      <c r="G35" s="16">
        <v>1</v>
      </c>
      <c r="H35" s="16">
        <v>4</v>
      </c>
      <c r="I35" s="16">
        <v>6</v>
      </c>
      <c r="J35" s="16">
        <v>7</v>
      </c>
      <c r="K35" s="16">
        <v>3</v>
      </c>
      <c r="L35" s="16">
        <v>4</v>
      </c>
      <c r="M35" s="16">
        <v>8</v>
      </c>
      <c r="N35" s="16">
        <v>4</v>
      </c>
      <c r="O35" s="16">
        <v>7</v>
      </c>
      <c r="P35" s="37">
        <f t="shared" si="0"/>
        <v>5.083333333333333</v>
      </c>
      <c r="Q35" s="38">
        <f t="shared" si="1"/>
        <v>2.0652243256245835</v>
      </c>
      <c r="R35">
        <f t="shared" si="2"/>
        <v>0.40627363782778692</v>
      </c>
      <c r="S35" t="s">
        <v>121</v>
      </c>
    </row>
    <row r="36" spans="1:19" ht="15.75" x14ac:dyDescent="0.25">
      <c r="A36" s="3">
        <v>13</v>
      </c>
      <c r="B36" s="3" t="s">
        <v>104</v>
      </c>
      <c r="C36" s="4">
        <v>1</v>
      </c>
      <c r="D36" s="14">
        <v>7</v>
      </c>
      <c r="E36" s="15">
        <v>17</v>
      </c>
      <c r="F36" s="16">
        <v>15</v>
      </c>
      <c r="G36" s="16">
        <v>10</v>
      </c>
      <c r="H36" s="16">
        <v>8</v>
      </c>
      <c r="I36" s="16">
        <v>5</v>
      </c>
      <c r="J36" s="16">
        <v>11</v>
      </c>
      <c r="K36" s="16">
        <v>11</v>
      </c>
      <c r="L36" s="16">
        <v>4</v>
      </c>
      <c r="M36" s="16">
        <v>7</v>
      </c>
      <c r="N36" s="16">
        <v>10</v>
      </c>
      <c r="O36" s="16">
        <v>15</v>
      </c>
      <c r="P36" s="37">
        <f t="shared" si="0"/>
        <v>10</v>
      </c>
      <c r="Q36" s="38">
        <f t="shared" si="1"/>
        <v>4.0898988651643604</v>
      </c>
      <c r="R36">
        <f t="shared" si="2"/>
        <v>0.40898988651643603</v>
      </c>
      <c r="S36" t="s">
        <v>121</v>
      </c>
    </row>
    <row r="37" spans="1:19" ht="15.75" x14ac:dyDescent="0.25">
      <c r="A37" s="3">
        <v>17</v>
      </c>
      <c r="B37" s="3" t="s">
        <v>109</v>
      </c>
      <c r="C37" s="4">
        <v>1</v>
      </c>
      <c r="D37" s="14">
        <v>3</v>
      </c>
      <c r="E37" s="15">
        <v>4</v>
      </c>
      <c r="F37" s="16">
        <v>2</v>
      </c>
      <c r="G37" s="16">
        <v>4</v>
      </c>
      <c r="H37" s="16">
        <v>1</v>
      </c>
      <c r="I37" s="16">
        <v>4</v>
      </c>
      <c r="J37" s="16">
        <v>2</v>
      </c>
      <c r="K37" s="16">
        <v>4</v>
      </c>
      <c r="L37" s="16">
        <v>2</v>
      </c>
      <c r="M37" s="16">
        <v>3</v>
      </c>
      <c r="N37" s="16">
        <v>3</v>
      </c>
      <c r="O37" s="16">
        <v>1</v>
      </c>
      <c r="P37" s="37">
        <f t="shared" ref="P37:P68" si="3">AVERAGE(D37:O37)</f>
        <v>2.75</v>
      </c>
      <c r="Q37" s="38">
        <f t="shared" ref="Q37:Q68" si="4">STDEV(D37:O37)</f>
        <v>1.1381803659589922</v>
      </c>
      <c r="R37">
        <f t="shared" ref="R37:R68" si="5">Q37/P37</f>
        <v>0.41388376943963351</v>
      </c>
      <c r="S37" t="s">
        <v>121</v>
      </c>
    </row>
    <row r="38" spans="1:19" ht="15.75" x14ac:dyDescent="0.25">
      <c r="A38" s="3">
        <v>59</v>
      </c>
      <c r="B38" s="3" t="s">
        <v>43</v>
      </c>
      <c r="C38" s="4">
        <v>83</v>
      </c>
      <c r="D38" s="14">
        <v>3</v>
      </c>
      <c r="E38" s="15">
        <v>4</v>
      </c>
      <c r="F38" s="16">
        <v>3</v>
      </c>
      <c r="G38" s="16">
        <v>2</v>
      </c>
      <c r="H38" s="16">
        <v>2</v>
      </c>
      <c r="I38" s="16">
        <v>2</v>
      </c>
      <c r="J38" s="16">
        <v>1</v>
      </c>
      <c r="K38" s="16">
        <v>3</v>
      </c>
      <c r="L38" s="16">
        <v>2</v>
      </c>
      <c r="M38" s="16">
        <v>3</v>
      </c>
      <c r="N38" s="16">
        <v>1</v>
      </c>
      <c r="O38" s="16">
        <v>1</v>
      </c>
      <c r="P38" s="37">
        <f t="shared" si="3"/>
        <v>2.25</v>
      </c>
      <c r="Q38" s="38">
        <f t="shared" si="4"/>
        <v>0.96530729916342273</v>
      </c>
      <c r="R38">
        <f t="shared" si="5"/>
        <v>0.42902546629485455</v>
      </c>
      <c r="S38" t="s">
        <v>121</v>
      </c>
    </row>
    <row r="39" spans="1:19" ht="15.75" x14ac:dyDescent="0.25">
      <c r="A39" s="3">
        <v>14</v>
      </c>
      <c r="B39" s="3" t="s">
        <v>90</v>
      </c>
      <c r="C39" s="4">
        <v>2</v>
      </c>
      <c r="D39" s="14">
        <v>23</v>
      </c>
      <c r="E39" s="15">
        <v>7</v>
      </c>
      <c r="F39" s="16">
        <v>18</v>
      </c>
      <c r="G39" s="16">
        <v>15</v>
      </c>
      <c r="H39" s="16">
        <v>12</v>
      </c>
      <c r="I39" s="16">
        <v>20</v>
      </c>
      <c r="J39" s="16">
        <v>20</v>
      </c>
      <c r="K39" s="16">
        <v>7</v>
      </c>
      <c r="L39" s="16">
        <v>4</v>
      </c>
      <c r="M39" s="16">
        <v>14</v>
      </c>
      <c r="N39" s="16">
        <v>12</v>
      </c>
      <c r="O39" s="16">
        <v>12</v>
      </c>
      <c r="P39" s="37">
        <f t="shared" si="3"/>
        <v>13.666666666666666</v>
      </c>
      <c r="Q39" s="38">
        <f t="shared" si="4"/>
        <v>5.8672176049847007</v>
      </c>
      <c r="R39">
        <f t="shared" si="5"/>
        <v>0.42930860524278297</v>
      </c>
      <c r="S39" t="s">
        <v>121</v>
      </c>
    </row>
    <row r="40" spans="1:19" ht="15.75" x14ac:dyDescent="0.25">
      <c r="A40" s="3">
        <v>7</v>
      </c>
      <c r="B40" s="3" t="s">
        <v>63</v>
      </c>
      <c r="C40" s="4">
        <v>12</v>
      </c>
      <c r="D40" s="14">
        <v>9</v>
      </c>
      <c r="E40" s="15">
        <v>10</v>
      </c>
      <c r="F40" s="16">
        <v>7</v>
      </c>
      <c r="G40" s="16">
        <v>4</v>
      </c>
      <c r="H40" s="16">
        <v>3</v>
      </c>
      <c r="I40" s="16">
        <v>4</v>
      </c>
      <c r="J40" s="16">
        <v>8</v>
      </c>
      <c r="K40" s="16">
        <v>5</v>
      </c>
      <c r="L40" s="16">
        <v>4</v>
      </c>
      <c r="M40" s="16">
        <v>7</v>
      </c>
      <c r="N40" s="16">
        <v>2</v>
      </c>
      <c r="O40" s="16">
        <v>5</v>
      </c>
      <c r="P40" s="37">
        <f t="shared" si="3"/>
        <v>5.666666666666667</v>
      </c>
      <c r="Q40" s="38">
        <f t="shared" si="4"/>
        <v>2.4984843890695503</v>
      </c>
      <c r="R40">
        <f t="shared" si="5"/>
        <v>0.44090900983580295</v>
      </c>
      <c r="S40" t="s">
        <v>121</v>
      </c>
    </row>
    <row r="41" spans="1:19" ht="15.75" x14ac:dyDescent="0.25">
      <c r="A41" s="3">
        <v>40</v>
      </c>
      <c r="B41" s="3" t="s">
        <v>60</v>
      </c>
      <c r="C41" s="4">
        <v>12</v>
      </c>
      <c r="D41" s="14">
        <v>4</v>
      </c>
      <c r="E41" s="15">
        <v>3</v>
      </c>
      <c r="F41" s="16">
        <v>7</v>
      </c>
      <c r="G41" s="16">
        <v>3</v>
      </c>
      <c r="H41" s="16">
        <v>2</v>
      </c>
      <c r="I41" s="16">
        <v>7</v>
      </c>
      <c r="J41" s="16">
        <v>8</v>
      </c>
      <c r="K41" s="16">
        <v>5</v>
      </c>
      <c r="L41" s="16">
        <v>9</v>
      </c>
      <c r="M41" s="16">
        <v>10</v>
      </c>
      <c r="N41" s="16">
        <v>10</v>
      </c>
      <c r="O41" s="16">
        <v>8</v>
      </c>
      <c r="P41" s="37">
        <f t="shared" si="3"/>
        <v>6.333333333333333</v>
      </c>
      <c r="Q41" s="38">
        <f t="shared" si="4"/>
        <v>2.8391206491810212</v>
      </c>
      <c r="R41">
        <f t="shared" si="5"/>
        <v>0.44828220776542443</v>
      </c>
      <c r="S41" t="s">
        <v>121</v>
      </c>
    </row>
    <row r="42" spans="1:19" ht="15.75" x14ac:dyDescent="0.25">
      <c r="A42" s="3">
        <v>30</v>
      </c>
      <c r="B42" s="3" t="s">
        <v>88</v>
      </c>
      <c r="C42" s="4">
        <v>6</v>
      </c>
      <c r="D42" s="14">
        <v>5</v>
      </c>
      <c r="E42" s="15">
        <v>2</v>
      </c>
      <c r="F42" s="16">
        <v>6</v>
      </c>
      <c r="G42" s="16">
        <v>4</v>
      </c>
      <c r="H42" s="16">
        <v>8</v>
      </c>
      <c r="I42" s="16">
        <v>7</v>
      </c>
      <c r="J42" s="16">
        <v>4</v>
      </c>
      <c r="K42" s="16">
        <v>8</v>
      </c>
      <c r="L42" s="16">
        <v>7</v>
      </c>
      <c r="M42" s="16">
        <v>2</v>
      </c>
      <c r="N42" s="16">
        <v>2</v>
      </c>
      <c r="O42" s="16">
        <v>7</v>
      </c>
      <c r="P42" s="37">
        <f t="shared" si="3"/>
        <v>5.166666666666667</v>
      </c>
      <c r="Q42" s="38">
        <f t="shared" si="4"/>
        <v>2.3290003057626305</v>
      </c>
      <c r="R42">
        <f t="shared" si="5"/>
        <v>0.45077425272825106</v>
      </c>
      <c r="S42" t="s">
        <v>121</v>
      </c>
    </row>
    <row r="43" spans="1:19" ht="15.75" x14ac:dyDescent="0.25">
      <c r="A43" s="3">
        <v>33</v>
      </c>
      <c r="B43" s="3" t="s">
        <v>87</v>
      </c>
      <c r="C43" s="4">
        <v>8</v>
      </c>
      <c r="D43" s="14">
        <v>6</v>
      </c>
      <c r="E43" s="15">
        <v>7</v>
      </c>
      <c r="F43" s="16">
        <v>3</v>
      </c>
      <c r="G43" s="16">
        <v>3</v>
      </c>
      <c r="H43" s="16">
        <v>2</v>
      </c>
      <c r="I43" s="16">
        <v>2</v>
      </c>
      <c r="J43" s="16">
        <v>4</v>
      </c>
      <c r="K43" s="16">
        <v>5</v>
      </c>
      <c r="L43" s="16">
        <v>5</v>
      </c>
      <c r="M43" s="16">
        <v>7</v>
      </c>
      <c r="N43" s="16">
        <v>3</v>
      </c>
      <c r="O43" s="16">
        <v>2</v>
      </c>
      <c r="P43" s="37">
        <f t="shared" si="3"/>
        <v>4.083333333333333</v>
      </c>
      <c r="Q43" s="38">
        <f t="shared" si="4"/>
        <v>1.8809249819912508</v>
      </c>
      <c r="R43">
        <f t="shared" si="5"/>
        <v>0.46063468946724512</v>
      </c>
      <c r="S43" t="s">
        <v>121</v>
      </c>
    </row>
    <row r="44" spans="1:19" ht="15.75" x14ac:dyDescent="0.25">
      <c r="A44" s="3">
        <v>18</v>
      </c>
      <c r="B44" s="3" t="s">
        <v>65</v>
      </c>
      <c r="C44" s="4">
        <v>8</v>
      </c>
      <c r="D44" s="14">
        <v>10</v>
      </c>
      <c r="E44" s="15">
        <v>12</v>
      </c>
      <c r="F44" s="16">
        <v>5</v>
      </c>
      <c r="G44" s="16">
        <v>9</v>
      </c>
      <c r="H44" s="16">
        <v>8</v>
      </c>
      <c r="I44" s="16">
        <v>3</v>
      </c>
      <c r="J44" s="16">
        <v>10</v>
      </c>
      <c r="K44" s="16">
        <v>8</v>
      </c>
      <c r="L44" s="16">
        <v>15</v>
      </c>
      <c r="M44" s="16">
        <v>6</v>
      </c>
      <c r="N44" s="16">
        <v>12</v>
      </c>
      <c r="O44" s="16">
        <v>2</v>
      </c>
      <c r="P44" s="37">
        <f t="shared" si="3"/>
        <v>8.3333333333333339</v>
      </c>
      <c r="Q44" s="38">
        <f t="shared" si="4"/>
        <v>3.8455011101128007</v>
      </c>
      <c r="R44">
        <f t="shared" si="5"/>
        <v>0.46146013321353607</v>
      </c>
      <c r="S44" t="s">
        <v>121</v>
      </c>
    </row>
    <row r="45" spans="1:19" ht="15.75" x14ac:dyDescent="0.25">
      <c r="A45" s="3">
        <v>24</v>
      </c>
      <c r="B45" s="3" t="s">
        <v>51</v>
      </c>
      <c r="C45" s="4">
        <v>16</v>
      </c>
      <c r="D45" s="14">
        <v>9</v>
      </c>
      <c r="E45" s="15">
        <v>2</v>
      </c>
      <c r="F45" s="16">
        <v>4</v>
      </c>
      <c r="G45" s="16">
        <v>10</v>
      </c>
      <c r="H45" s="16">
        <v>3</v>
      </c>
      <c r="I45" s="16">
        <v>5</v>
      </c>
      <c r="J45" s="16">
        <v>12</v>
      </c>
      <c r="K45" s="16">
        <v>7</v>
      </c>
      <c r="L45" s="16">
        <v>6</v>
      </c>
      <c r="M45" s="16">
        <v>4</v>
      </c>
      <c r="N45" s="16">
        <v>7</v>
      </c>
      <c r="O45" s="16">
        <v>10</v>
      </c>
      <c r="P45" s="37">
        <f t="shared" si="3"/>
        <v>6.583333333333333</v>
      </c>
      <c r="Q45" s="38">
        <f t="shared" si="4"/>
        <v>3.1466673086799548</v>
      </c>
      <c r="R45">
        <f t="shared" si="5"/>
        <v>0.47797478106530961</v>
      </c>
      <c r="S45" t="s">
        <v>121</v>
      </c>
    </row>
    <row r="46" spans="1:19" ht="15.75" x14ac:dyDescent="0.25">
      <c r="A46" s="3">
        <v>38</v>
      </c>
      <c r="B46" s="3" t="s">
        <v>52</v>
      </c>
      <c r="C46" s="4">
        <v>20</v>
      </c>
      <c r="D46" s="14">
        <v>4</v>
      </c>
      <c r="E46" s="15">
        <v>8</v>
      </c>
      <c r="F46" s="16">
        <v>4</v>
      </c>
      <c r="G46" s="16">
        <v>8</v>
      </c>
      <c r="H46" s="16">
        <v>3</v>
      </c>
      <c r="I46" s="16">
        <v>7</v>
      </c>
      <c r="J46" s="16">
        <v>2</v>
      </c>
      <c r="K46" s="16">
        <v>5</v>
      </c>
      <c r="L46" s="16">
        <v>2</v>
      </c>
      <c r="M46" s="16">
        <v>8</v>
      </c>
      <c r="N46" s="16">
        <v>3</v>
      </c>
      <c r="O46" s="16">
        <v>8</v>
      </c>
      <c r="P46" s="37">
        <f t="shared" si="3"/>
        <v>5.166666666666667</v>
      </c>
      <c r="Q46" s="38">
        <f t="shared" si="4"/>
        <v>2.4802248187442912</v>
      </c>
      <c r="R46">
        <f t="shared" si="5"/>
        <v>0.48004351330534667</v>
      </c>
      <c r="S46" t="s">
        <v>121</v>
      </c>
    </row>
    <row r="47" spans="1:19" ht="15.75" x14ac:dyDescent="0.25">
      <c r="A47" s="3">
        <v>10</v>
      </c>
      <c r="B47" s="3" t="s">
        <v>69</v>
      </c>
      <c r="C47" s="4">
        <v>15</v>
      </c>
      <c r="D47" s="14">
        <v>5</v>
      </c>
      <c r="E47" s="15">
        <v>5</v>
      </c>
      <c r="F47" s="16">
        <v>2</v>
      </c>
      <c r="G47" s="16">
        <v>2</v>
      </c>
      <c r="H47" s="16">
        <v>2</v>
      </c>
      <c r="I47" s="16">
        <v>4</v>
      </c>
      <c r="J47" s="16">
        <v>7</v>
      </c>
      <c r="K47" s="16">
        <v>7</v>
      </c>
      <c r="L47" s="16">
        <v>2</v>
      </c>
      <c r="M47" s="16">
        <v>7</v>
      </c>
      <c r="N47" s="16">
        <v>3</v>
      </c>
      <c r="O47" s="16">
        <v>4</v>
      </c>
      <c r="P47" s="37">
        <f t="shared" si="3"/>
        <v>4.166666666666667</v>
      </c>
      <c r="Q47" s="38">
        <f t="shared" si="4"/>
        <v>2.0375267241229378</v>
      </c>
      <c r="R47">
        <f t="shared" si="5"/>
        <v>0.48900641378950505</v>
      </c>
      <c r="S47" t="s">
        <v>121</v>
      </c>
    </row>
    <row r="48" spans="1:19" ht="15.75" x14ac:dyDescent="0.25">
      <c r="A48" s="3">
        <v>3</v>
      </c>
      <c r="B48" s="3" t="s">
        <v>101</v>
      </c>
      <c r="C48" s="4">
        <v>2</v>
      </c>
      <c r="D48" s="14">
        <v>2</v>
      </c>
      <c r="E48" s="15">
        <v>7</v>
      </c>
      <c r="F48" s="16">
        <v>10</v>
      </c>
      <c r="G48" s="16">
        <v>6</v>
      </c>
      <c r="H48" s="16">
        <v>10</v>
      </c>
      <c r="I48" s="16">
        <v>13</v>
      </c>
      <c r="J48" s="16">
        <v>6</v>
      </c>
      <c r="K48" s="16">
        <v>7</v>
      </c>
      <c r="L48" s="16">
        <v>8</v>
      </c>
      <c r="M48" s="16">
        <v>3</v>
      </c>
      <c r="N48" s="16">
        <v>3</v>
      </c>
      <c r="O48" s="16">
        <v>13</v>
      </c>
      <c r="P48" s="37">
        <f t="shared" si="3"/>
        <v>7.333333333333333</v>
      </c>
      <c r="Q48" s="38">
        <f t="shared" si="4"/>
        <v>3.6762958960278906</v>
      </c>
      <c r="R48">
        <f t="shared" si="5"/>
        <v>0.50131307673107606</v>
      </c>
      <c r="S48" t="s">
        <v>121</v>
      </c>
    </row>
    <row r="49" spans="1:19" ht="15.75" x14ac:dyDescent="0.25">
      <c r="A49" s="3">
        <v>41</v>
      </c>
      <c r="B49" s="3" t="s">
        <v>62</v>
      </c>
      <c r="C49" s="4">
        <v>12</v>
      </c>
      <c r="D49" s="14">
        <v>5</v>
      </c>
      <c r="E49" s="15">
        <v>8</v>
      </c>
      <c r="F49" s="16">
        <v>2</v>
      </c>
      <c r="G49" s="16">
        <v>11</v>
      </c>
      <c r="H49" s="16">
        <v>5</v>
      </c>
      <c r="I49" s="16">
        <v>7</v>
      </c>
      <c r="J49" s="16">
        <v>3</v>
      </c>
      <c r="K49" s="16">
        <v>6</v>
      </c>
      <c r="L49" s="16">
        <v>5</v>
      </c>
      <c r="M49" s="16">
        <v>11</v>
      </c>
      <c r="N49" s="16">
        <v>6</v>
      </c>
      <c r="O49" s="16">
        <v>2</v>
      </c>
      <c r="P49" s="37">
        <f t="shared" si="3"/>
        <v>5.916666666666667</v>
      </c>
      <c r="Q49" s="38">
        <f t="shared" si="4"/>
        <v>2.9987371079213068</v>
      </c>
      <c r="R49">
        <f t="shared" si="5"/>
        <v>0.50682880697261523</v>
      </c>
      <c r="S49" t="s">
        <v>121</v>
      </c>
    </row>
    <row r="50" spans="1:19" ht="15.75" x14ac:dyDescent="0.25">
      <c r="A50" s="3">
        <v>36</v>
      </c>
      <c r="B50" s="3" t="s">
        <v>107</v>
      </c>
      <c r="C50" s="4">
        <v>2</v>
      </c>
      <c r="D50" s="14">
        <v>4</v>
      </c>
      <c r="E50" s="15">
        <v>1</v>
      </c>
      <c r="F50" s="16">
        <v>3</v>
      </c>
      <c r="G50" s="16">
        <v>4</v>
      </c>
      <c r="H50" s="16">
        <v>4</v>
      </c>
      <c r="I50" s="16">
        <v>5</v>
      </c>
      <c r="J50" s="16">
        <v>1</v>
      </c>
      <c r="K50" s="16">
        <v>1</v>
      </c>
      <c r="L50" s="16">
        <v>5</v>
      </c>
      <c r="M50" s="16">
        <v>2</v>
      </c>
      <c r="N50" s="16">
        <v>3</v>
      </c>
      <c r="O50" s="16">
        <v>2</v>
      </c>
      <c r="P50" s="37">
        <f t="shared" si="3"/>
        <v>2.9166666666666665</v>
      </c>
      <c r="Q50" s="38">
        <f t="shared" si="4"/>
        <v>1.5050420310248867</v>
      </c>
      <c r="R50">
        <f t="shared" si="5"/>
        <v>0.51601441063710407</v>
      </c>
      <c r="S50" t="s">
        <v>121</v>
      </c>
    </row>
    <row r="51" spans="1:19" ht="15.75" x14ac:dyDescent="0.25">
      <c r="A51" s="3">
        <v>46</v>
      </c>
      <c r="B51" s="3" t="s">
        <v>72</v>
      </c>
      <c r="C51" s="4">
        <v>22</v>
      </c>
      <c r="D51" s="14">
        <v>4</v>
      </c>
      <c r="E51" s="15">
        <v>1</v>
      </c>
      <c r="F51" s="16">
        <v>2</v>
      </c>
      <c r="G51" s="16">
        <v>1</v>
      </c>
      <c r="H51" s="16">
        <v>2</v>
      </c>
      <c r="I51" s="16">
        <v>4</v>
      </c>
      <c r="J51" s="16">
        <v>2</v>
      </c>
      <c r="K51" s="16">
        <v>2</v>
      </c>
      <c r="L51" s="16">
        <v>2</v>
      </c>
      <c r="M51" s="16">
        <v>3</v>
      </c>
      <c r="N51" s="16">
        <v>5</v>
      </c>
      <c r="O51" s="16">
        <v>5</v>
      </c>
      <c r="P51" s="37">
        <f t="shared" si="3"/>
        <v>2.75</v>
      </c>
      <c r="Q51" s="38">
        <f t="shared" si="4"/>
        <v>1.4222261679238197</v>
      </c>
      <c r="R51">
        <f t="shared" si="5"/>
        <v>0.51717315197229807</v>
      </c>
      <c r="S51" t="s">
        <v>121</v>
      </c>
    </row>
    <row r="52" spans="1:19" ht="15.75" x14ac:dyDescent="0.25">
      <c r="A52" s="3">
        <v>8</v>
      </c>
      <c r="B52" s="3" t="s">
        <v>100</v>
      </c>
      <c r="C52" s="4">
        <v>10</v>
      </c>
      <c r="D52" s="14">
        <v>1</v>
      </c>
      <c r="E52" s="15">
        <v>1</v>
      </c>
      <c r="F52" s="16">
        <v>1</v>
      </c>
      <c r="G52" s="16">
        <v>1</v>
      </c>
      <c r="H52" s="16">
        <v>3</v>
      </c>
      <c r="I52" s="16">
        <v>1</v>
      </c>
      <c r="J52" s="16">
        <v>2</v>
      </c>
      <c r="K52" s="16">
        <v>1</v>
      </c>
      <c r="L52" s="16">
        <v>3</v>
      </c>
      <c r="M52" s="16">
        <v>1</v>
      </c>
      <c r="N52" s="16">
        <v>1</v>
      </c>
      <c r="O52" s="16">
        <v>2</v>
      </c>
      <c r="P52" s="37">
        <f t="shared" si="3"/>
        <v>1.5</v>
      </c>
      <c r="Q52" s="38">
        <f t="shared" si="4"/>
        <v>0.7977240352174656</v>
      </c>
      <c r="R52">
        <f t="shared" si="5"/>
        <v>0.53181602347831036</v>
      </c>
      <c r="S52" t="s">
        <v>121</v>
      </c>
    </row>
    <row r="53" spans="1:19" ht="15.75" x14ac:dyDescent="0.25">
      <c r="A53" s="3">
        <v>5</v>
      </c>
      <c r="B53" s="3" t="s">
        <v>50</v>
      </c>
      <c r="C53" s="4">
        <v>13</v>
      </c>
      <c r="D53" s="14">
        <v>11</v>
      </c>
      <c r="E53" s="15">
        <v>7</v>
      </c>
      <c r="F53" s="16">
        <v>2</v>
      </c>
      <c r="G53" s="16">
        <v>15</v>
      </c>
      <c r="H53" s="16">
        <v>4</v>
      </c>
      <c r="I53" s="16">
        <v>3</v>
      </c>
      <c r="J53" s="16">
        <v>10</v>
      </c>
      <c r="K53" s="16">
        <v>11</v>
      </c>
      <c r="L53" s="16">
        <v>8</v>
      </c>
      <c r="M53" s="16">
        <v>11</v>
      </c>
      <c r="N53" s="16">
        <v>3</v>
      </c>
      <c r="O53" s="16">
        <v>14</v>
      </c>
      <c r="P53" s="37">
        <f t="shared" si="3"/>
        <v>8.25</v>
      </c>
      <c r="Q53" s="38">
        <f t="shared" si="4"/>
        <v>4.4543135375621112</v>
      </c>
      <c r="R53">
        <f t="shared" si="5"/>
        <v>0.53991679243177104</v>
      </c>
      <c r="S53" t="s">
        <v>121</v>
      </c>
    </row>
    <row r="54" spans="1:19" ht="15.75" x14ac:dyDescent="0.25">
      <c r="A54" s="3">
        <v>11</v>
      </c>
      <c r="B54" s="3" t="s">
        <v>45</v>
      </c>
      <c r="C54" s="4">
        <v>20</v>
      </c>
      <c r="D54" s="14">
        <v>14</v>
      </c>
      <c r="E54" s="15">
        <v>8</v>
      </c>
      <c r="F54" s="16">
        <v>4</v>
      </c>
      <c r="G54" s="16">
        <v>17</v>
      </c>
      <c r="H54" s="16">
        <v>12</v>
      </c>
      <c r="I54" s="16">
        <v>17</v>
      </c>
      <c r="J54" s="16">
        <v>10</v>
      </c>
      <c r="K54" s="16">
        <v>3</v>
      </c>
      <c r="L54" s="16">
        <v>2</v>
      </c>
      <c r="M54" s="16">
        <v>10</v>
      </c>
      <c r="N54" s="16">
        <v>6</v>
      </c>
      <c r="O54" s="16">
        <v>9</v>
      </c>
      <c r="P54" s="37">
        <f t="shared" si="3"/>
        <v>9.3333333333333339</v>
      </c>
      <c r="Q54" s="38">
        <f t="shared" si="4"/>
        <v>5.0692178585033911</v>
      </c>
      <c r="R54">
        <f t="shared" si="5"/>
        <v>0.54313048483964899</v>
      </c>
      <c r="S54" t="s">
        <v>121</v>
      </c>
    </row>
    <row r="55" spans="1:19" ht="15.75" x14ac:dyDescent="0.25">
      <c r="A55" s="3">
        <v>21</v>
      </c>
      <c r="B55" s="3" t="s">
        <v>83</v>
      </c>
      <c r="C55" s="4">
        <v>5</v>
      </c>
      <c r="D55" s="14">
        <v>11</v>
      </c>
      <c r="E55" s="15">
        <v>3</v>
      </c>
      <c r="F55" s="16">
        <v>12</v>
      </c>
      <c r="G55" s="16">
        <v>11</v>
      </c>
      <c r="H55" s="16">
        <v>3</v>
      </c>
      <c r="I55" s="16">
        <v>3</v>
      </c>
      <c r="J55" s="16">
        <v>14</v>
      </c>
      <c r="K55" s="16">
        <v>5</v>
      </c>
      <c r="L55" s="16">
        <v>5</v>
      </c>
      <c r="M55" s="16">
        <v>12</v>
      </c>
      <c r="N55" s="16">
        <v>4</v>
      </c>
      <c r="O55" s="16">
        <v>13</v>
      </c>
      <c r="P55" s="37">
        <f t="shared" si="3"/>
        <v>8</v>
      </c>
      <c r="Q55" s="38">
        <f t="shared" si="4"/>
        <v>4.4721359549995796</v>
      </c>
      <c r="R55">
        <f t="shared" si="5"/>
        <v>0.55901699437494745</v>
      </c>
      <c r="S55" t="s">
        <v>121</v>
      </c>
    </row>
    <row r="56" spans="1:19" ht="15.75" x14ac:dyDescent="0.25">
      <c r="A56" s="3">
        <v>80</v>
      </c>
      <c r="B56" s="3" t="s">
        <v>22</v>
      </c>
      <c r="C56" s="4">
        <v>1823</v>
      </c>
      <c r="D56" s="14">
        <v>1</v>
      </c>
      <c r="E56" s="15">
        <v>2</v>
      </c>
      <c r="F56" s="16">
        <v>0</v>
      </c>
      <c r="G56" s="16">
        <v>2</v>
      </c>
      <c r="H56" s="16">
        <v>2</v>
      </c>
      <c r="I56" s="16">
        <v>1</v>
      </c>
      <c r="J56" s="16">
        <v>2</v>
      </c>
      <c r="K56" s="16">
        <v>0</v>
      </c>
      <c r="L56" s="16">
        <v>2</v>
      </c>
      <c r="M56" s="16">
        <v>1</v>
      </c>
      <c r="N56" s="16">
        <v>2</v>
      </c>
      <c r="O56" s="16">
        <v>2</v>
      </c>
      <c r="P56" s="37">
        <f t="shared" si="3"/>
        <v>1.4166666666666667</v>
      </c>
      <c r="Q56" s="38">
        <f t="shared" si="4"/>
        <v>0.79296146109875909</v>
      </c>
      <c r="R56">
        <f t="shared" si="5"/>
        <v>0.55973750195206518</v>
      </c>
      <c r="S56" t="s">
        <v>121</v>
      </c>
    </row>
    <row r="57" spans="1:19" ht="15.75" x14ac:dyDescent="0.25">
      <c r="A57" s="3">
        <v>20</v>
      </c>
      <c r="B57" s="3" t="s">
        <v>85</v>
      </c>
      <c r="C57" s="4">
        <v>8</v>
      </c>
      <c r="D57" s="14">
        <v>7</v>
      </c>
      <c r="E57" s="15">
        <v>4</v>
      </c>
      <c r="F57" s="16">
        <v>3</v>
      </c>
      <c r="G57" s="16">
        <v>8</v>
      </c>
      <c r="H57" s="16">
        <v>6</v>
      </c>
      <c r="I57" s="16">
        <v>4</v>
      </c>
      <c r="J57" s="16">
        <v>1</v>
      </c>
      <c r="K57" s="16">
        <v>1</v>
      </c>
      <c r="L57" s="16">
        <v>7</v>
      </c>
      <c r="M57" s="16">
        <v>8</v>
      </c>
      <c r="N57" s="16">
        <v>1</v>
      </c>
      <c r="O57" s="16">
        <v>7</v>
      </c>
      <c r="P57" s="37">
        <f t="shared" si="3"/>
        <v>4.75</v>
      </c>
      <c r="Q57" s="38">
        <f t="shared" si="4"/>
        <v>2.7675062617979584</v>
      </c>
      <c r="R57">
        <f t="shared" si="5"/>
        <v>0.58263289722062284</v>
      </c>
      <c r="S57" t="s">
        <v>121</v>
      </c>
    </row>
    <row r="58" spans="1:19" ht="15.75" x14ac:dyDescent="0.25">
      <c r="A58" s="3">
        <v>75</v>
      </c>
      <c r="B58" s="3" t="s">
        <v>26</v>
      </c>
      <c r="C58" s="4">
        <v>1513</v>
      </c>
      <c r="D58" s="14">
        <v>1</v>
      </c>
      <c r="E58" s="15">
        <v>1</v>
      </c>
      <c r="F58" s="16">
        <v>1</v>
      </c>
      <c r="G58" s="16">
        <v>0</v>
      </c>
      <c r="H58" s="16">
        <v>2</v>
      </c>
      <c r="I58" s="16">
        <v>2</v>
      </c>
      <c r="J58" s="16">
        <v>2</v>
      </c>
      <c r="K58" s="16">
        <v>2</v>
      </c>
      <c r="L58" s="16">
        <v>0</v>
      </c>
      <c r="M58" s="16">
        <v>2</v>
      </c>
      <c r="N58" s="16">
        <v>1</v>
      </c>
      <c r="O58" s="16">
        <v>2</v>
      </c>
      <c r="P58" s="37">
        <f t="shared" si="3"/>
        <v>1.3333333333333333</v>
      </c>
      <c r="Q58" s="38">
        <f t="shared" si="4"/>
        <v>0.7784989441615231</v>
      </c>
      <c r="R58">
        <f t="shared" si="5"/>
        <v>0.58387420812114232</v>
      </c>
      <c r="S58" t="s">
        <v>121</v>
      </c>
    </row>
    <row r="59" spans="1:19" ht="15.75" x14ac:dyDescent="0.25">
      <c r="A59" s="3">
        <v>35</v>
      </c>
      <c r="B59" s="3" t="s">
        <v>105</v>
      </c>
      <c r="C59" s="4">
        <v>4</v>
      </c>
      <c r="D59" s="14">
        <v>2</v>
      </c>
      <c r="E59" s="15">
        <v>2</v>
      </c>
      <c r="F59" s="16">
        <v>1</v>
      </c>
      <c r="G59" s="16">
        <v>4</v>
      </c>
      <c r="H59" s="16">
        <v>1</v>
      </c>
      <c r="I59" s="16">
        <v>1</v>
      </c>
      <c r="J59" s="16">
        <v>1</v>
      </c>
      <c r="K59" s="16">
        <v>4</v>
      </c>
      <c r="L59" s="16">
        <v>4</v>
      </c>
      <c r="M59" s="16">
        <v>3</v>
      </c>
      <c r="N59" s="16">
        <v>4</v>
      </c>
      <c r="O59" s="16">
        <v>1</v>
      </c>
      <c r="P59" s="37">
        <f t="shared" si="3"/>
        <v>2.3333333333333335</v>
      </c>
      <c r="Q59" s="38">
        <f t="shared" si="4"/>
        <v>1.3706888336846839</v>
      </c>
      <c r="R59">
        <f t="shared" si="5"/>
        <v>0.58743807157915018</v>
      </c>
      <c r="S59" t="s">
        <v>121</v>
      </c>
    </row>
    <row r="60" spans="1:19" ht="15.75" x14ac:dyDescent="0.25">
      <c r="A60" s="3">
        <v>45</v>
      </c>
      <c r="B60" s="3" t="s">
        <v>56</v>
      </c>
      <c r="C60" s="4">
        <v>15</v>
      </c>
      <c r="D60" s="14">
        <v>4</v>
      </c>
      <c r="E60" s="15">
        <v>6</v>
      </c>
      <c r="F60" s="16">
        <v>4</v>
      </c>
      <c r="G60" s="16">
        <v>0</v>
      </c>
      <c r="H60" s="16">
        <v>8</v>
      </c>
      <c r="I60" s="16">
        <v>3</v>
      </c>
      <c r="J60" s="16">
        <v>1</v>
      </c>
      <c r="K60" s="16">
        <v>10</v>
      </c>
      <c r="L60" s="16">
        <v>8</v>
      </c>
      <c r="M60" s="16">
        <v>5</v>
      </c>
      <c r="N60" s="16">
        <v>7</v>
      </c>
      <c r="O60" s="16">
        <v>10</v>
      </c>
      <c r="P60" s="37">
        <f t="shared" si="3"/>
        <v>5.5</v>
      </c>
      <c r="Q60" s="38">
        <f t="shared" si="4"/>
        <v>3.2613438390276541</v>
      </c>
      <c r="R60">
        <f t="shared" si="5"/>
        <v>0.5929716070959371</v>
      </c>
      <c r="S60" t="s">
        <v>121</v>
      </c>
    </row>
    <row r="61" spans="1:19" ht="15.75" x14ac:dyDescent="0.25">
      <c r="A61" s="3">
        <v>56</v>
      </c>
      <c r="B61" s="3" t="s">
        <v>74</v>
      </c>
      <c r="C61" s="4">
        <v>80</v>
      </c>
      <c r="D61" s="14">
        <v>1</v>
      </c>
      <c r="E61" s="15">
        <v>1</v>
      </c>
      <c r="F61" s="16">
        <v>1</v>
      </c>
      <c r="G61" s="16">
        <v>1</v>
      </c>
      <c r="H61" s="16">
        <v>1</v>
      </c>
      <c r="I61" s="16">
        <v>1</v>
      </c>
      <c r="J61" s="16">
        <v>1</v>
      </c>
      <c r="K61" s="16">
        <v>1</v>
      </c>
      <c r="L61" s="16">
        <v>0</v>
      </c>
      <c r="M61" s="16">
        <v>0</v>
      </c>
      <c r="N61" s="16">
        <v>1</v>
      </c>
      <c r="O61" s="16">
        <v>0</v>
      </c>
      <c r="P61" s="37">
        <f t="shared" si="3"/>
        <v>0.75</v>
      </c>
      <c r="Q61" s="38">
        <f t="shared" si="4"/>
        <v>0.45226701686664544</v>
      </c>
      <c r="R61">
        <f t="shared" si="5"/>
        <v>0.60302268915552726</v>
      </c>
      <c r="S61" t="s">
        <v>121</v>
      </c>
    </row>
    <row r="62" spans="1:19" ht="15.75" x14ac:dyDescent="0.25">
      <c r="A62" s="3">
        <v>57</v>
      </c>
      <c r="B62" s="3" t="s">
        <v>42</v>
      </c>
      <c r="C62" s="4">
        <v>48</v>
      </c>
      <c r="D62" s="14">
        <v>7</v>
      </c>
      <c r="E62" s="15">
        <v>4</v>
      </c>
      <c r="F62" s="16">
        <v>4</v>
      </c>
      <c r="G62" s="16">
        <v>7</v>
      </c>
      <c r="H62" s="16">
        <v>0</v>
      </c>
      <c r="I62" s="16">
        <v>4</v>
      </c>
      <c r="J62" s="16">
        <v>5</v>
      </c>
      <c r="K62" s="16">
        <v>3</v>
      </c>
      <c r="L62" s="16">
        <v>7</v>
      </c>
      <c r="M62" s="16">
        <v>2</v>
      </c>
      <c r="N62" s="16">
        <v>0</v>
      </c>
      <c r="O62" s="16">
        <v>4</v>
      </c>
      <c r="P62" s="37">
        <f t="shared" si="3"/>
        <v>3.9166666666666665</v>
      </c>
      <c r="Q62" s="38">
        <f t="shared" si="4"/>
        <v>2.4293034292807372</v>
      </c>
      <c r="R62">
        <f t="shared" si="5"/>
        <v>0.62024768407167763</v>
      </c>
      <c r="S62" t="s">
        <v>121</v>
      </c>
    </row>
    <row r="63" spans="1:19" ht="15.75" x14ac:dyDescent="0.25">
      <c r="A63" s="3">
        <v>52</v>
      </c>
      <c r="B63" s="3" t="s">
        <v>48</v>
      </c>
      <c r="C63" s="4">
        <v>63</v>
      </c>
      <c r="D63" s="14">
        <v>0</v>
      </c>
      <c r="E63" s="15">
        <v>2</v>
      </c>
      <c r="F63" s="16">
        <v>3</v>
      </c>
      <c r="G63" s="16">
        <v>4</v>
      </c>
      <c r="H63" s="16">
        <v>2</v>
      </c>
      <c r="I63" s="16">
        <v>2</v>
      </c>
      <c r="J63" s="16">
        <v>0</v>
      </c>
      <c r="K63" s="16">
        <v>4</v>
      </c>
      <c r="L63" s="16">
        <v>2</v>
      </c>
      <c r="M63" s="16">
        <v>2</v>
      </c>
      <c r="N63" s="16">
        <v>1</v>
      </c>
      <c r="O63" s="16">
        <v>2</v>
      </c>
      <c r="P63" s="37">
        <f t="shared" si="3"/>
        <v>2</v>
      </c>
      <c r="Q63" s="38">
        <f t="shared" si="4"/>
        <v>1.2792042981336627</v>
      </c>
      <c r="R63">
        <f t="shared" si="5"/>
        <v>0.63960214906683133</v>
      </c>
      <c r="S63" t="s">
        <v>121</v>
      </c>
    </row>
    <row r="64" spans="1:19" ht="15.75" x14ac:dyDescent="0.25">
      <c r="A64" s="3">
        <v>67</v>
      </c>
      <c r="B64" s="3" t="s">
        <v>58</v>
      </c>
      <c r="C64" s="4">
        <v>51</v>
      </c>
      <c r="D64" s="14">
        <v>2</v>
      </c>
      <c r="E64" s="15">
        <v>2</v>
      </c>
      <c r="F64" s="16">
        <v>1</v>
      </c>
      <c r="G64" s="16">
        <v>1</v>
      </c>
      <c r="H64" s="16">
        <v>1</v>
      </c>
      <c r="I64" s="16">
        <v>0</v>
      </c>
      <c r="J64" s="16">
        <v>3</v>
      </c>
      <c r="K64" s="16">
        <v>3</v>
      </c>
      <c r="L64" s="16">
        <v>1</v>
      </c>
      <c r="M64" s="16">
        <v>2</v>
      </c>
      <c r="N64" s="16">
        <v>3</v>
      </c>
      <c r="O64" s="16">
        <v>0</v>
      </c>
      <c r="P64" s="37">
        <f t="shared" si="3"/>
        <v>1.5833333333333333</v>
      </c>
      <c r="Q64" s="38">
        <f t="shared" si="4"/>
        <v>1.0836246694508318</v>
      </c>
      <c r="R64">
        <f t="shared" si="5"/>
        <v>0.68439452807420964</v>
      </c>
      <c r="S64" t="s">
        <v>121</v>
      </c>
    </row>
    <row r="65" spans="1:19" ht="15.75" x14ac:dyDescent="0.25">
      <c r="A65" s="3">
        <v>68</v>
      </c>
      <c r="B65" s="3" t="s">
        <v>41</v>
      </c>
      <c r="C65" s="4">
        <v>96</v>
      </c>
      <c r="D65" s="14">
        <v>5</v>
      </c>
      <c r="E65" s="15">
        <v>3</v>
      </c>
      <c r="F65" s="16">
        <v>4</v>
      </c>
      <c r="G65" s="16">
        <v>1</v>
      </c>
      <c r="H65" s="16">
        <v>0</v>
      </c>
      <c r="I65" s="16">
        <v>1</v>
      </c>
      <c r="J65" s="16">
        <v>5</v>
      </c>
      <c r="K65" s="16">
        <v>3</v>
      </c>
      <c r="L65" s="16">
        <v>5</v>
      </c>
      <c r="M65" s="16">
        <v>0</v>
      </c>
      <c r="N65" s="16">
        <v>4</v>
      </c>
      <c r="O65" s="16">
        <v>2</v>
      </c>
      <c r="P65" s="37">
        <f t="shared" si="3"/>
        <v>2.75</v>
      </c>
      <c r="Q65" s="38">
        <f t="shared" si="4"/>
        <v>1.9128750375000738</v>
      </c>
      <c r="R65">
        <f t="shared" si="5"/>
        <v>0.69559092272729961</v>
      </c>
      <c r="S65" t="s">
        <v>121</v>
      </c>
    </row>
    <row r="66" spans="1:19" ht="15.75" x14ac:dyDescent="0.25">
      <c r="A66" s="3">
        <v>72</v>
      </c>
      <c r="B66" s="3" t="s">
        <v>31</v>
      </c>
      <c r="C66" s="4">
        <v>648</v>
      </c>
      <c r="D66" s="14">
        <v>0</v>
      </c>
      <c r="E66" s="15">
        <v>2</v>
      </c>
      <c r="F66" s="16">
        <v>0</v>
      </c>
      <c r="G66" s="16">
        <v>3</v>
      </c>
      <c r="H66" s="16">
        <v>0</v>
      </c>
      <c r="I66" s="16">
        <v>3</v>
      </c>
      <c r="J66" s="16">
        <v>2</v>
      </c>
      <c r="K66" s="16">
        <v>3</v>
      </c>
      <c r="L66" s="16">
        <v>3</v>
      </c>
      <c r="M66" s="16">
        <v>2</v>
      </c>
      <c r="N66" s="16">
        <v>1</v>
      </c>
      <c r="O66" s="16">
        <v>1</v>
      </c>
      <c r="P66" s="37">
        <f t="shared" si="3"/>
        <v>1.6666666666666667</v>
      </c>
      <c r="Q66" s="38">
        <f t="shared" si="4"/>
        <v>1.2309149097933272</v>
      </c>
      <c r="R66">
        <f t="shared" si="5"/>
        <v>0.73854894587599629</v>
      </c>
      <c r="S66" t="s">
        <v>121</v>
      </c>
    </row>
    <row r="67" spans="1:19" ht="15.75" x14ac:dyDescent="0.25">
      <c r="A67" s="3">
        <v>58</v>
      </c>
      <c r="B67" s="3" t="s">
        <v>75</v>
      </c>
      <c r="C67" s="4">
        <v>58</v>
      </c>
      <c r="D67" s="14">
        <v>1</v>
      </c>
      <c r="E67" s="15">
        <v>1</v>
      </c>
      <c r="F67" s="16">
        <v>0</v>
      </c>
      <c r="G67" s="16">
        <v>0</v>
      </c>
      <c r="H67" s="16">
        <v>1</v>
      </c>
      <c r="I67" s="16">
        <v>1</v>
      </c>
      <c r="J67" s="16">
        <v>0</v>
      </c>
      <c r="K67" s="16">
        <v>2</v>
      </c>
      <c r="L67" s="16">
        <v>2</v>
      </c>
      <c r="M67" s="16">
        <v>1</v>
      </c>
      <c r="N67" s="16">
        <v>1</v>
      </c>
      <c r="O67" s="16">
        <v>2</v>
      </c>
      <c r="P67" s="37">
        <f t="shared" si="3"/>
        <v>1</v>
      </c>
      <c r="Q67" s="38">
        <f t="shared" si="4"/>
        <v>0.7385489458759964</v>
      </c>
      <c r="R67">
        <f t="shared" si="5"/>
        <v>0.7385489458759964</v>
      </c>
      <c r="S67" t="s">
        <v>121</v>
      </c>
    </row>
    <row r="68" spans="1:19" ht="15.75" x14ac:dyDescent="0.25">
      <c r="A68" s="3">
        <v>63</v>
      </c>
      <c r="B68" s="3" t="s">
        <v>70</v>
      </c>
      <c r="C68" s="4">
        <v>92</v>
      </c>
      <c r="D68" s="14">
        <v>0</v>
      </c>
      <c r="E68" s="15">
        <v>1</v>
      </c>
      <c r="F68" s="16">
        <v>1</v>
      </c>
      <c r="G68" s="16">
        <v>0</v>
      </c>
      <c r="H68" s="16">
        <v>1</v>
      </c>
      <c r="I68" s="16">
        <v>0</v>
      </c>
      <c r="J68" s="16">
        <v>0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37">
        <f t="shared" si="3"/>
        <v>0.66666666666666663</v>
      </c>
      <c r="Q68" s="38">
        <f t="shared" si="4"/>
        <v>0.49236596391733095</v>
      </c>
      <c r="R68">
        <f t="shared" si="5"/>
        <v>0.73854894587599651</v>
      </c>
      <c r="S68" t="s">
        <v>121</v>
      </c>
    </row>
    <row r="69" spans="1:19" ht="15.75" x14ac:dyDescent="0.25">
      <c r="A69" s="3">
        <v>51</v>
      </c>
      <c r="B69" s="3" t="s">
        <v>47</v>
      </c>
      <c r="C69" s="4">
        <v>53</v>
      </c>
      <c r="D69" s="14">
        <v>2</v>
      </c>
      <c r="E69" s="15">
        <v>2</v>
      </c>
      <c r="F69" s="16">
        <v>6</v>
      </c>
      <c r="G69" s="16">
        <v>4</v>
      </c>
      <c r="H69" s="16">
        <v>3</v>
      </c>
      <c r="I69" s="16">
        <v>2</v>
      </c>
      <c r="J69" s="16">
        <v>4</v>
      </c>
      <c r="K69" s="16">
        <v>3</v>
      </c>
      <c r="L69" s="16">
        <v>0</v>
      </c>
      <c r="M69" s="16">
        <v>0</v>
      </c>
      <c r="N69" s="16">
        <v>0</v>
      </c>
      <c r="O69" s="16">
        <v>4</v>
      </c>
      <c r="P69" s="37">
        <f t="shared" ref="P69:P100" si="6">AVERAGE(D69:O69)</f>
        <v>2.5</v>
      </c>
      <c r="Q69" s="38">
        <f t="shared" ref="Q69:Q84" si="7">STDEV(D69:O69)</f>
        <v>1.8829377433825436</v>
      </c>
      <c r="R69">
        <f t="shared" ref="R69:R100" si="8">Q69/P69</f>
        <v>0.75317509735301746</v>
      </c>
      <c r="S69" t="s">
        <v>121</v>
      </c>
    </row>
    <row r="70" spans="1:19" ht="15.75" x14ac:dyDescent="0.25">
      <c r="A70" s="3">
        <v>27</v>
      </c>
      <c r="B70" s="3" t="s">
        <v>46</v>
      </c>
      <c r="C70" s="4">
        <v>19</v>
      </c>
      <c r="D70" s="14">
        <v>1</v>
      </c>
      <c r="E70" s="15">
        <v>15</v>
      </c>
      <c r="F70" s="16">
        <v>4</v>
      </c>
      <c r="G70" s="16">
        <v>4</v>
      </c>
      <c r="H70" s="16">
        <v>17</v>
      </c>
      <c r="I70" s="16">
        <v>16</v>
      </c>
      <c r="J70" s="16">
        <v>5</v>
      </c>
      <c r="K70" s="16">
        <v>4</v>
      </c>
      <c r="L70" s="16">
        <v>13</v>
      </c>
      <c r="M70" s="16">
        <v>3</v>
      </c>
      <c r="N70" s="16">
        <v>11</v>
      </c>
      <c r="O70" s="16">
        <v>1</v>
      </c>
      <c r="P70" s="37">
        <f t="shared" si="6"/>
        <v>7.833333333333333</v>
      </c>
      <c r="Q70" s="38">
        <f t="shared" si="7"/>
        <v>6.087742279417391</v>
      </c>
      <c r="R70">
        <f t="shared" si="8"/>
        <v>0.77715858886179467</v>
      </c>
      <c r="S70" t="s">
        <v>121</v>
      </c>
    </row>
    <row r="71" spans="1:19" ht="15.75" x14ac:dyDescent="0.25">
      <c r="A71" s="3">
        <v>74</v>
      </c>
      <c r="B71" s="3" t="s">
        <v>40</v>
      </c>
      <c r="C71" s="4">
        <v>473</v>
      </c>
      <c r="D71" s="14">
        <v>1</v>
      </c>
      <c r="E71" s="15">
        <v>1</v>
      </c>
      <c r="F71" s="16">
        <v>1</v>
      </c>
      <c r="G71" s="16">
        <v>1</v>
      </c>
      <c r="H71" s="16">
        <v>0</v>
      </c>
      <c r="I71" s="16">
        <v>0</v>
      </c>
      <c r="J71" s="16">
        <v>0</v>
      </c>
      <c r="K71" s="16">
        <v>1</v>
      </c>
      <c r="L71" s="16">
        <v>0</v>
      </c>
      <c r="M71" s="16">
        <v>0</v>
      </c>
      <c r="N71" s="16">
        <v>1</v>
      </c>
      <c r="O71" s="16">
        <v>1</v>
      </c>
      <c r="P71" s="37">
        <f t="shared" si="6"/>
        <v>0.58333333333333337</v>
      </c>
      <c r="Q71" s="38">
        <f t="shared" si="7"/>
        <v>0.51492865054443726</v>
      </c>
      <c r="R71">
        <f t="shared" si="8"/>
        <v>0.88273482950474957</v>
      </c>
      <c r="S71" t="s">
        <v>122</v>
      </c>
    </row>
    <row r="72" spans="1:19" ht="15.75" x14ac:dyDescent="0.25">
      <c r="A72" s="3">
        <v>66</v>
      </c>
      <c r="B72" s="3" t="s">
        <v>95</v>
      </c>
      <c r="C72" s="4">
        <v>41</v>
      </c>
      <c r="D72" s="14">
        <v>0</v>
      </c>
      <c r="E72" s="15">
        <v>0</v>
      </c>
      <c r="F72" s="16">
        <v>0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 s="16">
        <v>0</v>
      </c>
      <c r="M72" s="16">
        <v>1</v>
      </c>
      <c r="N72" s="16">
        <v>0</v>
      </c>
      <c r="O72" s="16">
        <v>1</v>
      </c>
      <c r="P72" s="37">
        <f t="shared" si="6"/>
        <v>0.58333333333333337</v>
      </c>
      <c r="Q72" s="38">
        <f t="shared" si="7"/>
        <v>0.51492865054443726</v>
      </c>
      <c r="R72">
        <f t="shared" si="8"/>
        <v>0.88273482950474957</v>
      </c>
      <c r="S72" t="s">
        <v>122</v>
      </c>
    </row>
    <row r="73" spans="1:19" ht="15.75" x14ac:dyDescent="0.25">
      <c r="A73" s="3">
        <v>22</v>
      </c>
      <c r="B73" s="3" t="s">
        <v>98</v>
      </c>
      <c r="C73" s="4">
        <v>17</v>
      </c>
      <c r="D73" s="14">
        <v>0</v>
      </c>
      <c r="E73" s="15">
        <v>2</v>
      </c>
      <c r="F73" s="16">
        <v>0</v>
      </c>
      <c r="G73" s="16">
        <v>2</v>
      </c>
      <c r="H73" s="16">
        <v>1</v>
      </c>
      <c r="I73" s="16">
        <v>2</v>
      </c>
      <c r="J73" s="16">
        <v>0</v>
      </c>
      <c r="K73" s="16">
        <v>2</v>
      </c>
      <c r="L73" s="16">
        <v>3</v>
      </c>
      <c r="M73" s="16">
        <v>0</v>
      </c>
      <c r="N73" s="16">
        <v>1</v>
      </c>
      <c r="O73" s="16">
        <v>0</v>
      </c>
      <c r="P73" s="37">
        <f t="shared" si="6"/>
        <v>1.0833333333333333</v>
      </c>
      <c r="Q73" s="38">
        <f t="shared" si="7"/>
        <v>1.0836246694508316</v>
      </c>
      <c r="R73">
        <f t="shared" si="8"/>
        <v>1.0002689256469215</v>
      </c>
      <c r="S73" t="s">
        <v>122</v>
      </c>
    </row>
    <row r="74" spans="1:19" ht="15.75" x14ac:dyDescent="0.25">
      <c r="A74" s="3">
        <v>44</v>
      </c>
      <c r="B74" s="3" t="s">
        <v>103</v>
      </c>
      <c r="C74" s="4">
        <v>14</v>
      </c>
      <c r="D74" s="14">
        <v>2</v>
      </c>
      <c r="E74" s="15">
        <v>0</v>
      </c>
      <c r="F74" s="16">
        <v>0</v>
      </c>
      <c r="G74" s="16">
        <v>1</v>
      </c>
      <c r="H74" s="16">
        <v>1</v>
      </c>
      <c r="I74" s="16">
        <v>0</v>
      </c>
      <c r="J74" s="16">
        <v>2</v>
      </c>
      <c r="K74" s="16">
        <v>1</v>
      </c>
      <c r="L74" s="16">
        <v>1</v>
      </c>
      <c r="M74" s="16">
        <v>0</v>
      </c>
      <c r="N74" s="16">
        <v>1</v>
      </c>
      <c r="O74" s="16">
        <v>0</v>
      </c>
      <c r="P74" s="37">
        <f t="shared" si="6"/>
        <v>0.75</v>
      </c>
      <c r="Q74" s="38">
        <f t="shared" si="7"/>
        <v>0.75377836144440913</v>
      </c>
      <c r="R74">
        <f t="shared" si="8"/>
        <v>1.0050378152592121</v>
      </c>
      <c r="S74" t="s">
        <v>122</v>
      </c>
    </row>
    <row r="75" spans="1:19" ht="15.75" x14ac:dyDescent="0.25">
      <c r="A75" s="3">
        <v>71</v>
      </c>
      <c r="B75" s="3" t="s">
        <v>33</v>
      </c>
      <c r="C75" s="4">
        <v>1941</v>
      </c>
      <c r="D75" s="14">
        <v>0</v>
      </c>
      <c r="E75" s="15">
        <v>1</v>
      </c>
      <c r="F75" s="16">
        <v>0</v>
      </c>
      <c r="G75" s="16">
        <v>0</v>
      </c>
      <c r="H75" s="16">
        <v>1</v>
      </c>
      <c r="I75" s="16">
        <v>0</v>
      </c>
      <c r="J75" s="16">
        <v>1</v>
      </c>
      <c r="K75" s="16">
        <v>1</v>
      </c>
      <c r="L75" s="16">
        <v>0</v>
      </c>
      <c r="M75" s="16">
        <v>1</v>
      </c>
      <c r="N75" s="16">
        <v>1</v>
      </c>
      <c r="O75" s="16">
        <v>0</v>
      </c>
      <c r="P75" s="37">
        <f t="shared" si="6"/>
        <v>0.5</v>
      </c>
      <c r="Q75" s="38">
        <f t="shared" si="7"/>
        <v>0.5222329678670935</v>
      </c>
      <c r="R75">
        <f t="shared" si="8"/>
        <v>1.044465935734187</v>
      </c>
      <c r="S75" t="s">
        <v>122</v>
      </c>
    </row>
    <row r="76" spans="1:19" ht="15.75" x14ac:dyDescent="0.25">
      <c r="A76" s="3">
        <v>47</v>
      </c>
      <c r="B76" s="3" t="s">
        <v>68</v>
      </c>
      <c r="C76" s="4">
        <v>63</v>
      </c>
      <c r="D76" s="14">
        <v>1</v>
      </c>
      <c r="E76" s="15">
        <v>1</v>
      </c>
      <c r="F76" s="16">
        <v>1</v>
      </c>
      <c r="G76" s="16">
        <v>0</v>
      </c>
      <c r="H76" s="16">
        <v>0</v>
      </c>
      <c r="I76" s="16">
        <v>1</v>
      </c>
      <c r="J76" s="16">
        <v>0</v>
      </c>
      <c r="K76" s="16">
        <v>1</v>
      </c>
      <c r="L76" s="16">
        <v>1</v>
      </c>
      <c r="M76" s="16">
        <v>3</v>
      </c>
      <c r="N76" s="16">
        <v>0</v>
      </c>
      <c r="O76" s="16">
        <v>3</v>
      </c>
      <c r="P76" s="37">
        <f t="shared" si="6"/>
        <v>1</v>
      </c>
      <c r="Q76" s="38">
        <f t="shared" si="7"/>
        <v>1.044465935734187</v>
      </c>
      <c r="R76">
        <f t="shared" si="8"/>
        <v>1.044465935734187</v>
      </c>
      <c r="S76" t="s">
        <v>122</v>
      </c>
    </row>
    <row r="77" spans="1:19" ht="15.75" x14ac:dyDescent="0.25">
      <c r="A77" s="3">
        <v>55</v>
      </c>
      <c r="B77" s="3" t="s">
        <v>86</v>
      </c>
      <c r="C77" s="4">
        <v>73</v>
      </c>
      <c r="D77" s="14">
        <v>0</v>
      </c>
      <c r="E77" s="15">
        <v>1</v>
      </c>
      <c r="F77" s="16">
        <v>0</v>
      </c>
      <c r="G77" s="16">
        <v>1</v>
      </c>
      <c r="H77" s="16">
        <v>1</v>
      </c>
      <c r="I77" s="16">
        <v>1</v>
      </c>
      <c r="J77" s="16">
        <v>0</v>
      </c>
      <c r="K77" s="16">
        <v>0</v>
      </c>
      <c r="L77" s="16">
        <v>1</v>
      </c>
      <c r="M77" s="16">
        <v>1</v>
      </c>
      <c r="N77" s="16">
        <v>0</v>
      </c>
      <c r="O77" s="16">
        <v>0</v>
      </c>
      <c r="P77" s="37">
        <f t="shared" si="6"/>
        <v>0.5</v>
      </c>
      <c r="Q77" s="38">
        <f t="shared" si="7"/>
        <v>0.5222329678670935</v>
      </c>
      <c r="R77">
        <f t="shared" si="8"/>
        <v>1.044465935734187</v>
      </c>
      <c r="S77" t="s">
        <v>122</v>
      </c>
    </row>
    <row r="78" spans="1:19" ht="15.75" x14ac:dyDescent="0.25">
      <c r="A78" s="3">
        <v>69</v>
      </c>
      <c r="B78" s="3" t="s">
        <v>55</v>
      </c>
      <c r="C78" s="4">
        <v>77</v>
      </c>
      <c r="D78" s="14">
        <v>1</v>
      </c>
      <c r="E78" s="15">
        <v>0</v>
      </c>
      <c r="F78" s="16">
        <v>0</v>
      </c>
      <c r="G78" s="16">
        <v>2</v>
      </c>
      <c r="H78" s="16">
        <v>0</v>
      </c>
      <c r="I78" s="16">
        <v>0</v>
      </c>
      <c r="J78" s="16">
        <v>2</v>
      </c>
      <c r="K78" s="16">
        <v>3</v>
      </c>
      <c r="L78" s="16">
        <v>1</v>
      </c>
      <c r="M78" s="16">
        <v>0</v>
      </c>
      <c r="N78" s="16">
        <v>1</v>
      </c>
      <c r="O78" s="16">
        <v>3</v>
      </c>
      <c r="P78" s="37">
        <f t="shared" si="6"/>
        <v>1.0833333333333333</v>
      </c>
      <c r="Q78" s="38">
        <f t="shared" si="7"/>
        <v>1.164500152881315</v>
      </c>
      <c r="R78">
        <f t="shared" si="8"/>
        <v>1.0749232180442909</v>
      </c>
      <c r="S78" t="s">
        <v>122</v>
      </c>
    </row>
    <row r="79" spans="1:19" ht="15.75" x14ac:dyDescent="0.25">
      <c r="A79" s="3">
        <v>76</v>
      </c>
      <c r="B79" s="3" t="s">
        <v>38</v>
      </c>
      <c r="C79" s="4">
        <v>880</v>
      </c>
      <c r="D79" s="14">
        <v>1</v>
      </c>
      <c r="E79" s="15">
        <v>0</v>
      </c>
      <c r="F79" s="16">
        <v>0</v>
      </c>
      <c r="G79" s="16">
        <v>0</v>
      </c>
      <c r="H79" s="16">
        <v>0</v>
      </c>
      <c r="I79" s="16">
        <v>1</v>
      </c>
      <c r="J79" s="16">
        <v>0</v>
      </c>
      <c r="K79" s="16">
        <v>1</v>
      </c>
      <c r="L79" s="16">
        <v>1</v>
      </c>
      <c r="M79" s="16">
        <v>0</v>
      </c>
      <c r="N79" s="16">
        <v>0</v>
      </c>
      <c r="O79" s="16">
        <v>1</v>
      </c>
      <c r="P79" s="37">
        <f t="shared" si="6"/>
        <v>0.41666666666666669</v>
      </c>
      <c r="Q79" s="38">
        <f t="shared" si="7"/>
        <v>0.51492865054443726</v>
      </c>
      <c r="R79">
        <f t="shared" si="8"/>
        <v>1.2358287613066494</v>
      </c>
      <c r="S79" t="s">
        <v>122</v>
      </c>
    </row>
    <row r="80" spans="1:19" ht="15.75" x14ac:dyDescent="0.25">
      <c r="A80" s="3">
        <v>70</v>
      </c>
      <c r="B80" s="3" t="s">
        <v>39</v>
      </c>
      <c r="C80" s="4">
        <v>827</v>
      </c>
      <c r="D80" s="14">
        <v>1</v>
      </c>
      <c r="E80" s="15">
        <v>0</v>
      </c>
      <c r="F80" s="16">
        <v>0</v>
      </c>
      <c r="G80" s="16">
        <v>1</v>
      </c>
      <c r="H80" s="16">
        <v>1</v>
      </c>
      <c r="I80" s="16">
        <v>0</v>
      </c>
      <c r="J80" s="16">
        <v>1</v>
      </c>
      <c r="K80" s="16">
        <v>0</v>
      </c>
      <c r="L80" s="16">
        <v>0</v>
      </c>
      <c r="M80" s="16">
        <v>0</v>
      </c>
      <c r="N80" s="16">
        <v>0</v>
      </c>
      <c r="O80" s="16">
        <v>1</v>
      </c>
      <c r="P80" s="37">
        <f t="shared" si="6"/>
        <v>0.41666666666666669</v>
      </c>
      <c r="Q80" s="38">
        <f t="shared" si="7"/>
        <v>0.51492865054443726</v>
      </c>
      <c r="R80">
        <f t="shared" si="8"/>
        <v>1.2358287613066494</v>
      </c>
      <c r="S80" t="s">
        <v>122</v>
      </c>
    </row>
    <row r="81" spans="1:19" ht="15.75" x14ac:dyDescent="0.25">
      <c r="A81" s="3">
        <v>48</v>
      </c>
      <c r="B81" s="3" t="s">
        <v>99</v>
      </c>
      <c r="C81" s="4">
        <v>38</v>
      </c>
      <c r="D81" s="14">
        <v>0</v>
      </c>
      <c r="E81" s="15">
        <v>0</v>
      </c>
      <c r="F81" s="16">
        <v>1</v>
      </c>
      <c r="G81" s="16">
        <v>0</v>
      </c>
      <c r="H81" s="16">
        <v>0</v>
      </c>
      <c r="I81" s="16">
        <v>1</v>
      </c>
      <c r="J81" s="16">
        <v>1</v>
      </c>
      <c r="K81" s="16">
        <v>0</v>
      </c>
      <c r="L81" s="16">
        <v>1</v>
      </c>
      <c r="M81" s="16">
        <v>0</v>
      </c>
      <c r="N81" s="16">
        <v>0</v>
      </c>
      <c r="O81" s="16">
        <v>1</v>
      </c>
      <c r="P81" s="37">
        <f t="shared" si="6"/>
        <v>0.41666666666666669</v>
      </c>
      <c r="Q81" s="38">
        <f t="shared" si="7"/>
        <v>0.51492865054443726</v>
      </c>
      <c r="R81">
        <f t="shared" si="8"/>
        <v>1.2358287613066494</v>
      </c>
      <c r="S81" t="s">
        <v>122</v>
      </c>
    </row>
    <row r="82" spans="1:19" ht="15.75" x14ac:dyDescent="0.25">
      <c r="A82" s="3">
        <v>54</v>
      </c>
      <c r="B82" s="3" t="s">
        <v>96</v>
      </c>
      <c r="C82" s="4">
        <v>30</v>
      </c>
      <c r="D82" s="14">
        <v>2</v>
      </c>
      <c r="E82" s="15">
        <v>0</v>
      </c>
      <c r="F82" s="16">
        <v>0</v>
      </c>
      <c r="G82" s="16">
        <v>0</v>
      </c>
      <c r="H82" s="16">
        <v>0</v>
      </c>
      <c r="I82" s="16">
        <v>0</v>
      </c>
      <c r="J82" s="16">
        <v>2</v>
      </c>
      <c r="K82" s="16">
        <v>0</v>
      </c>
      <c r="L82" s="16">
        <v>0</v>
      </c>
      <c r="M82" s="16">
        <v>2</v>
      </c>
      <c r="N82" s="16">
        <v>2</v>
      </c>
      <c r="O82" s="16">
        <v>1</v>
      </c>
      <c r="P82" s="37">
        <f t="shared" si="6"/>
        <v>0.75</v>
      </c>
      <c r="Q82" s="38">
        <f t="shared" si="7"/>
        <v>0.96530729916342273</v>
      </c>
      <c r="R82">
        <f t="shared" si="8"/>
        <v>1.2870763988845637</v>
      </c>
      <c r="S82" t="s">
        <v>122</v>
      </c>
    </row>
    <row r="83" spans="1:19" ht="15.75" x14ac:dyDescent="0.25">
      <c r="A83" s="3">
        <v>61</v>
      </c>
      <c r="B83" s="3" t="s">
        <v>91</v>
      </c>
      <c r="C83" s="4">
        <v>82</v>
      </c>
      <c r="D83" s="14">
        <v>0</v>
      </c>
      <c r="E83" s="15">
        <v>0</v>
      </c>
      <c r="F83" s="16">
        <v>1</v>
      </c>
      <c r="G83" s="16">
        <v>0</v>
      </c>
      <c r="H83" s="16">
        <v>0</v>
      </c>
      <c r="I83" s="16">
        <v>0</v>
      </c>
      <c r="J83" s="16">
        <v>1</v>
      </c>
      <c r="K83" s="16">
        <v>1</v>
      </c>
      <c r="L83" s="16">
        <v>1</v>
      </c>
      <c r="M83" s="16">
        <v>0</v>
      </c>
      <c r="N83" s="16">
        <v>0</v>
      </c>
      <c r="O83" s="16">
        <v>0</v>
      </c>
      <c r="P83" s="37">
        <f t="shared" si="6"/>
        <v>0.33333333333333331</v>
      </c>
      <c r="Q83" s="38">
        <f t="shared" si="7"/>
        <v>0.49236596391733095</v>
      </c>
      <c r="R83">
        <f t="shared" si="8"/>
        <v>1.477097891751993</v>
      </c>
      <c r="S83" t="s">
        <v>122</v>
      </c>
    </row>
    <row r="84" spans="1:19" ht="15.75" x14ac:dyDescent="0.25">
      <c r="A84" s="3">
        <v>78</v>
      </c>
      <c r="B84" s="3" t="s">
        <v>37</v>
      </c>
      <c r="C84" s="4">
        <v>1843</v>
      </c>
      <c r="D84" s="14">
        <v>0</v>
      </c>
      <c r="E84" s="15">
        <v>0</v>
      </c>
      <c r="F84" s="16">
        <v>0</v>
      </c>
      <c r="G84" s="16">
        <v>0</v>
      </c>
      <c r="H84" s="16">
        <v>0</v>
      </c>
      <c r="I84" s="16">
        <v>0</v>
      </c>
      <c r="J84" s="16">
        <v>1</v>
      </c>
      <c r="K84" s="16">
        <v>1</v>
      </c>
      <c r="L84" s="16">
        <v>0</v>
      </c>
      <c r="M84" s="16">
        <v>1</v>
      </c>
      <c r="N84" s="16">
        <v>0</v>
      </c>
      <c r="O84" s="16">
        <v>0</v>
      </c>
      <c r="P84" s="37">
        <f t="shared" si="6"/>
        <v>0.25</v>
      </c>
      <c r="Q84" s="38">
        <f t="shared" si="7"/>
        <v>0.45226701686664544</v>
      </c>
      <c r="R84">
        <f t="shared" si="8"/>
        <v>1.8090680674665818</v>
      </c>
      <c r="S84" t="s">
        <v>122</v>
      </c>
    </row>
  </sheetData>
  <sortState xmlns:xlrd2="http://schemas.microsoft.com/office/spreadsheetml/2017/richdata2" ref="A5:S84">
    <sortCondition ref="R5:R84"/>
  </sortState>
  <mergeCells count="3">
    <mergeCell ref="U7:V7"/>
    <mergeCell ref="D3:O3"/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8"/>
  <sheetViews>
    <sheetView tabSelected="1" zoomScale="85" zoomScaleNormal="85" workbookViewId="0">
      <selection activeCell="A2" sqref="A2:O2"/>
    </sheetView>
  </sheetViews>
  <sheetFormatPr defaultRowHeight="15.75" x14ac:dyDescent="0.25"/>
  <cols>
    <col min="1" max="1" width="8" bestFit="1" customWidth="1"/>
    <col min="2" max="2" width="31.7109375" bestFit="1" customWidth="1"/>
    <col min="3" max="3" width="14.28515625" bestFit="1" customWidth="1"/>
    <col min="4" max="4" width="7.7109375" customWidth="1"/>
    <col min="5" max="5" width="5.5703125" bestFit="1" customWidth="1"/>
    <col min="6" max="17" width="7.28515625" style="1" customWidth="1"/>
  </cols>
  <sheetData>
    <row r="1" spans="1:17" ht="30" customHeight="1" x14ac:dyDescent="0.25">
      <c r="A1" s="54" t="s">
        <v>123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/>
      <c r="Q1"/>
    </row>
    <row r="2" spans="1:17" ht="33.75" customHeight="1" x14ac:dyDescent="0.25">
      <c r="A2" s="53" t="s">
        <v>127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/>
      <c r="Q2"/>
    </row>
    <row r="3" spans="1:17" ht="27" customHeight="1" x14ac:dyDescent="0.2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/>
      <c r="Q3"/>
    </row>
    <row r="4" spans="1:17" ht="25.5" customHeight="1" x14ac:dyDescent="0.25">
      <c r="A4" s="55" t="s">
        <v>124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/>
      <c r="Q4"/>
    </row>
    <row r="5" spans="1:17" ht="36.75" customHeight="1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/>
      <c r="Q5"/>
    </row>
    <row r="6" spans="1:17" ht="14.4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47"/>
      <c r="N6" s="47"/>
      <c r="O6"/>
      <c r="P6"/>
      <c r="Q6"/>
    </row>
    <row r="7" spans="1:17" ht="14.45" customHeight="1" x14ac:dyDescent="0.25">
      <c r="A7" s="48" t="s">
        <v>25</v>
      </c>
      <c r="B7" s="49"/>
      <c r="C7" s="17"/>
      <c r="D7" s="17"/>
      <c r="E7" s="17"/>
      <c r="F7" s="18"/>
      <c r="G7" s="18"/>
      <c r="H7" s="18"/>
      <c r="I7" s="18"/>
      <c r="J7" s="6"/>
      <c r="K7" s="6"/>
      <c r="L7" s="6"/>
      <c r="M7" s="47"/>
      <c r="N7" s="47"/>
      <c r="O7"/>
      <c r="P7"/>
      <c r="Q7"/>
    </row>
    <row r="8" spans="1:17" ht="14.45" customHeight="1" x14ac:dyDescent="0.25">
      <c r="A8" s="10" t="s">
        <v>27</v>
      </c>
      <c r="B8" s="23" t="s">
        <v>28</v>
      </c>
      <c r="C8" s="19"/>
      <c r="D8" s="19"/>
      <c r="E8" s="19"/>
      <c r="F8" s="18"/>
      <c r="G8" s="18"/>
      <c r="H8" s="18"/>
      <c r="I8" s="18"/>
      <c r="J8" s="6"/>
      <c r="K8" s="6"/>
      <c r="L8" s="6"/>
      <c r="M8" s="47"/>
      <c r="N8" s="47"/>
      <c r="O8"/>
      <c r="P8"/>
      <c r="Q8"/>
    </row>
    <row r="9" spans="1:17" ht="14.45" customHeight="1" x14ac:dyDescent="0.25">
      <c r="A9" s="11" t="s">
        <v>30</v>
      </c>
      <c r="B9" s="22">
        <v>0.8</v>
      </c>
      <c r="C9" s="20"/>
      <c r="D9" s="18"/>
      <c r="E9" s="18"/>
      <c r="F9" s="18"/>
      <c r="G9" s="18"/>
      <c r="H9" s="18"/>
      <c r="I9" s="18"/>
      <c r="J9" s="6"/>
      <c r="K9" s="6"/>
      <c r="L9" s="6"/>
      <c r="M9" s="47"/>
      <c r="N9" s="47"/>
      <c r="O9"/>
      <c r="P9"/>
      <c r="Q9"/>
    </row>
    <row r="10" spans="1:17" ht="14.45" customHeight="1" x14ac:dyDescent="0.25">
      <c r="A10" s="11" t="s">
        <v>32</v>
      </c>
      <c r="B10" s="22">
        <v>0.95</v>
      </c>
      <c r="C10" s="20"/>
      <c r="D10" s="18"/>
      <c r="E10" s="18"/>
      <c r="F10" s="18" t="s">
        <v>125</v>
      </c>
      <c r="G10" s="18"/>
      <c r="H10" s="18" t="s">
        <v>126</v>
      </c>
      <c r="I10" s="18"/>
      <c r="J10" s="6"/>
      <c r="K10" s="6"/>
      <c r="L10" s="6"/>
      <c r="M10" s="47"/>
      <c r="N10" s="47"/>
      <c r="O10"/>
      <c r="P10"/>
      <c r="Q10"/>
    </row>
    <row r="11" spans="1:17" ht="15.6" customHeight="1" x14ac:dyDescent="0.25">
      <c r="A11" s="11" t="s">
        <v>34</v>
      </c>
      <c r="B11" s="22">
        <v>1</v>
      </c>
      <c r="C11" s="20"/>
      <c r="D11" s="21"/>
      <c r="E11" s="21"/>
      <c r="F11" s="21"/>
      <c r="G11" s="21"/>
      <c r="H11" s="21"/>
      <c r="I11" s="21"/>
      <c r="J11" s="5"/>
      <c r="K11" s="5"/>
      <c r="L11" s="5"/>
      <c r="M11"/>
      <c r="N11"/>
      <c r="O11"/>
      <c r="P11"/>
      <c r="Q11"/>
    </row>
    <row r="12" spans="1:17" x14ac:dyDescent="0.25">
      <c r="A12" s="3"/>
      <c r="B12" s="24" t="s">
        <v>117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/>
      <c r="N12"/>
      <c r="O12"/>
      <c r="P12"/>
      <c r="Q12"/>
    </row>
    <row r="13" spans="1:17" x14ac:dyDescent="0.25">
      <c r="A13" s="11" t="s">
        <v>118</v>
      </c>
      <c r="B13" s="22">
        <v>0.4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/>
      <c r="N13"/>
      <c r="O13"/>
      <c r="P13"/>
      <c r="Q13"/>
    </row>
    <row r="14" spans="1:17" x14ac:dyDescent="0.25">
      <c r="A14" s="11" t="s">
        <v>119</v>
      </c>
      <c r="B14" s="22">
        <v>0.8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/>
      <c r="N14"/>
      <c r="O14"/>
      <c r="P14"/>
      <c r="Q14"/>
    </row>
    <row r="15" spans="1:17" x14ac:dyDescent="0.25">
      <c r="A15" s="11" t="s">
        <v>120</v>
      </c>
      <c r="B15" s="22">
        <v>2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/>
      <c r="N15"/>
      <c r="O15"/>
      <c r="P15"/>
      <c r="Q15"/>
    </row>
    <row r="16" spans="1:17" x14ac:dyDescent="0.25">
      <c r="A16" s="3"/>
      <c r="B16" s="7"/>
      <c r="C16" s="8"/>
      <c r="D16" s="5"/>
      <c r="E16" s="5"/>
      <c r="F16" s="5"/>
      <c r="G16" s="5"/>
      <c r="H16" s="5"/>
      <c r="I16" s="5"/>
      <c r="J16" s="5"/>
      <c r="K16" s="5"/>
      <c r="L16" s="5"/>
      <c r="M16"/>
      <c r="N16"/>
      <c r="O16"/>
      <c r="P16"/>
      <c r="Q16"/>
    </row>
    <row r="17" spans="1:18" ht="14.45" customHeight="1" x14ac:dyDescent="0.25">
      <c r="A17" s="25"/>
      <c r="B17" s="26"/>
      <c r="C17" s="27"/>
      <c r="D17" s="51" t="s">
        <v>1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"/>
      <c r="Q17" s="13"/>
    </row>
    <row r="18" spans="1:18" x14ac:dyDescent="0.25">
      <c r="A18" s="2" t="s">
        <v>2</v>
      </c>
      <c r="B18" s="2" t="s">
        <v>3</v>
      </c>
      <c r="C18" s="2" t="s">
        <v>4</v>
      </c>
      <c r="D18" s="9" t="s">
        <v>5</v>
      </c>
      <c r="E18" s="9" t="s">
        <v>6</v>
      </c>
      <c r="F18" s="9" t="s">
        <v>7</v>
      </c>
      <c r="G18" s="9" t="s">
        <v>8</v>
      </c>
      <c r="H18" s="9" t="s">
        <v>9</v>
      </c>
      <c r="I18" s="9" t="s">
        <v>10</v>
      </c>
      <c r="J18" s="9" t="s">
        <v>11</v>
      </c>
      <c r="K18" s="9" t="s">
        <v>12</v>
      </c>
      <c r="L18" s="9" t="s">
        <v>13</v>
      </c>
      <c r="M18" s="9" t="s">
        <v>14</v>
      </c>
      <c r="N18" s="9" t="s">
        <v>15</v>
      </c>
      <c r="O18" s="9" t="s">
        <v>16</v>
      </c>
      <c r="P18" s="12"/>
      <c r="Q18" s="12"/>
    </row>
    <row r="19" spans="1:18" x14ac:dyDescent="0.25">
      <c r="A19" s="3">
        <v>1</v>
      </c>
      <c r="B19" s="3" t="s">
        <v>92</v>
      </c>
      <c r="C19" s="4">
        <v>7</v>
      </c>
      <c r="D19" s="14">
        <v>3</v>
      </c>
      <c r="E19" s="15">
        <v>4</v>
      </c>
      <c r="F19" s="16">
        <v>4</v>
      </c>
      <c r="G19" s="16">
        <v>6</v>
      </c>
      <c r="H19" s="16">
        <v>2</v>
      </c>
      <c r="I19" s="16">
        <v>3</v>
      </c>
      <c r="J19" s="16">
        <v>2</v>
      </c>
      <c r="K19" s="16">
        <v>5</v>
      </c>
      <c r="L19" s="16">
        <v>4</v>
      </c>
      <c r="M19" s="16">
        <v>4</v>
      </c>
      <c r="N19" s="16">
        <v>4</v>
      </c>
      <c r="O19" s="16">
        <v>3</v>
      </c>
      <c r="R19" s="1"/>
    </row>
    <row r="20" spans="1:18" x14ac:dyDescent="0.25">
      <c r="A20" s="3">
        <v>2</v>
      </c>
      <c r="B20" s="3" t="s">
        <v>108</v>
      </c>
      <c r="C20" s="4">
        <v>2</v>
      </c>
      <c r="D20" s="14">
        <v>1</v>
      </c>
      <c r="E20" s="15">
        <v>1</v>
      </c>
      <c r="F20" s="16">
        <v>2</v>
      </c>
      <c r="G20" s="16">
        <v>2</v>
      </c>
      <c r="H20" s="16">
        <v>1</v>
      </c>
      <c r="I20" s="16">
        <v>2</v>
      </c>
      <c r="J20" s="16">
        <v>2</v>
      </c>
      <c r="K20" s="16">
        <v>2</v>
      </c>
      <c r="L20" s="16">
        <v>2</v>
      </c>
      <c r="M20" s="16">
        <v>1</v>
      </c>
      <c r="N20" s="16">
        <v>2</v>
      </c>
      <c r="O20" s="16">
        <v>1</v>
      </c>
      <c r="R20" s="1"/>
    </row>
    <row r="21" spans="1:18" x14ac:dyDescent="0.25">
      <c r="A21" s="3">
        <v>3</v>
      </c>
      <c r="B21" s="3" t="s">
        <v>101</v>
      </c>
      <c r="C21" s="4">
        <v>2</v>
      </c>
      <c r="D21" s="14">
        <v>2</v>
      </c>
      <c r="E21" s="15">
        <v>7</v>
      </c>
      <c r="F21" s="16">
        <v>10</v>
      </c>
      <c r="G21" s="16">
        <v>6</v>
      </c>
      <c r="H21" s="16">
        <v>10</v>
      </c>
      <c r="I21" s="16">
        <v>13</v>
      </c>
      <c r="J21" s="16">
        <v>6</v>
      </c>
      <c r="K21" s="16">
        <v>7</v>
      </c>
      <c r="L21" s="16">
        <v>8</v>
      </c>
      <c r="M21" s="16">
        <v>3</v>
      </c>
      <c r="N21" s="16">
        <v>3</v>
      </c>
      <c r="O21" s="16">
        <v>13</v>
      </c>
      <c r="R21" s="1"/>
    </row>
    <row r="22" spans="1:18" x14ac:dyDescent="0.25">
      <c r="A22" s="3">
        <v>4</v>
      </c>
      <c r="B22" s="3" t="s">
        <v>110</v>
      </c>
      <c r="C22" s="4">
        <v>1</v>
      </c>
      <c r="D22" s="14">
        <v>3</v>
      </c>
      <c r="E22" s="15">
        <v>2</v>
      </c>
      <c r="F22" s="16">
        <v>2</v>
      </c>
      <c r="G22" s="16">
        <v>2</v>
      </c>
      <c r="H22" s="16">
        <v>2</v>
      </c>
      <c r="I22" s="16">
        <v>2</v>
      </c>
      <c r="J22" s="16">
        <v>3</v>
      </c>
      <c r="K22" s="16">
        <v>3</v>
      </c>
      <c r="L22" s="16">
        <v>2</v>
      </c>
      <c r="M22" s="16">
        <v>3</v>
      </c>
      <c r="N22" s="16">
        <v>3</v>
      </c>
      <c r="O22" s="16">
        <v>3</v>
      </c>
      <c r="R22" s="1"/>
    </row>
    <row r="23" spans="1:18" x14ac:dyDescent="0.25">
      <c r="A23" s="3">
        <v>5</v>
      </c>
      <c r="B23" s="3" t="s">
        <v>50</v>
      </c>
      <c r="C23" s="4">
        <v>13</v>
      </c>
      <c r="D23" s="14">
        <v>11</v>
      </c>
      <c r="E23" s="15">
        <v>7</v>
      </c>
      <c r="F23" s="16">
        <v>2</v>
      </c>
      <c r="G23" s="16">
        <v>15</v>
      </c>
      <c r="H23" s="16">
        <v>4</v>
      </c>
      <c r="I23" s="16">
        <v>3</v>
      </c>
      <c r="J23" s="16">
        <v>10</v>
      </c>
      <c r="K23" s="16">
        <v>11</v>
      </c>
      <c r="L23" s="16">
        <v>8</v>
      </c>
      <c r="M23" s="16">
        <v>11</v>
      </c>
      <c r="N23" s="16">
        <v>3</v>
      </c>
      <c r="O23" s="16">
        <v>14</v>
      </c>
      <c r="R23" s="1"/>
    </row>
    <row r="24" spans="1:18" x14ac:dyDescent="0.25">
      <c r="A24" s="3">
        <v>6</v>
      </c>
      <c r="B24" s="3" t="s">
        <v>89</v>
      </c>
      <c r="C24" s="4">
        <v>11</v>
      </c>
      <c r="D24" s="14">
        <v>2</v>
      </c>
      <c r="E24" s="15">
        <v>2</v>
      </c>
      <c r="F24" s="16">
        <v>4</v>
      </c>
      <c r="G24" s="16">
        <v>2</v>
      </c>
      <c r="H24" s="16">
        <v>4</v>
      </c>
      <c r="I24" s="16">
        <v>2</v>
      </c>
      <c r="J24" s="16">
        <v>2</v>
      </c>
      <c r="K24" s="16">
        <v>3</v>
      </c>
      <c r="L24" s="16">
        <v>2</v>
      </c>
      <c r="M24" s="16">
        <v>2</v>
      </c>
      <c r="N24" s="16">
        <v>2</v>
      </c>
      <c r="O24" s="16">
        <v>3</v>
      </c>
      <c r="R24" s="1"/>
    </row>
    <row r="25" spans="1:18" x14ac:dyDescent="0.25">
      <c r="A25" s="3">
        <v>7</v>
      </c>
      <c r="B25" s="3" t="s">
        <v>63</v>
      </c>
      <c r="C25" s="4">
        <v>12</v>
      </c>
      <c r="D25" s="14">
        <v>9</v>
      </c>
      <c r="E25" s="15">
        <v>10</v>
      </c>
      <c r="F25" s="16">
        <v>7</v>
      </c>
      <c r="G25" s="16">
        <v>4</v>
      </c>
      <c r="H25" s="16">
        <v>3</v>
      </c>
      <c r="I25" s="16">
        <v>4</v>
      </c>
      <c r="J25" s="16">
        <v>8</v>
      </c>
      <c r="K25" s="16">
        <v>5</v>
      </c>
      <c r="L25" s="16">
        <v>4</v>
      </c>
      <c r="M25" s="16">
        <v>7</v>
      </c>
      <c r="N25" s="16">
        <v>2</v>
      </c>
      <c r="O25" s="16">
        <v>5</v>
      </c>
      <c r="R25" s="1"/>
    </row>
    <row r="26" spans="1:18" x14ac:dyDescent="0.25">
      <c r="A26" s="3">
        <v>8</v>
      </c>
      <c r="B26" s="3" t="s">
        <v>100</v>
      </c>
      <c r="C26" s="4">
        <v>10</v>
      </c>
      <c r="D26" s="14">
        <v>1</v>
      </c>
      <c r="E26" s="15">
        <v>1</v>
      </c>
      <c r="F26" s="16">
        <v>1</v>
      </c>
      <c r="G26" s="16">
        <v>1</v>
      </c>
      <c r="H26" s="16">
        <v>3</v>
      </c>
      <c r="I26" s="16">
        <v>1</v>
      </c>
      <c r="J26" s="16">
        <v>2</v>
      </c>
      <c r="K26" s="16">
        <v>1</v>
      </c>
      <c r="L26" s="16">
        <v>3</v>
      </c>
      <c r="M26" s="16">
        <v>1</v>
      </c>
      <c r="N26" s="16">
        <v>1</v>
      </c>
      <c r="O26" s="16">
        <v>2</v>
      </c>
      <c r="R26" s="1"/>
    </row>
    <row r="27" spans="1:18" x14ac:dyDescent="0.25">
      <c r="A27" s="3">
        <v>9</v>
      </c>
      <c r="B27" s="3" t="s">
        <v>64</v>
      </c>
      <c r="C27" s="4">
        <v>16</v>
      </c>
      <c r="D27" s="14">
        <v>3</v>
      </c>
      <c r="E27" s="15">
        <v>6</v>
      </c>
      <c r="F27" s="16">
        <v>6</v>
      </c>
      <c r="G27" s="16">
        <v>4</v>
      </c>
      <c r="H27" s="16">
        <v>6</v>
      </c>
      <c r="I27" s="16">
        <v>3</v>
      </c>
      <c r="J27" s="16">
        <v>3</v>
      </c>
      <c r="K27" s="16">
        <v>3</v>
      </c>
      <c r="L27" s="16">
        <v>3</v>
      </c>
      <c r="M27" s="16">
        <v>3</v>
      </c>
      <c r="N27" s="16">
        <v>4</v>
      </c>
      <c r="O27" s="16">
        <v>6</v>
      </c>
      <c r="R27" s="1"/>
    </row>
    <row r="28" spans="1:18" x14ac:dyDescent="0.25">
      <c r="A28" s="3">
        <v>10</v>
      </c>
      <c r="B28" s="3" t="s">
        <v>69</v>
      </c>
      <c r="C28" s="4">
        <v>15</v>
      </c>
      <c r="D28" s="14">
        <v>5</v>
      </c>
      <c r="E28" s="15">
        <v>5</v>
      </c>
      <c r="F28" s="16">
        <v>2</v>
      </c>
      <c r="G28" s="16">
        <v>2</v>
      </c>
      <c r="H28" s="16">
        <v>2</v>
      </c>
      <c r="I28" s="16">
        <v>4</v>
      </c>
      <c r="J28" s="16">
        <v>7</v>
      </c>
      <c r="K28" s="16">
        <v>7</v>
      </c>
      <c r="L28" s="16">
        <v>2</v>
      </c>
      <c r="M28" s="16">
        <v>7</v>
      </c>
      <c r="N28" s="16">
        <v>3</v>
      </c>
      <c r="O28" s="16">
        <v>4</v>
      </c>
      <c r="R28" s="1"/>
    </row>
    <row r="29" spans="1:18" x14ac:dyDescent="0.25">
      <c r="A29" s="3">
        <v>11</v>
      </c>
      <c r="B29" s="3" t="s">
        <v>45</v>
      </c>
      <c r="C29" s="4">
        <v>20</v>
      </c>
      <c r="D29" s="14">
        <v>14</v>
      </c>
      <c r="E29" s="15">
        <v>8</v>
      </c>
      <c r="F29" s="16">
        <v>4</v>
      </c>
      <c r="G29" s="16">
        <v>17</v>
      </c>
      <c r="H29" s="16">
        <v>12</v>
      </c>
      <c r="I29" s="16">
        <v>17</v>
      </c>
      <c r="J29" s="16">
        <v>10</v>
      </c>
      <c r="K29" s="16">
        <v>3</v>
      </c>
      <c r="L29" s="16">
        <v>2</v>
      </c>
      <c r="M29" s="16">
        <v>10</v>
      </c>
      <c r="N29" s="16">
        <v>6</v>
      </c>
      <c r="O29" s="16">
        <v>9</v>
      </c>
      <c r="R29" s="1"/>
    </row>
    <row r="30" spans="1:18" x14ac:dyDescent="0.25">
      <c r="A30" s="3">
        <v>12</v>
      </c>
      <c r="B30" s="3" t="s">
        <v>73</v>
      </c>
      <c r="C30" s="4">
        <v>18</v>
      </c>
      <c r="D30" s="14">
        <v>5</v>
      </c>
      <c r="E30" s="15">
        <v>3</v>
      </c>
      <c r="F30" s="16">
        <v>4</v>
      </c>
      <c r="G30" s="16">
        <v>2</v>
      </c>
      <c r="H30" s="16">
        <v>2</v>
      </c>
      <c r="I30" s="16">
        <v>2</v>
      </c>
      <c r="J30" s="16">
        <v>3</v>
      </c>
      <c r="K30" s="16">
        <v>4</v>
      </c>
      <c r="L30" s="16">
        <v>3</v>
      </c>
      <c r="M30" s="16">
        <v>4</v>
      </c>
      <c r="N30" s="16">
        <v>3</v>
      </c>
      <c r="O30" s="16">
        <v>5</v>
      </c>
      <c r="R30" s="1"/>
    </row>
    <row r="31" spans="1:18" x14ac:dyDescent="0.25">
      <c r="A31" s="3">
        <v>13</v>
      </c>
      <c r="B31" s="3" t="s">
        <v>104</v>
      </c>
      <c r="C31" s="4">
        <v>1</v>
      </c>
      <c r="D31" s="14">
        <v>7</v>
      </c>
      <c r="E31" s="15">
        <v>17</v>
      </c>
      <c r="F31" s="16">
        <v>15</v>
      </c>
      <c r="G31" s="16">
        <v>10</v>
      </c>
      <c r="H31" s="16">
        <v>8</v>
      </c>
      <c r="I31" s="16">
        <v>5</v>
      </c>
      <c r="J31" s="16">
        <v>11</v>
      </c>
      <c r="K31" s="16">
        <v>11</v>
      </c>
      <c r="L31" s="16">
        <v>4</v>
      </c>
      <c r="M31" s="16">
        <v>7</v>
      </c>
      <c r="N31" s="16">
        <v>10</v>
      </c>
      <c r="O31" s="16">
        <v>15</v>
      </c>
      <c r="R31" s="1"/>
    </row>
    <row r="32" spans="1:18" x14ac:dyDescent="0.25">
      <c r="A32" s="3">
        <v>14</v>
      </c>
      <c r="B32" s="3" t="s">
        <v>90</v>
      </c>
      <c r="C32" s="4">
        <v>2</v>
      </c>
      <c r="D32" s="14">
        <v>23</v>
      </c>
      <c r="E32" s="15">
        <v>7</v>
      </c>
      <c r="F32" s="16">
        <v>18</v>
      </c>
      <c r="G32" s="16">
        <v>15</v>
      </c>
      <c r="H32" s="16">
        <v>12</v>
      </c>
      <c r="I32" s="16">
        <v>20</v>
      </c>
      <c r="J32" s="16">
        <v>20</v>
      </c>
      <c r="K32" s="16">
        <v>7</v>
      </c>
      <c r="L32" s="16">
        <v>4</v>
      </c>
      <c r="M32" s="16">
        <v>14</v>
      </c>
      <c r="N32" s="16">
        <v>12</v>
      </c>
      <c r="O32" s="16">
        <v>12</v>
      </c>
      <c r="R32" s="1"/>
    </row>
    <row r="33" spans="1:18" x14ac:dyDescent="0.25">
      <c r="A33" s="3">
        <v>15</v>
      </c>
      <c r="B33" s="3" t="s">
        <v>59</v>
      </c>
      <c r="C33" s="4">
        <v>9</v>
      </c>
      <c r="D33" s="14">
        <v>11</v>
      </c>
      <c r="E33" s="15">
        <v>8</v>
      </c>
      <c r="F33" s="16">
        <v>6</v>
      </c>
      <c r="G33" s="16">
        <v>6</v>
      </c>
      <c r="H33" s="16">
        <v>9</v>
      </c>
      <c r="I33" s="16">
        <v>9</v>
      </c>
      <c r="J33" s="16">
        <v>11</v>
      </c>
      <c r="K33" s="16">
        <v>13</v>
      </c>
      <c r="L33" s="16">
        <v>10</v>
      </c>
      <c r="M33" s="16">
        <v>4</v>
      </c>
      <c r="N33" s="16">
        <v>6</v>
      </c>
      <c r="O33" s="16">
        <v>12</v>
      </c>
      <c r="R33" s="1"/>
    </row>
    <row r="34" spans="1:18" x14ac:dyDescent="0.25">
      <c r="A34" s="3">
        <v>16</v>
      </c>
      <c r="B34" s="3" t="s">
        <v>77</v>
      </c>
      <c r="C34" s="4">
        <v>15</v>
      </c>
      <c r="D34" s="14">
        <v>4</v>
      </c>
      <c r="E34" s="15">
        <v>4</v>
      </c>
      <c r="F34" s="16">
        <v>3</v>
      </c>
      <c r="G34" s="16">
        <v>3</v>
      </c>
      <c r="H34" s="16">
        <v>3</v>
      </c>
      <c r="I34" s="16">
        <v>4</v>
      </c>
      <c r="J34" s="16">
        <v>4</v>
      </c>
      <c r="K34" s="16">
        <v>3</v>
      </c>
      <c r="L34" s="16">
        <v>4</v>
      </c>
      <c r="M34" s="16">
        <v>3</v>
      </c>
      <c r="N34" s="16">
        <v>4</v>
      </c>
      <c r="O34" s="16">
        <v>3</v>
      </c>
      <c r="R34" s="1"/>
    </row>
    <row r="35" spans="1:18" x14ac:dyDescent="0.25">
      <c r="A35" s="3">
        <v>17</v>
      </c>
      <c r="B35" s="3" t="s">
        <v>109</v>
      </c>
      <c r="C35" s="4">
        <v>1</v>
      </c>
      <c r="D35" s="14">
        <v>3</v>
      </c>
      <c r="E35" s="15">
        <v>4</v>
      </c>
      <c r="F35" s="16">
        <v>2</v>
      </c>
      <c r="G35" s="16">
        <v>4</v>
      </c>
      <c r="H35" s="16">
        <v>1</v>
      </c>
      <c r="I35" s="16">
        <v>4</v>
      </c>
      <c r="J35" s="16">
        <v>2</v>
      </c>
      <c r="K35" s="16">
        <v>4</v>
      </c>
      <c r="L35" s="16">
        <v>2</v>
      </c>
      <c r="M35" s="16">
        <v>3</v>
      </c>
      <c r="N35" s="16">
        <v>3</v>
      </c>
      <c r="O35" s="16">
        <v>1</v>
      </c>
      <c r="R35" s="1"/>
    </row>
    <row r="36" spans="1:18" x14ac:dyDescent="0.25">
      <c r="A36" s="3">
        <v>18</v>
      </c>
      <c r="B36" s="3" t="s">
        <v>65</v>
      </c>
      <c r="C36" s="4">
        <v>8</v>
      </c>
      <c r="D36" s="14">
        <v>10</v>
      </c>
      <c r="E36" s="15">
        <v>12</v>
      </c>
      <c r="F36" s="16">
        <v>5</v>
      </c>
      <c r="G36" s="16">
        <v>9</v>
      </c>
      <c r="H36" s="16">
        <v>8</v>
      </c>
      <c r="I36" s="16">
        <v>3</v>
      </c>
      <c r="J36" s="16">
        <v>10</v>
      </c>
      <c r="K36" s="16">
        <v>8</v>
      </c>
      <c r="L36" s="16">
        <v>15</v>
      </c>
      <c r="M36" s="16">
        <v>6</v>
      </c>
      <c r="N36" s="16">
        <v>12</v>
      </c>
      <c r="O36" s="16">
        <v>2</v>
      </c>
      <c r="R36" s="1"/>
    </row>
    <row r="37" spans="1:18" x14ac:dyDescent="0.25">
      <c r="A37" s="3">
        <v>19</v>
      </c>
      <c r="B37" s="3" t="s">
        <v>84</v>
      </c>
      <c r="C37" s="4">
        <v>14</v>
      </c>
      <c r="D37" s="14">
        <v>4</v>
      </c>
      <c r="E37" s="15">
        <v>4</v>
      </c>
      <c r="F37" s="16">
        <v>3</v>
      </c>
      <c r="G37" s="16">
        <v>3</v>
      </c>
      <c r="H37" s="16">
        <v>2</v>
      </c>
      <c r="I37" s="16">
        <v>2</v>
      </c>
      <c r="J37" s="16">
        <v>2</v>
      </c>
      <c r="K37" s="16">
        <v>3</v>
      </c>
      <c r="L37" s="16">
        <v>2</v>
      </c>
      <c r="M37" s="16">
        <v>3</v>
      </c>
      <c r="N37" s="16">
        <v>2</v>
      </c>
      <c r="O37" s="16">
        <v>3</v>
      </c>
      <c r="R37" s="1"/>
    </row>
    <row r="38" spans="1:18" x14ac:dyDescent="0.25">
      <c r="A38" s="3">
        <v>20</v>
      </c>
      <c r="B38" s="3" t="s">
        <v>85</v>
      </c>
      <c r="C38" s="4">
        <v>8</v>
      </c>
      <c r="D38" s="14">
        <v>7</v>
      </c>
      <c r="E38" s="15">
        <v>4</v>
      </c>
      <c r="F38" s="16">
        <v>3</v>
      </c>
      <c r="G38" s="16">
        <v>8</v>
      </c>
      <c r="H38" s="16">
        <v>6</v>
      </c>
      <c r="I38" s="16">
        <v>4</v>
      </c>
      <c r="J38" s="16">
        <v>1</v>
      </c>
      <c r="K38" s="16">
        <v>1</v>
      </c>
      <c r="L38" s="16">
        <v>7</v>
      </c>
      <c r="M38" s="16">
        <v>8</v>
      </c>
      <c r="N38" s="16">
        <v>1</v>
      </c>
      <c r="O38" s="16">
        <v>7</v>
      </c>
      <c r="R38" s="1"/>
    </row>
    <row r="39" spans="1:18" x14ac:dyDescent="0.25">
      <c r="A39" s="3">
        <v>21</v>
      </c>
      <c r="B39" s="3" t="s">
        <v>83</v>
      </c>
      <c r="C39" s="4">
        <v>5</v>
      </c>
      <c r="D39" s="14">
        <v>11</v>
      </c>
      <c r="E39" s="15">
        <v>3</v>
      </c>
      <c r="F39" s="16">
        <v>12</v>
      </c>
      <c r="G39" s="16">
        <v>11</v>
      </c>
      <c r="H39" s="16">
        <v>3</v>
      </c>
      <c r="I39" s="16">
        <v>3</v>
      </c>
      <c r="J39" s="16">
        <v>14</v>
      </c>
      <c r="K39" s="16">
        <v>5</v>
      </c>
      <c r="L39" s="16">
        <v>5</v>
      </c>
      <c r="M39" s="16">
        <v>12</v>
      </c>
      <c r="N39" s="16">
        <v>4</v>
      </c>
      <c r="O39" s="16">
        <v>13</v>
      </c>
      <c r="R39" s="1"/>
    </row>
    <row r="40" spans="1:18" x14ac:dyDescent="0.25">
      <c r="A40" s="3">
        <v>22</v>
      </c>
      <c r="B40" s="3" t="s">
        <v>98</v>
      </c>
      <c r="C40" s="4">
        <v>17</v>
      </c>
      <c r="D40" s="14">
        <v>0</v>
      </c>
      <c r="E40" s="15">
        <v>2</v>
      </c>
      <c r="F40" s="16">
        <v>0</v>
      </c>
      <c r="G40" s="16">
        <v>2</v>
      </c>
      <c r="H40" s="16">
        <v>1</v>
      </c>
      <c r="I40" s="16">
        <v>2</v>
      </c>
      <c r="J40" s="16">
        <v>0</v>
      </c>
      <c r="K40" s="16">
        <v>2</v>
      </c>
      <c r="L40" s="16">
        <v>3</v>
      </c>
      <c r="M40" s="16">
        <v>0</v>
      </c>
      <c r="N40" s="16">
        <v>1</v>
      </c>
      <c r="O40" s="16">
        <v>0</v>
      </c>
      <c r="R40" s="1"/>
    </row>
    <row r="41" spans="1:18" x14ac:dyDescent="0.25">
      <c r="A41" s="3">
        <v>23</v>
      </c>
      <c r="B41" s="3" t="s">
        <v>79</v>
      </c>
      <c r="C41" s="4">
        <v>13</v>
      </c>
      <c r="D41" s="14">
        <v>3</v>
      </c>
      <c r="E41" s="15">
        <v>2</v>
      </c>
      <c r="F41" s="16">
        <v>3</v>
      </c>
      <c r="G41" s="16">
        <v>5</v>
      </c>
      <c r="H41" s="16">
        <v>4</v>
      </c>
      <c r="I41" s="16">
        <v>3</v>
      </c>
      <c r="J41" s="16">
        <v>2</v>
      </c>
      <c r="K41" s="16">
        <v>5</v>
      </c>
      <c r="L41" s="16">
        <v>5</v>
      </c>
      <c r="M41" s="16">
        <v>4</v>
      </c>
      <c r="N41" s="16">
        <v>3</v>
      </c>
      <c r="O41" s="16">
        <v>5</v>
      </c>
      <c r="R41" s="1"/>
    </row>
    <row r="42" spans="1:18" x14ac:dyDescent="0.25">
      <c r="A42" s="3">
        <v>24</v>
      </c>
      <c r="B42" s="3" t="s">
        <v>51</v>
      </c>
      <c r="C42" s="4">
        <v>16</v>
      </c>
      <c r="D42" s="14">
        <v>9</v>
      </c>
      <c r="E42" s="15">
        <v>2</v>
      </c>
      <c r="F42" s="16">
        <v>4</v>
      </c>
      <c r="G42" s="16">
        <v>10</v>
      </c>
      <c r="H42" s="16">
        <v>3</v>
      </c>
      <c r="I42" s="16">
        <v>5</v>
      </c>
      <c r="J42" s="16">
        <v>12</v>
      </c>
      <c r="K42" s="16">
        <v>7</v>
      </c>
      <c r="L42" s="16">
        <v>6</v>
      </c>
      <c r="M42" s="16">
        <v>4</v>
      </c>
      <c r="N42" s="16">
        <v>7</v>
      </c>
      <c r="O42" s="16">
        <v>10</v>
      </c>
      <c r="R42" s="1"/>
    </row>
    <row r="43" spans="1:18" x14ac:dyDescent="0.25">
      <c r="A43" s="3">
        <v>25</v>
      </c>
      <c r="B43" s="3" t="s">
        <v>93</v>
      </c>
      <c r="C43" s="4">
        <v>17</v>
      </c>
      <c r="D43" s="14">
        <v>1</v>
      </c>
      <c r="E43" s="15">
        <v>2</v>
      </c>
      <c r="F43" s="16">
        <v>2</v>
      </c>
      <c r="G43" s="16">
        <v>2</v>
      </c>
      <c r="H43" s="16">
        <v>1</v>
      </c>
      <c r="I43" s="16">
        <v>1</v>
      </c>
      <c r="J43" s="16">
        <v>2</v>
      </c>
      <c r="K43" s="16">
        <v>1</v>
      </c>
      <c r="L43" s="16">
        <v>2</v>
      </c>
      <c r="M43" s="16">
        <v>1</v>
      </c>
      <c r="N43" s="16">
        <v>2</v>
      </c>
      <c r="O43" s="16">
        <v>1</v>
      </c>
      <c r="R43" s="1"/>
    </row>
    <row r="44" spans="1:18" x14ac:dyDescent="0.25">
      <c r="A44" s="3">
        <v>26</v>
      </c>
      <c r="B44" s="3" t="s">
        <v>102</v>
      </c>
      <c r="C44" s="4">
        <v>4</v>
      </c>
      <c r="D44" s="14">
        <v>6</v>
      </c>
      <c r="E44" s="15">
        <v>2</v>
      </c>
      <c r="F44" s="16">
        <v>3</v>
      </c>
      <c r="G44" s="16">
        <v>1</v>
      </c>
      <c r="H44" s="16">
        <v>5</v>
      </c>
      <c r="I44" s="16">
        <v>4</v>
      </c>
      <c r="J44" s="16">
        <v>4</v>
      </c>
      <c r="K44" s="16">
        <v>4</v>
      </c>
      <c r="L44" s="16">
        <v>4</v>
      </c>
      <c r="M44" s="16">
        <v>3</v>
      </c>
      <c r="N44" s="16">
        <v>2</v>
      </c>
      <c r="O44" s="16">
        <v>4</v>
      </c>
      <c r="R44" s="1"/>
    </row>
    <row r="45" spans="1:18" x14ac:dyDescent="0.25">
      <c r="A45" s="3">
        <v>27</v>
      </c>
      <c r="B45" s="3" t="s">
        <v>46</v>
      </c>
      <c r="C45" s="4">
        <v>19</v>
      </c>
      <c r="D45" s="14">
        <v>1</v>
      </c>
      <c r="E45" s="15">
        <v>15</v>
      </c>
      <c r="F45" s="16">
        <v>4</v>
      </c>
      <c r="G45" s="16">
        <v>4</v>
      </c>
      <c r="H45" s="16">
        <v>17</v>
      </c>
      <c r="I45" s="16">
        <v>16</v>
      </c>
      <c r="J45" s="16">
        <v>5</v>
      </c>
      <c r="K45" s="16">
        <v>4</v>
      </c>
      <c r="L45" s="16">
        <v>13</v>
      </c>
      <c r="M45" s="16">
        <v>3</v>
      </c>
      <c r="N45" s="16">
        <v>11</v>
      </c>
      <c r="O45" s="16">
        <v>1</v>
      </c>
      <c r="R45" s="1"/>
    </row>
    <row r="46" spans="1:18" x14ac:dyDescent="0.25">
      <c r="A46" s="3">
        <v>28</v>
      </c>
      <c r="B46" s="3" t="s">
        <v>61</v>
      </c>
      <c r="C46" s="4">
        <v>19</v>
      </c>
      <c r="D46" s="14">
        <v>4</v>
      </c>
      <c r="E46" s="15">
        <v>3</v>
      </c>
      <c r="F46" s="16">
        <v>4</v>
      </c>
      <c r="G46" s="16">
        <v>5</v>
      </c>
      <c r="H46" s="16">
        <v>4</v>
      </c>
      <c r="I46" s="16">
        <v>4</v>
      </c>
      <c r="J46" s="16">
        <v>3</v>
      </c>
      <c r="K46" s="16">
        <v>4</v>
      </c>
      <c r="L46" s="16">
        <v>5</v>
      </c>
      <c r="M46" s="16">
        <v>3</v>
      </c>
      <c r="N46" s="16">
        <v>3</v>
      </c>
      <c r="O46" s="16">
        <v>5</v>
      </c>
      <c r="R46" s="1"/>
    </row>
    <row r="47" spans="1:18" x14ac:dyDescent="0.25">
      <c r="A47" s="3">
        <v>29</v>
      </c>
      <c r="B47" s="3" t="s">
        <v>71</v>
      </c>
      <c r="C47" s="4">
        <v>17</v>
      </c>
      <c r="D47" s="14">
        <v>4</v>
      </c>
      <c r="E47" s="15">
        <v>4</v>
      </c>
      <c r="F47" s="16">
        <v>4</v>
      </c>
      <c r="G47" s="16">
        <v>4</v>
      </c>
      <c r="H47" s="16">
        <v>4</v>
      </c>
      <c r="I47" s="16">
        <v>4</v>
      </c>
      <c r="J47" s="16">
        <v>4</v>
      </c>
      <c r="K47" s="16">
        <v>4</v>
      </c>
      <c r="L47" s="16">
        <v>2</v>
      </c>
      <c r="M47" s="16">
        <v>3</v>
      </c>
      <c r="N47" s="16">
        <v>2</v>
      </c>
      <c r="O47" s="16">
        <v>4</v>
      </c>
      <c r="R47" s="1"/>
    </row>
    <row r="48" spans="1:18" x14ac:dyDescent="0.25">
      <c r="A48" s="3">
        <v>30</v>
      </c>
      <c r="B48" s="3" t="s">
        <v>88</v>
      </c>
      <c r="C48" s="4">
        <v>6</v>
      </c>
      <c r="D48" s="14">
        <v>5</v>
      </c>
      <c r="E48" s="15">
        <v>2</v>
      </c>
      <c r="F48" s="16">
        <v>6</v>
      </c>
      <c r="G48" s="16">
        <v>4</v>
      </c>
      <c r="H48" s="16">
        <v>8</v>
      </c>
      <c r="I48" s="16">
        <v>7</v>
      </c>
      <c r="J48" s="16">
        <v>4</v>
      </c>
      <c r="K48" s="16">
        <v>8</v>
      </c>
      <c r="L48" s="16">
        <v>7</v>
      </c>
      <c r="M48" s="16">
        <v>2</v>
      </c>
      <c r="N48" s="16">
        <v>2</v>
      </c>
      <c r="O48" s="16">
        <v>7</v>
      </c>
      <c r="R48" s="1"/>
    </row>
    <row r="49" spans="1:18" x14ac:dyDescent="0.25">
      <c r="A49" s="3">
        <v>31</v>
      </c>
      <c r="B49" s="3" t="s">
        <v>67</v>
      </c>
      <c r="C49" s="4">
        <v>11</v>
      </c>
      <c r="D49" s="14">
        <v>7</v>
      </c>
      <c r="E49" s="15">
        <v>9</v>
      </c>
      <c r="F49" s="16">
        <v>3</v>
      </c>
      <c r="G49" s="16">
        <v>7</v>
      </c>
      <c r="H49" s="16">
        <v>6</v>
      </c>
      <c r="I49" s="16">
        <v>4</v>
      </c>
      <c r="J49" s="16">
        <v>7</v>
      </c>
      <c r="K49" s="16">
        <v>7</v>
      </c>
      <c r="L49" s="16">
        <v>4</v>
      </c>
      <c r="M49" s="16">
        <v>9</v>
      </c>
      <c r="N49" s="16">
        <v>3</v>
      </c>
      <c r="O49" s="16">
        <v>3</v>
      </c>
      <c r="R49" s="1"/>
    </row>
    <row r="50" spans="1:18" x14ac:dyDescent="0.25">
      <c r="A50" s="3">
        <v>32</v>
      </c>
      <c r="B50" s="3" t="s">
        <v>82</v>
      </c>
      <c r="C50" s="4">
        <v>11</v>
      </c>
      <c r="D50" s="14">
        <v>5</v>
      </c>
      <c r="E50" s="15">
        <v>5</v>
      </c>
      <c r="F50" s="16">
        <v>4</v>
      </c>
      <c r="G50" s="16">
        <v>3</v>
      </c>
      <c r="H50" s="16">
        <v>2</v>
      </c>
      <c r="I50" s="16">
        <v>5</v>
      </c>
      <c r="J50" s="16">
        <v>4</v>
      </c>
      <c r="K50" s="16">
        <v>4</v>
      </c>
      <c r="L50" s="16">
        <v>5</v>
      </c>
      <c r="M50" s="16">
        <v>3</v>
      </c>
      <c r="N50" s="16">
        <v>2</v>
      </c>
      <c r="O50" s="16">
        <v>2</v>
      </c>
      <c r="R50" s="1"/>
    </row>
    <row r="51" spans="1:18" x14ac:dyDescent="0.25">
      <c r="A51" s="3">
        <v>33</v>
      </c>
      <c r="B51" s="3" t="s">
        <v>87</v>
      </c>
      <c r="C51" s="4">
        <v>8</v>
      </c>
      <c r="D51" s="14">
        <v>6</v>
      </c>
      <c r="E51" s="15">
        <v>7</v>
      </c>
      <c r="F51" s="16">
        <v>3</v>
      </c>
      <c r="G51" s="16">
        <v>3</v>
      </c>
      <c r="H51" s="16">
        <v>2</v>
      </c>
      <c r="I51" s="16">
        <v>2</v>
      </c>
      <c r="J51" s="16">
        <v>4</v>
      </c>
      <c r="K51" s="16">
        <v>5</v>
      </c>
      <c r="L51" s="16">
        <v>5</v>
      </c>
      <c r="M51" s="16">
        <v>7</v>
      </c>
      <c r="N51" s="16">
        <v>3</v>
      </c>
      <c r="O51" s="16">
        <v>2</v>
      </c>
      <c r="R51" s="1"/>
    </row>
    <row r="52" spans="1:18" x14ac:dyDescent="0.25">
      <c r="A52" s="3">
        <v>34</v>
      </c>
      <c r="B52" s="3" t="s">
        <v>81</v>
      </c>
      <c r="C52" s="4">
        <v>12</v>
      </c>
      <c r="D52" s="14">
        <v>4</v>
      </c>
      <c r="E52" s="15">
        <v>3</v>
      </c>
      <c r="F52" s="16">
        <v>4</v>
      </c>
      <c r="G52" s="16">
        <v>4</v>
      </c>
      <c r="H52" s="16">
        <v>3</v>
      </c>
      <c r="I52" s="16">
        <v>3</v>
      </c>
      <c r="J52" s="16">
        <v>3</v>
      </c>
      <c r="K52" s="16">
        <v>4</v>
      </c>
      <c r="L52" s="16">
        <v>4</v>
      </c>
      <c r="M52" s="16">
        <v>4</v>
      </c>
      <c r="N52" s="16">
        <v>4</v>
      </c>
      <c r="O52" s="16">
        <v>3</v>
      </c>
      <c r="R52" s="1"/>
    </row>
    <row r="53" spans="1:18" x14ac:dyDescent="0.25">
      <c r="A53" s="3">
        <v>35</v>
      </c>
      <c r="B53" s="3" t="s">
        <v>105</v>
      </c>
      <c r="C53" s="4">
        <v>4</v>
      </c>
      <c r="D53" s="14">
        <v>2</v>
      </c>
      <c r="E53" s="15">
        <v>2</v>
      </c>
      <c r="F53" s="16">
        <v>1</v>
      </c>
      <c r="G53" s="16">
        <v>4</v>
      </c>
      <c r="H53" s="16">
        <v>1</v>
      </c>
      <c r="I53" s="16">
        <v>1</v>
      </c>
      <c r="J53" s="16">
        <v>1</v>
      </c>
      <c r="K53" s="16">
        <v>4</v>
      </c>
      <c r="L53" s="16">
        <v>4</v>
      </c>
      <c r="M53" s="16">
        <v>3</v>
      </c>
      <c r="N53" s="16">
        <v>4</v>
      </c>
      <c r="O53" s="16">
        <v>1</v>
      </c>
      <c r="R53" s="1"/>
    </row>
    <row r="54" spans="1:18" x14ac:dyDescent="0.25">
      <c r="A54" s="3">
        <v>36</v>
      </c>
      <c r="B54" s="3" t="s">
        <v>107</v>
      </c>
      <c r="C54" s="4">
        <v>2</v>
      </c>
      <c r="D54" s="14">
        <v>4</v>
      </c>
      <c r="E54" s="15">
        <v>1</v>
      </c>
      <c r="F54" s="16">
        <v>3</v>
      </c>
      <c r="G54" s="16">
        <v>4</v>
      </c>
      <c r="H54" s="16">
        <v>4</v>
      </c>
      <c r="I54" s="16">
        <v>5</v>
      </c>
      <c r="J54" s="16">
        <v>1</v>
      </c>
      <c r="K54" s="16">
        <v>1</v>
      </c>
      <c r="L54" s="16">
        <v>5</v>
      </c>
      <c r="M54" s="16">
        <v>2</v>
      </c>
      <c r="N54" s="16">
        <v>3</v>
      </c>
      <c r="O54" s="16">
        <v>2</v>
      </c>
      <c r="R54" s="1"/>
    </row>
    <row r="55" spans="1:18" x14ac:dyDescent="0.25">
      <c r="A55" s="3">
        <v>37</v>
      </c>
      <c r="B55" s="3" t="s">
        <v>80</v>
      </c>
      <c r="C55" s="4">
        <v>14</v>
      </c>
      <c r="D55" s="14">
        <v>4</v>
      </c>
      <c r="E55" s="15">
        <v>3</v>
      </c>
      <c r="F55" s="16">
        <v>3</v>
      </c>
      <c r="G55" s="16">
        <v>4</v>
      </c>
      <c r="H55" s="16">
        <v>3</v>
      </c>
      <c r="I55" s="16">
        <v>4</v>
      </c>
      <c r="J55" s="16">
        <v>2</v>
      </c>
      <c r="K55" s="16">
        <v>2</v>
      </c>
      <c r="L55" s="16">
        <v>4</v>
      </c>
      <c r="M55" s="16">
        <v>2</v>
      </c>
      <c r="N55" s="16">
        <v>3</v>
      </c>
      <c r="O55" s="16">
        <v>3</v>
      </c>
      <c r="R55" s="1"/>
    </row>
    <row r="56" spans="1:18" x14ac:dyDescent="0.25">
      <c r="A56" s="3">
        <v>38</v>
      </c>
      <c r="B56" s="3" t="s">
        <v>52</v>
      </c>
      <c r="C56" s="4">
        <v>20</v>
      </c>
      <c r="D56" s="14">
        <v>4</v>
      </c>
      <c r="E56" s="15">
        <v>8</v>
      </c>
      <c r="F56" s="16">
        <v>4</v>
      </c>
      <c r="G56" s="16">
        <v>8</v>
      </c>
      <c r="H56" s="16">
        <v>3</v>
      </c>
      <c r="I56" s="16">
        <v>7</v>
      </c>
      <c r="J56" s="16">
        <v>2</v>
      </c>
      <c r="K56" s="16">
        <v>5</v>
      </c>
      <c r="L56" s="16">
        <v>2</v>
      </c>
      <c r="M56" s="16">
        <v>8</v>
      </c>
      <c r="N56" s="16">
        <v>3</v>
      </c>
      <c r="O56" s="16">
        <v>8</v>
      </c>
      <c r="R56" s="1"/>
    </row>
    <row r="57" spans="1:18" x14ac:dyDescent="0.25">
      <c r="A57" s="3">
        <v>39</v>
      </c>
      <c r="B57" s="3" t="s">
        <v>97</v>
      </c>
      <c r="C57" s="4">
        <v>9</v>
      </c>
      <c r="D57" s="14">
        <v>3</v>
      </c>
      <c r="E57" s="15">
        <v>2</v>
      </c>
      <c r="F57" s="16">
        <v>3</v>
      </c>
      <c r="G57" s="16">
        <v>2</v>
      </c>
      <c r="H57" s="16">
        <v>2</v>
      </c>
      <c r="I57" s="16">
        <v>2</v>
      </c>
      <c r="J57" s="16">
        <v>1</v>
      </c>
      <c r="K57" s="16">
        <v>2</v>
      </c>
      <c r="L57" s="16">
        <v>1</v>
      </c>
      <c r="M57" s="16">
        <v>3</v>
      </c>
      <c r="N57" s="16">
        <v>1</v>
      </c>
      <c r="O57" s="16">
        <v>3</v>
      </c>
      <c r="R57" s="1"/>
    </row>
    <row r="58" spans="1:18" x14ac:dyDescent="0.25">
      <c r="A58" s="3">
        <v>40</v>
      </c>
      <c r="B58" s="3" t="s">
        <v>60</v>
      </c>
      <c r="C58" s="4">
        <v>12</v>
      </c>
      <c r="D58" s="14">
        <v>4</v>
      </c>
      <c r="E58" s="15">
        <v>3</v>
      </c>
      <c r="F58" s="16">
        <v>7</v>
      </c>
      <c r="G58" s="16">
        <v>3</v>
      </c>
      <c r="H58" s="16">
        <v>2</v>
      </c>
      <c r="I58" s="16">
        <v>7</v>
      </c>
      <c r="J58" s="16">
        <v>8</v>
      </c>
      <c r="K58" s="16">
        <v>5</v>
      </c>
      <c r="L58" s="16">
        <v>9</v>
      </c>
      <c r="M58" s="16">
        <v>10</v>
      </c>
      <c r="N58" s="16">
        <v>10</v>
      </c>
      <c r="O58" s="16">
        <v>8</v>
      </c>
      <c r="R58" s="1"/>
    </row>
    <row r="59" spans="1:18" x14ac:dyDescent="0.25">
      <c r="A59" s="3">
        <v>41</v>
      </c>
      <c r="B59" s="3" t="s">
        <v>62</v>
      </c>
      <c r="C59" s="4">
        <v>12</v>
      </c>
      <c r="D59" s="14">
        <v>5</v>
      </c>
      <c r="E59" s="15">
        <v>8</v>
      </c>
      <c r="F59" s="16">
        <v>2</v>
      </c>
      <c r="G59" s="16">
        <v>11</v>
      </c>
      <c r="H59" s="16">
        <v>5</v>
      </c>
      <c r="I59" s="16">
        <v>7</v>
      </c>
      <c r="J59" s="16">
        <v>3</v>
      </c>
      <c r="K59" s="16">
        <v>6</v>
      </c>
      <c r="L59" s="16">
        <v>5</v>
      </c>
      <c r="M59" s="16">
        <v>11</v>
      </c>
      <c r="N59" s="16">
        <v>6</v>
      </c>
      <c r="O59" s="16">
        <v>2</v>
      </c>
      <c r="R59" s="1"/>
    </row>
    <row r="60" spans="1:18" x14ac:dyDescent="0.25">
      <c r="A60" s="3">
        <v>42</v>
      </c>
      <c r="B60" s="3" t="s">
        <v>106</v>
      </c>
      <c r="C60" s="4">
        <v>9</v>
      </c>
      <c r="D60" s="14">
        <v>1</v>
      </c>
      <c r="E60" s="15">
        <v>1</v>
      </c>
      <c r="F60" s="16">
        <v>1</v>
      </c>
      <c r="G60" s="16">
        <v>1</v>
      </c>
      <c r="H60" s="16">
        <v>1</v>
      </c>
      <c r="I60" s="16">
        <v>1</v>
      </c>
      <c r="J60" s="16">
        <v>1</v>
      </c>
      <c r="K60" s="16">
        <v>1</v>
      </c>
      <c r="L60" s="16">
        <v>1</v>
      </c>
      <c r="M60" s="16">
        <v>1</v>
      </c>
      <c r="N60" s="16">
        <v>1</v>
      </c>
      <c r="O60" s="16">
        <v>1</v>
      </c>
      <c r="R60" s="1"/>
    </row>
    <row r="61" spans="1:18" x14ac:dyDescent="0.25">
      <c r="A61" s="3">
        <v>43</v>
      </c>
      <c r="B61" s="3" t="s">
        <v>94</v>
      </c>
      <c r="C61" s="4">
        <v>12</v>
      </c>
      <c r="D61" s="14">
        <v>2</v>
      </c>
      <c r="E61" s="15">
        <v>2</v>
      </c>
      <c r="F61" s="16">
        <v>2</v>
      </c>
      <c r="G61" s="16">
        <v>2</v>
      </c>
      <c r="H61" s="16">
        <v>2</v>
      </c>
      <c r="I61" s="16">
        <v>2</v>
      </c>
      <c r="J61" s="16">
        <v>2</v>
      </c>
      <c r="K61" s="16">
        <v>2</v>
      </c>
      <c r="L61" s="16">
        <v>2</v>
      </c>
      <c r="M61" s="16">
        <v>2</v>
      </c>
      <c r="N61" s="16">
        <v>2</v>
      </c>
      <c r="O61" s="16">
        <v>2</v>
      </c>
      <c r="R61" s="1"/>
    </row>
    <row r="62" spans="1:18" x14ac:dyDescent="0.25">
      <c r="A62" s="3">
        <v>44</v>
      </c>
      <c r="B62" s="3" t="s">
        <v>103</v>
      </c>
      <c r="C62" s="4">
        <v>14</v>
      </c>
      <c r="D62" s="14">
        <v>2</v>
      </c>
      <c r="E62" s="15">
        <v>0</v>
      </c>
      <c r="F62" s="16">
        <v>0</v>
      </c>
      <c r="G62" s="16">
        <v>1</v>
      </c>
      <c r="H62" s="16">
        <v>1</v>
      </c>
      <c r="I62" s="16">
        <v>0</v>
      </c>
      <c r="J62" s="16">
        <v>2</v>
      </c>
      <c r="K62" s="16">
        <v>1</v>
      </c>
      <c r="L62" s="16">
        <v>1</v>
      </c>
      <c r="M62" s="16">
        <v>0</v>
      </c>
      <c r="N62" s="16">
        <v>1</v>
      </c>
      <c r="O62" s="16">
        <v>0</v>
      </c>
      <c r="R62" s="1"/>
    </row>
    <row r="63" spans="1:18" x14ac:dyDescent="0.25">
      <c r="A63" s="3">
        <v>45</v>
      </c>
      <c r="B63" s="3" t="s">
        <v>56</v>
      </c>
      <c r="C63" s="4">
        <v>15</v>
      </c>
      <c r="D63" s="14">
        <v>4</v>
      </c>
      <c r="E63" s="15">
        <v>6</v>
      </c>
      <c r="F63" s="16">
        <v>4</v>
      </c>
      <c r="G63" s="16">
        <v>0</v>
      </c>
      <c r="H63" s="16">
        <v>8</v>
      </c>
      <c r="I63" s="16">
        <v>3</v>
      </c>
      <c r="J63" s="16">
        <v>1</v>
      </c>
      <c r="K63" s="16">
        <v>10</v>
      </c>
      <c r="L63" s="16">
        <v>8</v>
      </c>
      <c r="M63" s="16">
        <v>5</v>
      </c>
      <c r="N63" s="16">
        <v>7</v>
      </c>
      <c r="O63" s="16">
        <v>10</v>
      </c>
      <c r="R63" s="1"/>
    </row>
    <row r="64" spans="1:18" x14ac:dyDescent="0.25">
      <c r="A64" s="3">
        <v>46</v>
      </c>
      <c r="B64" s="3" t="s">
        <v>72</v>
      </c>
      <c r="C64" s="4">
        <v>22</v>
      </c>
      <c r="D64" s="14">
        <v>4</v>
      </c>
      <c r="E64" s="15">
        <v>1</v>
      </c>
      <c r="F64" s="16">
        <v>2</v>
      </c>
      <c r="G64" s="16">
        <v>1</v>
      </c>
      <c r="H64" s="16">
        <v>2</v>
      </c>
      <c r="I64" s="16">
        <v>4</v>
      </c>
      <c r="J64" s="16">
        <v>2</v>
      </c>
      <c r="K64" s="16">
        <v>2</v>
      </c>
      <c r="L64" s="16">
        <v>2</v>
      </c>
      <c r="M64" s="16">
        <v>3</v>
      </c>
      <c r="N64" s="16">
        <v>5</v>
      </c>
      <c r="O64" s="16">
        <v>5</v>
      </c>
      <c r="R64" s="1"/>
    </row>
    <row r="65" spans="1:20" x14ac:dyDescent="0.25">
      <c r="A65" s="3">
        <v>47</v>
      </c>
      <c r="B65" s="3" t="s">
        <v>68</v>
      </c>
      <c r="C65" s="4">
        <v>63</v>
      </c>
      <c r="D65" s="14">
        <v>1</v>
      </c>
      <c r="E65" s="15">
        <v>1</v>
      </c>
      <c r="F65" s="16">
        <v>1</v>
      </c>
      <c r="G65" s="16">
        <v>0</v>
      </c>
      <c r="H65" s="16">
        <v>0</v>
      </c>
      <c r="I65" s="16">
        <v>1</v>
      </c>
      <c r="J65" s="16">
        <v>0</v>
      </c>
      <c r="K65" s="16">
        <v>1</v>
      </c>
      <c r="L65" s="16">
        <v>1</v>
      </c>
      <c r="M65" s="16">
        <v>3</v>
      </c>
      <c r="N65" s="16">
        <v>0</v>
      </c>
      <c r="O65" s="16">
        <v>3</v>
      </c>
      <c r="R65" s="1"/>
    </row>
    <row r="66" spans="1:20" x14ac:dyDescent="0.25">
      <c r="A66" s="3">
        <v>48</v>
      </c>
      <c r="B66" s="3" t="s">
        <v>99</v>
      </c>
      <c r="C66" s="4">
        <v>38</v>
      </c>
      <c r="D66" s="14">
        <v>0</v>
      </c>
      <c r="E66" s="15">
        <v>0</v>
      </c>
      <c r="F66" s="16">
        <v>1</v>
      </c>
      <c r="G66" s="16">
        <v>0</v>
      </c>
      <c r="H66" s="16">
        <v>0</v>
      </c>
      <c r="I66" s="16">
        <v>1</v>
      </c>
      <c r="J66" s="16">
        <v>1</v>
      </c>
      <c r="K66" s="16">
        <v>0</v>
      </c>
      <c r="L66" s="16">
        <v>1</v>
      </c>
      <c r="M66" s="16">
        <v>0</v>
      </c>
      <c r="N66" s="16">
        <v>0</v>
      </c>
      <c r="O66" s="16">
        <v>1</v>
      </c>
      <c r="R66" s="1"/>
      <c r="S66" s="1"/>
      <c r="T66" s="1"/>
    </row>
    <row r="67" spans="1:20" x14ac:dyDescent="0.25">
      <c r="A67" s="3">
        <v>49</v>
      </c>
      <c r="B67" s="3" t="s">
        <v>54</v>
      </c>
      <c r="C67" s="4">
        <v>58</v>
      </c>
      <c r="D67" s="14">
        <v>2</v>
      </c>
      <c r="E67" s="15">
        <v>1</v>
      </c>
      <c r="F67" s="16">
        <v>1</v>
      </c>
      <c r="G67" s="16">
        <v>2</v>
      </c>
      <c r="H67" s="16">
        <v>1</v>
      </c>
      <c r="I67" s="16">
        <v>2</v>
      </c>
      <c r="J67" s="16">
        <v>2</v>
      </c>
      <c r="K67" s="16">
        <v>2</v>
      </c>
      <c r="L67" s="16">
        <v>2</v>
      </c>
      <c r="M67" s="16">
        <v>1</v>
      </c>
      <c r="N67" s="16">
        <v>2</v>
      </c>
      <c r="O67" s="16">
        <v>1</v>
      </c>
      <c r="R67" s="1"/>
    </row>
    <row r="68" spans="1:20" x14ac:dyDescent="0.25">
      <c r="A68" s="3">
        <v>50</v>
      </c>
      <c r="B68" s="3" t="s">
        <v>36</v>
      </c>
      <c r="C68" s="4">
        <v>93</v>
      </c>
      <c r="D68" s="14">
        <v>6</v>
      </c>
      <c r="E68" s="15">
        <v>4</v>
      </c>
      <c r="F68" s="16">
        <v>7</v>
      </c>
      <c r="G68" s="16">
        <v>1</v>
      </c>
      <c r="H68" s="16">
        <v>4</v>
      </c>
      <c r="I68" s="16">
        <v>6</v>
      </c>
      <c r="J68" s="16">
        <v>7</v>
      </c>
      <c r="K68" s="16">
        <v>3</v>
      </c>
      <c r="L68" s="16">
        <v>4</v>
      </c>
      <c r="M68" s="16">
        <v>8</v>
      </c>
      <c r="N68" s="16">
        <v>4</v>
      </c>
      <c r="O68" s="16">
        <v>7</v>
      </c>
      <c r="R68" s="1"/>
    </row>
    <row r="69" spans="1:20" x14ac:dyDescent="0.25">
      <c r="A69" s="3">
        <v>51</v>
      </c>
      <c r="B69" s="3" t="s">
        <v>47</v>
      </c>
      <c r="C69" s="4">
        <v>53</v>
      </c>
      <c r="D69" s="14">
        <v>2</v>
      </c>
      <c r="E69" s="15">
        <v>2</v>
      </c>
      <c r="F69" s="16">
        <v>6</v>
      </c>
      <c r="G69" s="16">
        <v>4</v>
      </c>
      <c r="H69" s="16">
        <v>3</v>
      </c>
      <c r="I69" s="16">
        <v>2</v>
      </c>
      <c r="J69" s="16">
        <v>4</v>
      </c>
      <c r="K69" s="16">
        <v>3</v>
      </c>
      <c r="L69" s="16">
        <v>0</v>
      </c>
      <c r="M69" s="16">
        <v>0</v>
      </c>
      <c r="N69" s="16">
        <v>0</v>
      </c>
      <c r="O69" s="16">
        <v>4</v>
      </c>
      <c r="R69" s="1"/>
    </row>
    <row r="70" spans="1:20" x14ac:dyDescent="0.25">
      <c r="A70" s="3">
        <v>52</v>
      </c>
      <c r="B70" s="3" t="s">
        <v>48</v>
      </c>
      <c r="C70" s="4">
        <v>63</v>
      </c>
      <c r="D70" s="14">
        <v>0</v>
      </c>
      <c r="E70" s="15">
        <v>2</v>
      </c>
      <c r="F70" s="16">
        <v>3</v>
      </c>
      <c r="G70" s="16">
        <v>4</v>
      </c>
      <c r="H70" s="16">
        <v>2</v>
      </c>
      <c r="I70" s="16">
        <v>2</v>
      </c>
      <c r="J70" s="16">
        <v>0</v>
      </c>
      <c r="K70" s="16">
        <v>4</v>
      </c>
      <c r="L70" s="16">
        <v>2</v>
      </c>
      <c r="M70" s="16">
        <v>2</v>
      </c>
      <c r="N70" s="16">
        <v>1</v>
      </c>
      <c r="O70" s="16">
        <v>2</v>
      </c>
      <c r="R70" s="1"/>
    </row>
    <row r="71" spans="1:20" x14ac:dyDescent="0.25">
      <c r="A71" s="3">
        <v>53</v>
      </c>
      <c r="B71" s="3" t="s">
        <v>78</v>
      </c>
      <c r="C71" s="4">
        <v>49</v>
      </c>
      <c r="D71" s="14">
        <v>1</v>
      </c>
      <c r="E71" s="15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 s="16">
        <v>1</v>
      </c>
      <c r="M71" s="16">
        <v>1</v>
      </c>
      <c r="N71" s="16">
        <v>1</v>
      </c>
      <c r="O71" s="16">
        <v>1</v>
      </c>
      <c r="R71" s="1"/>
    </row>
    <row r="72" spans="1:20" x14ac:dyDescent="0.25">
      <c r="A72" s="3">
        <v>54</v>
      </c>
      <c r="B72" s="3" t="s">
        <v>96</v>
      </c>
      <c r="C72" s="4">
        <v>30</v>
      </c>
      <c r="D72" s="14">
        <v>2</v>
      </c>
      <c r="E72" s="15">
        <v>0</v>
      </c>
      <c r="F72" s="16">
        <v>0</v>
      </c>
      <c r="G72" s="16">
        <v>0</v>
      </c>
      <c r="H72" s="16">
        <v>0</v>
      </c>
      <c r="I72" s="16">
        <v>0</v>
      </c>
      <c r="J72" s="16">
        <v>2</v>
      </c>
      <c r="K72" s="16">
        <v>0</v>
      </c>
      <c r="L72" s="16">
        <v>0</v>
      </c>
      <c r="M72" s="16">
        <v>2</v>
      </c>
      <c r="N72" s="16">
        <v>2</v>
      </c>
      <c r="O72" s="16">
        <v>1</v>
      </c>
      <c r="R72" s="1"/>
    </row>
    <row r="73" spans="1:20" x14ac:dyDescent="0.25">
      <c r="A73" s="3">
        <v>55</v>
      </c>
      <c r="B73" s="3" t="s">
        <v>86</v>
      </c>
      <c r="C73" s="4">
        <v>73</v>
      </c>
      <c r="D73" s="14">
        <v>0</v>
      </c>
      <c r="E73" s="15">
        <v>1</v>
      </c>
      <c r="F73" s="16">
        <v>0</v>
      </c>
      <c r="G73" s="16">
        <v>1</v>
      </c>
      <c r="H73" s="16">
        <v>1</v>
      </c>
      <c r="I73" s="16">
        <v>1</v>
      </c>
      <c r="J73" s="16">
        <v>0</v>
      </c>
      <c r="K73" s="16">
        <v>0</v>
      </c>
      <c r="L73" s="16">
        <v>1</v>
      </c>
      <c r="M73" s="16">
        <v>1</v>
      </c>
      <c r="N73" s="16">
        <v>0</v>
      </c>
      <c r="O73" s="16">
        <v>0</v>
      </c>
      <c r="R73" s="1"/>
    </row>
    <row r="74" spans="1:20" x14ac:dyDescent="0.25">
      <c r="A74" s="3">
        <v>56</v>
      </c>
      <c r="B74" s="3" t="s">
        <v>74</v>
      </c>
      <c r="C74" s="4">
        <v>80</v>
      </c>
      <c r="D74" s="14">
        <v>1</v>
      </c>
      <c r="E74" s="15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 s="16">
        <v>0</v>
      </c>
      <c r="M74" s="16">
        <v>0</v>
      </c>
      <c r="N74" s="16">
        <v>1</v>
      </c>
      <c r="O74" s="16">
        <v>0</v>
      </c>
      <c r="R74" s="1"/>
    </row>
    <row r="75" spans="1:20" x14ac:dyDescent="0.25">
      <c r="A75" s="3">
        <v>57</v>
      </c>
      <c r="B75" s="3" t="s">
        <v>42</v>
      </c>
      <c r="C75" s="4">
        <v>48</v>
      </c>
      <c r="D75" s="14">
        <v>7</v>
      </c>
      <c r="E75" s="15">
        <v>4</v>
      </c>
      <c r="F75" s="16">
        <v>4</v>
      </c>
      <c r="G75" s="16">
        <v>7</v>
      </c>
      <c r="H75" s="16">
        <v>0</v>
      </c>
      <c r="I75" s="16">
        <v>4</v>
      </c>
      <c r="J75" s="16">
        <v>5</v>
      </c>
      <c r="K75" s="16">
        <v>3</v>
      </c>
      <c r="L75" s="16">
        <v>7</v>
      </c>
      <c r="M75" s="16">
        <v>2</v>
      </c>
      <c r="N75" s="16">
        <v>0</v>
      </c>
      <c r="O75" s="16">
        <v>4</v>
      </c>
      <c r="R75" s="1"/>
    </row>
    <row r="76" spans="1:20" x14ac:dyDescent="0.25">
      <c r="A76" s="3">
        <v>58</v>
      </c>
      <c r="B76" s="3" t="s">
        <v>75</v>
      </c>
      <c r="C76" s="4">
        <v>58</v>
      </c>
      <c r="D76" s="14">
        <v>1</v>
      </c>
      <c r="E76" s="15">
        <v>1</v>
      </c>
      <c r="F76" s="16">
        <v>0</v>
      </c>
      <c r="G76" s="16">
        <v>0</v>
      </c>
      <c r="H76" s="16">
        <v>1</v>
      </c>
      <c r="I76" s="16">
        <v>1</v>
      </c>
      <c r="J76" s="16">
        <v>0</v>
      </c>
      <c r="K76" s="16">
        <v>2</v>
      </c>
      <c r="L76" s="16">
        <v>2</v>
      </c>
      <c r="M76" s="16">
        <v>1</v>
      </c>
      <c r="N76" s="16">
        <v>1</v>
      </c>
      <c r="O76" s="16">
        <v>2</v>
      </c>
      <c r="R76" s="1"/>
    </row>
    <row r="77" spans="1:20" x14ac:dyDescent="0.25">
      <c r="A77" s="3">
        <v>59</v>
      </c>
      <c r="B77" s="3" t="s">
        <v>43</v>
      </c>
      <c r="C77" s="4">
        <v>83</v>
      </c>
      <c r="D77" s="14">
        <v>3</v>
      </c>
      <c r="E77" s="15">
        <v>4</v>
      </c>
      <c r="F77" s="16">
        <v>3</v>
      </c>
      <c r="G77" s="16">
        <v>2</v>
      </c>
      <c r="H77" s="16">
        <v>2</v>
      </c>
      <c r="I77" s="16">
        <v>2</v>
      </c>
      <c r="J77" s="16">
        <v>1</v>
      </c>
      <c r="K77" s="16">
        <v>3</v>
      </c>
      <c r="L77" s="16">
        <v>2</v>
      </c>
      <c r="M77" s="16">
        <v>3</v>
      </c>
      <c r="N77" s="16">
        <v>1</v>
      </c>
      <c r="O77" s="16">
        <v>1</v>
      </c>
      <c r="R77" s="1"/>
    </row>
    <row r="78" spans="1:20" x14ac:dyDescent="0.25">
      <c r="A78" s="3">
        <v>60</v>
      </c>
      <c r="B78" s="3" t="s">
        <v>66</v>
      </c>
      <c r="C78" s="4">
        <v>32</v>
      </c>
      <c r="D78" s="14">
        <v>2</v>
      </c>
      <c r="E78" s="15">
        <v>1</v>
      </c>
      <c r="F78" s="16">
        <v>2</v>
      </c>
      <c r="G78" s="16">
        <v>2</v>
      </c>
      <c r="H78" s="16">
        <v>3</v>
      </c>
      <c r="I78" s="16">
        <v>3</v>
      </c>
      <c r="J78" s="16">
        <v>3</v>
      </c>
      <c r="K78" s="16">
        <v>2</v>
      </c>
      <c r="L78" s="16">
        <v>2</v>
      </c>
      <c r="M78" s="16">
        <v>1</v>
      </c>
      <c r="N78" s="16">
        <v>1</v>
      </c>
      <c r="O78" s="16">
        <v>3</v>
      </c>
      <c r="R78" s="1"/>
    </row>
    <row r="79" spans="1:20" x14ac:dyDescent="0.25">
      <c r="A79" s="3">
        <v>61</v>
      </c>
      <c r="B79" s="3" t="s">
        <v>91</v>
      </c>
      <c r="C79" s="4">
        <v>82</v>
      </c>
      <c r="D79" s="14">
        <v>0</v>
      </c>
      <c r="E79" s="15">
        <v>0</v>
      </c>
      <c r="F79" s="16">
        <v>1</v>
      </c>
      <c r="G79" s="16">
        <v>0</v>
      </c>
      <c r="H79" s="16">
        <v>0</v>
      </c>
      <c r="I79" s="16">
        <v>0</v>
      </c>
      <c r="J79" s="16">
        <v>1</v>
      </c>
      <c r="K79" s="16">
        <v>1</v>
      </c>
      <c r="L79" s="16">
        <v>1</v>
      </c>
      <c r="M79" s="16">
        <v>0</v>
      </c>
      <c r="N79" s="16">
        <v>0</v>
      </c>
      <c r="O79" s="16">
        <v>0</v>
      </c>
      <c r="R79" s="1"/>
    </row>
    <row r="80" spans="1:20" x14ac:dyDescent="0.25">
      <c r="A80" s="3">
        <v>62</v>
      </c>
      <c r="B80" s="3" t="s">
        <v>53</v>
      </c>
      <c r="C80" s="4">
        <v>72</v>
      </c>
      <c r="D80" s="14">
        <v>1</v>
      </c>
      <c r="E80" s="15">
        <v>2</v>
      </c>
      <c r="F80" s="16">
        <v>2</v>
      </c>
      <c r="G80" s="16">
        <v>2</v>
      </c>
      <c r="H80" s="16">
        <v>1</v>
      </c>
      <c r="I80" s="16">
        <v>2</v>
      </c>
      <c r="J80" s="16">
        <v>1</v>
      </c>
      <c r="K80" s="16">
        <v>1</v>
      </c>
      <c r="L80" s="16">
        <v>2</v>
      </c>
      <c r="M80" s="16">
        <v>1</v>
      </c>
      <c r="N80" s="16">
        <v>1</v>
      </c>
      <c r="O80" s="16">
        <v>1</v>
      </c>
      <c r="R80" s="1"/>
    </row>
    <row r="81" spans="1:18" x14ac:dyDescent="0.25">
      <c r="A81" s="3">
        <v>63</v>
      </c>
      <c r="B81" s="3" t="s">
        <v>70</v>
      </c>
      <c r="C81" s="4">
        <v>92</v>
      </c>
      <c r="D81" s="14">
        <v>0</v>
      </c>
      <c r="E81" s="15">
        <v>1</v>
      </c>
      <c r="F81" s="16">
        <v>1</v>
      </c>
      <c r="G81" s="16">
        <v>0</v>
      </c>
      <c r="H81" s="16">
        <v>1</v>
      </c>
      <c r="I81" s="16">
        <v>0</v>
      </c>
      <c r="J81" s="16">
        <v>0</v>
      </c>
      <c r="K81" s="16">
        <v>1</v>
      </c>
      <c r="L81" s="16">
        <v>1</v>
      </c>
      <c r="M81" s="16">
        <v>1</v>
      </c>
      <c r="N81" s="16">
        <v>1</v>
      </c>
      <c r="O81" s="16">
        <v>1</v>
      </c>
      <c r="R81" s="1"/>
    </row>
    <row r="82" spans="1:18" x14ac:dyDescent="0.25">
      <c r="A82" s="3">
        <v>64</v>
      </c>
      <c r="B82" s="3" t="s">
        <v>49</v>
      </c>
      <c r="C82" s="4">
        <v>55</v>
      </c>
      <c r="D82" s="14">
        <v>1</v>
      </c>
      <c r="E82" s="15">
        <v>2</v>
      </c>
      <c r="F82" s="16">
        <v>3</v>
      </c>
      <c r="G82" s="16">
        <v>3</v>
      </c>
      <c r="H82" s="16">
        <v>2</v>
      </c>
      <c r="I82" s="16">
        <v>2</v>
      </c>
      <c r="J82" s="16">
        <v>2</v>
      </c>
      <c r="K82" s="16">
        <v>1</v>
      </c>
      <c r="L82" s="16">
        <v>2</v>
      </c>
      <c r="M82" s="16">
        <v>3</v>
      </c>
      <c r="N82" s="16">
        <v>1</v>
      </c>
      <c r="O82" s="16">
        <v>2</v>
      </c>
      <c r="R82" s="1"/>
    </row>
    <row r="83" spans="1:18" x14ac:dyDescent="0.25">
      <c r="A83" s="3">
        <v>65</v>
      </c>
      <c r="B83" s="3" t="s">
        <v>57</v>
      </c>
      <c r="C83" s="4">
        <v>52</v>
      </c>
      <c r="D83" s="14">
        <v>2</v>
      </c>
      <c r="E83" s="15">
        <v>2</v>
      </c>
      <c r="F83" s="16">
        <v>1</v>
      </c>
      <c r="G83" s="16">
        <v>1</v>
      </c>
      <c r="H83" s="16">
        <v>2</v>
      </c>
      <c r="I83" s="16">
        <v>2</v>
      </c>
      <c r="J83" s="16">
        <v>1</v>
      </c>
      <c r="K83" s="16">
        <v>2</v>
      </c>
      <c r="L83" s="16">
        <v>1</v>
      </c>
      <c r="M83" s="16">
        <v>1</v>
      </c>
      <c r="N83" s="16">
        <v>2</v>
      </c>
      <c r="O83" s="16">
        <v>2</v>
      </c>
      <c r="R83" s="1"/>
    </row>
    <row r="84" spans="1:18" x14ac:dyDescent="0.25">
      <c r="A84" s="3">
        <v>66</v>
      </c>
      <c r="B84" s="3" t="s">
        <v>95</v>
      </c>
      <c r="C84" s="4">
        <v>41</v>
      </c>
      <c r="D84" s="14">
        <v>0</v>
      </c>
      <c r="E84" s="15">
        <v>0</v>
      </c>
      <c r="F84" s="16">
        <v>0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 s="16">
        <v>0</v>
      </c>
      <c r="M84" s="16">
        <v>1</v>
      </c>
      <c r="N84" s="16">
        <v>0</v>
      </c>
      <c r="O84" s="16">
        <v>1</v>
      </c>
      <c r="R84" s="1"/>
    </row>
    <row r="85" spans="1:18" x14ac:dyDescent="0.25">
      <c r="A85" s="3">
        <v>67</v>
      </c>
      <c r="B85" s="3" t="s">
        <v>58</v>
      </c>
      <c r="C85" s="4">
        <v>51</v>
      </c>
      <c r="D85" s="14">
        <v>2</v>
      </c>
      <c r="E85" s="15">
        <v>2</v>
      </c>
      <c r="F85" s="16">
        <v>1</v>
      </c>
      <c r="G85" s="16">
        <v>1</v>
      </c>
      <c r="H85" s="16">
        <v>1</v>
      </c>
      <c r="I85" s="16">
        <v>0</v>
      </c>
      <c r="J85" s="16">
        <v>3</v>
      </c>
      <c r="K85" s="16">
        <v>3</v>
      </c>
      <c r="L85" s="16">
        <v>1</v>
      </c>
      <c r="M85" s="16">
        <v>2</v>
      </c>
      <c r="N85" s="16">
        <v>3</v>
      </c>
      <c r="O85" s="16">
        <v>0</v>
      </c>
      <c r="R85" s="1"/>
    </row>
    <row r="86" spans="1:18" x14ac:dyDescent="0.25">
      <c r="A86" s="3">
        <v>68</v>
      </c>
      <c r="B86" s="3" t="s">
        <v>41</v>
      </c>
      <c r="C86" s="4">
        <v>96</v>
      </c>
      <c r="D86" s="14">
        <v>5</v>
      </c>
      <c r="E86" s="15">
        <v>3</v>
      </c>
      <c r="F86" s="16">
        <v>4</v>
      </c>
      <c r="G86" s="16">
        <v>1</v>
      </c>
      <c r="H86" s="16">
        <v>0</v>
      </c>
      <c r="I86" s="16">
        <v>1</v>
      </c>
      <c r="J86" s="16">
        <v>5</v>
      </c>
      <c r="K86" s="16">
        <v>3</v>
      </c>
      <c r="L86" s="16">
        <v>5</v>
      </c>
      <c r="M86" s="16">
        <v>0</v>
      </c>
      <c r="N86" s="16">
        <v>4</v>
      </c>
      <c r="O86" s="16">
        <v>2</v>
      </c>
      <c r="R86" s="1"/>
    </row>
    <row r="87" spans="1:18" x14ac:dyDescent="0.25">
      <c r="A87" s="3">
        <v>69</v>
      </c>
      <c r="B87" s="3" t="s">
        <v>55</v>
      </c>
      <c r="C87" s="4">
        <v>77</v>
      </c>
      <c r="D87" s="14">
        <v>1</v>
      </c>
      <c r="E87" s="15">
        <v>0</v>
      </c>
      <c r="F87" s="16">
        <v>0</v>
      </c>
      <c r="G87" s="16">
        <v>2</v>
      </c>
      <c r="H87" s="16">
        <v>0</v>
      </c>
      <c r="I87" s="16">
        <v>0</v>
      </c>
      <c r="J87" s="16">
        <v>2</v>
      </c>
      <c r="K87" s="16">
        <v>3</v>
      </c>
      <c r="L87" s="16">
        <v>1</v>
      </c>
      <c r="M87" s="16">
        <v>0</v>
      </c>
      <c r="N87" s="16">
        <v>1</v>
      </c>
      <c r="O87" s="16">
        <v>3</v>
      </c>
      <c r="R87" s="1"/>
    </row>
    <row r="88" spans="1:18" x14ac:dyDescent="0.25">
      <c r="A88" s="3">
        <v>70</v>
      </c>
      <c r="B88" s="3" t="s">
        <v>39</v>
      </c>
      <c r="C88" s="4">
        <v>827</v>
      </c>
      <c r="D88" s="14">
        <v>1</v>
      </c>
      <c r="E88" s="15">
        <v>0</v>
      </c>
      <c r="F88" s="16">
        <v>0</v>
      </c>
      <c r="G88" s="16">
        <v>1</v>
      </c>
      <c r="H88" s="16">
        <v>1</v>
      </c>
      <c r="I88" s="16">
        <v>0</v>
      </c>
      <c r="J88" s="16">
        <v>1</v>
      </c>
      <c r="K88" s="16">
        <v>0</v>
      </c>
      <c r="L88" s="16">
        <v>0</v>
      </c>
      <c r="M88" s="16">
        <v>0</v>
      </c>
      <c r="N88" s="16">
        <v>0</v>
      </c>
      <c r="O88" s="16">
        <v>1</v>
      </c>
      <c r="R88" s="1"/>
    </row>
    <row r="89" spans="1:18" x14ac:dyDescent="0.25">
      <c r="A89" s="3">
        <v>71</v>
      </c>
      <c r="B89" s="3" t="s">
        <v>33</v>
      </c>
      <c r="C89" s="4">
        <v>1941</v>
      </c>
      <c r="D89" s="14">
        <v>0</v>
      </c>
      <c r="E89" s="15">
        <v>1</v>
      </c>
      <c r="F89" s="16">
        <v>0</v>
      </c>
      <c r="G89" s="16">
        <v>0</v>
      </c>
      <c r="H89" s="16">
        <v>1</v>
      </c>
      <c r="I89" s="16">
        <v>0</v>
      </c>
      <c r="J89" s="16">
        <v>1</v>
      </c>
      <c r="K89" s="16">
        <v>1</v>
      </c>
      <c r="L89" s="16">
        <v>0</v>
      </c>
      <c r="M89" s="16">
        <v>1</v>
      </c>
      <c r="N89" s="16">
        <v>1</v>
      </c>
      <c r="O89" s="16">
        <v>0</v>
      </c>
      <c r="R89" s="1"/>
    </row>
    <row r="90" spans="1:18" x14ac:dyDescent="0.25">
      <c r="A90" s="3">
        <v>72</v>
      </c>
      <c r="B90" s="3" t="s">
        <v>31</v>
      </c>
      <c r="C90" s="4">
        <v>648</v>
      </c>
      <c r="D90" s="14">
        <v>0</v>
      </c>
      <c r="E90" s="15">
        <v>2</v>
      </c>
      <c r="F90" s="16">
        <v>0</v>
      </c>
      <c r="G90" s="16">
        <v>3</v>
      </c>
      <c r="H90" s="16">
        <v>0</v>
      </c>
      <c r="I90" s="16">
        <v>3</v>
      </c>
      <c r="J90" s="16">
        <v>2</v>
      </c>
      <c r="K90" s="16">
        <v>3</v>
      </c>
      <c r="L90" s="16">
        <v>3</v>
      </c>
      <c r="M90" s="16">
        <v>2</v>
      </c>
      <c r="N90" s="16">
        <v>1</v>
      </c>
      <c r="O90" s="16">
        <v>1</v>
      </c>
      <c r="R90" s="1"/>
    </row>
    <row r="91" spans="1:18" x14ac:dyDescent="0.25">
      <c r="A91" s="3">
        <v>73</v>
      </c>
      <c r="B91" s="3" t="s">
        <v>24</v>
      </c>
      <c r="C91" s="4">
        <v>1190</v>
      </c>
      <c r="D91" s="14">
        <v>2</v>
      </c>
      <c r="E91" s="15">
        <v>2</v>
      </c>
      <c r="F91" s="16">
        <v>2</v>
      </c>
      <c r="G91" s="16">
        <v>2</v>
      </c>
      <c r="H91" s="16">
        <v>2</v>
      </c>
      <c r="I91" s="16">
        <v>2</v>
      </c>
      <c r="J91" s="16">
        <v>2</v>
      </c>
      <c r="K91" s="16">
        <v>2</v>
      </c>
      <c r="L91" s="16">
        <v>2</v>
      </c>
      <c r="M91" s="16">
        <v>2</v>
      </c>
      <c r="N91" s="16">
        <v>2</v>
      </c>
      <c r="O91" s="16">
        <v>2</v>
      </c>
      <c r="R91" s="1"/>
    </row>
    <row r="92" spans="1:18" x14ac:dyDescent="0.25">
      <c r="A92" s="3">
        <v>74</v>
      </c>
      <c r="B92" s="3" t="s">
        <v>40</v>
      </c>
      <c r="C92" s="4">
        <v>473</v>
      </c>
      <c r="D92" s="14">
        <v>1</v>
      </c>
      <c r="E92" s="15">
        <v>1</v>
      </c>
      <c r="F92" s="16">
        <v>1</v>
      </c>
      <c r="G92" s="16">
        <v>1</v>
      </c>
      <c r="H92" s="16">
        <v>0</v>
      </c>
      <c r="I92" s="16">
        <v>0</v>
      </c>
      <c r="J92" s="16">
        <v>0</v>
      </c>
      <c r="K92" s="16">
        <v>1</v>
      </c>
      <c r="L92" s="16">
        <v>0</v>
      </c>
      <c r="M92" s="16">
        <v>0</v>
      </c>
      <c r="N92" s="16">
        <v>1</v>
      </c>
      <c r="O92" s="16">
        <v>1</v>
      </c>
      <c r="R92" s="1"/>
    </row>
    <row r="93" spans="1:18" x14ac:dyDescent="0.25">
      <c r="A93" s="3">
        <v>75</v>
      </c>
      <c r="B93" s="3" t="s">
        <v>26</v>
      </c>
      <c r="C93" s="4">
        <v>1513</v>
      </c>
      <c r="D93" s="14">
        <v>1</v>
      </c>
      <c r="E93" s="15">
        <v>1</v>
      </c>
      <c r="F93" s="16">
        <v>1</v>
      </c>
      <c r="G93" s="16">
        <v>0</v>
      </c>
      <c r="H93" s="16">
        <v>2</v>
      </c>
      <c r="I93" s="16">
        <v>2</v>
      </c>
      <c r="J93" s="16">
        <v>2</v>
      </c>
      <c r="K93" s="16">
        <v>2</v>
      </c>
      <c r="L93" s="16">
        <v>0</v>
      </c>
      <c r="M93" s="16">
        <v>2</v>
      </c>
      <c r="N93" s="16">
        <v>1</v>
      </c>
      <c r="O93" s="16">
        <v>2</v>
      </c>
      <c r="R93" s="1"/>
    </row>
    <row r="94" spans="1:18" x14ac:dyDescent="0.25">
      <c r="A94" s="3">
        <v>76</v>
      </c>
      <c r="B94" s="3" t="s">
        <v>38</v>
      </c>
      <c r="C94" s="4">
        <v>880</v>
      </c>
      <c r="D94" s="14">
        <v>1</v>
      </c>
      <c r="E94" s="15">
        <v>0</v>
      </c>
      <c r="F94" s="16">
        <v>0</v>
      </c>
      <c r="G94" s="16">
        <v>0</v>
      </c>
      <c r="H94" s="16">
        <v>0</v>
      </c>
      <c r="I94" s="16">
        <v>1</v>
      </c>
      <c r="J94" s="16">
        <v>0</v>
      </c>
      <c r="K94" s="16">
        <v>1</v>
      </c>
      <c r="L94" s="16">
        <v>1</v>
      </c>
      <c r="M94" s="16">
        <v>0</v>
      </c>
      <c r="N94" s="16">
        <v>0</v>
      </c>
      <c r="O94" s="16">
        <v>1</v>
      </c>
      <c r="R94" s="1"/>
    </row>
    <row r="95" spans="1:18" x14ac:dyDescent="0.25">
      <c r="A95" s="3">
        <v>77</v>
      </c>
      <c r="B95" s="3" t="s">
        <v>35</v>
      </c>
      <c r="C95" s="4">
        <v>493</v>
      </c>
      <c r="D95" s="14">
        <v>1</v>
      </c>
      <c r="E95" s="15">
        <v>1</v>
      </c>
      <c r="F95" s="16">
        <v>1</v>
      </c>
      <c r="G95" s="16">
        <v>1</v>
      </c>
      <c r="H95" s="16">
        <v>1</v>
      </c>
      <c r="I95" s="16">
        <v>1</v>
      </c>
      <c r="J95" s="16">
        <v>1</v>
      </c>
      <c r="K95" s="16">
        <v>1</v>
      </c>
      <c r="L95" s="16">
        <v>1</v>
      </c>
      <c r="M95" s="16">
        <v>1</v>
      </c>
      <c r="N95" s="16">
        <v>1</v>
      </c>
      <c r="O95" s="16">
        <v>1</v>
      </c>
      <c r="R95" s="1"/>
    </row>
    <row r="96" spans="1:18" x14ac:dyDescent="0.25">
      <c r="A96" s="3">
        <v>78</v>
      </c>
      <c r="B96" s="3" t="s">
        <v>37</v>
      </c>
      <c r="C96" s="4">
        <v>1843</v>
      </c>
      <c r="D96" s="14">
        <v>0</v>
      </c>
      <c r="E96" s="15">
        <v>0</v>
      </c>
      <c r="F96" s="16">
        <v>0</v>
      </c>
      <c r="G96" s="16">
        <v>0</v>
      </c>
      <c r="H96" s="16">
        <v>0</v>
      </c>
      <c r="I96" s="16">
        <v>0</v>
      </c>
      <c r="J96" s="16">
        <v>1</v>
      </c>
      <c r="K96" s="16">
        <v>1</v>
      </c>
      <c r="L96" s="16">
        <v>0</v>
      </c>
      <c r="M96" s="16">
        <v>1</v>
      </c>
      <c r="N96" s="16">
        <v>0</v>
      </c>
      <c r="O96" s="16">
        <v>0</v>
      </c>
      <c r="R96" s="1"/>
    </row>
    <row r="97" spans="1:18" x14ac:dyDescent="0.25">
      <c r="A97" s="3">
        <v>79</v>
      </c>
      <c r="B97" s="3" t="s">
        <v>29</v>
      </c>
      <c r="C97" s="4">
        <v>1409</v>
      </c>
      <c r="D97" s="14">
        <v>2</v>
      </c>
      <c r="E97" s="15">
        <v>1</v>
      </c>
      <c r="F97" s="16">
        <v>2</v>
      </c>
      <c r="G97" s="16">
        <v>2</v>
      </c>
      <c r="H97" s="16">
        <v>1</v>
      </c>
      <c r="I97" s="16">
        <v>2</v>
      </c>
      <c r="J97" s="16">
        <v>2</v>
      </c>
      <c r="K97" s="16">
        <v>1</v>
      </c>
      <c r="L97" s="16">
        <v>1</v>
      </c>
      <c r="M97" s="16">
        <v>1</v>
      </c>
      <c r="N97" s="16">
        <v>1</v>
      </c>
      <c r="O97" s="16">
        <v>1</v>
      </c>
      <c r="R97" s="1"/>
    </row>
    <row r="98" spans="1:18" x14ac:dyDescent="0.25">
      <c r="A98" s="3">
        <v>80</v>
      </c>
      <c r="B98" s="3" t="s">
        <v>22</v>
      </c>
      <c r="C98" s="4">
        <v>1823</v>
      </c>
      <c r="D98" s="14">
        <v>1</v>
      </c>
      <c r="E98" s="15">
        <v>2</v>
      </c>
      <c r="F98" s="16">
        <v>0</v>
      </c>
      <c r="G98" s="16">
        <v>2</v>
      </c>
      <c r="H98" s="16">
        <v>2</v>
      </c>
      <c r="I98" s="16">
        <v>1</v>
      </c>
      <c r="J98" s="16">
        <v>2</v>
      </c>
      <c r="K98" s="16">
        <v>0</v>
      </c>
      <c r="L98" s="16">
        <v>2</v>
      </c>
      <c r="M98" s="16">
        <v>1</v>
      </c>
      <c r="N98" s="16">
        <v>2</v>
      </c>
      <c r="O98" s="16">
        <v>2</v>
      </c>
      <c r="R98" s="1"/>
    </row>
  </sheetData>
  <mergeCells count="7">
    <mergeCell ref="D17:O17"/>
    <mergeCell ref="A7:B7"/>
    <mergeCell ref="A2:O2"/>
    <mergeCell ref="A1:O1"/>
    <mergeCell ref="A3:O3"/>
    <mergeCell ref="A5:O5"/>
    <mergeCell ref="A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 Analysis</vt:lpstr>
      <vt:lpstr>XYZ Analysis</vt:lpstr>
      <vt:lpstr>Assignment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Alemayehu, Kaleb Tibebe</cp:lastModifiedBy>
  <cp:revision/>
  <dcterms:created xsi:type="dcterms:W3CDTF">2017-02-08T22:01:02Z</dcterms:created>
  <dcterms:modified xsi:type="dcterms:W3CDTF">2021-02-14T17:08:33Z</dcterms:modified>
  <cp:category/>
  <cp:contentStatus/>
</cp:coreProperties>
</file>