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D:\excel\"/>
    </mc:Choice>
  </mc:AlternateContent>
  <xr:revisionPtr revIDLastSave="0" documentId="13_ncr:1_{77CF50A6-46E0-4D28-A70D-B01CD49D4A36}" xr6:coauthVersionLast="47" xr6:coauthVersionMax="47" xr10:uidLastSave="{00000000-0000-0000-0000-000000000000}"/>
  <bookViews>
    <workbookView xWindow="-120" yWindow="-120" windowWidth="20640" windowHeight="11040" activeTab="3" xr2:uid="{385CC7E4-F511-45FD-9B33-EB5FF95259A9}"/>
  </bookViews>
  <sheets>
    <sheet name="pivot tables" sheetId="3" r:id="rId1"/>
    <sheet name="forecast" sheetId="6" r:id="rId2"/>
    <sheet name="myExpenses1" sheetId="2" r:id="rId3"/>
    <sheet name="Dahboard" sheetId="1" r:id="rId4"/>
  </sheets>
  <definedNames>
    <definedName name="_xlcn.WorksheetConnection_Book1myExpenses11" hidden="1">myExpenses1[]</definedName>
    <definedName name="ExternalData_1" localSheetId="2" hidden="1">myExpenses1!$A$1:$F$146</definedName>
    <definedName name="Slicer_day">#N/A</definedName>
  </definedNames>
  <calcPr calcId="191029"/>
  <pivotCaches>
    <pivotCache cacheId="120" r:id="rId5"/>
    <pivotCache cacheId="311" r:id="rId6"/>
    <pivotCache cacheId="317" r:id="rId7"/>
  </pivotCaches>
  <extLst>
    <ext xmlns:x14="http://schemas.microsoft.com/office/spreadsheetml/2009/9/main" uri="{876F7934-8845-4945-9796-88D515C7AA90}">
      <x14:pivotCaches>
        <pivotCache cacheId="121" r:id="rId8"/>
      </x14:pivotCaches>
    </ex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yExpenses1" name="myExpenses1" connection="WorksheetConnection_Book1!myExpenses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1" l="1"/>
  <c r="B5" i="1" s="1"/>
  <c r="B4" i="1"/>
  <c r="C35" i="6"/>
  <c r="C39" i="6"/>
  <c r="C43" i="6"/>
  <c r="C47" i="6"/>
  <c r="C51" i="6"/>
  <c r="C55" i="6"/>
  <c r="C53" i="6"/>
  <c r="C34" i="6"/>
  <c r="C42" i="6"/>
  <c r="C54" i="6"/>
  <c r="C36" i="6"/>
  <c r="C40" i="6"/>
  <c r="C44" i="6"/>
  <c r="C48" i="6"/>
  <c r="C52" i="6"/>
  <c r="C56" i="6"/>
  <c r="C33" i="6"/>
  <c r="C37" i="6"/>
  <c r="C41" i="6"/>
  <c r="C45" i="6"/>
  <c r="C49" i="6"/>
  <c r="C57" i="6"/>
  <c r="C38" i="6"/>
  <c r="C46" i="6"/>
  <c r="C50" i="6"/>
  <c r="D50" i="6"/>
  <c r="D38" i="6"/>
  <c r="E49" i="6"/>
  <c r="E41" i="6"/>
  <c r="E33" i="6"/>
  <c r="E52" i="6"/>
  <c r="D44" i="6"/>
  <c r="D36" i="6"/>
  <c r="D42" i="6"/>
  <c r="E53" i="6"/>
  <c r="E51" i="6"/>
  <c r="E43" i="6"/>
  <c r="D35" i="6"/>
  <c r="D43" i="6"/>
  <c r="E35" i="6"/>
  <c r="D47" i="6"/>
  <c r="E46" i="6"/>
  <c r="D37" i="6"/>
  <c r="D40" i="6"/>
  <c r="E34" i="6"/>
  <c r="D39" i="6"/>
  <c r="E50" i="6"/>
  <c r="E38" i="6"/>
  <c r="D49" i="6"/>
  <c r="D41" i="6"/>
  <c r="D33" i="6"/>
  <c r="D52" i="6"/>
  <c r="E44" i="6"/>
  <c r="E36" i="6"/>
  <c r="E42" i="6"/>
  <c r="D53" i="6"/>
  <c r="D51" i="6"/>
  <c r="D34" i="6"/>
  <c r="D57" i="6"/>
  <c r="E48" i="6"/>
  <c r="E47" i="6"/>
  <c r="D46" i="6"/>
  <c r="E57" i="6"/>
  <c r="E45" i="6"/>
  <c r="E37" i="6"/>
  <c r="D56" i="6"/>
  <c r="D48" i="6"/>
  <c r="E40" i="6"/>
  <c r="D54" i="6"/>
  <c r="E55" i="6"/>
  <c r="E39" i="6"/>
  <c r="D45" i="6"/>
  <c r="E56" i="6"/>
  <c r="E54" i="6"/>
  <c r="D55"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14D6256-2ABD-4F05-89F6-68C56CDCC632}" keepAlive="1" name="Query - myExpenses1" description="Connection to the 'myExpenses1' query in the workbook." type="5" refreshedVersion="8" background="1" saveData="1">
    <dbPr connection="Provider=Microsoft.Mashup.OleDb.1;Data Source=$Workbook$;Location=myExpenses1;Extended Properties=&quot;&quot;" command="SELECT * FROM [myExpenses1]"/>
  </connection>
  <connection id="2" xr16:uid="{1C266A83-2E33-48C6-9BD2-3823AEB8A13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9D57B4F9-02E9-42C7-A81C-A02195406D18}" name="WorksheetConnection_Book1!myExpenses1" type="102" refreshedVersion="8" minRefreshableVersion="5">
    <extLst>
      <ext xmlns:x15="http://schemas.microsoft.com/office/spreadsheetml/2010/11/main" uri="{DE250136-89BD-433C-8126-D09CA5730AF9}">
        <x15:connection id="myExpenses1" autoDelete="1">
          <x15:rangePr sourceName="_xlcn.WorksheetConnection_Book1myExpenses11"/>
        </x15:connection>
      </ext>
    </extLst>
  </connection>
</connections>
</file>

<file path=xl/sharedStrings.xml><?xml version="1.0" encoding="utf-8"?>
<sst xmlns="http://schemas.openxmlformats.org/spreadsheetml/2006/main" count="665" uniqueCount="82">
  <si>
    <t>Date</t>
  </si>
  <si>
    <t>Item</t>
  </si>
  <si>
    <t>Amount</t>
  </si>
  <si>
    <t>Spend on</t>
  </si>
  <si>
    <t>Time</t>
  </si>
  <si>
    <t>Day Name</t>
  </si>
  <si>
    <t>Wednesday</t>
  </si>
  <si>
    <t>chai</t>
  </si>
  <si>
    <t>alone</t>
  </si>
  <si>
    <t>7:00</t>
  </si>
  <si>
    <t>friend</t>
  </si>
  <si>
    <t>10:00</t>
  </si>
  <si>
    <t>juice</t>
  </si>
  <si>
    <t>13:00</t>
  </si>
  <si>
    <t>rikshow</t>
  </si>
  <si>
    <t>14:00</t>
  </si>
  <si>
    <t>coffee</t>
  </si>
  <si>
    <t>15:00</t>
  </si>
  <si>
    <t>chai with snaks</t>
  </si>
  <si>
    <t>17:00</t>
  </si>
  <si>
    <t>coldrink</t>
  </si>
  <si>
    <t>21:30</t>
  </si>
  <si>
    <t>others</t>
  </si>
  <si>
    <t>12:00</t>
  </si>
  <si>
    <t>Thursday</t>
  </si>
  <si>
    <t>18:00</t>
  </si>
  <si>
    <t>chiness bhel</t>
  </si>
  <si>
    <t>20:00</t>
  </si>
  <si>
    <t>Friday</t>
  </si>
  <si>
    <t>idli</t>
  </si>
  <si>
    <t>10:32</t>
  </si>
  <si>
    <t>choclate</t>
  </si>
  <si>
    <t>22:30</t>
  </si>
  <si>
    <t>Saturday</t>
  </si>
  <si>
    <t>12:30</t>
  </si>
  <si>
    <t>15:30</t>
  </si>
  <si>
    <t>17:30</t>
  </si>
  <si>
    <t>ice cream</t>
  </si>
  <si>
    <t>Sunday</t>
  </si>
  <si>
    <t>9:30</t>
  </si>
  <si>
    <t>shoe</t>
  </si>
  <si>
    <t>faluda</t>
  </si>
  <si>
    <t>22:40</t>
  </si>
  <si>
    <t>Monday</t>
  </si>
  <si>
    <t>chass</t>
  </si>
  <si>
    <t>17:20</t>
  </si>
  <si>
    <t>Tuesday</t>
  </si>
  <si>
    <t>9:00</t>
  </si>
  <si>
    <t>19:00</t>
  </si>
  <si>
    <t>pizza</t>
  </si>
  <si>
    <t>21:00</t>
  </si>
  <si>
    <t>1.083333333</t>
  </si>
  <si>
    <t>biryani</t>
  </si>
  <si>
    <t>23:30</t>
  </si>
  <si>
    <t>wifi</t>
  </si>
  <si>
    <t>10:30</t>
  </si>
  <si>
    <t>19:30</t>
  </si>
  <si>
    <t>11:00</t>
  </si>
  <si>
    <t>chicken</t>
  </si>
  <si>
    <t>14:10</t>
  </si>
  <si>
    <t>recharge</t>
  </si>
  <si>
    <t>18:30</t>
  </si>
  <si>
    <t>petrol</t>
  </si>
  <si>
    <t>samosa</t>
  </si>
  <si>
    <t>14:30</t>
  </si>
  <si>
    <t>freanky</t>
  </si>
  <si>
    <t>maggi</t>
  </si>
  <si>
    <t>16:00</t>
  </si>
  <si>
    <t>Row Labels</t>
  </si>
  <si>
    <t>Grand Total</t>
  </si>
  <si>
    <t>Sum of Amount</t>
  </si>
  <si>
    <t>Rupees spend with Friends</t>
  </si>
  <si>
    <t>Rupees spend Alone</t>
  </si>
  <si>
    <t>Total Rupees spend</t>
  </si>
  <si>
    <t>EXPENSES FOR THE MONTH MARCH</t>
  </si>
  <si>
    <t>Timeline</t>
  </si>
  <si>
    <t>Values</t>
  </si>
  <si>
    <t>Forecast</t>
  </si>
  <si>
    <t>Lower Confidence Bound</t>
  </si>
  <si>
    <t>Upper Confidence Bound</t>
  </si>
  <si>
    <t xml:space="preserve"> </t>
  </si>
  <si>
    <t>Count of 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</si>
</sst>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Rs&quot;#,##0.00"/>
  </numFmts>
  <fonts count="2" x14ac:knownFonts="1">
    <font>
      <sz val="11"/>
      <color theme="1"/>
      <name val="Calibri"/>
      <family val="2"/>
      <scheme val="minor"/>
    </font>
    <font>
      <sz val="22"/>
      <color theme="5" tint="-0.499984740745262"/>
      <name val="Calibri"/>
      <family val="2"/>
      <scheme val="minor"/>
    </font>
  </fonts>
  <fills count="4">
    <fill>
      <patternFill patternType="none"/>
    </fill>
    <fill>
      <patternFill patternType="gray125"/>
    </fill>
    <fill>
      <patternFill patternType="solid">
        <fgColor theme="2"/>
        <bgColor indexed="64"/>
      </patternFill>
    </fill>
    <fill>
      <patternFill patternType="solid">
        <fgColor theme="2" tint="-9.9978637043366805E-2"/>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2" borderId="0" xfId="0" applyFill="1"/>
    <xf numFmtId="0" fontId="1" fillId="3" borderId="0" xfId="0" applyFont="1" applyFill="1" applyAlignment="1">
      <alignment horizontal="center"/>
    </xf>
    <xf numFmtId="0" fontId="0" fillId="3" borderId="0" xfId="0" applyFill="1" applyAlignment="1">
      <alignment horizontal="center"/>
    </xf>
  </cellXfs>
  <cellStyles count="1">
    <cellStyle name="Normal" xfId="0" builtinId="0"/>
  </cellStyles>
  <dxfs count="18">
    <dxf>
      <font>
        <color rgb="FF9C5700"/>
      </font>
      <fill>
        <patternFill>
          <bgColor rgb="FFFFEB9C"/>
        </patternFill>
      </fill>
    </dxf>
    <dxf>
      <font>
        <color theme="5" tint="-0.24994659260841701"/>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quot;Rs&quot;#,##0.00"/>
    </dxf>
    <dxf>
      <numFmt numFmtId="164" formatCode="&quot;Rs&quot;#,##0.00"/>
    </dxf>
    <dxf>
      <numFmt numFmtId="0" formatCode="General"/>
    </dxf>
    <dxf>
      <numFmt numFmtId="0" formatCode="General"/>
    </dxf>
    <dxf>
      <numFmt numFmtId="19" formatCode="dd/mm/yyyy"/>
    </dxf>
    <dxf>
      <numFmt numFmtId="19" formatCode="dd/mm/yyyy"/>
    </dxf>
    <dxf>
      <numFmt numFmtId="164" formatCode="&quot;Rs&quot;#,##0.00"/>
    </dxf>
    <dxf>
      <numFmt numFmtId="164" formatCode="&quot;Rs&quot;#,##0.00"/>
    </dxf>
    <dxf>
      <numFmt numFmtId="164" formatCode="&quot;Rs&quot;#,##0.0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sharedStrings" Target="sharedString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customXml" Target="../customXml/item6.xml"/><Relationship Id="rId7" Type="http://schemas.openxmlformats.org/officeDocument/2006/relationships/pivotCacheDefinition" Target="pivotCache/pivotCacheDefinition3.xml"/><Relationship Id="rId12" Type="http://schemas.openxmlformats.org/officeDocument/2006/relationships/styles" Target="styles.xml"/><Relationship Id="rId17" Type="http://schemas.openxmlformats.org/officeDocument/2006/relationships/customXml" Target="../customXml/item2.xml"/><Relationship Id="rId25" Type="http://schemas.openxmlformats.org/officeDocument/2006/relationships/customXml" Target="../customXml/item10.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onnections" Target="connections.xml"/><Relationship Id="rId24" Type="http://schemas.openxmlformats.org/officeDocument/2006/relationships/customXml" Target="../customXml/item9.xml"/><Relationship Id="rId32" Type="http://schemas.openxmlformats.org/officeDocument/2006/relationships/customXml" Target="../customXml/item17.xml"/><Relationship Id="rId5" Type="http://schemas.openxmlformats.org/officeDocument/2006/relationships/pivotCacheDefinition" Target="pivotCache/pivotCacheDefinition1.xml"/><Relationship Id="rId15" Type="http://schemas.openxmlformats.org/officeDocument/2006/relationships/calcChain" Target="calcChain.xml"/><Relationship Id="rId23" Type="http://schemas.openxmlformats.org/officeDocument/2006/relationships/customXml" Target="../customXml/item8.xml"/><Relationship Id="rId28" Type="http://schemas.openxmlformats.org/officeDocument/2006/relationships/customXml" Target="../customXml/item13.xml"/><Relationship Id="rId10" Type="http://schemas.openxmlformats.org/officeDocument/2006/relationships/theme" Target="theme/them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powerPivotData" Target="model/item.data"/><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[MyExpenses.xlsx]pivot tables!PivotTable1</c:name>
    <c:fmtId val="54"/>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Expences by items</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PK"/>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a:softEdge rad="0"/>
          </a:effectLst>
        </c:spPr>
      </c:pivotFmt>
    </c:pivotFmts>
    <c:plotArea>
      <c:layout>
        <c:manualLayout>
          <c:layoutTarget val="inner"/>
          <c:xMode val="edge"/>
          <c:yMode val="edge"/>
          <c:x val="0.10586085864331554"/>
          <c:y val="0.16245370370370371"/>
          <c:w val="0.85586272720146128"/>
          <c:h val="0.55443897637795281"/>
        </c:manualLayout>
      </c:layout>
      <c:barChart>
        <c:barDir val="col"/>
        <c:grouping val="clustered"/>
        <c:varyColors val="0"/>
        <c:ser>
          <c:idx val="0"/>
          <c:order val="0"/>
          <c:tx>
            <c:strRef>
              <c:f>'pivot tables'!$B$3</c:f>
              <c:strCache>
                <c:ptCount val="1"/>
                <c:pt idx="0">
                  <c:v>Total</c:v>
                </c:pt>
              </c:strCache>
            </c:strRef>
          </c:tx>
          <c:spPr>
            <a:solidFill>
              <a:schemeClr val="accent4"/>
            </a:solidFill>
            <a:ln>
              <a:noFill/>
            </a:ln>
            <a:effectLst/>
          </c:spPr>
          <c:invertIfNegative val="0"/>
          <c:dPt>
            <c:idx val="0"/>
            <c:invertIfNegative val="0"/>
            <c:bubble3D val="0"/>
            <c:spPr>
              <a:solidFill>
                <a:schemeClr val="accent4"/>
              </a:solidFill>
              <a:ln>
                <a:noFill/>
              </a:ln>
              <a:effectLst>
                <a:softEdge rad="0"/>
              </a:effectLst>
            </c:spPr>
            <c:extLst>
              <c:ext xmlns:c16="http://schemas.microsoft.com/office/drawing/2014/chart" uri="{C3380CC4-5D6E-409C-BE32-E72D297353CC}">
                <c16:uniqueId val="{00000001-38E6-4115-A25A-0EA2AB6F8A79}"/>
              </c:ext>
            </c:extLst>
          </c:dPt>
          <c:cat>
            <c:strRef>
              <c:f>'pivot tables'!$A$4:$A$27</c:f>
              <c:strCache>
                <c:ptCount val="23"/>
                <c:pt idx="0">
                  <c:v>chai with snaks</c:v>
                </c:pt>
                <c:pt idx="1">
                  <c:v>biryani</c:v>
                </c:pt>
                <c:pt idx="2">
                  <c:v>shoe</c:v>
                </c:pt>
                <c:pt idx="3">
                  <c:v>wifi</c:v>
                </c:pt>
                <c:pt idx="4">
                  <c:v>others</c:v>
                </c:pt>
                <c:pt idx="5">
                  <c:v>recharge</c:v>
                </c:pt>
                <c:pt idx="6">
                  <c:v>juice</c:v>
                </c:pt>
                <c:pt idx="7">
                  <c:v>chai</c:v>
                </c:pt>
                <c:pt idx="8">
                  <c:v>chicken</c:v>
                </c:pt>
                <c:pt idx="9">
                  <c:v>coldrink</c:v>
                </c:pt>
                <c:pt idx="10">
                  <c:v>coffee</c:v>
                </c:pt>
                <c:pt idx="11">
                  <c:v>idli</c:v>
                </c:pt>
                <c:pt idx="12">
                  <c:v>pizza</c:v>
                </c:pt>
                <c:pt idx="13">
                  <c:v>petrol</c:v>
                </c:pt>
                <c:pt idx="14">
                  <c:v>freanky</c:v>
                </c:pt>
                <c:pt idx="15">
                  <c:v>ice cream</c:v>
                </c:pt>
                <c:pt idx="16">
                  <c:v>chiness bhel</c:v>
                </c:pt>
                <c:pt idx="17">
                  <c:v>faluda</c:v>
                </c:pt>
                <c:pt idx="18">
                  <c:v>samosa</c:v>
                </c:pt>
                <c:pt idx="19">
                  <c:v>rikshow</c:v>
                </c:pt>
                <c:pt idx="20">
                  <c:v>maggi</c:v>
                </c:pt>
                <c:pt idx="21">
                  <c:v>chass</c:v>
                </c:pt>
                <c:pt idx="22">
                  <c:v>choclate</c:v>
                </c:pt>
              </c:strCache>
            </c:strRef>
          </c:cat>
          <c:val>
            <c:numRef>
              <c:f>'pivot tables'!$B$4:$B$27</c:f>
              <c:numCache>
                <c:formatCode>General</c:formatCode>
                <c:ptCount val="23"/>
                <c:pt idx="0">
                  <c:v>1080</c:v>
                </c:pt>
                <c:pt idx="1">
                  <c:v>580</c:v>
                </c:pt>
                <c:pt idx="2">
                  <c:v>500</c:v>
                </c:pt>
                <c:pt idx="3">
                  <c:v>350</c:v>
                </c:pt>
                <c:pt idx="4">
                  <c:v>335</c:v>
                </c:pt>
                <c:pt idx="5">
                  <c:v>210</c:v>
                </c:pt>
                <c:pt idx="6">
                  <c:v>210</c:v>
                </c:pt>
                <c:pt idx="7">
                  <c:v>200</c:v>
                </c:pt>
                <c:pt idx="8">
                  <c:v>180</c:v>
                </c:pt>
                <c:pt idx="9">
                  <c:v>165</c:v>
                </c:pt>
                <c:pt idx="10">
                  <c:v>120</c:v>
                </c:pt>
                <c:pt idx="11">
                  <c:v>105</c:v>
                </c:pt>
                <c:pt idx="12">
                  <c:v>100</c:v>
                </c:pt>
                <c:pt idx="13">
                  <c:v>70</c:v>
                </c:pt>
                <c:pt idx="14">
                  <c:v>70</c:v>
                </c:pt>
                <c:pt idx="15">
                  <c:v>65</c:v>
                </c:pt>
                <c:pt idx="16">
                  <c:v>60</c:v>
                </c:pt>
                <c:pt idx="17">
                  <c:v>50</c:v>
                </c:pt>
                <c:pt idx="18">
                  <c:v>49</c:v>
                </c:pt>
                <c:pt idx="19">
                  <c:v>48</c:v>
                </c:pt>
                <c:pt idx="20">
                  <c:v>30</c:v>
                </c:pt>
                <c:pt idx="21">
                  <c:v>17</c:v>
                </c:pt>
                <c:pt idx="22">
                  <c:v>15</c:v>
                </c:pt>
              </c:numCache>
            </c:numRef>
          </c:val>
          <c:extLst>
            <c:ext xmlns:c16="http://schemas.microsoft.com/office/drawing/2014/chart" uri="{C3380CC4-5D6E-409C-BE32-E72D297353CC}">
              <c16:uniqueId val="{00000000-38E6-4115-A25A-0EA2AB6F8A79}"/>
            </c:ext>
          </c:extLst>
        </c:ser>
        <c:dLbls>
          <c:showLegendKey val="0"/>
          <c:showVal val="0"/>
          <c:showCatName val="0"/>
          <c:showSerName val="0"/>
          <c:showPercent val="0"/>
          <c:showBubbleSize val="0"/>
        </c:dLbls>
        <c:gapWidth val="65"/>
        <c:axId val="585554576"/>
        <c:axId val="585551696"/>
      </c:barChart>
      <c:catAx>
        <c:axId val="5855545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PK"/>
          </a:p>
        </c:txPr>
        <c:crossAx val="585551696"/>
        <c:crosses val="autoZero"/>
        <c:auto val="1"/>
        <c:lblAlgn val="ctr"/>
        <c:lblOffset val="100"/>
        <c:noMultiLvlLbl val="0"/>
      </c:catAx>
      <c:valAx>
        <c:axId val="585551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GB"/>
                  <a:t>Amount in Rs</a:t>
                </a:r>
              </a:p>
            </c:rich>
          </c:tx>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PK"/>
          </a:p>
        </c:txPr>
        <c:crossAx val="585554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rot="0" vert="horz"/>
    <a:lstStyle/>
    <a:p>
      <a:pPr>
        <a:defRPr b="0" cap="none" spc="0">
          <a:ln w="0"/>
          <a:solidFill>
            <a:schemeClr val="tx1"/>
          </a:solidFill>
          <a:effectLst>
            <a:outerShdw blurRad="38100" dist="19050" dir="2700000" algn="tl" rotWithShape="0">
              <a:schemeClr val="dk1">
                <a:alpha val="40000"/>
              </a:schemeClr>
            </a:outerShdw>
          </a:effectLst>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[MyExpenses.xlsx]pivot tables!PivotTable2</c:name>
    <c:fmtId val="26"/>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Expences by days</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PK"/>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tables'!$E$3</c:f>
              <c:strCache>
                <c:ptCount val="1"/>
                <c:pt idx="0">
                  <c:v>Total</c:v>
                </c:pt>
              </c:strCache>
            </c:strRef>
          </c:tx>
          <c:spPr>
            <a:solidFill>
              <a:schemeClr val="accent4"/>
            </a:solidFill>
            <a:ln>
              <a:noFill/>
            </a:ln>
            <a:effectLst/>
          </c:spPr>
          <c:invertIfNegative val="0"/>
          <c:cat>
            <c:strRef>
              <c:f>'pivot tables'!$D$4:$D$11</c:f>
              <c:strCache>
                <c:ptCount val="7"/>
                <c:pt idx="0">
                  <c:v>Sunday</c:v>
                </c:pt>
                <c:pt idx="1">
                  <c:v>Wednesday</c:v>
                </c:pt>
                <c:pt idx="2">
                  <c:v>Tuesday</c:v>
                </c:pt>
                <c:pt idx="3">
                  <c:v>Monday</c:v>
                </c:pt>
                <c:pt idx="4">
                  <c:v>Thursday</c:v>
                </c:pt>
                <c:pt idx="5">
                  <c:v>Saturday</c:v>
                </c:pt>
                <c:pt idx="6">
                  <c:v>Friday</c:v>
                </c:pt>
              </c:strCache>
            </c:strRef>
          </c:cat>
          <c:val>
            <c:numRef>
              <c:f>'pivot tables'!$E$4:$E$11</c:f>
              <c:numCache>
                <c:formatCode>General</c:formatCode>
                <c:ptCount val="7"/>
                <c:pt idx="0">
                  <c:v>1277</c:v>
                </c:pt>
                <c:pt idx="1">
                  <c:v>765</c:v>
                </c:pt>
                <c:pt idx="2">
                  <c:v>691</c:v>
                </c:pt>
                <c:pt idx="3">
                  <c:v>670</c:v>
                </c:pt>
                <c:pt idx="4">
                  <c:v>448</c:v>
                </c:pt>
                <c:pt idx="5">
                  <c:v>402</c:v>
                </c:pt>
                <c:pt idx="6">
                  <c:v>356</c:v>
                </c:pt>
              </c:numCache>
            </c:numRef>
          </c:val>
          <c:extLst>
            <c:ext xmlns:c16="http://schemas.microsoft.com/office/drawing/2014/chart" uri="{C3380CC4-5D6E-409C-BE32-E72D297353CC}">
              <c16:uniqueId val="{00000000-8015-4C9D-B9EC-9A38B872704C}"/>
            </c:ext>
          </c:extLst>
        </c:ser>
        <c:dLbls>
          <c:showLegendKey val="0"/>
          <c:showVal val="0"/>
          <c:showCatName val="0"/>
          <c:showSerName val="0"/>
          <c:showPercent val="0"/>
          <c:showBubbleSize val="0"/>
        </c:dLbls>
        <c:gapWidth val="219"/>
        <c:overlap val="-27"/>
        <c:axId val="1800204896"/>
        <c:axId val="2003879344"/>
      </c:barChart>
      <c:catAx>
        <c:axId val="1800204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PK"/>
          </a:p>
        </c:txPr>
        <c:crossAx val="2003879344"/>
        <c:crosses val="autoZero"/>
        <c:auto val="1"/>
        <c:lblAlgn val="ctr"/>
        <c:lblOffset val="100"/>
        <c:noMultiLvlLbl val="0"/>
      </c:catAx>
      <c:valAx>
        <c:axId val="2003879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PK"/>
          </a:p>
        </c:txPr>
        <c:crossAx val="1800204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GB"/>
              <a:t>Forecast</a:t>
            </a:r>
            <a:r>
              <a:rPr lang="en-GB" baseline="0"/>
              <a:t> for the next Month</a:t>
            </a:r>
            <a:endParaRPr lang="en-GB"/>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PK"/>
        </a:p>
      </c:txPr>
    </c:title>
    <c:autoTitleDeleted val="0"/>
    <c:plotArea>
      <c:layout/>
      <c:lineChart>
        <c:grouping val="standard"/>
        <c:varyColors val="0"/>
        <c:ser>
          <c:idx val="0"/>
          <c:order val="0"/>
          <c:tx>
            <c:strRef>
              <c:f>forecast!$B$1</c:f>
              <c:strCache>
                <c:ptCount val="1"/>
                <c:pt idx="0">
                  <c:v>Values</c:v>
                </c:pt>
              </c:strCache>
            </c:strRef>
          </c:tx>
          <c:spPr>
            <a:ln w="28575" cap="rnd">
              <a:solidFill>
                <a:schemeClr val="accent1"/>
              </a:solidFill>
              <a:round/>
            </a:ln>
            <a:effectLst/>
          </c:spPr>
          <c:marker>
            <c:symbol val="none"/>
          </c:marker>
          <c:val>
            <c:numRef>
              <c:f>forecast!$B$2:$B$57</c:f>
              <c:numCache>
                <c:formatCode>"Rs"#,##0.00</c:formatCode>
                <c:ptCount val="56"/>
                <c:pt idx="0">
                  <c:v>13.875</c:v>
                </c:pt>
                <c:pt idx="1">
                  <c:v>21.833333333333332</c:v>
                </c:pt>
                <c:pt idx="2">
                  <c:v>19.5</c:v>
                </c:pt>
                <c:pt idx="3">
                  <c:v>15.75</c:v>
                </c:pt>
                <c:pt idx="4">
                  <c:v>105.33333333333333</c:v>
                </c:pt>
                <c:pt idx="5">
                  <c:v>14.2</c:v>
                </c:pt>
                <c:pt idx="6">
                  <c:v>54</c:v>
                </c:pt>
                <c:pt idx="7">
                  <c:v>84.4</c:v>
                </c:pt>
                <c:pt idx="8">
                  <c:v>20</c:v>
                </c:pt>
                <c:pt idx="9">
                  <c:v>11.75</c:v>
                </c:pt>
                <c:pt idx="10">
                  <c:v>22</c:v>
                </c:pt>
                <c:pt idx="11">
                  <c:v>55.714285714285715</c:v>
                </c:pt>
                <c:pt idx="12">
                  <c:v>29.4</c:v>
                </c:pt>
                <c:pt idx="13">
                  <c:v>18.8</c:v>
                </c:pt>
                <c:pt idx="14">
                  <c:v>17.333333333333332</c:v>
                </c:pt>
                <c:pt idx="15">
                  <c:v>33.75</c:v>
                </c:pt>
                <c:pt idx="16">
                  <c:v>17.333333333333332</c:v>
                </c:pt>
                <c:pt idx="17">
                  <c:v>27.5</c:v>
                </c:pt>
                <c:pt idx="18">
                  <c:v>43.333333333333336</c:v>
                </c:pt>
                <c:pt idx="19">
                  <c:v>31.25</c:v>
                </c:pt>
                <c:pt idx="20">
                  <c:v>20</c:v>
                </c:pt>
                <c:pt idx="21">
                  <c:v>21.666666666666668</c:v>
                </c:pt>
                <c:pt idx="22">
                  <c:v>16.666666666666668</c:v>
                </c:pt>
                <c:pt idx="23">
                  <c:v>20</c:v>
                </c:pt>
                <c:pt idx="24">
                  <c:v>22.333333333333332</c:v>
                </c:pt>
                <c:pt idx="25">
                  <c:v>31.25</c:v>
                </c:pt>
                <c:pt idx="26">
                  <c:v>46.714285714285715</c:v>
                </c:pt>
                <c:pt idx="27">
                  <c:v>35</c:v>
                </c:pt>
                <c:pt idx="28">
                  <c:v>16.666666666666668</c:v>
                </c:pt>
                <c:pt idx="29">
                  <c:v>18</c:v>
                </c:pt>
                <c:pt idx="30">
                  <c:v>20</c:v>
                </c:pt>
              </c:numCache>
            </c:numRef>
          </c:val>
          <c:smooth val="0"/>
          <c:extLst>
            <c:ext xmlns:c16="http://schemas.microsoft.com/office/drawing/2014/chart" uri="{C3380CC4-5D6E-409C-BE32-E72D297353CC}">
              <c16:uniqueId val="{00000000-F5ED-4A7B-BBC6-3DCE270913AB}"/>
            </c:ext>
          </c:extLst>
        </c:ser>
        <c:ser>
          <c:idx val="1"/>
          <c:order val="1"/>
          <c:tx>
            <c:strRef>
              <c:f>forecast!$C$1</c:f>
              <c:strCache>
                <c:ptCount val="1"/>
                <c:pt idx="0">
                  <c:v>Forecast</c:v>
                </c:pt>
              </c:strCache>
            </c:strRef>
          </c:tx>
          <c:spPr>
            <a:ln w="25400" cap="rnd">
              <a:solidFill>
                <a:schemeClr val="accent2"/>
              </a:solidFill>
              <a:round/>
            </a:ln>
            <a:effectLst/>
          </c:spPr>
          <c:marker>
            <c:symbol val="none"/>
          </c:marker>
          <c:cat>
            <c:numRef>
              <c:f>forecast!$A$2:$A$57</c:f>
              <c:numCache>
                <c:formatCode>m/d/yyyy</c:formatCode>
                <c:ptCount val="56"/>
                <c:pt idx="0">
                  <c:v>44986</c:v>
                </c:pt>
                <c:pt idx="1">
                  <c:v>44987</c:v>
                </c:pt>
                <c:pt idx="2">
                  <c:v>44988</c:v>
                </c:pt>
                <c:pt idx="3">
                  <c:v>44989</c:v>
                </c:pt>
                <c:pt idx="4">
                  <c:v>44990</c:v>
                </c:pt>
                <c:pt idx="5">
                  <c:v>44991</c:v>
                </c:pt>
                <c:pt idx="6">
                  <c:v>44992</c:v>
                </c:pt>
                <c:pt idx="7">
                  <c:v>44993</c:v>
                </c:pt>
                <c:pt idx="8">
                  <c:v>44994</c:v>
                </c:pt>
                <c:pt idx="9">
                  <c:v>44995</c:v>
                </c:pt>
                <c:pt idx="10">
                  <c:v>44996</c:v>
                </c:pt>
                <c:pt idx="11">
                  <c:v>44997</c:v>
                </c:pt>
                <c:pt idx="12">
                  <c:v>44998</c:v>
                </c:pt>
                <c:pt idx="13">
                  <c:v>44999</c:v>
                </c:pt>
                <c:pt idx="14">
                  <c:v>45000</c:v>
                </c:pt>
                <c:pt idx="15">
                  <c:v>45001</c:v>
                </c:pt>
                <c:pt idx="16">
                  <c:v>45002</c:v>
                </c:pt>
                <c:pt idx="17">
                  <c:v>45003</c:v>
                </c:pt>
                <c:pt idx="18">
                  <c:v>45004</c:v>
                </c:pt>
                <c:pt idx="19">
                  <c:v>45005</c:v>
                </c:pt>
                <c:pt idx="20">
                  <c:v>45006</c:v>
                </c:pt>
                <c:pt idx="21">
                  <c:v>45007</c:v>
                </c:pt>
                <c:pt idx="22">
                  <c:v>45008</c:v>
                </c:pt>
                <c:pt idx="23">
                  <c:v>45009</c:v>
                </c:pt>
                <c:pt idx="24">
                  <c:v>45010</c:v>
                </c:pt>
                <c:pt idx="25">
                  <c:v>45011</c:v>
                </c:pt>
                <c:pt idx="26">
                  <c:v>45012</c:v>
                </c:pt>
                <c:pt idx="27">
                  <c:v>45013</c:v>
                </c:pt>
                <c:pt idx="28">
                  <c:v>45014</c:v>
                </c:pt>
                <c:pt idx="29">
                  <c:v>45015</c:v>
                </c:pt>
                <c:pt idx="30">
                  <c:v>45016</c:v>
                </c:pt>
                <c:pt idx="31">
                  <c:v>45017</c:v>
                </c:pt>
                <c:pt idx="32">
                  <c:v>45018</c:v>
                </c:pt>
                <c:pt idx="33">
                  <c:v>45019</c:v>
                </c:pt>
                <c:pt idx="34">
                  <c:v>45020</c:v>
                </c:pt>
                <c:pt idx="35">
                  <c:v>45021</c:v>
                </c:pt>
                <c:pt idx="36">
                  <c:v>45022</c:v>
                </c:pt>
                <c:pt idx="37">
                  <c:v>45023</c:v>
                </c:pt>
                <c:pt idx="38">
                  <c:v>45024</c:v>
                </c:pt>
                <c:pt idx="39">
                  <c:v>45025</c:v>
                </c:pt>
                <c:pt idx="40">
                  <c:v>45026</c:v>
                </c:pt>
                <c:pt idx="41">
                  <c:v>45027</c:v>
                </c:pt>
                <c:pt idx="42">
                  <c:v>45028</c:v>
                </c:pt>
                <c:pt idx="43">
                  <c:v>45029</c:v>
                </c:pt>
                <c:pt idx="44">
                  <c:v>45030</c:v>
                </c:pt>
                <c:pt idx="45">
                  <c:v>45031</c:v>
                </c:pt>
                <c:pt idx="46">
                  <c:v>45032</c:v>
                </c:pt>
                <c:pt idx="47">
                  <c:v>45033</c:v>
                </c:pt>
                <c:pt idx="48">
                  <c:v>45034</c:v>
                </c:pt>
                <c:pt idx="49">
                  <c:v>45035</c:v>
                </c:pt>
                <c:pt idx="50">
                  <c:v>45036</c:v>
                </c:pt>
                <c:pt idx="51">
                  <c:v>45037</c:v>
                </c:pt>
                <c:pt idx="52">
                  <c:v>45038</c:v>
                </c:pt>
                <c:pt idx="53">
                  <c:v>45039</c:v>
                </c:pt>
                <c:pt idx="54">
                  <c:v>45040</c:v>
                </c:pt>
                <c:pt idx="55">
                  <c:v>45041</c:v>
                </c:pt>
              </c:numCache>
            </c:numRef>
          </c:cat>
          <c:val>
            <c:numRef>
              <c:f>forecast!$C$2:$C$57</c:f>
              <c:numCache>
                <c:formatCode>General</c:formatCode>
                <c:ptCount val="56"/>
                <c:pt idx="30" formatCode="&quot;Rs&quot;#,##0.00">
                  <c:v>20</c:v>
                </c:pt>
                <c:pt idx="31" formatCode="&quot;Rs&quot;#,##0.00">
                  <c:v>22.665572619791554</c:v>
                </c:pt>
                <c:pt idx="32" formatCode="&quot;Rs&quot;#,##0.00">
                  <c:v>22.318600735197617</c:v>
                </c:pt>
                <c:pt idx="33" formatCode="&quot;Rs&quot;#,##0.00">
                  <c:v>21.971628850603668</c:v>
                </c:pt>
                <c:pt idx="34" formatCode="&quot;Rs&quot;#,##0.00">
                  <c:v>21.624656966009734</c:v>
                </c:pt>
                <c:pt idx="35" formatCode="&quot;Rs&quot;#,##0.00">
                  <c:v>21.277685081415783</c:v>
                </c:pt>
                <c:pt idx="36" formatCode="&quot;Rs&quot;#,##0.00">
                  <c:v>20.930713196821848</c:v>
                </c:pt>
                <c:pt idx="37" formatCode="&quot;Rs&quot;#,##0.00">
                  <c:v>20.5837413122279</c:v>
                </c:pt>
                <c:pt idx="38" formatCode="&quot;Rs&quot;#,##0.00">
                  <c:v>20.236769427633963</c:v>
                </c:pt>
                <c:pt idx="39" formatCode="&quot;Rs&quot;#,##0.00">
                  <c:v>19.889797543040014</c:v>
                </c:pt>
                <c:pt idx="40" formatCode="&quot;Rs&quot;#,##0.00">
                  <c:v>19.54282565844608</c:v>
                </c:pt>
                <c:pt idx="41" formatCode="&quot;Rs&quot;#,##0.00">
                  <c:v>19.195853773852132</c:v>
                </c:pt>
                <c:pt idx="42" formatCode="&quot;Rs&quot;#,##0.00">
                  <c:v>18.848881889258195</c:v>
                </c:pt>
                <c:pt idx="43" formatCode="&quot;Rs&quot;#,##0.00">
                  <c:v>18.501910004664246</c:v>
                </c:pt>
                <c:pt idx="44" formatCode="&quot;Rs&quot;#,##0.00">
                  <c:v>18.154938120070309</c:v>
                </c:pt>
                <c:pt idx="45" formatCode="&quot;Rs&quot;#,##0.00">
                  <c:v>17.807966235476361</c:v>
                </c:pt>
                <c:pt idx="46" formatCode="&quot;Rs&quot;#,##0.00">
                  <c:v>17.460994350882427</c:v>
                </c:pt>
                <c:pt idx="47" formatCode="&quot;Rs&quot;#,##0.00">
                  <c:v>17.114022466288478</c:v>
                </c:pt>
                <c:pt idx="48" formatCode="&quot;Rs&quot;#,##0.00">
                  <c:v>16.767050581694544</c:v>
                </c:pt>
                <c:pt idx="49" formatCode="&quot;Rs&quot;#,##0.00">
                  <c:v>16.420078697100593</c:v>
                </c:pt>
                <c:pt idx="50" formatCode="&quot;Rs&quot;#,##0.00">
                  <c:v>16.073106812506659</c:v>
                </c:pt>
                <c:pt idx="51" formatCode="&quot;Rs&quot;#,##0.00">
                  <c:v>15.726134927912709</c:v>
                </c:pt>
                <c:pt idx="52" formatCode="&quot;Rs&quot;#,##0.00">
                  <c:v>15.379163043318773</c:v>
                </c:pt>
                <c:pt idx="53" formatCode="&quot;Rs&quot;#,##0.00">
                  <c:v>15.032191158724824</c:v>
                </c:pt>
                <c:pt idx="54" formatCode="&quot;Rs&quot;#,##0.00">
                  <c:v>14.685219274130889</c:v>
                </c:pt>
                <c:pt idx="55" formatCode="&quot;Rs&quot;#,##0.00">
                  <c:v>14.338247389536939</c:v>
                </c:pt>
              </c:numCache>
            </c:numRef>
          </c:val>
          <c:smooth val="0"/>
          <c:extLst>
            <c:ext xmlns:c16="http://schemas.microsoft.com/office/drawing/2014/chart" uri="{C3380CC4-5D6E-409C-BE32-E72D297353CC}">
              <c16:uniqueId val="{00000001-F5ED-4A7B-BBC6-3DCE270913AB}"/>
            </c:ext>
          </c:extLst>
        </c:ser>
        <c:ser>
          <c:idx val="2"/>
          <c:order val="2"/>
          <c:tx>
            <c:strRef>
              <c:f>forecast!$D$1</c:f>
              <c:strCache>
                <c:ptCount val="1"/>
                <c:pt idx="0">
                  <c:v>Lower Confidence Bound</c:v>
                </c:pt>
              </c:strCache>
            </c:strRef>
          </c:tx>
          <c:spPr>
            <a:ln w="12700" cap="rnd">
              <a:solidFill>
                <a:srgbClr val="ED7D31"/>
              </a:solidFill>
              <a:prstDash val="solid"/>
              <a:round/>
            </a:ln>
            <a:effectLst/>
          </c:spPr>
          <c:marker>
            <c:symbol val="none"/>
          </c:marker>
          <c:cat>
            <c:numRef>
              <c:f>forecast!$A$2:$A$57</c:f>
              <c:numCache>
                <c:formatCode>m/d/yyyy</c:formatCode>
                <c:ptCount val="56"/>
                <c:pt idx="0">
                  <c:v>44986</c:v>
                </c:pt>
                <c:pt idx="1">
                  <c:v>44987</c:v>
                </c:pt>
                <c:pt idx="2">
                  <c:v>44988</c:v>
                </c:pt>
                <c:pt idx="3">
                  <c:v>44989</c:v>
                </c:pt>
                <c:pt idx="4">
                  <c:v>44990</c:v>
                </c:pt>
                <c:pt idx="5">
                  <c:v>44991</c:v>
                </c:pt>
                <c:pt idx="6">
                  <c:v>44992</c:v>
                </c:pt>
                <c:pt idx="7">
                  <c:v>44993</c:v>
                </c:pt>
                <c:pt idx="8">
                  <c:v>44994</c:v>
                </c:pt>
                <c:pt idx="9">
                  <c:v>44995</c:v>
                </c:pt>
                <c:pt idx="10">
                  <c:v>44996</c:v>
                </c:pt>
                <c:pt idx="11">
                  <c:v>44997</c:v>
                </c:pt>
                <c:pt idx="12">
                  <c:v>44998</c:v>
                </c:pt>
                <c:pt idx="13">
                  <c:v>44999</c:v>
                </c:pt>
                <c:pt idx="14">
                  <c:v>45000</c:v>
                </c:pt>
                <c:pt idx="15">
                  <c:v>45001</c:v>
                </c:pt>
                <c:pt idx="16">
                  <c:v>45002</c:v>
                </c:pt>
                <c:pt idx="17">
                  <c:v>45003</c:v>
                </c:pt>
                <c:pt idx="18">
                  <c:v>45004</c:v>
                </c:pt>
                <c:pt idx="19">
                  <c:v>45005</c:v>
                </c:pt>
                <c:pt idx="20">
                  <c:v>45006</c:v>
                </c:pt>
                <c:pt idx="21">
                  <c:v>45007</c:v>
                </c:pt>
                <c:pt idx="22">
                  <c:v>45008</c:v>
                </c:pt>
                <c:pt idx="23">
                  <c:v>45009</c:v>
                </c:pt>
                <c:pt idx="24">
                  <c:v>45010</c:v>
                </c:pt>
                <c:pt idx="25">
                  <c:v>45011</c:v>
                </c:pt>
                <c:pt idx="26">
                  <c:v>45012</c:v>
                </c:pt>
                <c:pt idx="27">
                  <c:v>45013</c:v>
                </c:pt>
                <c:pt idx="28">
                  <c:v>45014</c:v>
                </c:pt>
                <c:pt idx="29">
                  <c:v>45015</c:v>
                </c:pt>
                <c:pt idx="30">
                  <c:v>45016</c:v>
                </c:pt>
                <c:pt idx="31">
                  <c:v>45017</c:v>
                </c:pt>
                <c:pt idx="32">
                  <c:v>45018</c:v>
                </c:pt>
                <c:pt idx="33">
                  <c:v>45019</c:v>
                </c:pt>
                <c:pt idx="34">
                  <c:v>45020</c:v>
                </c:pt>
                <c:pt idx="35">
                  <c:v>45021</c:v>
                </c:pt>
                <c:pt idx="36">
                  <c:v>45022</c:v>
                </c:pt>
                <c:pt idx="37">
                  <c:v>45023</c:v>
                </c:pt>
                <c:pt idx="38">
                  <c:v>45024</c:v>
                </c:pt>
                <c:pt idx="39">
                  <c:v>45025</c:v>
                </c:pt>
                <c:pt idx="40">
                  <c:v>45026</c:v>
                </c:pt>
                <c:pt idx="41">
                  <c:v>45027</c:v>
                </c:pt>
                <c:pt idx="42">
                  <c:v>45028</c:v>
                </c:pt>
                <c:pt idx="43">
                  <c:v>45029</c:v>
                </c:pt>
                <c:pt idx="44">
                  <c:v>45030</c:v>
                </c:pt>
                <c:pt idx="45">
                  <c:v>45031</c:v>
                </c:pt>
                <c:pt idx="46">
                  <c:v>45032</c:v>
                </c:pt>
                <c:pt idx="47">
                  <c:v>45033</c:v>
                </c:pt>
                <c:pt idx="48">
                  <c:v>45034</c:v>
                </c:pt>
                <c:pt idx="49">
                  <c:v>45035</c:v>
                </c:pt>
                <c:pt idx="50">
                  <c:v>45036</c:v>
                </c:pt>
                <c:pt idx="51">
                  <c:v>45037</c:v>
                </c:pt>
                <c:pt idx="52">
                  <c:v>45038</c:v>
                </c:pt>
                <c:pt idx="53">
                  <c:v>45039</c:v>
                </c:pt>
                <c:pt idx="54">
                  <c:v>45040</c:v>
                </c:pt>
                <c:pt idx="55">
                  <c:v>45041</c:v>
                </c:pt>
              </c:numCache>
            </c:numRef>
          </c:cat>
          <c:val>
            <c:numRef>
              <c:f>forecast!$D$2:$D$57</c:f>
              <c:numCache>
                <c:formatCode>General</c:formatCode>
                <c:ptCount val="56"/>
                <c:pt idx="30" formatCode="&quot;Rs&quot;#,##0.00">
                  <c:v>20</c:v>
                </c:pt>
                <c:pt idx="31" formatCode="&quot;Rs&quot;#,##0.00">
                  <c:v>-21.911105039320525</c:v>
                </c:pt>
                <c:pt idx="32" formatCode="&quot;Rs&quot;#,##0.00">
                  <c:v>-23.640818650227704</c:v>
                </c:pt>
                <c:pt idx="33" formatCode="&quot;Rs&quot;#,##0.00">
                  <c:v>-25.340692702059254</c:v>
                </c:pt>
                <c:pt idx="34" formatCode="&quot;Rs&quot;#,##0.00">
                  <c:v>-27.013258148191579</c:v>
                </c:pt>
                <c:pt idx="35" formatCode="&quot;Rs&quot;#,##0.00">
                  <c:v>-28.660729513631516</c:v>
                </c:pt>
                <c:pt idx="36" formatCode="&quot;Rs&quot;#,##0.00">
                  <c:v>-30.285057242513496</c:v>
                </c:pt>
                <c:pt idx="37" formatCode="&quot;Rs&quot;#,##0.00">
                  <c:v>-31.887969438425387</c:v>
                </c:pt>
                <c:pt idx="38" formatCode="&quot;Rs&quot;#,##0.00">
                  <c:v>-33.471005508996925</c:v>
                </c:pt>
                <c:pt idx="39" formatCode="&quot;Rs&quot;#,##0.00">
                  <c:v>-35.035543552721975</c:v>
                </c:pt>
                <c:pt idx="40" formatCode="&quot;Rs&quot;#,##0.00">
                  <c:v>-36.582822852610036</c:v>
                </c:pt>
                <c:pt idx="41" formatCode="&quot;Rs&quot;#,##0.00">
                  <c:v>-38.113962503175173</c:v>
                </c:pt>
                <c:pt idx="42" formatCode="&quot;Rs&quot;#,##0.00">
                  <c:v>-39.62997695225998</c:v>
                </c:pt>
                <c:pt idx="43" formatCode="&quot;Rs&quot;#,##0.00">
                  <c:v>-41.131789059252213</c:v>
                </c:pt>
                <c:pt idx="44" formatCode="&quot;Rs&quot;#,##0.00">
                  <c:v>-42.620241137465683</c:v>
                </c:pt>
                <c:pt idx="45" formatCode="&quot;Rs&quot;#,##0.00">
                  <c:v>-44.096104347856354</c:v>
                </c:pt>
                <c:pt idx="46" formatCode="&quot;Rs&quot;#,##0.00">
                  <c:v>-45.560086734798318</c:v>
                </c:pt>
                <c:pt idx="47" formatCode="&quot;Rs&quot;#,##0.00">
                  <c:v>-47.012840135987219</c:v>
                </c:pt>
                <c:pt idx="48" formatCode="&quot;Rs&quot;#,##0.00">
                  <c:v>-48.454966153118335</c:v>
                </c:pt>
                <c:pt idx="49" formatCode="&quot;Rs&quot;#,##0.00">
                  <c:v>-49.887021334521421</c:v>
                </c:pt>
                <c:pt idx="50" formatCode="&quot;Rs&quot;#,##0.00">
                  <c:v>-51.309521693017523</c:v>
                </c:pt>
                <c:pt idx="51" formatCode="&quot;Rs&quot;#,##0.00">
                  <c:v>-52.722946660129423</c:v>
                </c:pt>
                <c:pt idx="52" formatCode="&quot;Rs&quot;#,##0.00">
                  <c:v>-54.12774256010178</c:v>
                </c:pt>
                <c:pt idx="53" formatCode="&quot;Rs&quot;#,##0.00">
                  <c:v>-55.524325672982215</c:v>
                </c:pt>
                <c:pt idx="54" formatCode="&quot;Rs&quot;#,##0.00">
                  <c:v>-56.913084944525494</c:v>
                </c:pt>
                <c:pt idx="55" formatCode="&quot;Rs&quot;#,##0.00">
                  <c:v>-58.294384391337708</c:v>
                </c:pt>
              </c:numCache>
            </c:numRef>
          </c:val>
          <c:smooth val="0"/>
          <c:extLst>
            <c:ext xmlns:c16="http://schemas.microsoft.com/office/drawing/2014/chart" uri="{C3380CC4-5D6E-409C-BE32-E72D297353CC}">
              <c16:uniqueId val="{00000002-F5ED-4A7B-BBC6-3DCE270913AB}"/>
            </c:ext>
          </c:extLst>
        </c:ser>
        <c:ser>
          <c:idx val="3"/>
          <c:order val="3"/>
          <c:tx>
            <c:strRef>
              <c:f>forecast!$E$1</c:f>
              <c:strCache>
                <c:ptCount val="1"/>
                <c:pt idx="0">
                  <c:v>Upper Confidence Bound</c:v>
                </c:pt>
              </c:strCache>
            </c:strRef>
          </c:tx>
          <c:spPr>
            <a:ln w="12700" cap="rnd">
              <a:solidFill>
                <a:srgbClr val="ED7D31"/>
              </a:solidFill>
              <a:prstDash val="solid"/>
              <a:round/>
            </a:ln>
            <a:effectLst/>
          </c:spPr>
          <c:marker>
            <c:symbol val="none"/>
          </c:marker>
          <c:cat>
            <c:numRef>
              <c:f>forecast!$A$2:$A$57</c:f>
              <c:numCache>
                <c:formatCode>m/d/yyyy</c:formatCode>
                <c:ptCount val="56"/>
                <c:pt idx="0">
                  <c:v>44986</c:v>
                </c:pt>
                <c:pt idx="1">
                  <c:v>44987</c:v>
                </c:pt>
                <c:pt idx="2">
                  <c:v>44988</c:v>
                </c:pt>
                <c:pt idx="3">
                  <c:v>44989</c:v>
                </c:pt>
                <c:pt idx="4">
                  <c:v>44990</c:v>
                </c:pt>
                <c:pt idx="5">
                  <c:v>44991</c:v>
                </c:pt>
                <c:pt idx="6">
                  <c:v>44992</c:v>
                </c:pt>
                <c:pt idx="7">
                  <c:v>44993</c:v>
                </c:pt>
                <c:pt idx="8">
                  <c:v>44994</c:v>
                </c:pt>
                <c:pt idx="9">
                  <c:v>44995</c:v>
                </c:pt>
                <c:pt idx="10">
                  <c:v>44996</c:v>
                </c:pt>
                <c:pt idx="11">
                  <c:v>44997</c:v>
                </c:pt>
                <c:pt idx="12">
                  <c:v>44998</c:v>
                </c:pt>
                <c:pt idx="13">
                  <c:v>44999</c:v>
                </c:pt>
                <c:pt idx="14">
                  <c:v>45000</c:v>
                </c:pt>
                <c:pt idx="15">
                  <c:v>45001</c:v>
                </c:pt>
                <c:pt idx="16">
                  <c:v>45002</c:v>
                </c:pt>
                <c:pt idx="17">
                  <c:v>45003</c:v>
                </c:pt>
                <c:pt idx="18">
                  <c:v>45004</c:v>
                </c:pt>
                <c:pt idx="19">
                  <c:v>45005</c:v>
                </c:pt>
                <c:pt idx="20">
                  <c:v>45006</c:v>
                </c:pt>
                <c:pt idx="21">
                  <c:v>45007</c:v>
                </c:pt>
                <c:pt idx="22">
                  <c:v>45008</c:v>
                </c:pt>
                <c:pt idx="23">
                  <c:v>45009</c:v>
                </c:pt>
                <c:pt idx="24">
                  <c:v>45010</c:v>
                </c:pt>
                <c:pt idx="25">
                  <c:v>45011</c:v>
                </c:pt>
                <c:pt idx="26">
                  <c:v>45012</c:v>
                </c:pt>
                <c:pt idx="27">
                  <c:v>45013</c:v>
                </c:pt>
                <c:pt idx="28">
                  <c:v>45014</c:v>
                </c:pt>
                <c:pt idx="29">
                  <c:v>45015</c:v>
                </c:pt>
                <c:pt idx="30">
                  <c:v>45016</c:v>
                </c:pt>
                <c:pt idx="31">
                  <c:v>45017</c:v>
                </c:pt>
                <c:pt idx="32">
                  <c:v>45018</c:v>
                </c:pt>
                <c:pt idx="33">
                  <c:v>45019</c:v>
                </c:pt>
                <c:pt idx="34">
                  <c:v>45020</c:v>
                </c:pt>
                <c:pt idx="35">
                  <c:v>45021</c:v>
                </c:pt>
                <c:pt idx="36">
                  <c:v>45022</c:v>
                </c:pt>
                <c:pt idx="37">
                  <c:v>45023</c:v>
                </c:pt>
                <c:pt idx="38">
                  <c:v>45024</c:v>
                </c:pt>
                <c:pt idx="39">
                  <c:v>45025</c:v>
                </c:pt>
                <c:pt idx="40">
                  <c:v>45026</c:v>
                </c:pt>
                <c:pt idx="41">
                  <c:v>45027</c:v>
                </c:pt>
                <c:pt idx="42">
                  <c:v>45028</c:v>
                </c:pt>
                <c:pt idx="43">
                  <c:v>45029</c:v>
                </c:pt>
                <c:pt idx="44">
                  <c:v>45030</c:v>
                </c:pt>
                <c:pt idx="45">
                  <c:v>45031</c:v>
                </c:pt>
                <c:pt idx="46">
                  <c:v>45032</c:v>
                </c:pt>
                <c:pt idx="47">
                  <c:v>45033</c:v>
                </c:pt>
                <c:pt idx="48">
                  <c:v>45034</c:v>
                </c:pt>
                <c:pt idx="49">
                  <c:v>45035</c:v>
                </c:pt>
                <c:pt idx="50">
                  <c:v>45036</c:v>
                </c:pt>
                <c:pt idx="51">
                  <c:v>45037</c:v>
                </c:pt>
                <c:pt idx="52">
                  <c:v>45038</c:v>
                </c:pt>
                <c:pt idx="53">
                  <c:v>45039</c:v>
                </c:pt>
                <c:pt idx="54">
                  <c:v>45040</c:v>
                </c:pt>
                <c:pt idx="55">
                  <c:v>45041</c:v>
                </c:pt>
              </c:numCache>
            </c:numRef>
          </c:cat>
          <c:val>
            <c:numRef>
              <c:f>forecast!$E$2:$E$57</c:f>
              <c:numCache>
                <c:formatCode>General</c:formatCode>
                <c:ptCount val="56"/>
                <c:pt idx="30" formatCode="&quot;Rs&quot;#,##0.00">
                  <c:v>20</c:v>
                </c:pt>
                <c:pt idx="31" formatCode="&quot;Rs&quot;#,##0.00">
                  <c:v>67.24225027890364</c:v>
                </c:pt>
                <c:pt idx="32" formatCode="&quot;Rs&quot;#,##0.00">
                  <c:v>68.278020120622941</c:v>
                </c:pt>
                <c:pt idx="33" formatCode="&quot;Rs&quot;#,##0.00">
                  <c:v>69.283950403266587</c:v>
                </c:pt>
                <c:pt idx="34" formatCode="&quot;Rs&quot;#,##0.00">
                  <c:v>70.262572080211044</c:v>
                </c:pt>
                <c:pt idx="35" formatCode="&quot;Rs&quot;#,##0.00">
                  <c:v>71.216099676463074</c:v>
                </c:pt>
                <c:pt idx="36" formatCode="&quot;Rs&quot;#,##0.00">
                  <c:v>72.1464836361572</c:v>
                </c:pt>
                <c:pt idx="37" formatCode="&quot;Rs&quot;#,##0.00">
                  <c:v>73.055452062881187</c:v>
                </c:pt>
                <c:pt idx="38" formatCode="&quot;Rs&quot;#,##0.00">
                  <c:v>73.944544364264857</c:v>
                </c:pt>
                <c:pt idx="39" formatCode="&quot;Rs&quot;#,##0.00">
                  <c:v>74.815138638802011</c:v>
                </c:pt>
                <c:pt idx="40" formatCode="&quot;Rs&quot;#,##0.00">
                  <c:v>75.668474169502204</c:v>
                </c:pt>
                <c:pt idx="41" formatCode="&quot;Rs&quot;#,##0.00">
                  <c:v>76.505670050879445</c:v>
                </c:pt>
                <c:pt idx="42" formatCode="&quot;Rs&quot;#,##0.00">
                  <c:v>77.32774073077637</c:v>
                </c:pt>
                <c:pt idx="43" formatCode="&quot;Rs&quot;#,##0.00">
                  <c:v>78.135609068580706</c:v>
                </c:pt>
                <c:pt idx="44" formatCode="&quot;Rs&quot;#,##0.00">
                  <c:v>78.930117377606294</c:v>
                </c:pt>
                <c:pt idx="45" formatCode="&quot;Rs&quot;#,##0.00">
                  <c:v>79.712036818809068</c:v>
                </c:pt>
                <c:pt idx="46" formatCode="&quot;Rs&quot;#,##0.00">
                  <c:v>80.482075436563164</c:v>
                </c:pt>
                <c:pt idx="47" formatCode="&quot;Rs&quot;#,##0.00">
                  <c:v>81.240885068564168</c:v>
                </c:pt>
                <c:pt idx="48" formatCode="&quot;Rs&quot;#,##0.00">
                  <c:v>81.98906731650743</c:v>
                </c:pt>
                <c:pt idx="49" formatCode="&quot;Rs&quot;#,##0.00">
                  <c:v>82.727178728722606</c:v>
                </c:pt>
                <c:pt idx="50" formatCode="&quot;Rs&quot;#,##0.00">
                  <c:v>83.455735318030833</c:v>
                </c:pt>
                <c:pt idx="51" formatCode="&quot;Rs&quot;#,##0.00">
                  <c:v>84.175216515954844</c:v>
                </c:pt>
                <c:pt idx="52" formatCode="&quot;Rs&quot;#,##0.00">
                  <c:v>84.886068646739318</c:v>
                </c:pt>
                <c:pt idx="53" formatCode="&quot;Rs&quot;#,##0.00">
                  <c:v>85.588707990431871</c:v>
                </c:pt>
                <c:pt idx="54" formatCode="&quot;Rs&quot;#,##0.00">
                  <c:v>86.283523492787268</c:v>
                </c:pt>
                <c:pt idx="55" formatCode="&quot;Rs&quot;#,##0.00">
                  <c:v>86.970879170411592</c:v>
                </c:pt>
              </c:numCache>
            </c:numRef>
          </c:val>
          <c:smooth val="0"/>
          <c:extLst>
            <c:ext xmlns:c16="http://schemas.microsoft.com/office/drawing/2014/chart" uri="{C3380CC4-5D6E-409C-BE32-E72D297353CC}">
              <c16:uniqueId val="{00000003-F5ED-4A7B-BBC6-3DCE270913AB}"/>
            </c:ext>
          </c:extLst>
        </c:ser>
        <c:dLbls>
          <c:showLegendKey val="0"/>
          <c:showVal val="0"/>
          <c:showCatName val="0"/>
          <c:showSerName val="0"/>
          <c:showPercent val="0"/>
          <c:showBubbleSize val="0"/>
        </c:dLbls>
        <c:smooth val="0"/>
        <c:axId val="2003880304"/>
        <c:axId val="2003876944"/>
      </c:lineChart>
      <c:catAx>
        <c:axId val="2003880304"/>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PK"/>
          </a:p>
        </c:txPr>
        <c:crossAx val="2003876944"/>
        <c:crosses val="autoZero"/>
        <c:auto val="1"/>
        <c:lblAlgn val="ctr"/>
        <c:lblOffset val="100"/>
        <c:noMultiLvlLbl val="0"/>
      </c:catAx>
      <c:valAx>
        <c:axId val="2003876944"/>
        <c:scaling>
          <c:orientation val="minMax"/>
        </c:scaling>
        <c:delete val="0"/>
        <c:axPos val="l"/>
        <c:majorGridlines>
          <c:spPr>
            <a:ln w="9525" cap="flat" cmpd="sng" algn="ctr">
              <a:solidFill>
                <a:schemeClr val="tx1">
                  <a:lumMod val="15000"/>
                  <a:lumOff val="85000"/>
                </a:schemeClr>
              </a:solidFill>
              <a:round/>
            </a:ln>
            <a:effectLst/>
          </c:spPr>
        </c:majorGridlines>
        <c:numFmt formatCode="&quot;Rs&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PK"/>
          </a:p>
        </c:txPr>
        <c:crossAx val="2003880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PK"/>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[MyExpenses.xlsx]pivot tables!PivotTable3</c:name>
    <c:fmtId val="11"/>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Time of the day for the most items Bought</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PK"/>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419320014304127E-2"/>
          <c:y val="0.17171296296296296"/>
          <c:w val="0.9037289233447362"/>
          <c:h val="0.54108778069407992"/>
        </c:manualLayout>
      </c:layout>
      <c:barChart>
        <c:barDir val="col"/>
        <c:grouping val="clustered"/>
        <c:varyColors val="0"/>
        <c:ser>
          <c:idx val="0"/>
          <c:order val="0"/>
          <c:tx>
            <c:strRef>
              <c:f>'pivot tables'!$H$3</c:f>
              <c:strCache>
                <c:ptCount val="1"/>
                <c:pt idx="0">
                  <c:v>Total</c:v>
                </c:pt>
              </c:strCache>
            </c:strRef>
          </c:tx>
          <c:spPr>
            <a:solidFill>
              <a:schemeClr val="accent4"/>
            </a:solidFill>
            <a:ln>
              <a:noFill/>
            </a:ln>
            <a:effectLst/>
          </c:spPr>
          <c:invertIfNegative val="0"/>
          <c:cat>
            <c:strRef>
              <c:f>'pivot tables'!$G$4:$G$34</c:f>
              <c:strCache>
                <c:ptCount val="30"/>
                <c:pt idx="0">
                  <c:v>9:00</c:v>
                </c:pt>
                <c:pt idx="1">
                  <c:v>18:00</c:v>
                </c:pt>
                <c:pt idx="2">
                  <c:v>12:00</c:v>
                </c:pt>
                <c:pt idx="3">
                  <c:v>15:00</c:v>
                </c:pt>
                <c:pt idx="4">
                  <c:v>17:30</c:v>
                </c:pt>
                <c:pt idx="5">
                  <c:v>7:00</c:v>
                </c:pt>
                <c:pt idx="6">
                  <c:v>17:00</c:v>
                </c:pt>
                <c:pt idx="7">
                  <c:v>10:00</c:v>
                </c:pt>
                <c:pt idx="8">
                  <c:v>19:00</c:v>
                </c:pt>
                <c:pt idx="9">
                  <c:v>21:00</c:v>
                </c:pt>
                <c:pt idx="10">
                  <c:v>13:00</c:v>
                </c:pt>
                <c:pt idx="11">
                  <c:v>14:00</c:v>
                </c:pt>
                <c:pt idx="12">
                  <c:v>11:00</c:v>
                </c:pt>
                <c:pt idx="13">
                  <c:v>21:30</c:v>
                </c:pt>
                <c:pt idx="14">
                  <c:v>15:30</c:v>
                </c:pt>
                <c:pt idx="15">
                  <c:v>20:00</c:v>
                </c:pt>
                <c:pt idx="16">
                  <c:v>9:30</c:v>
                </c:pt>
                <c:pt idx="17">
                  <c:v>16:00</c:v>
                </c:pt>
                <c:pt idx="18">
                  <c:v>19:30</c:v>
                </c:pt>
                <c:pt idx="19">
                  <c:v>23:30</c:v>
                </c:pt>
                <c:pt idx="20">
                  <c:v>22:30</c:v>
                </c:pt>
                <c:pt idx="21">
                  <c:v>12:30</c:v>
                </c:pt>
                <c:pt idx="22">
                  <c:v>17:20</c:v>
                </c:pt>
                <c:pt idx="23">
                  <c:v>22:40</c:v>
                </c:pt>
                <c:pt idx="24">
                  <c:v>10:32</c:v>
                </c:pt>
                <c:pt idx="25">
                  <c:v>14:10</c:v>
                </c:pt>
                <c:pt idx="26">
                  <c:v>10:30</c:v>
                </c:pt>
                <c:pt idx="27">
                  <c:v>14:30</c:v>
                </c:pt>
                <c:pt idx="28">
                  <c:v>1.083333333</c:v>
                </c:pt>
                <c:pt idx="29">
                  <c:v>18:30</c:v>
                </c:pt>
              </c:strCache>
            </c:strRef>
          </c:cat>
          <c:val>
            <c:numRef>
              <c:f>'pivot tables'!$H$4:$H$34</c:f>
              <c:numCache>
                <c:formatCode>General</c:formatCode>
                <c:ptCount val="30"/>
                <c:pt idx="0">
                  <c:v>23</c:v>
                </c:pt>
                <c:pt idx="1">
                  <c:v>16</c:v>
                </c:pt>
                <c:pt idx="2">
                  <c:v>11</c:v>
                </c:pt>
                <c:pt idx="3">
                  <c:v>10</c:v>
                </c:pt>
                <c:pt idx="4">
                  <c:v>9</c:v>
                </c:pt>
                <c:pt idx="5">
                  <c:v>8</c:v>
                </c:pt>
                <c:pt idx="6">
                  <c:v>8</c:v>
                </c:pt>
                <c:pt idx="7">
                  <c:v>7</c:v>
                </c:pt>
                <c:pt idx="8">
                  <c:v>6</c:v>
                </c:pt>
                <c:pt idx="9">
                  <c:v>6</c:v>
                </c:pt>
                <c:pt idx="10">
                  <c:v>6</c:v>
                </c:pt>
                <c:pt idx="11">
                  <c:v>5</c:v>
                </c:pt>
                <c:pt idx="12">
                  <c:v>5</c:v>
                </c:pt>
                <c:pt idx="13">
                  <c:v>4</c:v>
                </c:pt>
                <c:pt idx="14">
                  <c:v>2</c:v>
                </c:pt>
                <c:pt idx="15">
                  <c:v>2</c:v>
                </c:pt>
                <c:pt idx="16">
                  <c:v>2</c:v>
                </c:pt>
                <c:pt idx="17">
                  <c:v>2</c:v>
                </c:pt>
                <c:pt idx="18">
                  <c:v>2</c:v>
                </c:pt>
                <c:pt idx="19">
                  <c:v>1</c:v>
                </c:pt>
                <c:pt idx="20">
                  <c:v>1</c:v>
                </c:pt>
                <c:pt idx="21">
                  <c:v>1</c:v>
                </c:pt>
                <c:pt idx="22">
                  <c:v>1</c:v>
                </c:pt>
                <c:pt idx="23">
                  <c:v>1</c:v>
                </c:pt>
                <c:pt idx="24">
                  <c:v>1</c:v>
                </c:pt>
                <c:pt idx="25">
                  <c:v>1</c:v>
                </c:pt>
                <c:pt idx="26">
                  <c:v>1</c:v>
                </c:pt>
                <c:pt idx="27">
                  <c:v>1</c:v>
                </c:pt>
                <c:pt idx="28">
                  <c:v>1</c:v>
                </c:pt>
                <c:pt idx="29">
                  <c:v>1</c:v>
                </c:pt>
              </c:numCache>
            </c:numRef>
          </c:val>
          <c:extLst>
            <c:ext xmlns:c16="http://schemas.microsoft.com/office/drawing/2014/chart" uri="{C3380CC4-5D6E-409C-BE32-E72D297353CC}">
              <c16:uniqueId val="{00000000-C61B-42C4-B99D-F78F1AEE8F74}"/>
            </c:ext>
          </c:extLst>
        </c:ser>
        <c:dLbls>
          <c:showLegendKey val="0"/>
          <c:showVal val="0"/>
          <c:showCatName val="0"/>
          <c:showSerName val="0"/>
          <c:showPercent val="0"/>
          <c:showBubbleSize val="0"/>
        </c:dLbls>
        <c:gapWidth val="84"/>
        <c:overlap val="-8"/>
        <c:axId val="1180674928"/>
        <c:axId val="1180676848"/>
      </c:barChart>
      <c:catAx>
        <c:axId val="1180674928"/>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GB"/>
                  <a:t>Time of the Day</a:t>
                </a: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PK"/>
          </a:p>
        </c:txPr>
        <c:crossAx val="1180676848"/>
        <c:crosses val="autoZero"/>
        <c:auto val="1"/>
        <c:lblAlgn val="ctr"/>
        <c:lblOffset val="100"/>
        <c:noMultiLvlLbl val="0"/>
      </c:catAx>
      <c:valAx>
        <c:axId val="1180676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GB"/>
                  <a:t>Number of items</a:t>
                </a:r>
              </a:p>
            </c:rich>
          </c:tx>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PK"/>
          </a:p>
        </c:txPr>
        <c:crossAx val="1180674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GB"/>
              <a:t>PORTION</a:t>
            </a:r>
            <a:r>
              <a:rPr lang="en-GB" baseline="0"/>
              <a:t> OF TOTAL EXPENSE</a:t>
            </a:r>
            <a:endParaRPr lang="en-GB"/>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PK"/>
        </a:p>
      </c:txPr>
    </c:title>
    <c:autoTitleDeleted val="0"/>
    <c:plotArea>
      <c:layout/>
      <c:doughnut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K"/>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Dahboard!$A$3:$A$4</c:f>
              <c:strCache>
                <c:ptCount val="2"/>
                <c:pt idx="0">
                  <c:v>Rupees spend Alone</c:v>
                </c:pt>
                <c:pt idx="1">
                  <c:v>Rupees spend with Friends</c:v>
                </c:pt>
              </c:strCache>
            </c:strRef>
          </c:cat>
          <c:val>
            <c:numRef>
              <c:f>Dahboard!$B$3:$B$4</c:f>
              <c:numCache>
                <c:formatCode>General</c:formatCode>
                <c:ptCount val="2"/>
                <c:pt idx="0">
                  <c:v>2720</c:v>
                </c:pt>
                <c:pt idx="1">
                  <c:v>1889</c:v>
                </c:pt>
              </c:numCache>
            </c:numRef>
          </c:val>
          <c:extLst>
            <c:ext xmlns:c16="http://schemas.microsoft.com/office/drawing/2014/chart" uri="{C3380CC4-5D6E-409C-BE32-E72D297353CC}">
              <c16:uniqueId val="{00000000-1946-49CC-BDE1-B183880D2B7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0</xdr:row>
      <xdr:rowOff>381000</xdr:rowOff>
    </xdr:from>
    <xdr:to>
      <xdr:col>12</xdr:col>
      <xdr:colOff>266700</xdr:colOff>
      <xdr:row>15</xdr:row>
      <xdr:rowOff>66675</xdr:rowOff>
    </xdr:to>
    <xdr:graphicFrame macro="">
      <xdr:nvGraphicFramePr>
        <xdr:cNvPr id="2" name="Chart 1">
          <a:extLst>
            <a:ext uri="{FF2B5EF4-FFF2-40B4-BE49-F238E27FC236}">
              <a16:creationId xmlns:a16="http://schemas.microsoft.com/office/drawing/2014/main" id="{845FBC8C-C9FF-481B-9919-35AA4B98DA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284389</xdr:colOff>
      <xdr:row>0</xdr:row>
      <xdr:rowOff>353785</xdr:rowOff>
    </xdr:from>
    <xdr:to>
      <xdr:col>22</xdr:col>
      <xdr:colOff>55789</xdr:colOff>
      <xdr:row>15</xdr:row>
      <xdr:rowOff>39460</xdr:rowOff>
    </xdr:to>
    <xdr:graphicFrame macro="">
      <xdr:nvGraphicFramePr>
        <xdr:cNvPr id="3" name="Chart 2">
          <a:extLst>
            <a:ext uri="{FF2B5EF4-FFF2-40B4-BE49-F238E27FC236}">
              <a16:creationId xmlns:a16="http://schemas.microsoft.com/office/drawing/2014/main" id="{7B22573E-3B1D-458E-AC76-B6DEE88B9F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255814</xdr:colOff>
      <xdr:row>0</xdr:row>
      <xdr:rowOff>371475</xdr:rowOff>
    </xdr:from>
    <xdr:to>
      <xdr:col>15</xdr:col>
      <xdr:colOff>255815</xdr:colOff>
      <xdr:row>14</xdr:row>
      <xdr:rowOff>28575</xdr:rowOff>
    </xdr:to>
    <mc:AlternateContent xmlns:mc="http://schemas.openxmlformats.org/markup-compatibility/2006">
      <mc:Choice xmlns:a14="http://schemas.microsoft.com/office/drawing/2010/main" Requires="a14">
        <xdr:graphicFrame macro="">
          <xdr:nvGraphicFramePr>
            <xdr:cNvPr id="7" name="day">
              <a:extLst>
                <a:ext uri="{FF2B5EF4-FFF2-40B4-BE49-F238E27FC236}">
                  <a16:creationId xmlns:a16="http://schemas.microsoft.com/office/drawing/2014/main" id="{E63379AE-23AE-619C-06D4-9FBB4A779E93}"/>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dr:sp macro="" textlink="">
          <xdr:nvSpPr>
            <xdr:cNvPr id="0" name=""/>
            <xdr:cNvSpPr>
              <a:spLocks noTextEdit="1"/>
            </xdr:cNvSpPr>
          </xdr:nvSpPr>
          <xdr:spPr>
            <a:xfrm>
              <a:off x="9100457" y="371475"/>
              <a:ext cx="1836965" cy="2528207"/>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114300</xdr:colOff>
      <xdr:row>15</xdr:row>
      <xdr:rowOff>85725</xdr:rowOff>
    </xdr:from>
    <xdr:to>
      <xdr:col>25</xdr:col>
      <xdr:colOff>28575</xdr:colOff>
      <xdr:row>29</xdr:row>
      <xdr:rowOff>133350</xdr:rowOff>
    </xdr:to>
    <xdr:graphicFrame macro="">
      <xdr:nvGraphicFramePr>
        <xdr:cNvPr id="10" name="Chart 9">
          <a:extLst>
            <a:ext uri="{FF2B5EF4-FFF2-40B4-BE49-F238E27FC236}">
              <a16:creationId xmlns:a16="http://schemas.microsoft.com/office/drawing/2014/main" id="{9D778B5E-61EA-453B-AAA4-FC6F1184C6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9525</xdr:colOff>
      <xdr:row>15</xdr:row>
      <xdr:rowOff>66675</xdr:rowOff>
    </xdr:from>
    <xdr:to>
      <xdr:col>15</xdr:col>
      <xdr:colOff>104775</xdr:colOff>
      <xdr:row>29</xdr:row>
      <xdr:rowOff>142875</xdr:rowOff>
    </xdr:to>
    <xdr:graphicFrame macro="">
      <xdr:nvGraphicFramePr>
        <xdr:cNvPr id="11" name="Chart 10">
          <a:extLst>
            <a:ext uri="{FF2B5EF4-FFF2-40B4-BE49-F238E27FC236}">
              <a16:creationId xmlns:a16="http://schemas.microsoft.com/office/drawing/2014/main" id="{4F3A723C-71B4-494A-8B42-99C8F4251C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xdr:row>
      <xdr:rowOff>52387</xdr:rowOff>
    </xdr:from>
    <xdr:to>
      <xdr:col>2</xdr:col>
      <xdr:colOff>571500</xdr:colOff>
      <xdr:row>18</xdr:row>
      <xdr:rowOff>66675</xdr:rowOff>
    </xdr:to>
    <xdr:graphicFrame macro="">
      <xdr:nvGraphicFramePr>
        <xdr:cNvPr id="13" name="Chart 12">
          <a:extLst>
            <a:ext uri="{FF2B5EF4-FFF2-40B4-BE49-F238E27FC236}">
              <a16:creationId xmlns:a16="http://schemas.microsoft.com/office/drawing/2014/main" id="{E0377906-8036-7DD1-614A-A48AB9D6D6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 Waheed" refreshedDate="45589.799960185184" createdVersion="8" refreshedVersion="8" minRefreshableVersion="3" recordCount="145" xr:uid="{BF0629A9-BC8F-4A9B-988F-D0CAB11760C5}">
  <cacheSource type="worksheet">
    <worksheetSource name="myExpenses1"/>
  </cacheSource>
  <cacheFields count="6">
    <cacheField name="Date" numFmtId="14">
      <sharedItems containsSemiMixedTypes="0" containsNonDate="0" containsDate="1" containsString="0" minDate="2023-03-01T00:00:00" maxDate="2023-04-01T00:00:00" count="31">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sharedItems>
    </cacheField>
    <cacheField name="Item" numFmtId="0">
      <sharedItems/>
    </cacheField>
    <cacheField name="Amount" numFmtId="164">
      <sharedItems containsSemiMixedTypes="0" containsString="0" containsNumber="1" containsInteger="1" minValue="5" maxValue="500"/>
    </cacheField>
    <cacheField name="Spend on" numFmtId="0">
      <sharedItems/>
    </cacheField>
    <cacheField name="Time" numFmtId="0">
      <sharedItems/>
    </cacheField>
    <cacheField name="Day Name" numFmtId="0">
      <sharedItems count="7">
        <s v="Wednesday"/>
        <s v="Thursday"/>
        <s v="Friday"/>
        <s v="Saturday"/>
        <s v="Sunday"/>
        <s v="Monday"/>
        <s v="Tuesday"/>
      </sharedItems>
    </cacheField>
  </cacheFields>
  <extLst>
    <ext xmlns:x14="http://schemas.microsoft.com/office/spreadsheetml/2009/9/main" uri="{725AE2AE-9491-48be-B2B4-4EB974FC3084}">
      <x14:pivotCacheDefinition pivotCacheId="96618856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 Waheed" refreshedDate="45589.827315972223" backgroundQuery="1" createdVersion="8" refreshedVersion="8" minRefreshableVersion="3" recordCount="0" supportSubquery="1" supportAdvancedDrill="1" xr:uid="{C1A0B33C-838E-4793-94D2-975A78CDB465}">
  <cacheSource type="external" connectionId="2"/>
  <cacheFields count="2">
    <cacheField name="[Measures].[Count of Item]" caption="Count of Item" numFmtId="0" hierarchy="10" level="32767"/>
    <cacheField name="[myExpenses1].[Time].[Time]" caption="Time" numFmtId="0" hierarchy="5" level="1">
      <sharedItems count="30">
        <s v="1.083333333"/>
        <s v="10:00"/>
        <s v="10:30"/>
        <s v="10:32"/>
        <s v="11:00"/>
        <s v="12:00"/>
        <s v="12:30"/>
        <s v="13:00"/>
        <s v="14:00"/>
        <s v="14:10"/>
        <s v="14:30"/>
        <s v="15:00"/>
        <s v="15:30"/>
        <s v="16:00"/>
        <s v="17:00"/>
        <s v="17:20"/>
        <s v="17:30"/>
        <s v="18:00"/>
        <s v="18:30"/>
        <s v="19:00"/>
        <s v="19:30"/>
        <s v="20:00"/>
        <s v="21:00"/>
        <s v="21:30"/>
        <s v="22:30"/>
        <s v="22:40"/>
        <s v="23:30"/>
        <s v="7:00"/>
        <s v="9:00"/>
        <s v="9:30"/>
      </sharedItems>
    </cacheField>
  </cacheFields>
  <cacheHierarchies count="13">
    <cacheHierarchy uniqueName="[myExpenses1].[Date]" caption="Date" attribute="1" time="1" defaultMemberUniqueName="[myExpenses1].[Date].[All]" allUniqueName="[myExpenses1].[Date].[All]" dimensionUniqueName="[myExpenses1]" displayFolder="" count="2" memberValueDatatype="7" unbalanced="0"/>
    <cacheHierarchy uniqueName="[myExpenses1].[day]" caption="day" attribute="1" defaultMemberUniqueName="[myExpenses1].[day].[All]" allUniqueName="[myExpenses1].[day].[All]" dimensionUniqueName="[myExpenses1]" displayFolder="" count="2" memberValueDatatype="130" unbalanced="0"/>
    <cacheHierarchy uniqueName="[myExpenses1].[Item]" caption="Item" attribute="1" defaultMemberUniqueName="[myExpenses1].[Item].[All]" allUniqueName="[myExpenses1].[Item].[All]" dimensionUniqueName="[myExpenses1]" displayFolder="" count="2" memberValueDatatype="130" unbalanced="0"/>
    <cacheHierarchy uniqueName="[myExpenses1].[Amount]" caption="Amount" attribute="1" defaultMemberUniqueName="[myExpenses1].[Amount].[All]" allUniqueName="[myExpenses1].[Amount].[All]" dimensionUniqueName="[myExpenses1]" displayFolder="" count="0" memberValueDatatype="20" unbalanced="0"/>
    <cacheHierarchy uniqueName="[myExpenses1].[Spend on]" caption="Spend on" attribute="1" defaultMemberUniqueName="[myExpenses1].[Spend on].[All]" allUniqueName="[myExpenses1].[Spend on].[All]" dimensionUniqueName="[myExpenses1]" displayFolder="" count="0" memberValueDatatype="130" unbalanced="0"/>
    <cacheHierarchy uniqueName="[myExpenses1].[Time]" caption="Time" attribute="1" defaultMemberUniqueName="[myExpenses1].[Time].[All]" allUniqueName="[myExpenses1].[Time].[All]" dimensionUniqueName="[myExpenses1]" displayFolder="" count="2" memberValueDatatype="130" unbalanced="0">
      <fieldsUsage count="2">
        <fieldUsage x="-1"/>
        <fieldUsage x="1"/>
      </fieldsUsage>
    </cacheHierarchy>
    <cacheHierarchy uniqueName="[myExpenses1].[Day Name]" caption="Day Name" attribute="1" defaultMemberUniqueName="[myExpenses1].[Day Name].[All]" allUniqueName="[myExpenses1].[Day Name].[All]" dimensionUniqueName="[myExpenses1]" displayFolder="" count="0" memberValueDatatype="130" unbalanced="0"/>
    <cacheHierarchy uniqueName="[Measures].[__XL_Count myExpenses1]" caption="__XL_Count myExpenses1" measure="1" displayFolder="" measureGroup="myExpenses1" count="0" hidden="1"/>
    <cacheHierarchy uniqueName="[Measures].[__No measures defined]" caption="__No measures defined" measure="1" displayFolder="" count="0" hidden="1"/>
    <cacheHierarchy uniqueName="[Measures].[Sum of Amount]" caption="Sum of Amount" measure="1" displayFolder="" measureGroup="myExpenses1" count="0" hidden="1">
      <extLst>
        <ext xmlns:x15="http://schemas.microsoft.com/office/spreadsheetml/2010/11/main" uri="{B97F6D7D-B522-45F9-BDA1-12C45D357490}">
          <x15:cacheHierarchy aggregatedColumn="3"/>
        </ext>
      </extLst>
    </cacheHierarchy>
    <cacheHierarchy uniqueName="[Measures].[Count of Item]" caption="Count of Item" measure="1" displayFolder="" measureGroup="myExpenses1" count="0" oneField="1" hidden="1">
      <fieldsUsage count="1">
        <fieldUsage x="0"/>
      </fieldsUsage>
      <extLst>
        <ext xmlns:x15="http://schemas.microsoft.com/office/spreadsheetml/2010/11/main" uri="{B97F6D7D-B522-45F9-BDA1-12C45D357490}">
          <x15:cacheHierarchy aggregatedColumn="2"/>
        </ext>
      </extLst>
    </cacheHierarchy>
    <cacheHierarchy uniqueName="[Measures].[Count of Time]" caption="Count of Time" measure="1" displayFolder="" measureGroup="myExpenses1" count="0" hidden="1">
      <extLst>
        <ext xmlns:x15="http://schemas.microsoft.com/office/spreadsheetml/2010/11/main" uri="{B97F6D7D-B522-45F9-BDA1-12C45D357490}">
          <x15:cacheHierarchy aggregatedColumn="5"/>
        </ext>
      </extLst>
    </cacheHierarchy>
    <cacheHierarchy uniqueName="[Measures].[Distinct Count of Item]" caption="Distinct Count of Item" measure="1" displayFolder="" measureGroup="myExpenses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myExpenses1" uniqueName="[myExpenses1]" caption="myExpenses1"/>
  </dimensions>
  <measureGroups count="1">
    <measureGroup name="myExpenses1" caption="myExpenses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 Waheed" refreshedDate="45589.832137384263" backgroundQuery="1" createdVersion="8" refreshedVersion="8" minRefreshableVersion="3" recordCount="0" supportSubquery="1" supportAdvancedDrill="1" xr:uid="{AB31A4B8-F743-4591-B7F7-77E909556911}">
  <cacheSource type="external" connectionId="2"/>
  <cacheFields count="3">
    <cacheField name="[Measures].[Sum of Amount]" caption="Sum of Amount" numFmtId="0" hierarchy="9" level="32767"/>
    <cacheField name="[myExpenses1].[Item].[Item]" caption="Item" numFmtId="0" hierarchy="2" level="1">
      <sharedItems count="23">
        <s v="biryani"/>
        <s v="chai"/>
        <s v="chai with snaks"/>
        <s v="chass"/>
        <s v="chicken"/>
        <s v="chiness bhel"/>
        <s v="choclate"/>
        <s v="coffee"/>
        <s v="coldrink"/>
        <s v="faluda"/>
        <s v="freanky"/>
        <s v="ice cream"/>
        <s v="idli"/>
        <s v="juice"/>
        <s v="maggi"/>
        <s v="others"/>
        <s v="petrol"/>
        <s v="pizza"/>
        <s v="recharge"/>
        <s v="rikshow"/>
        <s v="samosa"/>
        <s v="shoe"/>
        <s v="wifi"/>
      </sharedItems>
    </cacheField>
    <cacheField name="[myExpenses1].[day].[day]" caption="day" numFmtId="0" hierarchy="1" level="1">
      <sharedItems containsSemiMixedTypes="0" containsNonDate="0" containsString="0"/>
    </cacheField>
  </cacheFields>
  <cacheHierarchies count="13">
    <cacheHierarchy uniqueName="[myExpenses1].[Date]" caption="Date" attribute="1" time="1" defaultMemberUniqueName="[myExpenses1].[Date].[All]" allUniqueName="[myExpenses1].[Date].[All]" dimensionUniqueName="[myExpenses1]" displayFolder="" count="0" memberValueDatatype="7" unbalanced="0"/>
    <cacheHierarchy uniqueName="[myExpenses1].[day]" caption="day" attribute="1" defaultMemberUniqueName="[myExpenses1].[day].[All]" allUniqueName="[myExpenses1].[day].[All]" dimensionUniqueName="[myExpenses1]" displayFolder="" count="2" memberValueDatatype="130" unbalanced="0">
      <fieldsUsage count="2">
        <fieldUsage x="-1"/>
        <fieldUsage x="2"/>
      </fieldsUsage>
    </cacheHierarchy>
    <cacheHierarchy uniqueName="[myExpenses1].[Item]" caption="Item" attribute="1" defaultMemberUniqueName="[myExpenses1].[Item].[All]" allUniqueName="[myExpenses1].[Item].[All]" dimensionUniqueName="[myExpenses1]" displayFolder="" count="2" memberValueDatatype="130" unbalanced="0">
      <fieldsUsage count="2">
        <fieldUsage x="-1"/>
        <fieldUsage x="1"/>
      </fieldsUsage>
    </cacheHierarchy>
    <cacheHierarchy uniqueName="[myExpenses1].[Amount]" caption="Amount" attribute="1" defaultMemberUniqueName="[myExpenses1].[Amount].[All]" allUniqueName="[myExpenses1].[Amount].[All]" dimensionUniqueName="[myExpenses1]" displayFolder="" count="0" memberValueDatatype="20" unbalanced="0"/>
    <cacheHierarchy uniqueName="[myExpenses1].[Spend on]" caption="Spend on" attribute="1" defaultMemberUniqueName="[myExpenses1].[Spend on].[All]" allUniqueName="[myExpenses1].[Spend on].[All]" dimensionUniqueName="[myExpenses1]" displayFolder="" count="0" memberValueDatatype="130" unbalanced="0"/>
    <cacheHierarchy uniqueName="[myExpenses1].[Time]" caption="Time" attribute="1" defaultMemberUniqueName="[myExpenses1].[Time].[All]" allUniqueName="[myExpenses1].[Time].[All]" dimensionUniqueName="[myExpenses1]" displayFolder="" count="0" memberValueDatatype="130" unbalanced="0"/>
    <cacheHierarchy uniqueName="[myExpenses1].[Day Name]" caption="Day Name" attribute="1" defaultMemberUniqueName="[myExpenses1].[Day Name].[All]" allUniqueName="[myExpenses1].[Day Name].[All]" dimensionUniqueName="[myExpenses1]" displayFolder="" count="0" memberValueDatatype="130" unbalanced="0"/>
    <cacheHierarchy uniqueName="[Measures].[__XL_Count myExpenses1]" caption="__XL_Count myExpenses1" measure="1" displayFolder="" measureGroup="myExpenses1" count="0" hidden="1"/>
    <cacheHierarchy uniqueName="[Measures].[__No measures defined]" caption="__No measures defined" measure="1" displayFolder="" count="0" hidden="1"/>
    <cacheHierarchy uniqueName="[Measures].[Sum of Amount]" caption="Sum of Amount" measure="1" displayFolder="" measureGroup="myExpenses1" count="0" oneField="1" hidden="1">
      <fieldsUsage count="1">
        <fieldUsage x="0"/>
      </fieldsUsage>
      <extLst>
        <ext xmlns:x15="http://schemas.microsoft.com/office/spreadsheetml/2010/11/main" uri="{B97F6D7D-B522-45F9-BDA1-12C45D357490}">
          <x15:cacheHierarchy aggregatedColumn="3"/>
        </ext>
      </extLst>
    </cacheHierarchy>
    <cacheHierarchy uniqueName="[Measures].[Count of Item]" caption="Count of Item" measure="1" displayFolder="" measureGroup="myExpenses1" count="0" hidden="1">
      <extLst>
        <ext xmlns:x15="http://schemas.microsoft.com/office/spreadsheetml/2010/11/main" uri="{B97F6D7D-B522-45F9-BDA1-12C45D357490}">
          <x15:cacheHierarchy aggregatedColumn="2"/>
        </ext>
      </extLst>
    </cacheHierarchy>
    <cacheHierarchy uniqueName="[Measures].[Count of Time]" caption="Count of Time" measure="1" displayFolder="" measureGroup="myExpenses1" count="0" hidden="1">
      <extLst>
        <ext xmlns:x15="http://schemas.microsoft.com/office/spreadsheetml/2010/11/main" uri="{B97F6D7D-B522-45F9-BDA1-12C45D357490}">
          <x15:cacheHierarchy aggregatedColumn="5"/>
        </ext>
      </extLst>
    </cacheHierarchy>
    <cacheHierarchy uniqueName="[Measures].[Distinct Count of Item]" caption="Distinct Count of Item" measure="1" displayFolder="" measureGroup="myExpenses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myExpenses1" uniqueName="[myExpenses1]" caption="myExpenses1"/>
  </dimensions>
  <measureGroups count="1">
    <measureGroup name="myExpenses1" caption="myExpenses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 Waheed" refreshedDate="45589.807555439816" backgroundQuery="1" createdVersion="3" refreshedVersion="8" minRefreshableVersion="3" recordCount="0" supportSubquery="1" supportAdvancedDrill="1" xr:uid="{2E64498E-A50C-4640-ACB9-13FBD12E9D15}">
  <cacheSource type="external" connectionId="2">
    <extLst>
      <ext xmlns:x14="http://schemas.microsoft.com/office/spreadsheetml/2009/9/main" uri="{F057638F-6D5F-4e77-A914-E7F072B9BCA8}">
        <x14:sourceConnection name="ThisWorkbookDataModel"/>
      </ext>
    </extLst>
  </cacheSource>
  <cacheFields count="0"/>
  <cacheHierarchies count="10">
    <cacheHierarchy uniqueName="[myExpenses1].[Date]" caption="Date" attribute="1" time="1" defaultMemberUniqueName="[myExpenses1].[Date].[All]" allUniqueName="[myExpenses1].[Date].[All]" dimensionUniqueName="[myExpenses1]" displayFolder="" count="0" memberValueDatatype="7" unbalanced="0"/>
    <cacheHierarchy uniqueName="[myExpenses1].[day]" caption="day" attribute="1" defaultMemberUniqueName="[myExpenses1].[day].[All]" allUniqueName="[myExpenses1].[day].[All]" dimensionUniqueName="[myExpenses1]" displayFolder="" count="2" memberValueDatatype="130" unbalanced="0"/>
    <cacheHierarchy uniqueName="[myExpenses1].[Item]" caption="Item" attribute="1" defaultMemberUniqueName="[myExpenses1].[Item].[All]" allUniqueName="[myExpenses1].[Item].[All]" dimensionUniqueName="[myExpenses1]" displayFolder="" count="0" memberValueDatatype="130" unbalanced="0"/>
    <cacheHierarchy uniqueName="[myExpenses1].[Amount]" caption="Amount" attribute="1" defaultMemberUniqueName="[myExpenses1].[Amount].[All]" allUniqueName="[myExpenses1].[Amount].[All]" dimensionUniqueName="[myExpenses1]" displayFolder="" count="0" memberValueDatatype="20" unbalanced="0"/>
    <cacheHierarchy uniqueName="[myExpenses1].[Spend on]" caption="Spend on" attribute="1" defaultMemberUniqueName="[myExpenses1].[Spend on].[All]" allUniqueName="[myExpenses1].[Spend on].[All]" dimensionUniqueName="[myExpenses1]" displayFolder="" count="0" memberValueDatatype="130" unbalanced="0"/>
    <cacheHierarchy uniqueName="[myExpenses1].[Time]" caption="Time" attribute="1" defaultMemberUniqueName="[myExpenses1].[Time].[All]" allUniqueName="[myExpenses1].[Time].[All]" dimensionUniqueName="[myExpenses1]" displayFolder="" count="2" memberValueDatatype="130" unbalanced="0"/>
    <cacheHierarchy uniqueName="[myExpenses1].[Day Name]" caption="Day Name" attribute="1" defaultMemberUniqueName="[myExpenses1].[Day Name].[All]" allUniqueName="[myExpenses1].[Day Name].[All]" dimensionUniqueName="[myExpenses1]" displayFolder="" count="0" memberValueDatatype="130" unbalanced="0"/>
    <cacheHierarchy uniqueName="[Measures].[__XL_Count myExpenses1]" caption="__XL_Count myExpenses1" measure="1" displayFolder="" measureGroup="myExpenses1" count="0" hidden="1"/>
    <cacheHierarchy uniqueName="[Measures].[__No measures defined]" caption="__No measures defined" measure="1" displayFolder="" count="0" hidden="1"/>
    <cacheHierarchy uniqueName="[Measures].[Sum of Amount]" caption="Sum of Amount" measure="1" displayFolder="" measureGroup="myExpenses1"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1337179816"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5">
  <r>
    <x v="0"/>
    <s v="chai"/>
    <n v="7"/>
    <s v="alone"/>
    <s v="7:00"/>
    <x v="0"/>
  </r>
  <r>
    <x v="0"/>
    <s v="chai"/>
    <n v="20"/>
    <s v="friend"/>
    <s v="10:00"/>
    <x v="0"/>
  </r>
  <r>
    <x v="0"/>
    <s v="juice"/>
    <n v="15"/>
    <s v="friend"/>
    <s v="13:00"/>
    <x v="0"/>
  </r>
  <r>
    <x v="0"/>
    <s v="rikshow"/>
    <n v="12"/>
    <s v="alone"/>
    <s v="14:00"/>
    <x v="0"/>
  </r>
  <r>
    <x v="0"/>
    <s v="coffee"/>
    <n v="12"/>
    <s v="alone"/>
    <s v="15:00"/>
    <x v="0"/>
  </r>
  <r>
    <x v="0"/>
    <s v="chai with snaks"/>
    <n v="25"/>
    <s v="alone"/>
    <s v="17:00"/>
    <x v="0"/>
  </r>
  <r>
    <x v="0"/>
    <s v="coldrink"/>
    <n v="10"/>
    <s v="alone"/>
    <s v="21:30"/>
    <x v="0"/>
  </r>
  <r>
    <x v="0"/>
    <s v="others"/>
    <n v="10"/>
    <s v="alone"/>
    <s v="12:00"/>
    <x v="0"/>
  </r>
  <r>
    <x v="1"/>
    <s v="chai"/>
    <n v="7"/>
    <s v="alone"/>
    <s v="7:00"/>
    <x v="1"/>
  </r>
  <r>
    <x v="1"/>
    <s v="juice"/>
    <n v="15"/>
    <s v="friend"/>
    <s v="13:00"/>
    <x v="1"/>
  </r>
  <r>
    <x v="1"/>
    <s v="rikshow"/>
    <n v="12"/>
    <s v="friend"/>
    <s v="14:00"/>
    <x v="1"/>
  </r>
  <r>
    <x v="1"/>
    <s v="coffee"/>
    <n v="12"/>
    <s v="alone"/>
    <s v="15:00"/>
    <x v="1"/>
  </r>
  <r>
    <x v="1"/>
    <s v="chai with snaks"/>
    <n v="25"/>
    <s v="alone"/>
    <s v="18:00"/>
    <x v="1"/>
  </r>
  <r>
    <x v="1"/>
    <s v="chiness bhel"/>
    <n v="60"/>
    <s v="friend"/>
    <s v="20:00"/>
    <x v="1"/>
  </r>
  <r>
    <x v="2"/>
    <s v="chai"/>
    <n v="7"/>
    <s v="alone"/>
    <s v="7:00"/>
    <x v="2"/>
  </r>
  <r>
    <x v="2"/>
    <s v="chai"/>
    <n v="15"/>
    <s v="friend"/>
    <s v="10:00"/>
    <x v="2"/>
  </r>
  <r>
    <x v="2"/>
    <s v="idli"/>
    <n v="40"/>
    <s v="friend"/>
    <s v="10:32"/>
    <x v="2"/>
  </r>
  <r>
    <x v="2"/>
    <s v="others"/>
    <n v="15"/>
    <s v="alone"/>
    <s v="12:00"/>
    <x v="2"/>
  </r>
  <r>
    <x v="2"/>
    <s v="chai with snaks"/>
    <n v="25"/>
    <s v="alone"/>
    <s v="18:00"/>
    <x v="2"/>
  </r>
  <r>
    <x v="2"/>
    <s v="choclate"/>
    <n v="15"/>
    <s v="friend"/>
    <s v="22:30"/>
    <x v="2"/>
  </r>
  <r>
    <x v="3"/>
    <s v="chai"/>
    <n v="7"/>
    <s v="alone"/>
    <s v="7:00"/>
    <x v="3"/>
  </r>
  <r>
    <x v="3"/>
    <s v="chai"/>
    <n v="10"/>
    <s v="friend"/>
    <s v="10:00"/>
    <x v="3"/>
  </r>
  <r>
    <x v="3"/>
    <s v="juice"/>
    <n v="15"/>
    <s v="alone"/>
    <s v="12:00"/>
    <x v="3"/>
  </r>
  <r>
    <x v="3"/>
    <s v="rikshow"/>
    <n v="12"/>
    <s v="alone"/>
    <s v="12:30"/>
    <x v="3"/>
  </r>
  <r>
    <x v="3"/>
    <s v="coffee"/>
    <n v="12"/>
    <s v="alone"/>
    <s v="15:30"/>
    <x v="3"/>
  </r>
  <r>
    <x v="3"/>
    <s v="others"/>
    <n v="30"/>
    <s v="alone"/>
    <s v="12:00"/>
    <x v="3"/>
  </r>
  <r>
    <x v="3"/>
    <s v="chai"/>
    <n v="10"/>
    <s v="alone"/>
    <s v="17:30"/>
    <x v="3"/>
  </r>
  <r>
    <x v="3"/>
    <s v="ice cream"/>
    <n v="30"/>
    <s v="friend"/>
    <s v="21:30"/>
    <x v="3"/>
  </r>
  <r>
    <x v="4"/>
    <s v="chai with snaks"/>
    <n v="30"/>
    <s v="alone"/>
    <s v="9:30"/>
    <x v="4"/>
  </r>
  <r>
    <x v="4"/>
    <s v="others"/>
    <n v="35"/>
    <s v="alone"/>
    <s v="10:00"/>
    <x v="4"/>
  </r>
  <r>
    <x v="4"/>
    <s v="coldrink"/>
    <n v="10"/>
    <s v="alone"/>
    <s v="15:00"/>
    <x v="4"/>
  </r>
  <r>
    <x v="4"/>
    <s v="chai"/>
    <n v="7"/>
    <s v="alone"/>
    <s v="18:00"/>
    <x v="4"/>
  </r>
  <r>
    <x v="4"/>
    <s v="shoe"/>
    <n v="500"/>
    <s v="alone"/>
    <s v="17:30"/>
    <x v="4"/>
  </r>
  <r>
    <x v="4"/>
    <s v="faluda"/>
    <n v="50"/>
    <s v="friend"/>
    <s v="22:40"/>
    <x v="4"/>
  </r>
  <r>
    <x v="5"/>
    <s v="chai"/>
    <n v="7"/>
    <s v="alone"/>
    <s v="7:00"/>
    <x v="5"/>
  </r>
  <r>
    <x v="5"/>
    <s v="juice"/>
    <n v="15"/>
    <s v="friend"/>
    <s v="12:00"/>
    <x v="5"/>
  </r>
  <r>
    <x v="5"/>
    <s v="coffee"/>
    <n v="12"/>
    <s v="alone"/>
    <s v="15:00"/>
    <x v="5"/>
  </r>
  <r>
    <x v="5"/>
    <s v="chass"/>
    <n v="17"/>
    <s v="friend"/>
    <s v="15:30"/>
    <x v="5"/>
  </r>
  <r>
    <x v="5"/>
    <s v="chai with snaks"/>
    <n v="20"/>
    <s v="alone"/>
    <s v="17:20"/>
    <x v="5"/>
  </r>
  <r>
    <x v="6"/>
    <s v="chai with snaks"/>
    <n v="25"/>
    <s v="alone"/>
    <s v="9:00"/>
    <x v="6"/>
  </r>
  <r>
    <x v="6"/>
    <s v="idli"/>
    <n v="45"/>
    <s v="friend"/>
    <s v="10:00"/>
    <x v="6"/>
  </r>
  <r>
    <x v="6"/>
    <s v="chai"/>
    <n v="7"/>
    <s v="friend"/>
    <s v="17:00"/>
    <x v="6"/>
  </r>
  <r>
    <x v="6"/>
    <s v="ice cream"/>
    <n v="35"/>
    <s v="friend"/>
    <s v="19:00"/>
    <x v="6"/>
  </r>
  <r>
    <x v="6"/>
    <s v="others"/>
    <n v="10"/>
    <s v="alone"/>
    <s v="12:00"/>
    <x v="6"/>
  </r>
  <r>
    <x v="6"/>
    <s v="pizza"/>
    <n v="100"/>
    <s v="friend"/>
    <s v="21:00"/>
    <x v="6"/>
  </r>
  <r>
    <x v="6"/>
    <s v="coldrink"/>
    <n v="10"/>
    <s v="alone"/>
    <s v="1.083333333"/>
    <x v="6"/>
  </r>
  <r>
    <x v="6"/>
    <s v="biryani"/>
    <n v="200"/>
    <s v="friend"/>
    <s v="23:30"/>
    <x v="6"/>
  </r>
  <r>
    <x v="7"/>
    <s v="chai"/>
    <n v="20"/>
    <s v="friend"/>
    <s v="7:00"/>
    <x v="0"/>
  </r>
  <r>
    <x v="7"/>
    <s v="juice"/>
    <n v="15"/>
    <s v="friend"/>
    <s v="10:00"/>
    <x v="0"/>
  </r>
  <r>
    <x v="7"/>
    <s v="wifi"/>
    <n v="350"/>
    <s v="alone"/>
    <s v="10:30"/>
    <x v="0"/>
  </r>
  <r>
    <x v="7"/>
    <s v="coffee"/>
    <n v="12"/>
    <s v="alone"/>
    <s v="14:00"/>
    <x v="0"/>
  </r>
  <r>
    <x v="7"/>
    <s v="chai with snaks"/>
    <n v="25"/>
    <s v="alone"/>
    <s v="18:00"/>
    <x v="0"/>
  </r>
  <r>
    <x v="8"/>
    <s v="chai with snaks"/>
    <n v="25"/>
    <s v="alone"/>
    <s v="9:00"/>
    <x v="1"/>
  </r>
  <r>
    <x v="8"/>
    <s v="chai with snaks"/>
    <n v="20"/>
    <s v="alone"/>
    <s v="17:30"/>
    <x v="1"/>
  </r>
  <r>
    <x v="8"/>
    <s v="others"/>
    <n v="15"/>
    <s v="alone"/>
    <s v="19:30"/>
    <x v="1"/>
  </r>
  <r>
    <x v="9"/>
    <s v="chai with snaks"/>
    <n v="15"/>
    <s v="alone"/>
    <s v="9:00"/>
    <x v="2"/>
  </r>
  <r>
    <x v="9"/>
    <s v="others"/>
    <n v="5"/>
    <s v="alone"/>
    <s v="12:00"/>
    <x v="2"/>
  </r>
  <r>
    <x v="9"/>
    <s v="chai with snaks"/>
    <n v="20"/>
    <s v="alone"/>
    <s v="17:00"/>
    <x v="2"/>
  </r>
  <r>
    <x v="9"/>
    <s v="chai"/>
    <n v="7"/>
    <s v="friend"/>
    <s v="19:00"/>
    <x v="2"/>
  </r>
  <r>
    <x v="10"/>
    <s v="chai"/>
    <n v="7"/>
    <s v="alone"/>
    <s v="7:00"/>
    <x v="3"/>
  </r>
  <r>
    <x v="10"/>
    <s v="juice"/>
    <n v="15"/>
    <s v="friend"/>
    <s v="11:00"/>
    <x v="3"/>
  </r>
  <r>
    <x v="10"/>
    <s v="chai with snaks"/>
    <n v="35"/>
    <s v="alone"/>
    <s v="17:00"/>
    <x v="3"/>
  </r>
  <r>
    <x v="10"/>
    <s v="others"/>
    <n v="20"/>
    <s v="alone"/>
    <s v="12:00"/>
    <x v="3"/>
  </r>
  <r>
    <x v="10"/>
    <s v="chai"/>
    <n v="7"/>
    <s v="friend"/>
    <s v="19:00"/>
    <x v="3"/>
  </r>
  <r>
    <x v="10"/>
    <s v="coldrink"/>
    <n v="20"/>
    <s v="friend"/>
    <s v="21:00"/>
    <x v="3"/>
  </r>
  <r>
    <x v="10"/>
    <s v="chicken"/>
    <n v="50"/>
    <s v="friend"/>
    <s v="21:00"/>
    <x v="3"/>
  </r>
  <r>
    <x v="11"/>
    <s v="chai with snaks"/>
    <n v="30"/>
    <s v="alone"/>
    <s v="9:00"/>
    <x v="4"/>
  </r>
  <r>
    <x v="11"/>
    <s v="biryani"/>
    <n v="100"/>
    <s v="friend"/>
    <s v="14:00"/>
    <x v="4"/>
  </r>
  <r>
    <x v="11"/>
    <s v="coldrink"/>
    <n v="20"/>
    <s v="friend"/>
    <s v="14:10"/>
    <x v="4"/>
  </r>
  <r>
    <x v="11"/>
    <s v="chai"/>
    <n v="10"/>
    <s v="friend"/>
    <s v="18:00"/>
    <x v="4"/>
  </r>
  <r>
    <x v="11"/>
    <s v="recharge"/>
    <n v="210"/>
    <s v="alone"/>
    <s v="12:00"/>
    <x v="4"/>
  </r>
  <r>
    <x v="11"/>
    <s v="coldrink"/>
    <n v="10"/>
    <s v="friend"/>
    <s v="21:00"/>
    <x v="4"/>
  </r>
  <r>
    <x v="11"/>
    <s v="others"/>
    <n v="10"/>
    <s v="alone"/>
    <s v="18:30"/>
    <x v="4"/>
  </r>
  <r>
    <x v="12"/>
    <s v="chai"/>
    <n v="10"/>
    <s v="alone"/>
    <s v="7:00"/>
    <x v="5"/>
  </r>
  <r>
    <x v="12"/>
    <s v="petrol"/>
    <n v="70"/>
    <s v="friend"/>
    <s v="10:00"/>
    <x v="5"/>
  </r>
  <r>
    <x v="12"/>
    <s v="juice"/>
    <n v="25"/>
    <s v="friend"/>
    <s v="11:00"/>
    <x v="5"/>
  </r>
  <r>
    <x v="12"/>
    <s v="coffee"/>
    <n v="12"/>
    <s v="alone"/>
    <s v="17:00"/>
    <x v="5"/>
  </r>
  <r>
    <x v="12"/>
    <s v="others"/>
    <n v="30"/>
    <s v="friend"/>
    <s v="18:00"/>
    <x v="5"/>
  </r>
  <r>
    <x v="13"/>
    <s v="chai with snaks"/>
    <n v="30"/>
    <s v="alone"/>
    <s v="9:00"/>
    <x v="6"/>
  </r>
  <r>
    <x v="13"/>
    <s v="idli"/>
    <n v="20"/>
    <s v="friend"/>
    <s v="14:00"/>
    <x v="6"/>
  </r>
  <r>
    <x v="13"/>
    <s v="chai with snaks"/>
    <n v="20"/>
    <s v="alone"/>
    <s v="18:00"/>
    <x v="6"/>
  </r>
  <r>
    <x v="13"/>
    <s v="others"/>
    <n v="10"/>
    <s v="alone"/>
    <s v="18:00"/>
    <x v="6"/>
  </r>
  <r>
    <x v="13"/>
    <s v="samosa"/>
    <n v="14"/>
    <s v="friend"/>
    <s v="20:00"/>
    <x v="6"/>
  </r>
  <r>
    <x v="14"/>
    <s v="chai with snaks"/>
    <n v="25"/>
    <s v="alone"/>
    <s v="9:00"/>
    <x v="0"/>
  </r>
  <r>
    <x v="14"/>
    <s v="coffee"/>
    <n v="12"/>
    <s v="alone"/>
    <s v="14:30"/>
    <x v="0"/>
  </r>
  <r>
    <x v="14"/>
    <s v="chai with snaks"/>
    <n v="15"/>
    <s v="alone"/>
    <s v="18:00"/>
    <x v="0"/>
  </r>
  <r>
    <x v="15"/>
    <s v="chai with snaks"/>
    <n v="15"/>
    <s v="alone"/>
    <s v="9:00"/>
    <x v="1"/>
  </r>
  <r>
    <x v="15"/>
    <s v="biryani"/>
    <n v="100"/>
    <s v="friend"/>
    <s v="13:00"/>
    <x v="1"/>
  </r>
  <r>
    <x v="15"/>
    <s v="chai with snaks"/>
    <n v="15"/>
    <s v="alone"/>
    <s v="17:30"/>
    <x v="1"/>
  </r>
  <r>
    <x v="15"/>
    <s v="chai"/>
    <n v="5"/>
    <s v="friend"/>
    <s v="19:00"/>
    <x v="1"/>
  </r>
  <r>
    <x v="16"/>
    <s v="chai with snaks"/>
    <n v="25"/>
    <s v="alone"/>
    <s v="9:00"/>
    <x v="2"/>
  </r>
  <r>
    <x v="16"/>
    <s v="coffee"/>
    <n v="12"/>
    <s v="alone"/>
    <s v="15:00"/>
    <x v="2"/>
  </r>
  <r>
    <x v="16"/>
    <s v="chai with snaks"/>
    <n v="15"/>
    <s v="alone"/>
    <s v="18:00"/>
    <x v="2"/>
  </r>
  <r>
    <x v="17"/>
    <s v="chai with snaks"/>
    <n v="25"/>
    <s v="alone"/>
    <s v="9:00"/>
    <x v="3"/>
  </r>
  <r>
    <x v="17"/>
    <s v="others"/>
    <n v="30"/>
    <s v="alone"/>
    <s v="9:30"/>
    <x v="3"/>
  </r>
  <r>
    <x v="18"/>
    <s v="chai with snaks"/>
    <n v="30"/>
    <s v="alone"/>
    <s v="9:00"/>
    <x v="4"/>
  </r>
  <r>
    <x v="18"/>
    <s v="chai with snaks"/>
    <n v="30"/>
    <s v="alone"/>
    <s v="18:00"/>
    <x v="4"/>
  </r>
  <r>
    <x v="18"/>
    <s v="chicken"/>
    <n v="70"/>
    <s v="friend"/>
    <s v="21:00"/>
    <x v="4"/>
  </r>
  <r>
    <x v="19"/>
    <s v="chai with snaks"/>
    <n v="15"/>
    <s v="alone"/>
    <s v="9:00"/>
    <x v="5"/>
  </r>
  <r>
    <x v="19"/>
    <s v="chai with snaks"/>
    <n v="35"/>
    <s v="alone"/>
    <s v="18:00"/>
    <x v="5"/>
  </r>
  <r>
    <x v="19"/>
    <s v="freanky"/>
    <n v="70"/>
    <s v="friend"/>
    <s v="19:00"/>
    <x v="5"/>
  </r>
  <r>
    <x v="19"/>
    <s v="chai"/>
    <n v="5"/>
    <s v="friend"/>
    <s v="19:30"/>
    <x v="5"/>
  </r>
  <r>
    <x v="20"/>
    <s v="chai with snaks"/>
    <n v="25"/>
    <s v="alone"/>
    <s v="9:00"/>
    <x v="6"/>
  </r>
  <r>
    <x v="20"/>
    <s v="chai with snaks"/>
    <n v="20"/>
    <s v="alone"/>
    <s v="17:30"/>
    <x v="6"/>
  </r>
  <r>
    <x v="20"/>
    <s v="coldrink"/>
    <n v="15"/>
    <s v="friend"/>
    <s v="21:30"/>
    <x v="6"/>
  </r>
  <r>
    <x v="21"/>
    <s v="chai with snaks"/>
    <n v="15"/>
    <s v="alone"/>
    <s v="9:00"/>
    <x v="0"/>
  </r>
  <r>
    <x v="21"/>
    <s v="juice"/>
    <n v="25"/>
    <s v="friend"/>
    <s v="12:00"/>
    <x v="0"/>
  </r>
  <r>
    <x v="21"/>
    <s v="others"/>
    <n v="30"/>
    <s v="alone"/>
    <s v="13:00"/>
    <x v="0"/>
  </r>
  <r>
    <x v="21"/>
    <s v="chai with snaks"/>
    <n v="15"/>
    <s v="alone"/>
    <s v="17:00"/>
    <x v="0"/>
  </r>
  <r>
    <x v="21"/>
    <s v="chai with snaks"/>
    <n v="30"/>
    <s v="alone"/>
    <s v="9:00"/>
    <x v="0"/>
  </r>
  <r>
    <x v="21"/>
    <s v="chai with snaks"/>
    <n v="15"/>
    <s v="alone"/>
    <s v="17:30"/>
    <x v="0"/>
  </r>
  <r>
    <x v="22"/>
    <s v="chai with snaks"/>
    <n v="25"/>
    <s v="alone"/>
    <s v="9:00"/>
    <x v="1"/>
  </r>
  <r>
    <x v="22"/>
    <s v="samosa"/>
    <n v="15"/>
    <s v="friend"/>
    <s v="11:00"/>
    <x v="1"/>
  </r>
  <r>
    <x v="22"/>
    <s v="coldrink"/>
    <n v="10"/>
    <s v="friend"/>
    <s v="18:00"/>
    <x v="1"/>
  </r>
  <r>
    <x v="23"/>
    <s v="chai with snaks"/>
    <n v="15"/>
    <s v="alone"/>
    <s v="9:00"/>
    <x v="2"/>
  </r>
  <r>
    <x v="23"/>
    <s v="maggi"/>
    <n v="30"/>
    <s v="friend"/>
    <s v="13:00"/>
    <x v="2"/>
  </r>
  <r>
    <x v="23"/>
    <s v="chai with snaks"/>
    <n v="15"/>
    <s v="friend"/>
    <s v="17:30"/>
    <x v="2"/>
  </r>
  <r>
    <x v="23"/>
    <s v="coldrink"/>
    <n v="20"/>
    <s v="friend"/>
    <s v="21:30"/>
    <x v="2"/>
  </r>
  <r>
    <x v="24"/>
    <s v="chai with snaks"/>
    <n v="25"/>
    <s v="alone"/>
    <s v="9:00"/>
    <x v="3"/>
  </r>
  <r>
    <x v="24"/>
    <s v="coffee"/>
    <n v="12"/>
    <s v="alone"/>
    <s v="15:00"/>
    <x v="3"/>
  </r>
  <r>
    <x v="24"/>
    <s v="chai with snaks"/>
    <n v="30"/>
    <s v="alone"/>
    <s v="17:00"/>
    <x v="3"/>
  </r>
  <r>
    <x v="25"/>
    <s v="chai with snaks"/>
    <n v="30"/>
    <s v="alone"/>
    <s v="9:00"/>
    <x v="4"/>
  </r>
  <r>
    <x v="25"/>
    <s v="others"/>
    <n v="20"/>
    <s v="alone"/>
    <s v="12:00"/>
    <x v="4"/>
  </r>
  <r>
    <x v="25"/>
    <s v="chai"/>
    <n v="15"/>
    <s v="friend"/>
    <s v="18:00"/>
    <x v="4"/>
  </r>
  <r>
    <x v="25"/>
    <s v="chicken"/>
    <n v="60"/>
    <s v="friend"/>
    <s v="21:00"/>
    <x v="4"/>
  </r>
  <r>
    <x v="26"/>
    <s v="chai with snaks"/>
    <n v="20"/>
    <s v="alone"/>
    <s v="9:00"/>
    <x v="5"/>
  </r>
  <r>
    <x v="26"/>
    <s v="chai"/>
    <n v="10"/>
    <s v="friend"/>
    <s v="11:00"/>
    <x v="5"/>
  </r>
  <r>
    <x v="26"/>
    <s v="juice"/>
    <n v="70"/>
    <s v="friend"/>
    <s v="15:00"/>
    <x v="5"/>
  </r>
  <r>
    <x v="26"/>
    <s v="rikshow"/>
    <n v="12"/>
    <s v="alone"/>
    <s v="13:00"/>
    <x v="5"/>
  </r>
  <r>
    <x v="26"/>
    <s v="biryani"/>
    <n v="180"/>
    <s v="friend"/>
    <s v="16:00"/>
    <x v="5"/>
  </r>
  <r>
    <x v="26"/>
    <s v="coldrink"/>
    <n v="20"/>
    <s v="friend"/>
    <s v="16:00"/>
    <x v="5"/>
  </r>
  <r>
    <x v="26"/>
    <s v="chai with snaks"/>
    <n v="15"/>
    <s v="alone"/>
    <s v="18:00"/>
    <x v="5"/>
  </r>
  <r>
    <x v="27"/>
    <s v="chai with snaks"/>
    <n v="45"/>
    <s v="alone"/>
    <s v="9:00"/>
    <x v="6"/>
  </r>
  <r>
    <x v="27"/>
    <s v="others"/>
    <n v="45"/>
    <s v="alone"/>
    <s v="15:00"/>
    <x v="6"/>
  </r>
  <r>
    <x v="27"/>
    <s v="chai with snaks"/>
    <n v="15"/>
    <s v="alone"/>
    <s v="18:00"/>
    <x v="6"/>
  </r>
  <r>
    <x v="28"/>
    <s v="chai with snaks"/>
    <n v="15"/>
    <s v="alone"/>
    <s v="9:00"/>
    <x v="0"/>
  </r>
  <r>
    <x v="28"/>
    <s v="samosa"/>
    <n v="20"/>
    <s v="alone"/>
    <s v="11:00"/>
    <x v="0"/>
  </r>
  <r>
    <x v="28"/>
    <s v="chai with snaks"/>
    <n v="15"/>
    <s v="alone"/>
    <s v="17:30"/>
    <x v="0"/>
  </r>
  <r>
    <x v="29"/>
    <s v="chai with snaks"/>
    <n v="25"/>
    <s v="alone"/>
    <s v="9:00"/>
    <x v="1"/>
  </r>
  <r>
    <x v="29"/>
    <s v="coffee"/>
    <n v="12"/>
    <s v="alone"/>
    <s v="15:00"/>
    <x v="1"/>
  </r>
  <r>
    <x v="29"/>
    <s v="chai with snaks"/>
    <n v="15"/>
    <s v="alone"/>
    <s v="17:30"/>
    <x v="1"/>
  </r>
  <r>
    <x v="29"/>
    <s v="others"/>
    <n v="20"/>
    <s v="alone"/>
    <s v="19:00"/>
    <x v="1"/>
  </r>
  <r>
    <x v="30"/>
    <s v="chai with snaks"/>
    <n v="15"/>
    <s v="alone"/>
    <s v="9:00"/>
    <x v="2"/>
  </r>
  <r>
    <x v="30"/>
    <s v="coldrink"/>
    <n v="20"/>
    <s v="friend"/>
    <s v="15:00"/>
    <x v="2"/>
  </r>
  <r>
    <x v="30"/>
    <s v="chai with snaks"/>
    <n v="25"/>
    <s v="alone"/>
    <s v="17:0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86ECDA-17A3-4864-A966-013728C509FC}" name="PivotTable3" cacheId="311" applyNumberFormats="0" applyBorderFormats="0" applyFontFormats="0" applyPatternFormats="0" applyAlignmentFormats="0" applyWidthHeightFormats="1" dataCaption="Values" tag="625b2641-3df4-43b0-90d6-cfd9dabf3416" updatedVersion="8" minRefreshableVersion="3" useAutoFormatting="1" subtotalHiddenItems="1" itemPrintTitles="1" createdVersion="8" indent="0" outline="1" outlineData="1" multipleFieldFilters="0" chartFormat="14">
  <location ref="G3:H34" firstHeaderRow="1" firstDataRow="1" firstDataCol="1"/>
  <pivotFields count="2">
    <pivotField dataField="1" subtotalTop="0" showAll="0" defaultSubtotal="0"/>
    <pivotField axis="axisRow" allDrilled="1" subtotalTop="0" showAll="0" sortType="descending"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autoSortScope>
        <pivotArea dataOnly="0" outline="0" fieldPosition="0">
          <references count="1">
            <reference field="4294967294" count="1" selected="0">
              <x v="0"/>
            </reference>
          </references>
        </pivotArea>
      </autoSortScope>
    </pivotField>
  </pivotFields>
  <rowFields count="1">
    <field x="1"/>
  </rowFields>
  <rowItems count="31">
    <i>
      <x v="28"/>
    </i>
    <i>
      <x v="17"/>
    </i>
    <i>
      <x v="5"/>
    </i>
    <i>
      <x v="11"/>
    </i>
    <i>
      <x v="16"/>
    </i>
    <i>
      <x v="27"/>
    </i>
    <i>
      <x v="14"/>
    </i>
    <i>
      <x v="1"/>
    </i>
    <i>
      <x v="19"/>
    </i>
    <i>
      <x v="22"/>
    </i>
    <i>
      <x v="7"/>
    </i>
    <i>
      <x v="8"/>
    </i>
    <i>
      <x v="4"/>
    </i>
    <i>
      <x v="23"/>
    </i>
    <i>
      <x v="12"/>
    </i>
    <i>
      <x v="21"/>
    </i>
    <i>
      <x v="29"/>
    </i>
    <i>
      <x v="13"/>
    </i>
    <i>
      <x v="20"/>
    </i>
    <i>
      <x v="26"/>
    </i>
    <i>
      <x v="24"/>
    </i>
    <i>
      <x v="6"/>
    </i>
    <i>
      <x v="15"/>
    </i>
    <i>
      <x v="25"/>
    </i>
    <i>
      <x v="3"/>
    </i>
    <i>
      <x v="9"/>
    </i>
    <i>
      <x v="2"/>
    </i>
    <i>
      <x v="10"/>
    </i>
    <i>
      <x/>
    </i>
    <i>
      <x v="18"/>
    </i>
    <i t="grand">
      <x/>
    </i>
  </rowItems>
  <colItems count="1">
    <i/>
  </colItems>
  <dataFields count="1">
    <dataField name="Count of Item" fld="0" subtotal="count" baseField="0" baseItem="0"/>
  </dataFields>
  <chartFormats count="1">
    <chartFormat chart="11" format="2" series="1">
      <pivotArea type="data" outline="0" fieldPosition="0">
        <references count="1">
          <reference field="4294967294" count="1" selected="0">
            <x v="0"/>
          </reference>
        </references>
      </pivotArea>
    </chartFormat>
  </chartFormats>
  <pivotHierarchies count="13">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Distinct Count of Item"/>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myExpenses1">
        <x15:activeTabTopLevelEntity name="[myExpenses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6ED716-2442-4827-B221-572349D09D57}" name="PivotTable2" cacheId="12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7">
  <location ref="D3:E11" firstHeaderRow="1" firstDataRow="1" firstDataCol="1"/>
  <pivotFields count="6">
    <pivotField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pivotField dataField="1" numFmtId="164" showAll="0"/>
    <pivotField showAll="0"/>
    <pivotField showAll="0"/>
    <pivotField axis="axisRow" showAll="0" sortType="descending">
      <items count="8">
        <item x="4"/>
        <item x="5"/>
        <item x="6"/>
        <item x="0"/>
        <item x="1"/>
        <item x="2"/>
        <item x="3"/>
        <item t="default"/>
      </items>
      <autoSortScope>
        <pivotArea dataOnly="0" outline="0" fieldPosition="0">
          <references count="1">
            <reference field="4294967294" count="1" selected="0">
              <x v="0"/>
            </reference>
          </references>
        </pivotArea>
      </autoSortScope>
    </pivotField>
  </pivotFields>
  <rowFields count="1">
    <field x="5"/>
  </rowFields>
  <rowItems count="8">
    <i>
      <x/>
    </i>
    <i>
      <x v="3"/>
    </i>
    <i>
      <x v="2"/>
    </i>
    <i>
      <x v="1"/>
    </i>
    <i>
      <x v="4"/>
    </i>
    <i>
      <x v="6"/>
    </i>
    <i>
      <x v="5"/>
    </i>
    <i t="grand">
      <x/>
    </i>
  </rowItems>
  <colItems count="1">
    <i/>
  </colItems>
  <dataFields count="1">
    <dataField name="Sum of Amount" fld="2" baseField="0" baseItem="0"/>
  </dataFields>
  <chartFormats count="2">
    <chartFormat chart="25" format="1"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Equal" evalOrder="-1" id="8" name="Date">
      <autoFilter ref="A1">
        <filterColumn colId="0">
          <customFilters>
            <customFilter val="4519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729B06-898F-467B-B112-BF3EBC4CE3FD}" name="PivotTable1" cacheId="317" applyNumberFormats="0" applyBorderFormats="0" applyFontFormats="0" applyPatternFormats="0" applyAlignmentFormats="0" applyWidthHeightFormats="1" dataCaption="Values" tag="318da992-bffd-4d95-80fd-9482ef4de0bd" updatedVersion="8" minRefreshableVersion="3" useAutoFormatting="1" subtotalHiddenItems="1" itemPrintTitles="1" createdVersion="8" indent="0" outline="1" outlineData="1" multipleFieldFilters="0" chartFormat="57">
  <location ref="A3:B27" firstHeaderRow="1" firstDataRow="1" firstDataCol="1"/>
  <pivotFields count="3">
    <pivotField dataField="1" subtotalTop="0" showAll="0" defaultSubtotal="0"/>
    <pivotField axis="axisRow" allDrilled="1" subtotalTop="0" showAll="0" sortType="descending" defaultSubtotal="0" defaultAttributeDrillState="1">
      <items count="23">
        <item x="0"/>
        <item x="1"/>
        <item x="2"/>
        <item x="3"/>
        <item x="4"/>
        <item x="5"/>
        <item x="6"/>
        <item x="7"/>
        <item x="8"/>
        <item x="9"/>
        <item x="10"/>
        <item x="11"/>
        <item x="12"/>
        <item x="13"/>
        <item x="14"/>
        <item x="15"/>
        <item x="16"/>
        <item x="17"/>
        <item x="18"/>
        <item x="19"/>
        <item x="20"/>
        <item x="21"/>
        <item x="2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24">
    <i>
      <x v="2"/>
    </i>
    <i>
      <x/>
    </i>
    <i>
      <x v="21"/>
    </i>
    <i>
      <x v="22"/>
    </i>
    <i>
      <x v="15"/>
    </i>
    <i>
      <x v="18"/>
    </i>
    <i>
      <x v="13"/>
    </i>
    <i>
      <x v="1"/>
    </i>
    <i>
      <x v="4"/>
    </i>
    <i>
      <x v="8"/>
    </i>
    <i>
      <x v="7"/>
    </i>
    <i>
      <x v="12"/>
    </i>
    <i>
      <x v="17"/>
    </i>
    <i>
      <x v="16"/>
    </i>
    <i>
      <x v="10"/>
    </i>
    <i>
      <x v="11"/>
    </i>
    <i>
      <x v="5"/>
    </i>
    <i>
      <x v="9"/>
    </i>
    <i>
      <x v="20"/>
    </i>
    <i>
      <x v="19"/>
    </i>
    <i>
      <x v="14"/>
    </i>
    <i>
      <x v="3"/>
    </i>
    <i>
      <x v="6"/>
    </i>
    <i t="grand">
      <x/>
    </i>
  </rowItems>
  <colItems count="1">
    <i/>
  </colItems>
  <dataFields count="1">
    <dataField name="Sum of Amount" fld="0" baseField="0" baseItem="0"/>
  </dataFields>
  <chartFormats count="2">
    <chartFormat chart="54" format="2" series="1">
      <pivotArea type="data" outline="0" fieldPosition="0">
        <references count="1">
          <reference field="4294967294" count="1" selected="0">
            <x v="0"/>
          </reference>
        </references>
      </pivotArea>
    </chartFormat>
    <chartFormat chart="54" format="3">
      <pivotArea type="data" outline="0" fieldPosition="0">
        <references count="2">
          <reference field="4294967294" count="1" selected="0">
            <x v="0"/>
          </reference>
          <reference field="1" count="1" selected="0">
            <x v="2"/>
          </reference>
        </references>
      </pivotArea>
    </chartFormat>
  </chartFormats>
  <pivotHierarchies count="13">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myExpenses1">
        <x15:activeTabTopLevelEntity name="[myExpenses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CA244A4-7D6C-4FC1-8BE4-53CCC5792AEB}" autoFormatId="16" applyNumberFormats="0" applyBorderFormats="0" applyFontFormats="0" applyPatternFormats="0" applyAlignmentFormats="0" applyWidthHeightFormats="0">
  <queryTableRefresh nextId="8">
    <queryTableFields count="6">
      <queryTableField id="1" name="Date" tableColumnId="1"/>
      <queryTableField id="3" name="Item" tableColumnId="3"/>
      <queryTableField id="4" name="Amount" tableColumnId="4"/>
      <queryTableField id="5" name="Spend on" tableColumnId="5"/>
      <queryTableField id="6" name="Time" tableColumnId="6"/>
      <queryTableField id="7" name="Day Name" tableColumnId="7"/>
    </queryTableFields>
    <queryTableDeletedFields count="1">
      <deletedField name="day"/>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235C51C1-879E-4F41-94CC-3F79C0A601F6}" sourceName="[myExpenses1].[day]">
  <pivotTables>
    <pivotTable tabId="3" name="PivotTable1"/>
  </pivotTables>
  <data>
    <olap pivotCacheId="1337179816">
      <levels count="2">
        <level uniqueName="[myExpenses1].[day].[(All)]" sourceCaption="(All)" count="0"/>
        <level uniqueName="[myExpenses1].[day].[day]" sourceCaption="day" count="7">
          <ranges>
            <range startItem="0">
              <i n="[myExpenses1].[day].&amp;[Friday]" c="Friday"/>
              <i n="[myExpenses1].[day].&amp;[Monday]" c="Monday"/>
              <i n="[myExpenses1].[day].&amp;[Saturday]" c="Saturday"/>
              <i n="[myExpenses1].[day].&amp;[Sunday]" c="Sunday"/>
              <i n="[myExpenses1].[day].&amp;[Thursday]" c="Thursday"/>
              <i n="[myExpenses1].[day].&amp;[Tuesday]" c="Tuesday"/>
              <i n="[myExpenses1].[day].&amp;[Wednesday]" c="Wednesday"/>
            </range>
          </ranges>
        </level>
      </levels>
      <selections count="1">
        <selection n="[myExpenses1].[da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E61B812D-7A1A-48C7-B90F-A7862690F80A}" cache="Slicer_day" caption="day" level="1" style="SlicerStyleLight4"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1131370-0926-47A2-8154-6BAA0C4E65B3}" name="Table4" displayName="Table4" ref="A1:E57" totalsRowShown="0">
  <autoFilter ref="A1:E57" xr:uid="{01131370-0926-47A2-8154-6BAA0C4E65B3}"/>
  <tableColumns count="5">
    <tableColumn id="1" xr3:uid="{06419CF8-809E-44C4-A600-AE8C0B11DA7E}" name="Timeline" dataDxfId="17"/>
    <tableColumn id="2" xr3:uid="{DC0C30C2-D368-4D31-A6FC-896EC5A04EE5}" name="Values"/>
    <tableColumn id="3" xr3:uid="{6C6D3B9D-0F19-4F5B-BF5D-432CCE9B489D}" name="Forecast" dataDxfId="16">
      <calculatedColumnFormula>_xlfn.FORECAST.ETS(A2,$B$2:$B$32,$A$2:$A$32,1,1)</calculatedColumnFormula>
    </tableColumn>
    <tableColumn id="4" xr3:uid="{6668925D-4FE4-448B-A2CA-9414A0F8646B}" name="Lower Confidence Bound" dataDxfId="15">
      <calculatedColumnFormula>C2-_xlfn.FORECAST.ETS.CONFINT(A2,$B$2:$B$32,$A$2:$A$32,0.95,1,1)</calculatedColumnFormula>
    </tableColumn>
    <tableColumn id="5" xr3:uid="{134FAFBA-B01E-4BC9-9A2A-2560A0A72E74}" name="Upper Confidence Bound" dataDxfId="14">
      <calculatedColumnFormula>C2+_xlfn.FORECAST.ETS.CONFINT(A2,$B$2:$B$32,$A$2:$A$32,0.95,1,1)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25357A-A939-4BA0-9CE5-DF58C758F50E}" name="myExpenses1" displayName="myExpenses1" ref="A1:F147" tableType="queryTable" totalsRowCount="1">
  <autoFilter ref="A1:F146" xr:uid="{C125357A-A939-4BA0-9CE5-DF58C758F50E}"/>
  <tableColumns count="6">
    <tableColumn id="1" xr3:uid="{E439DC37-3A8A-4F70-8CE3-5AECC74B2266}" uniqueName="1" name="Date" queryTableFieldId="1" dataDxfId="13" totalsRowDxfId="12"/>
    <tableColumn id="3" xr3:uid="{823055BB-88C6-49B6-8B0D-C7015D13FD96}" uniqueName="3" name="Item" queryTableFieldId="3" dataDxfId="11" totalsRowDxfId="10"/>
    <tableColumn id="4" xr3:uid="{998C08AE-19D3-4D35-BCE6-90364EB79263}" uniqueName="4" name="Amount" queryTableFieldId="4" dataDxfId="9" totalsRowDxfId="8"/>
    <tableColumn id="5" xr3:uid="{88DC5A04-D1AB-4820-93A2-82ABE94ECF64}" uniqueName="5" name="Spend on" queryTableFieldId="5" dataDxfId="7" totalsRowDxfId="6"/>
    <tableColumn id="6" xr3:uid="{F040EB06-BB4C-42A2-A0FF-734CF13EDF9A}" uniqueName="6" name="Time" queryTableFieldId="6" dataDxfId="5" totalsRowDxfId="4"/>
    <tableColumn id="7" xr3:uid="{068DAD1C-9F4C-4182-90F4-CAFC8A069005}" uniqueName="7" name="Day Name" queryTableFieldId="7" dataDxfId="3" totalsRowDxfId="2"/>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68817-4C10-480A-8F08-4DD9F9A916F0}">
  <dimension ref="A3:H34"/>
  <sheetViews>
    <sheetView workbookViewId="0">
      <selection activeCell="N12" sqref="N12"/>
    </sheetView>
  </sheetViews>
  <sheetFormatPr defaultRowHeight="15" x14ac:dyDescent="0.25"/>
  <cols>
    <col min="1" max="1" width="14.42578125" bestFit="1" customWidth="1"/>
    <col min="2" max="2" width="14.85546875" bestFit="1" customWidth="1"/>
    <col min="3" max="3" width="4.5703125" bestFit="1" customWidth="1"/>
    <col min="4" max="4" width="13.140625" bestFit="1" customWidth="1"/>
    <col min="5" max="5" width="14.85546875" bestFit="1" customWidth="1"/>
    <col min="6" max="6" width="7.7109375" bestFit="1" customWidth="1"/>
    <col min="7" max="7" width="13.140625" bestFit="1" customWidth="1"/>
    <col min="8" max="8" width="13.28515625" bestFit="1" customWidth="1"/>
    <col min="9" max="34" width="5.5703125" bestFit="1" customWidth="1"/>
    <col min="35" max="37" width="4.5703125" bestFit="1" customWidth="1"/>
    <col min="38" max="38" width="11.28515625" bestFit="1" customWidth="1"/>
    <col min="39" max="39" width="8.28515625" bestFit="1" customWidth="1"/>
    <col min="40" max="40" width="8.7109375" bestFit="1" customWidth="1"/>
    <col min="41" max="41" width="7.42578125" bestFit="1" customWidth="1"/>
    <col min="42" max="42" width="9" bestFit="1" customWidth="1"/>
    <col min="43" max="43" width="8.28515625" bestFit="1" customWidth="1"/>
    <col min="44" max="44" width="11.5703125" bestFit="1" customWidth="1"/>
    <col min="45" max="45" width="8.28515625" bestFit="1" customWidth="1"/>
    <col min="46" max="46" width="8.7109375" bestFit="1" customWidth="1"/>
    <col min="47" max="47" width="8.28515625" bestFit="1" customWidth="1"/>
    <col min="48" max="48" width="7.42578125" bestFit="1" customWidth="1"/>
    <col min="49" max="49" width="8.28515625" bestFit="1" customWidth="1"/>
    <col min="50" max="50" width="8.7109375" bestFit="1" customWidth="1"/>
    <col min="51" max="51" width="8.28515625" bestFit="1" customWidth="1"/>
    <col min="52" max="52" width="11.5703125" bestFit="1" customWidth="1"/>
    <col min="53" max="53" width="8.28515625" bestFit="1" customWidth="1"/>
    <col min="54" max="54" width="7.42578125" bestFit="1" customWidth="1"/>
    <col min="55" max="55" width="8.7109375" bestFit="1" customWidth="1"/>
    <col min="56" max="56" width="7.42578125" bestFit="1" customWidth="1"/>
    <col min="57" max="57" width="9" bestFit="1" customWidth="1"/>
    <col min="58" max="58" width="8.28515625" bestFit="1" customWidth="1"/>
    <col min="59" max="59" width="11.5703125" bestFit="1" customWidth="1"/>
    <col min="60" max="60" width="7.42578125" bestFit="1" customWidth="1"/>
    <col min="61" max="61" width="8.28515625" bestFit="1" customWidth="1"/>
    <col min="62" max="62" width="7.42578125" bestFit="1" customWidth="1"/>
    <col min="63" max="63" width="9" bestFit="1" customWidth="1"/>
    <col min="64" max="64" width="8.28515625" bestFit="1" customWidth="1"/>
    <col min="65" max="65" width="11.5703125" bestFit="1" customWidth="1"/>
    <col min="66" max="67" width="7.42578125" bestFit="1" customWidth="1"/>
    <col min="68" max="68" width="8.28515625" bestFit="1" customWidth="1"/>
    <col min="69" max="69" width="8.7109375" bestFit="1" customWidth="1"/>
    <col min="70" max="70" width="9" bestFit="1" customWidth="1"/>
    <col min="71" max="72" width="8.28515625" bestFit="1" customWidth="1"/>
    <col min="73" max="74" width="9" bestFit="1" customWidth="1"/>
    <col min="75" max="75" width="8.28515625" bestFit="1" customWidth="1"/>
    <col min="76" max="76" width="8.7109375" bestFit="1" customWidth="1"/>
    <col min="77" max="77" width="7.42578125" bestFit="1" customWidth="1"/>
    <col min="78" max="78" width="8.28515625" bestFit="1" customWidth="1"/>
    <col min="79" max="79" width="7.42578125" bestFit="1" customWidth="1"/>
    <col min="80" max="80" width="8.7109375" bestFit="1" customWidth="1"/>
    <col min="81" max="81" width="8.28515625" bestFit="1" customWidth="1"/>
    <col min="82" max="82" width="11.5703125" bestFit="1" customWidth="1"/>
    <col min="83" max="84" width="7.42578125" bestFit="1" customWidth="1"/>
    <col min="85" max="85" width="8.28515625" bestFit="1" customWidth="1"/>
    <col min="86" max="86" width="6.42578125" bestFit="1" customWidth="1"/>
    <col min="87" max="87" width="8.28515625" bestFit="1" customWidth="1"/>
    <col min="88" max="88" width="8.7109375" bestFit="1" customWidth="1"/>
    <col min="89" max="89" width="9" bestFit="1" customWidth="1"/>
    <col min="90" max="90" width="11.5703125" bestFit="1" customWidth="1"/>
    <col min="91" max="91" width="6.42578125" bestFit="1" customWidth="1"/>
    <col min="92" max="92" width="8.28515625" bestFit="1" customWidth="1"/>
    <col min="93" max="93" width="8.7109375" bestFit="1" customWidth="1"/>
    <col min="94" max="94" width="7.42578125" bestFit="1" customWidth="1"/>
    <col min="95" max="95" width="9" bestFit="1" customWidth="1"/>
    <col min="96" max="96" width="8.28515625" bestFit="1" customWidth="1"/>
    <col min="97" max="97" width="11.5703125" bestFit="1" customWidth="1"/>
    <col min="98" max="98" width="8.7109375" bestFit="1" customWidth="1"/>
    <col min="99" max="99" width="7.42578125" bestFit="1" customWidth="1"/>
    <col min="100" max="100" width="11.28515625" bestFit="1" customWidth="1"/>
  </cols>
  <sheetData>
    <row r="3" spans="1:8" x14ac:dyDescent="0.25">
      <c r="A3" s="3" t="s">
        <v>68</v>
      </c>
      <c r="B3" t="s">
        <v>70</v>
      </c>
      <c r="D3" s="3" t="s">
        <v>68</v>
      </c>
      <c r="E3" t="s">
        <v>70</v>
      </c>
      <c r="G3" s="3" t="s">
        <v>68</v>
      </c>
      <c r="H3" t="s">
        <v>81</v>
      </c>
    </row>
    <row r="4" spans="1:8" x14ac:dyDescent="0.25">
      <c r="A4" s="4" t="s">
        <v>18</v>
      </c>
      <c r="B4" s="2">
        <v>1080</v>
      </c>
      <c r="D4" s="4" t="s">
        <v>38</v>
      </c>
      <c r="E4" s="2">
        <v>1277</v>
      </c>
      <c r="G4" s="4" t="s">
        <v>47</v>
      </c>
      <c r="H4" s="2">
        <v>23</v>
      </c>
    </row>
    <row r="5" spans="1:8" x14ac:dyDescent="0.25">
      <c r="A5" s="4" t="s">
        <v>52</v>
      </c>
      <c r="B5" s="2">
        <v>580</v>
      </c>
      <c r="D5" s="4" t="s">
        <v>6</v>
      </c>
      <c r="E5" s="2">
        <v>765</v>
      </c>
      <c r="G5" s="4" t="s">
        <v>25</v>
      </c>
      <c r="H5" s="2">
        <v>16</v>
      </c>
    </row>
    <row r="6" spans="1:8" x14ac:dyDescent="0.25">
      <c r="A6" s="4" t="s">
        <v>40</v>
      </c>
      <c r="B6" s="2">
        <v>500</v>
      </c>
      <c r="D6" s="4" t="s">
        <v>46</v>
      </c>
      <c r="E6" s="2">
        <v>691</v>
      </c>
      <c r="G6" s="4" t="s">
        <v>23</v>
      </c>
      <c r="H6" s="2">
        <v>11</v>
      </c>
    </row>
    <row r="7" spans="1:8" x14ac:dyDescent="0.25">
      <c r="A7" s="4" t="s">
        <v>54</v>
      </c>
      <c r="B7" s="2">
        <v>350</v>
      </c>
      <c r="D7" s="4" t="s">
        <v>43</v>
      </c>
      <c r="E7" s="2">
        <v>670</v>
      </c>
      <c r="G7" s="4" t="s">
        <v>17</v>
      </c>
      <c r="H7" s="2">
        <v>10</v>
      </c>
    </row>
    <row r="8" spans="1:8" x14ac:dyDescent="0.25">
      <c r="A8" s="4" t="s">
        <v>22</v>
      </c>
      <c r="B8" s="2">
        <v>335</v>
      </c>
      <c r="D8" s="4" t="s">
        <v>24</v>
      </c>
      <c r="E8" s="2">
        <v>448</v>
      </c>
      <c r="G8" s="4" t="s">
        <v>36</v>
      </c>
      <c r="H8" s="2">
        <v>9</v>
      </c>
    </row>
    <row r="9" spans="1:8" x14ac:dyDescent="0.25">
      <c r="A9" s="4" t="s">
        <v>60</v>
      </c>
      <c r="B9" s="2">
        <v>210</v>
      </c>
      <c r="D9" s="4" t="s">
        <v>33</v>
      </c>
      <c r="E9" s="2">
        <v>402</v>
      </c>
      <c r="G9" s="4" t="s">
        <v>9</v>
      </c>
      <c r="H9" s="2">
        <v>8</v>
      </c>
    </row>
    <row r="10" spans="1:8" x14ac:dyDescent="0.25">
      <c r="A10" s="4" t="s">
        <v>12</v>
      </c>
      <c r="B10" s="2">
        <v>210</v>
      </c>
      <c r="D10" s="4" t="s">
        <v>28</v>
      </c>
      <c r="E10" s="2">
        <v>356</v>
      </c>
      <c r="G10" s="4" t="s">
        <v>19</v>
      </c>
      <c r="H10" s="2">
        <v>8</v>
      </c>
    </row>
    <row r="11" spans="1:8" x14ac:dyDescent="0.25">
      <c r="A11" s="4" t="s">
        <v>7</v>
      </c>
      <c r="B11" s="2">
        <v>200</v>
      </c>
      <c r="D11" s="4" t="s">
        <v>69</v>
      </c>
      <c r="E11" s="2">
        <v>4609</v>
      </c>
      <c r="G11" s="4" t="s">
        <v>11</v>
      </c>
      <c r="H11" s="2">
        <v>7</v>
      </c>
    </row>
    <row r="12" spans="1:8" x14ac:dyDescent="0.25">
      <c r="A12" s="4" t="s">
        <v>58</v>
      </c>
      <c r="B12" s="2">
        <v>180</v>
      </c>
      <c r="G12" s="4" t="s">
        <v>48</v>
      </c>
      <c r="H12" s="2">
        <v>6</v>
      </c>
    </row>
    <row r="13" spans="1:8" x14ac:dyDescent="0.25">
      <c r="A13" s="4" t="s">
        <v>20</v>
      </c>
      <c r="B13" s="2">
        <v>165</v>
      </c>
      <c r="G13" s="4" t="s">
        <v>50</v>
      </c>
      <c r="H13" s="2">
        <v>6</v>
      </c>
    </row>
    <row r="14" spans="1:8" x14ac:dyDescent="0.25">
      <c r="A14" s="4" t="s">
        <v>16</v>
      </c>
      <c r="B14" s="2">
        <v>120</v>
      </c>
      <c r="G14" s="4" t="s">
        <v>13</v>
      </c>
      <c r="H14" s="2">
        <v>6</v>
      </c>
    </row>
    <row r="15" spans="1:8" x14ac:dyDescent="0.25">
      <c r="A15" s="4" t="s">
        <v>29</v>
      </c>
      <c r="B15" s="2">
        <v>105</v>
      </c>
      <c r="G15" s="4" t="s">
        <v>15</v>
      </c>
      <c r="H15" s="2">
        <v>5</v>
      </c>
    </row>
    <row r="16" spans="1:8" x14ac:dyDescent="0.25">
      <c r="A16" s="4" t="s">
        <v>49</v>
      </c>
      <c r="B16" s="2">
        <v>100</v>
      </c>
      <c r="G16" s="4" t="s">
        <v>57</v>
      </c>
      <c r="H16" s="2">
        <v>5</v>
      </c>
    </row>
    <row r="17" spans="1:8" x14ac:dyDescent="0.25">
      <c r="A17" s="4" t="s">
        <v>62</v>
      </c>
      <c r="B17" s="2">
        <v>70</v>
      </c>
      <c r="G17" s="4" t="s">
        <v>21</v>
      </c>
      <c r="H17" s="2">
        <v>4</v>
      </c>
    </row>
    <row r="18" spans="1:8" x14ac:dyDescent="0.25">
      <c r="A18" s="4" t="s">
        <v>65</v>
      </c>
      <c r="B18" s="2">
        <v>70</v>
      </c>
      <c r="G18" s="4" t="s">
        <v>35</v>
      </c>
      <c r="H18" s="2">
        <v>2</v>
      </c>
    </row>
    <row r="19" spans="1:8" x14ac:dyDescent="0.25">
      <c r="A19" s="4" t="s">
        <v>37</v>
      </c>
      <c r="B19" s="2">
        <v>65</v>
      </c>
      <c r="G19" s="4" t="s">
        <v>27</v>
      </c>
      <c r="H19" s="2">
        <v>2</v>
      </c>
    </row>
    <row r="20" spans="1:8" x14ac:dyDescent="0.25">
      <c r="A20" s="4" t="s">
        <v>26</v>
      </c>
      <c r="B20" s="2">
        <v>60</v>
      </c>
      <c r="G20" s="4" t="s">
        <v>39</v>
      </c>
      <c r="H20" s="2">
        <v>2</v>
      </c>
    </row>
    <row r="21" spans="1:8" x14ac:dyDescent="0.25">
      <c r="A21" s="4" t="s">
        <v>41</v>
      </c>
      <c r="B21" s="2">
        <v>50</v>
      </c>
      <c r="G21" s="4" t="s">
        <v>67</v>
      </c>
      <c r="H21" s="2">
        <v>2</v>
      </c>
    </row>
    <row r="22" spans="1:8" x14ac:dyDescent="0.25">
      <c r="A22" s="4" t="s">
        <v>63</v>
      </c>
      <c r="B22" s="2">
        <v>49</v>
      </c>
      <c r="G22" s="4" t="s">
        <v>56</v>
      </c>
      <c r="H22" s="2">
        <v>2</v>
      </c>
    </row>
    <row r="23" spans="1:8" x14ac:dyDescent="0.25">
      <c r="A23" s="4" t="s">
        <v>14</v>
      </c>
      <c r="B23" s="2">
        <v>48</v>
      </c>
      <c r="G23" s="4" t="s">
        <v>53</v>
      </c>
      <c r="H23" s="2">
        <v>1</v>
      </c>
    </row>
    <row r="24" spans="1:8" x14ac:dyDescent="0.25">
      <c r="A24" s="4" t="s">
        <v>66</v>
      </c>
      <c r="B24" s="2">
        <v>30</v>
      </c>
      <c r="G24" s="4" t="s">
        <v>32</v>
      </c>
      <c r="H24" s="2">
        <v>1</v>
      </c>
    </row>
    <row r="25" spans="1:8" x14ac:dyDescent="0.25">
      <c r="A25" s="4" t="s">
        <v>44</v>
      </c>
      <c r="B25" s="2">
        <v>17</v>
      </c>
      <c r="G25" s="4" t="s">
        <v>34</v>
      </c>
      <c r="H25" s="2">
        <v>1</v>
      </c>
    </row>
    <row r="26" spans="1:8" x14ac:dyDescent="0.25">
      <c r="A26" s="4" t="s">
        <v>31</v>
      </c>
      <c r="B26" s="2">
        <v>15</v>
      </c>
      <c r="G26" s="4" t="s">
        <v>45</v>
      </c>
      <c r="H26" s="2">
        <v>1</v>
      </c>
    </row>
    <row r="27" spans="1:8" x14ac:dyDescent="0.25">
      <c r="A27" s="4" t="s">
        <v>69</v>
      </c>
      <c r="B27" s="2">
        <v>4609</v>
      </c>
      <c r="G27" s="4" t="s">
        <v>42</v>
      </c>
      <c r="H27" s="2">
        <v>1</v>
      </c>
    </row>
    <row r="28" spans="1:8" x14ac:dyDescent="0.25">
      <c r="G28" s="4" t="s">
        <v>30</v>
      </c>
      <c r="H28" s="2">
        <v>1</v>
      </c>
    </row>
    <row r="29" spans="1:8" x14ac:dyDescent="0.25">
      <c r="G29" s="4" t="s">
        <v>59</v>
      </c>
      <c r="H29" s="2">
        <v>1</v>
      </c>
    </row>
    <row r="30" spans="1:8" x14ac:dyDescent="0.25">
      <c r="G30" s="4" t="s">
        <v>55</v>
      </c>
      <c r="H30" s="2">
        <v>1</v>
      </c>
    </row>
    <row r="31" spans="1:8" x14ac:dyDescent="0.25">
      <c r="G31" s="4" t="s">
        <v>64</v>
      </c>
      <c r="H31" s="2">
        <v>1</v>
      </c>
    </row>
    <row r="32" spans="1:8" x14ac:dyDescent="0.25">
      <c r="G32" s="4" t="s">
        <v>51</v>
      </c>
      <c r="H32" s="2">
        <v>1</v>
      </c>
    </row>
    <row r="33" spans="7:8" x14ac:dyDescent="0.25">
      <c r="G33" s="4" t="s">
        <v>61</v>
      </c>
      <c r="H33" s="2">
        <v>1</v>
      </c>
    </row>
    <row r="34" spans="7:8" x14ac:dyDescent="0.25">
      <c r="G34" s="4" t="s">
        <v>69</v>
      </c>
      <c r="H34" s="2">
        <v>145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2B57B-D188-48C0-8406-DE219E507312}">
  <dimension ref="A1:E57"/>
  <sheetViews>
    <sheetView workbookViewId="0"/>
  </sheetViews>
  <sheetFormatPr defaultRowHeight="15" x14ac:dyDescent="0.25"/>
  <cols>
    <col min="1" max="1" width="11" customWidth="1"/>
    <col min="2" max="2" width="9.28515625" bestFit="1" customWidth="1"/>
    <col min="3" max="3" width="10.5703125" customWidth="1"/>
    <col min="4" max="4" width="25.28515625" customWidth="1"/>
    <col min="5" max="5" width="25.42578125" customWidth="1"/>
  </cols>
  <sheetData>
    <row r="1" spans="1:5" x14ac:dyDescent="0.25">
      <c r="A1" t="s">
        <v>75</v>
      </c>
      <c r="B1" t="s">
        <v>76</v>
      </c>
      <c r="C1" t="s">
        <v>77</v>
      </c>
      <c r="D1" t="s">
        <v>78</v>
      </c>
      <c r="E1" t="s">
        <v>79</v>
      </c>
    </row>
    <row r="2" spans="1:5" x14ac:dyDescent="0.25">
      <c r="A2" s="1">
        <v>44986</v>
      </c>
      <c r="B2" s="5">
        <v>13.875</v>
      </c>
    </row>
    <row r="3" spans="1:5" x14ac:dyDescent="0.25">
      <c r="A3" s="1">
        <v>44987</v>
      </c>
      <c r="B3" s="5">
        <v>21.833333333333332</v>
      </c>
    </row>
    <row r="4" spans="1:5" x14ac:dyDescent="0.25">
      <c r="A4" s="1">
        <v>44988</v>
      </c>
      <c r="B4" s="5">
        <v>19.5</v>
      </c>
    </row>
    <row r="5" spans="1:5" x14ac:dyDescent="0.25">
      <c r="A5" s="1">
        <v>44989</v>
      </c>
      <c r="B5" s="5">
        <v>15.75</v>
      </c>
    </row>
    <row r="6" spans="1:5" x14ac:dyDescent="0.25">
      <c r="A6" s="1">
        <v>44990</v>
      </c>
      <c r="B6" s="5">
        <v>105.33333333333333</v>
      </c>
    </row>
    <row r="7" spans="1:5" x14ac:dyDescent="0.25">
      <c r="A7" s="1">
        <v>44991</v>
      </c>
      <c r="B7" s="5">
        <v>14.2</v>
      </c>
    </row>
    <row r="8" spans="1:5" x14ac:dyDescent="0.25">
      <c r="A8" s="1">
        <v>44992</v>
      </c>
      <c r="B8" s="5">
        <v>54</v>
      </c>
    </row>
    <row r="9" spans="1:5" x14ac:dyDescent="0.25">
      <c r="A9" s="1">
        <v>44993</v>
      </c>
      <c r="B9" s="5">
        <v>84.4</v>
      </c>
    </row>
    <row r="10" spans="1:5" x14ac:dyDescent="0.25">
      <c r="A10" s="1">
        <v>44994</v>
      </c>
      <c r="B10" s="5">
        <v>20</v>
      </c>
    </row>
    <row r="11" spans="1:5" x14ac:dyDescent="0.25">
      <c r="A11" s="1">
        <v>44995</v>
      </c>
      <c r="B11" s="5">
        <v>11.75</v>
      </c>
    </row>
    <row r="12" spans="1:5" x14ac:dyDescent="0.25">
      <c r="A12" s="1">
        <v>44996</v>
      </c>
      <c r="B12" s="5">
        <v>22</v>
      </c>
    </row>
    <row r="13" spans="1:5" x14ac:dyDescent="0.25">
      <c r="A13" s="1">
        <v>44997</v>
      </c>
      <c r="B13" s="5">
        <v>55.714285714285715</v>
      </c>
    </row>
    <row r="14" spans="1:5" x14ac:dyDescent="0.25">
      <c r="A14" s="1">
        <v>44998</v>
      </c>
      <c r="B14" s="5">
        <v>29.4</v>
      </c>
    </row>
    <row r="15" spans="1:5" x14ac:dyDescent="0.25">
      <c r="A15" s="1">
        <v>44999</v>
      </c>
      <c r="B15" s="5">
        <v>18.8</v>
      </c>
    </row>
    <row r="16" spans="1:5" x14ac:dyDescent="0.25">
      <c r="A16" s="1">
        <v>45000</v>
      </c>
      <c r="B16" s="5">
        <v>17.333333333333332</v>
      </c>
    </row>
    <row r="17" spans="1:5" x14ac:dyDescent="0.25">
      <c r="A17" s="1">
        <v>45001</v>
      </c>
      <c r="B17" s="5">
        <v>33.75</v>
      </c>
    </row>
    <row r="18" spans="1:5" x14ac:dyDescent="0.25">
      <c r="A18" s="1">
        <v>45002</v>
      </c>
      <c r="B18" s="5">
        <v>17.333333333333332</v>
      </c>
    </row>
    <row r="19" spans="1:5" x14ac:dyDescent="0.25">
      <c r="A19" s="1">
        <v>45003</v>
      </c>
      <c r="B19" s="5">
        <v>27.5</v>
      </c>
    </row>
    <row r="20" spans="1:5" x14ac:dyDescent="0.25">
      <c r="A20" s="1">
        <v>45004</v>
      </c>
      <c r="B20" s="5">
        <v>43.333333333333336</v>
      </c>
    </row>
    <row r="21" spans="1:5" x14ac:dyDescent="0.25">
      <c r="A21" s="1">
        <v>45005</v>
      </c>
      <c r="B21" s="5">
        <v>31.25</v>
      </c>
    </row>
    <row r="22" spans="1:5" x14ac:dyDescent="0.25">
      <c r="A22" s="1">
        <v>45006</v>
      </c>
      <c r="B22" s="5">
        <v>20</v>
      </c>
    </row>
    <row r="23" spans="1:5" x14ac:dyDescent="0.25">
      <c r="A23" s="1">
        <v>45007</v>
      </c>
      <c r="B23" s="5">
        <v>21.666666666666668</v>
      </c>
    </row>
    <row r="24" spans="1:5" x14ac:dyDescent="0.25">
      <c r="A24" s="1">
        <v>45008</v>
      </c>
      <c r="B24" s="5">
        <v>16.666666666666668</v>
      </c>
    </row>
    <row r="25" spans="1:5" x14ac:dyDescent="0.25">
      <c r="A25" s="1">
        <v>45009</v>
      </c>
      <c r="B25" s="5">
        <v>20</v>
      </c>
    </row>
    <row r="26" spans="1:5" x14ac:dyDescent="0.25">
      <c r="A26" s="1">
        <v>45010</v>
      </c>
      <c r="B26" s="5">
        <v>22.333333333333332</v>
      </c>
    </row>
    <row r="27" spans="1:5" x14ac:dyDescent="0.25">
      <c r="A27" s="1">
        <v>45011</v>
      </c>
      <c r="B27" s="5">
        <v>31.25</v>
      </c>
    </row>
    <row r="28" spans="1:5" x14ac:dyDescent="0.25">
      <c r="A28" s="1">
        <v>45012</v>
      </c>
      <c r="B28" s="5">
        <v>46.714285714285715</v>
      </c>
    </row>
    <row r="29" spans="1:5" x14ac:dyDescent="0.25">
      <c r="A29" s="1">
        <v>45013</v>
      </c>
      <c r="B29" s="5">
        <v>35</v>
      </c>
    </row>
    <row r="30" spans="1:5" x14ac:dyDescent="0.25">
      <c r="A30" s="1">
        <v>45014</v>
      </c>
      <c r="B30" s="5">
        <v>16.666666666666668</v>
      </c>
    </row>
    <row r="31" spans="1:5" x14ac:dyDescent="0.25">
      <c r="A31" s="1">
        <v>45015</v>
      </c>
      <c r="B31" s="5">
        <v>18</v>
      </c>
    </row>
    <row r="32" spans="1:5" x14ac:dyDescent="0.25">
      <c r="A32" s="1">
        <v>45016</v>
      </c>
      <c r="B32" s="5">
        <v>20</v>
      </c>
      <c r="C32" s="5">
        <v>20</v>
      </c>
      <c r="D32" s="5">
        <v>20</v>
      </c>
      <c r="E32" s="5">
        <v>20</v>
      </c>
    </row>
    <row r="33" spans="1:5" x14ac:dyDescent="0.25">
      <c r="A33" s="1">
        <v>45017</v>
      </c>
      <c r="C33" s="5">
        <f>_xlfn.FORECAST.ETS(A33,$B$2:$B$32,$A$2:$A$32,1,1)</f>
        <v>22.665572619791554</v>
      </c>
      <c r="D33" s="5">
        <f>C33-_xlfn.FORECAST.ETS.CONFINT(A33,$B$2:$B$32,$A$2:$A$32,0.95,1,1)</f>
        <v>-21.911105039320525</v>
      </c>
      <c r="E33" s="5">
        <f>C33+_xlfn.FORECAST.ETS.CONFINT(A33,$B$2:$B$32,$A$2:$A$32,0.95,1,1)</f>
        <v>67.24225027890364</v>
      </c>
    </row>
    <row r="34" spans="1:5" x14ac:dyDescent="0.25">
      <c r="A34" s="1">
        <v>45018</v>
      </c>
      <c r="C34" s="5">
        <f>_xlfn.FORECAST.ETS(A34,$B$2:$B$32,$A$2:$A$32,1,1)</f>
        <v>22.318600735197617</v>
      </c>
      <c r="D34" s="5">
        <f>C34-_xlfn.FORECAST.ETS.CONFINT(A34,$B$2:$B$32,$A$2:$A$32,0.95,1,1)</f>
        <v>-23.640818650227704</v>
      </c>
      <c r="E34" s="5">
        <f>C34+_xlfn.FORECAST.ETS.CONFINT(A34,$B$2:$B$32,$A$2:$A$32,0.95,1,1)</f>
        <v>68.278020120622941</v>
      </c>
    </row>
    <row r="35" spans="1:5" x14ac:dyDescent="0.25">
      <c r="A35" s="1">
        <v>45019</v>
      </c>
      <c r="C35" s="5">
        <f>_xlfn.FORECAST.ETS(A35,$B$2:$B$32,$A$2:$A$32,1,1)</f>
        <v>21.971628850603668</v>
      </c>
      <c r="D35" s="5">
        <f>C35-_xlfn.FORECAST.ETS.CONFINT(A35,$B$2:$B$32,$A$2:$A$32,0.95,1,1)</f>
        <v>-25.340692702059254</v>
      </c>
      <c r="E35" s="5">
        <f>C35+_xlfn.FORECAST.ETS.CONFINT(A35,$B$2:$B$32,$A$2:$A$32,0.95,1,1)</f>
        <v>69.283950403266587</v>
      </c>
    </row>
    <row r="36" spans="1:5" x14ac:dyDescent="0.25">
      <c r="A36" s="1">
        <v>45020</v>
      </c>
      <c r="C36" s="5">
        <f>_xlfn.FORECAST.ETS(A36,$B$2:$B$32,$A$2:$A$32,1,1)</f>
        <v>21.624656966009734</v>
      </c>
      <c r="D36" s="5">
        <f>C36-_xlfn.FORECAST.ETS.CONFINT(A36,$B$2:$B$32,$A$2:$A$32,0.95,1,1)</f>
        <v>-27.013258148191579</v>
      </c>
      <c r="E36" s="5">
        <f>C36+_xlfn.FORECAST.ETS.CONFINT(A36,$B$2:$B$32,$A$2:$A$32,0.95,1,1)</f>
        <v>70.262572080211044</v>
      </c>
    </row>
    <row r="37" spans="1:5" x14ac:dyDescent="0.25">
      <c r="A37" s="1">
        <v>45021</v>
      </c>
      <c r="C37" s="5">
        <f>_xlfn.FORECAST.ETS(A37,$B$2:$B$32,$A$2:$A$32,1,1)</f>
        <v>21.277685081415783</v>
      </c>
      <c r="D37" s="5">
        <f>C37-_xlfn.FORECAST.ETS.CONFINT(A37,$B$2:$B$32,$A$2:$A$32,0.95,1,1)</f>
        <v>-28.660729513631516</v>
      </c>
      <c r="E37" s="5">
        <f>C37+_xlfn.FORECAST.ETS.CONFINT(A37,$B$2:$B$32,$A$2:$A$32,0.95,1,1)</f>
        <v>71.216099676463074</v>
      </c>
    </row>
    <row r="38" spans="1:5" x14ac:dyDescent="0.25">
      <c r="A38" s="1">
        <v>45022</v>
      </c>
      <c r="C38" s="5">
        <f>_xlfn.FORECAST.ETS(A38,$B$2:$B$32,$A$2:$A$32,1,1)</f>
        <v>20.930713196821848</v>
      </c>
      <c r="D38" s="5">
        <f>C38-_xlfn.FORECAST.ETS.CONFINT(A38,$B$2:$B$32,$A$2:$A$32,0.95,1,1)</f>
        <v>-30.285057242513496</v>
      </c>
      <c r="E38" s="5">
        <f>C38+_xlfn.FORECAST.ETS.CONFINT(A38,$B$2:$B$32,$A$2:$A$32,0.95,1,1)</f>
        <v>72.1464836361572</v>
      </c>
    </row>
    <row r="39" spans="1:5" x14ac:dyDescent="0.25">
      <c r="A39" s="1">
        <v>45023</v>
      </c>
      <c r="C39" s="5">
        <f>_xlfn.FORECAST.ETS(A39,$B$2:$B$32,$A$2:$A$32,1,1)</f>
        <v>20.5837413122279</v>
      </c>
      <c r="D39" s="5">
        <f>C39-_xlfn.FORECAST.ETS.CONFINT(A39,$B$2:$B$32,$A$2:$A$32,0.95,1,1)</f>
        <v>-31.887969438425387</v>
      </c>
      <c r="E39" s="5">
        <f>C39+_xlfn.FORECAST.ETS.CONFINT(A39,$B$2:$B$32,$A$2:$A$32,0.95,1,1)</f>
        <v>73.055452062881187</v>
      </c>
    </row>
    <row r="40" spans="1:5" x14ac:dyDescent="0.25">
      <c r="A40" s="1">
        <v>45024</v>
      </c>
      <c r="C40" s="5">
        <f>_xlfn.FORECAST.ETS(A40,$B$2:$B$32,$A$2:$A$32,1,1)</f>
        <v>20.236769427633963</v>
      </c>
      <c r="D40" s="5">
        <f>C40-_xlfn.FORECAST.ETS.CONFINT(A40,$B$2:$B$32,$A$2:$A$32,0.95,1,1)</f>
        <v>-33.471005508996925</v>
      </c>
      <c r="E40" s="5">
        <f>C40+_xlfn.FORECAST.ETS.CONFINT(A40,$B$2:$B$32,$A$2:$A$32,0.95,1,1)</f>
        <v>73.944544364264857</v>
      </c>
    </row>
    <row r="41" spans="1:5" x14ac:dyDescent="0.25">
      <c r="A41" s="1">
        <v>45025</v>
      </c>
      <c r="C41" s="5">
        <f>_xlfn.FORECAST.ETS(A41,$B$2:$B$32,$A$2:$A$32,1,1)</f>
        <v>19.889797543040014</v>
      </c>
      <c r="D41" s="5">
        <f>C41-_xlfn.FORECAST.ETS.CONFINT(A41,$B$2:$B$32,$A$2:$A$32,0.95,1,1)</f>
        <v>-35.035543552721975</v>
      </c>
      <c r="E41" s="5">
        <f>C41+_xlfn.FORECAST.ETS.CONFINT(A41,$B$2:$B$32,$A$2:$A$32,0.95,1,1)</f>
        <v>74.815138638802011</v>
      </c>
    </row>
    <row r="42" spans="1:5" x14ac:dyDescent="0.25">
      <c r="A42" s="1">
        <v>45026</v>
      </c>
      <c r="C42" s="5">
        <f>_xlfn.FORECAST.ETS(A42,$B$2:$B$32,$A$2:$A$32,1,1)</f>
        <v>19.54282565844608</v>
      </c>
      <c r="D42" s="5">
        <f>C42-_xlfn.FORECAST.ETS.CONFINT(A42,$B$2:$B$32,$A$2:$A$32,0.95,1,1)</f>
        <v>-36.582822852610036</v>
      </c>
      <c r="E42" s="5">
        <f>C42+_xlfn.FORECAST.ETS.CONFINT(A42,$B$2:$B$32,$A$2:$A$32,0.95,1,1)</f>
        <v>75.668474169502204</v>
      </c>
    </row>
    <row r="43" spans="1:5" x14ac:dyDescent="0.25">
      <c r="A43" s="1">
        <v>45027</v>
      </c>
      <c r="C43" s="5">
        <f>_xlfn.FORECAST.ETS(A43,$B$2:$B$32,$A$2:$A$32,1,1)</f>
        <v>19.195853773852132</v>
      </c>
      <c r="D43" s="5">
        <f>C43-_xlfn.FORECAST.ETS.CONFINT(A43,$B$2:$B$32,$A$2:$A$32,0.95,1,1)</f>
        <v>-38.113962503175173</v>
      </c>
      <c r="E43" s="5">
        <f>C43+_xlfn.FORECAST.ETS.CONFINT(A43,$B$2:$B$32,$A$2:$A$32,0.95,1,1)</f>
        <v>76.505670050879445</v>
      </c>
    </row>
    <row r="44" spans="1:5" x14ac:dyDescent="0.25">
      <c r="A44" s="1">
        <v>45028</v>
      </c>
      <c r="C44" s="5">
        <f>_xlfn.FORECAST.ETS(A44,$B$2:$B$32,$A$2:$A$32,1,1)</f>
        <v>18.848881889258195</v>
      </c>
      <c r="D44" s="5">
        <f>C44-_xlfn.FORECAST.ETS.CONFINT(A44,$B$2:$B$32,$A$2:$A$32,0.95,1,1)</f>
        <v>-39.62997695225998</v>
      </c>
      <c r="E44" s="5">
        <f>C44+_xlfn.FORECAST.ETS.CONFINT(A44,$B$2:$B$32,$A$2:$A$32,0.95,1,1)</f>
        <v>77.32774073077637</v>
      </c>
    </row>
    <row r="45" spans="1:5" x14ac:dyDescent="0.25">
      <c r="A45" s="1">
        <v>45029</v>
      </c>
      <c r="C45" s="5">
        <f>_xlfn.FORECAST.ETS(A45,$B$2:$B$32,$A$2:$A$32,1,1)</f>
        <v>18.501910004664246</v>
      </c>
      <c r="D45" s="5">
        <f>C45-_xlfn.FORECAST.ETS.CONFINT(A45,$B$2:$B$32,$A$2:$A$32,0.95,1,1)</f>
        <v>-41.131789059252213</v>
      </c>
      <c r="E45" s="5">
        <f>C45+_xlfn.FORECAST.ETS.CONFINT(A45,$B$2:$B$32,$A$2:$A$32,0.95,1,1)</f>
        <v>78.135609068580706</v>
      </c>
    </row>
    <row r="46" spans="1:5" x14ac:dyDescent="0.25">
      <c r="A46" s="1">
        <v>45030</v>
      </c>
      <c r="C46" s="5">
        <f>_xlfn.FORECAST.ETS(A46,$B$2:$B$32,$A$2:$A$32,1,1)</f>
        <v>18.154938120070309</v>
      </c>
      <c r="D46" s="5">
        <f>C46-_xlfn.FORECAST.ETS.CONFINT(A46,$B$2:$B$32,$A$2:$A$32,0.95,1,1)</f>
        <v>-42.620241137465683</v>
      </c>
      <c r="E46" s="5">
        <f>C46+_xlfn.FORECAST.ETS.CONFINT(A46,$B$2:$B$32,$A$2:$A$32,0.95,1,1)</f>
        <v>78.930117377606294</v>
      </c>
    </row>
    <row r="47" spans="1:5" x14ac:dyDescent="0.25">
      <c r="A47" s="1">
        <v>45031</v>
      </c>
      <c r="C47" s="5">
        <f>_xlfn.FORECAST.ETS(A47,$B$2:$B$32,$A$2:$A$32,1,1)</f>
        <v>17.807966235476361</v>
      </c>
      <c r="D47" s="5">
        <f>C47-_xlfn.FORECAST.ETS.CONFINT(A47,$B$2:$B$32,$A$2:$A$32,0.95,1,1)</f>
        <v>-44.096104347856354</v>
      </c>
      <c r="E47" s="5">
        <f>C47+_xlfn.FORECAST.ETS.CONFINT(A47,$B$2:$B$32,$A$2:$A$32,0.95,1,1)</f>
        <v>79.712036818809068</v>
      </c>
    </row>
    <row r="48" spans="1:5" x14ac:dyDescent="0.25">
      <c r="A48" s="1">
        <v>45032</v>
      </c>
      <c r="C48" s="5">
        <f>_xlfn.FORECAST.ETS(A48,$B$2:$B$32,$A$2:$A$32,1,1)</f>
        <v>17.460994350882427</v>
      </c>
      <c r="D48" s="5">
        <f>C48-_xlfn.FORECAST.ETS.CONFINT(A48,$B$2:$B$32,$A$2:$A$32,0.95,1,1)</f>
        <v>-45.560086734798318</v>
      </c>
      <c r="E48" s="5">
        <f>C48+_xlfn.FORECAST.ETS.CONFINT(A48,$B$2:$B$32,$A$2:$A$32,0.95,1,1)</f>
        <v>80.482075436563164</v>
      </c>
    </row>
    <row r="49" spans="1:5" x14ac:dyDescent="0.25">
      <c r="A49" s="1">
        <v>45033</v>
      </c>
      <c r="C49" s="5">
        <f>_xlfn.FORECAST.ETS(A49,$B$2:$B$32,$A$2:$A$32,1,1)</f>
        <v>17.114022466288478</v>
      </c>
      <c r="D49" s="5">
        <f>C49-_xlfn.FORECAST.ETS.CONFINT(A49,$B$2:$B$32,$A$2:$A$32,0.95,1,1)</f>
        <v>-47.012840135987219</v>
      </c>
      <c r="E49" s="5">
        <f>C49+_xlfn.FORECAST.ETS.CONFINT(A49,$B$2:$B$32,$A$2:$A$32,0.95,1,1)</f>
        <v>81.240885068564168</v>
      </c>
    </row>
    <row r="50" spans="1:5" x14ac:dyDescent="0.25">
      <c r="A50" s="1">
        <v>45034</v>
      </c>
      <c r="C50" s="5">
        <f>_xlfn.FORECAST.ETS(A50,$B$2:$B$32,$A$2:$A$32,1,1)</f>
        <v>16.767050581694544</v>
      </c>
      <c r="D50" s="5">
        <f>C50-_xlfn.FORECAST.ETS.CONFINT(A50,$B$2:$B$32,$A$2:$A$32,0.95,1,1)</f>
        <v>-48.454966153118335</v>
      </c>
      <c r="E50" s="5">
        <f>C50+_xlfn.FORECAST.ETS.CONFINT(A50,$B$2:$B$32,$A$2:$A$32,0.95,1,1)</f>
        <v>81.98906731650743</v>
      </c>
    </row>
    <row r="51" spans="1:5" x14ac:dyDescent="0.25">
      <c r="A51" s="1">
        <v>45035</v>
      </c>
      <c r="C51" s="5">
        <f>_xlfn.FORECAST.ETS(A51,$B$2:$B$32,$A$2:$A$32,1,1)</f>
        <v>16.420078697100593</v>
      </c>
      <c r="D51" s="5">
        <f>C51-_xlfn.FORECAST.ETS.CONFINT(A51,$B$2:$B$32,$A$2:$A$32,0.95,1,1)</f>
        <v>-49.887021334521421</v>
      </c>
      <c r="E51" s="5">
        <f>C51+_xlfn.FORECAST.ETS.CONFINT(A51,$B$2:$B$32,$A$2:$A$32,0.95,1,1)</f>
        <v>82.727178728722606</v>
      </c>
    </row>
    <row r="52" spans="1:5" x14ac:dyDescent="0.25">
      <c r="A52" s="1">
        <v>45036</v>
      </c>
      <c r="C52" s="5">
        <f>_xlfn.FORECAST.ETS(A52,$B$2:$B$32,$A$2:$A$32,1,1)</f>
        <v>16.073106812506659</v>
      </c>
      <c r="D52" s="5">
        <f>C52-_xlfn.FORECAST.ETS.CONFINT(A52,$B$2:$B$32,$A$2:$A$32,0.95,1,1)</f>
        <v>-51.309521693017523</v>
      </c>
      <c r="E52" s="5">
        <f>C52+_xlfn.FORECAST.ETS.CONFINT(A52,$B$2:$B$32,$A$2:$A$32,0.95,1,1)</f>
        <v>83.455735318030833</v>
      </c>
    </row>
    <row r="53" spans="1:5" x14ac:dyDescent="0.25">
      <c r="A53" s="1">
        <v>45037</v>
      </c>
      <c r="C53" s="5">
        <f>_xlfn.FORECAST.ETS(A53,$B$2:$B$32,$A$2:$A$32,1,1)</f>
        <v>15.726134927912709</v>
      </c>
      <c r="D53" s="5">
        <f>C53-_xlfn.FORECAST.ETS.CONFINT(A53,$B$2:$B$32,$A$2:$A$32,0.95,1,1)</f>
        <v>-52.722946660129423</v>
      </c>
      <c r="E53" s="5">
        <f>C53+_xlfn.FORECAST.ETS.CONFINT(A53,$B$2:$B$32,$A$2:$A$32,0.95,1,1)</f>
        <v>84.175216515954844</v>
      </c>
    </row>
    <row r="54" spans="1:5" x14ac:dyDescent="0.25">
      <c r="A54" s="1">
        <v>45038</v>
      </c>
      <c r="C54" s="5">
        <f>_xlfn.FORECAST.ETS(A54,$B$2:$B$32,$A$2:$A$32,1,1)</f>
        <v>15.379163043318773</v>
      </c>
      <c r="D54" s="5">
        <f>C54-_xlfn.FORECAST.ETS.CONFINT(A54,$B$2:$B$32,$A$2:$A$32,0.95,1,1)</f>
        <v>-54.12774256010178</v>
      </c>
      <c r="E54" s="5">
        <f>C54+_xlfn.FORECAST.ETS.CONFINT(A54,$B$2:$B$32,$A$2:$A$32,0.95,1,1)</f>
        <v>84.886068646739318</v>
      </c>
    </row>
    <row r="55" spans="1:5" x14ac:dyDescent="0.25">
      <c r="A55" s="1">
        <v>45039</v>
      </c>
      <c r="C55" s="5">
        <f>_xlfn.FORECAST.ETS(A55,$B$2:$B$32,$A$2:$A$32,1,1)</f>
        <v>15.032191158724824</v>
      </c>
      <c r="D55" s="5">
        <f>C55-_xlfn.FORECAST.ETS.CONFINT(A55,$B$2:$B$32,$A$2:$A$32,0.95,1,1)</f>
        <v>-55.524325672982215</v>
      </c>
      <c r="E55" s="5">
        <f>C55+_xlfn.FORECAST.ETS.CONFINT(A55,$B$2:$B$32,$A$2:$A$32,0.95,1,1)</f>
        <v>85.588707990431871</v>
      </c>
    </row>
    <row r="56" spans="1:5" x14ac:dyDescent="0.25">
      <c r="A56" s="1">
        <v>45040</v>
      </c>
      <c r="C56" s="5">
        <f>_xlfn.FORECAST.ETS(A56,$B$2:$B$32,$A$2:$A$32,1,1)</f>
        <v>14.685219274130889</v>
      </c>
      <c r="D56" s="5">
        <f>C56-_xlfn.FORECAST.ETS.CONFINT(A56,$B$2:$B$32,$A$2:$A$32,0.95,1,1)</f>
        <v>-56.913084944525494</v>
      </c>
      <c r="E56" s="5">
        <f>C56+_xlfn.FORECAST.ETS.CONFINT(A56,$B$2:$B$32,$A$2:$A$32,0.95,1,1)</f>
        <v>86.283523492787268</v>
      </c>
    </row>
    <row r="57" spans="1:5" x14ac:dyDescent="0.25">
      <c r="A57" s="1">
        <v>45041</v>
      </c>
      <c r="C57" s="5">
        <f>_xlfn.FORECAST.ETS(A57,$B$2:$B$32,$A$2:$A$32,1,1)</f>
        <v>14.338247389536939</v>
      </c>
      <c r="D57" s="5">
        <f>C57-_xlfn.FORECAST.ETS.CONFINT(A57,$B$2:$B$32,$A$2:$A$32,0.95,1,1)</f>
        <v>-58.294384391337708</v>
      </c>
      <c r="E57" s="5">
        <f>C57+_xlfn.FORECAST.ETS.CONFINT(A57,$B$2:$B$32,$A$2:$A$32,0.95,1,1)</f>
        <v>86.970879170411592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FA41C-7416-4CA4-9924-F6A59EA35520}">
  <dimension ref="A1:H147"/>
  <sheetViews>
    <sheetView topLeftCell="A40" workbookViewId="0">
      <selection activeCell="J49" sqref="J49"/>
    </sheetView>
  </sheetViews>
  <sheetFormatPr defaultRowHeight="15" x14ac:dyDescent="0.25"/>
  <cols>
    <col min="1" max="1" width="10.7109375" bestFit="1" customWidth="1"/>
    <col min="2" max="2" width="14.42578125" bestFit="1" customWidth="1"/>
    <col min="3" max="3" width="10.42578125" style="5" bestFit="1" customWidth="1"/>
    <col min="4" max="5" width="11.5703125" bestFit="1" customWidth="1"/>
    <col min="6" max="6" width="12.28515625" bestFit="1" customWidth="1"/>
  </cols>
  <sheetData>
    <row r="1" spans="1:8" x14ac:dyDescent="0.25">
      <c r="A1" t="s">
        <v>0</v>
      </c>
      <c r="B1" t="s">
        <v>1</v>
      </c>
      <c r="C1" s="5" t="s">
        <v>2</v>
      </c>
      <c r="D1" t="s">
        <v>3</v>
      </c>
      <c r="E1" t="s">
        <v>4</v>
      </c>
      <c r="F1" t="s">
        <v>5</v>
      </c>
    </row>
    <row r="2" spans="1:8" x14ac:dyDescent="0.25">
      <c r="A2" s="1">
        <v>44986</v>
      </c>
      <c r="B2" s="2" t="s">
        <v>7</v>
      </c>
      <c r="C2" s="5">
        <v>7</v>
      </c>
      <c r="D2" s="2" t="s">
        <v>8</v>
      </c>
      <c r="E2" s="2" t="s">
        <v>9</v>
      </c>
      <c r="F2" s="2" t="s">
        <v>6</v>
      </c>
    </row>
    <row r="3" spans="1:8" x14ac:dyDescent="0.25">
      <c r="A3" s="1">
        <v>44986</v>
      </c>
      <c r="B3" s="2" t="s">
        <v>7</v>
      </c>
      <c r="C3" s="5">
        <v>20</v>
      </c>
      <c r="D3" s="2" t="s">
        <v>10</v>
      </c>
      <c r="E3" s="2" t="s">
        <v>11</v>
      </c>
      <c r="F3" s="2" t="s">
        <v>6</v>
      </c>
    </row>
    <row r="4" spans="1:8" x14ac:dyDescent="0.25">
      <c r="A4" s="1">
        <v>44986</v>
      </c>
      <c r="B4" s="2" t="s">
        <v>12</v>
      </c>
      <c r="C4" s="5">
        <v>15</v>
      </c>
      <c r="D4" s="2" t="s">
        <v>10</v>
      </c>
      <c r="E4" s="2" t="s">
        <v>13</v>
      </c>
      <c r="F4" s="2" t="s">
        <v>6</v>
      </c>
      <c r="H4" t="s">
        <v>80</v>
      </c>
    </row>
    <row r="5" spans="1:8" x14ac:dyDescent="0.25">
      <c r="A5" s="1">
        <v>44986</v>
      </c>
      <c r="B5" s="2" t="s">
        <v>14</v>
      </c>
      <c r="C5" s="5">
        <v>12</v>
      </c>
      <c r="D5" s="2" t="s">
        <v>8</v>
      </c>
      <c r="E5" s="2" t="s">
        <v>15</v>
      </c>
      <c r="F5" s="2" t="s">
        <v>6</v>
      </c>
    </row>
    <row r="6" spans="1:8" x14ac:dyDescent="0.25">
      <c r="A6" s="1">
        <v>44986</v>
      </c>
      <c r="B6" s="2" t="s">
        <v>16</v>
      </c>
      <c r="C6" s="5">
        <v>12</v>
      </c>
      <c r="D6" s="2" t="s">
        <v>8</v>
      </c>
      <c r="E6" s="2" t="s">
        <v>17</v>
      </c>
      <c r="F6" s="2" t="s">
        <v>6</v>
      </c>
    </row>
    <row r="7" spans="1:8" x14ac:dyDescent="0.25">
      <c r="A7" s="1">
        <v>44986</v>
      </c>
      <c r="B7" s="2" t="s">
        <v>18</v>
      </c>
      <c r="C7" s="5">
        <v>25</v>
      </c>
      <c r="D7" s="2" t="s">
        <v>8</v>
      </c>
      <c r="E7" s="2" t="s">
        <v>19</v>
      </c>
      <c r="F7" s="2" t="s">
        <v>6</v>
      </c>
    </row>
    <row r="8" spans="1:8" x14ac:dyDescent="0.25">
      <c r="A8" s="1">
        <v>44986</v>
      </c>
      <c r="B8" s="2" t="s">
        <v>20</v>
      </c>
      <c r="C8" s="5">
        <v>10</v>
      </c>
      <c r="D8" s="2" t="s">
        <v>8</v>
      </c>
      <c r="E8" s="2" t="s">
        <v>21</v>
      </c>
      <c r="F8" s="2" t="s">
        <v>6</v>
      </c>
    </row>
    <row r="9" spans="1:8" x14ac:dyDescent="0.25">
      <c r="A9" s="1">
        <v>44986</v>
      </c>
      <c r="B9" s="2" t="s">
        <v>22</v>
      </c>
      <c r="C9" s="5">
        <v>10</v>
      </c>
      <c r="D9" s="2" t="s">
        <v>8</v>
      </c>
      <c r="E9" s="2" t="s">
        <v>23</v>
      </c>
      <c r="F9" s="2" t="s">
        <v>6</v>
      </c>
    </row>
    <row r="10" spans="1:8" x14ac:dyDescent="0.25">
      <c r="A10" s="1">
        <v>44987</v>
      </c>
      <c r="B10" s="2" t="s">
        <v>7</v>
      </c>
      <c r="C10" s="5">
        <v>7</v>
      </c>
      <c r="D10" s="2" t="s">
        <v>8</v>
      </c>
      <c r="E10" s="2" t="s">
        <v>9</v>
      </c>
      <c r="F10" s="2" t="s">
        <v>24</v>
      </c>
    </row>
    <row r="11" spans="1:8" x14ac:dyDescent="0.25">
      <c r="A11" s="1">
        <v>44987</v>
      </c>
      <c r="B11" s="2" t="s">
        <v>12</v>
      </c>
      <c r="C11" s="5">
        <v>15</v>
      </c>
      <c r="D11" s="2" t="s">
        <v>10</v>
      </c>
      <c r="E11" s="2" t="s">
        <v>13</v>
      </c>
      <c r="F11" s="2" t="s">
        <v>24</v>
      </c>
    </row>
    <row r="12" spans="1:8" x14ac:dyDescent="0.25">
      <c r="A12" s="1">
        <v>44987</v>
      </c>
      <c r="B12" s="2" t="s">
        <v>14</v>
      </c>
      <c r="C12" s="5">
        <v>12</v>
      </c>
      <c r="D12" s="2" t="s">
        <v>10</v>
      </c>
      <c r="E12" s="2" t="s">
        <v>15</v>
      </c>
      <c r="F12" s="2" t="s">
        <v>24</v>
      </c>
    </row>
    <row r="13" spans="1:8" x14ac:dyDescent="0.25">
      <c r="A13" s="1">
        <v>44987</v>
      </c>
      <c r="B13" s="2" t="s">
        <v>16</v>
      </c>
      <c r="C13" s="5">
        <v>12</v>
      </c>
      <c r="D13" s="2" t="s">
        <v>8</v>
      </c>
      <c r="E13" s="2" t="s">
        <v>17</v>
      </c>
      <c r="F13" s="2" t="s">
        <v>24</v>
      </c>
    </row>
    <row r="14" spans="1:8" x14ac:dyDescent="0.25">
      <c r="A14" s="1">
        <v>44987</v>
      </c>
      <c r="B14" s="2" t="s">
        <v>18</v>
      </c>
      <c r="C14" s="5">
        <v>25</v>
      </c>
      <c r="D14" s="2" t="s">
        <v>8</v>
      </c>
      <c r="E14" s="2" t="s">
        <v>25</v>
      </c>
      <c r="F14" s="2" t="s">
        <v>24</v>
      </c>
    </row>
    <row r="15" spans="1:8" x14ac:dyDescent="0.25">
      <c r="A15" s="1">
        <v>44987</v>
      </c>
      <c r="B15" s="2" t="s">
        <v>26</v>
      </c>
      <c r="C15" s="5">
        <v>60</v>
      </c>
      <c r="D15" s="2" t="s">
        <v>10</v>
      </c>
      <c r="E15" s="2" t="s">
        <v>27</v>
      </c>
      <c r="F15" s="2" t="s">
        <v>24</v>
      </c>
    </row>
    <row r="16" spans="1:8" x14ac:dyDescent="0.25">
      <c r="A16" s="1">
        <v>44988</v>
      </c>
      <c r="B16" s="2" t="s">
        <v>7</v>
      </c>
      <c r="C16" s="5">
        <v>7</v>
      </c>
      <c r="D16" s="2" t="s">
        <v>8</v>
      </c>
      <c r="E16" s="2" t="s">
        <v>9</v>
      </c>
      <c r="F16" s="2" t="s">
        <v>28</v>
      </c>
    </row>
    <row r="17" spans="1:6" x14ac:dyDescent="0.25">
      <c r="A17" s="1">
        <v>44988</v>
      </c>
      <c r="B17" s="2" t="s">
        <v>7</v>
      </c>
      <c r="C17" s="5">
        <v>15</v>
      </c>
      <c r="D17" s="2" t="s">
        <v>10</v>
      </c>
      <c r="E17" s="2" t="s">
        <v>11</v>
      </c>
      <c r="F17" s="2" t="s">
        <v>28</v>
      </c>
    </row>
    <row r="18" spans="1:6" x14ac:dyDescent="0.25">
      <c r="A18" s="1">
        <v>44988</v>
      </c>
      <c r="B18" s="2" t="s">
        <v>29</v>
      </c>
      <c r="C18" s="5">
        <v>40</v>
      </c>
      <c r="D18" s="2" t="s">
        <v>10</v>
      </c>
      <c r="E18" s="2" t="s">
        <v>30</v>
      </c>
      <c r="F18" s="2" t="s">
        <v>28</v>
      </c>
    </row>
    <row r="19" spans="1:6" x14ac:dyDescent="0.25">
      <c r="A19" s="1">
        <v>44988</v>
      </c>
      <c r="B19" s="2" t="s">
        <v>22</v>
      </c>
      <c r="C19" s="5">
        <v>15</v>
      </c>
      <c r="D19" s="2" t="s">
        <v>8</v>
      </c>
      <c r="E19" s="2" t="s">
        <v>23</v>
      </c>
      <c r="F19" s="2" t="s">
        <v>28</v>
      </c>
    </row>
    <row r="20" spans="1:6" x14ac:dyDescent="0.25">
      <c r="A20" s="1">
        <v>44988</v>
      </c>
      <c r="B20" s="2" t="s">
        <v>18</v>
      </c>
      <c r="C20" s="5">
        <v>25</v>
      </c>
      <c r="D20" s="2" t="s">
        <v>8</v>
      </c>
      <c r="E20" s="2" t="s">
        <v>25</v>
      </c>
      <c r="F20" s="2" t="s">
        <v>28</v>
      </c>
    </row>
    <row r="21" spans="1:6" x14ac:dyDescent="0.25">
      <c r="A21" s="1">
        <v>44988</v>
      </c>
      <c r="B21" s="2" t="s">
        <v>31</v>
      </c>
      <c r="C21" s="5">
        <v>15</v>
      </c>
      <c r="D21" s="2" t="s">
        <v>10</v>
      </c>
      <c r="E21" s="2" t="s">
        <v>32</v>
      </c>
      <c r="F21" s="2" t="s">
        <v>28</v>
      </c>
    </row>
    <row r="22" spans="1:6" x14ac:dyDescent="0.25">
      <c r="A22" s="1">
        <v>44989</v>
      </c>
      <c r="B22" s="2" t="s">
        <v>7</v>
      </c>
      <c r="C22" s="5">
        <v>7</v>
      </c>
      <c r="D22" s="2" t="s">
        <v>8</v>
      </c>
      <c r="E22" s="2" t="s">
        <v>9</v>
      </c>
      <c r="F22" s="2" t="s">
        <v>33</v>
      </c>
    </row>
    <row r="23" spans="1:6" x14ac:dyDescent="0.25">
      <c r="A23" s="1">
        <v>44989</v>
      </c>
      <c r="B23" s="2" t="s">
        <v>7</v>
      </c>
      <c r="C23" s="5">
        <v>10</v>
      </c>
      <c r="D23" s="2" t="s">
        <v>10</v>
      </c>
      <c r="E23" s="2" t="s">
        <v>11</v>
      </c>
      <c r="F23" s="2" t="s">
        <v>33</v>
      </c>
    </row>
    <row r="24" spans="1:6" x14ac:dyDescent="0.25">
      <c r="A24" s="1">
        <v>44989</v>
      </c>
      <c r="B24" s="2" t="s">
        <v>12</v>
      </c>
      <c r="C24" s="5">
        <v>15</v>
      </c>
      <c r="D24" s="2" t="s">
        <v>8</v>
      </c>
      <c r="E24" s="2" t="s">
        <v>23</v>
      </c>
      <c r="F24" s="2" t="s">
        <v>33</v>
      </c>
    </row>
    <row r="25" spans="1:6" x14ac:dyDescent="0.25">
      <c r="A25" s="1">
        <v>44989</v>
      </c>
      <c r="B25" s="2" t="s">
        <v>14</v>
      </c>
      <c r="C25" s="5">
        <v>12</v>
      </c>
      <c r="D25" s="2" t="s">
        <v>8</v>
      </c>
      <c r="E25" s="2" t="s">
        <v>34</v>
      </c>
      <c r="F25" s="2" t="s">
        <v>33</v>
      </c>
    </row>
    <row r="26" spans="1:6" x14ac:dyDescent="0.25">
      <c r="A26" s="1">
        <v>44989</v>
      </c>
      <c r="B26" s="2" t="s">
        <v>16</v>
      </c>
      <c r="C26" s="5">
        <v>12</v>
      </c>
      <c r="D26" s="2" t="s">
        <v>8</v>
      </c>
      <c r="E26" s="2" t="s">
        <v>35</v>
      </c>
      <c r="F26" s="2" t="s">
        <v>33</v>
      </c>
    </row>
    <row r="27" spans="1:6" x14ac:dyDescent="0.25">
      <c r="A27" s="1">
        <v>44989</v>
      </c>
      <c r="B27" s="2" t="s">
        <v>22</v>
      </c>
      <c r="C27" s="5">
        <v>30</v>
      </c>
      <c r="D27" s="2" t="s">
        <v>8</v>
      </c>
      <c r="E27" s="2" t="s">
        <v>23</v>
      </c>
      <c r="F27" s="2" t="s">
        <v>33</v>
      </c>
    </row>
    <row r="28" spans="1:6" x14ac:dyDescent="0.25">
      <c r="A28" s="1">
        <v>44989</v>
      </c>
      <c r="B28" s="2" t="s">
        <v>7</v>
      </c>
      <c r="C28" s="5">
        <v>10</v>
      </c>
      <c r="D28" s="2" t="s">
        <v>8</v>
      </c>
      <c r="E28" s="2" t="s">
        <v>36</v>
      </c>
      <c r="F28" s="2" t="s">
        <v>33</v>
      </c>
    </row>
    <row r="29" spans="1:6" x14ac:dyDescent="0.25">
      <c r="A29" s="1">
        <v>44989</v>
      </c>
      <c r="B29" s="2" t="s">
        <v>37</v>
      </c>
      <c r="C29" s="5">
        <v>30</v>
      </c>
      <c r="D29" s="2" t="s">
        <v>10</v>
      </c>
      <c r="E29" s="2" t="s">
        <v>21</v>
      </c>
      <c r="F29" s="2" t="s">
        <v>33</v>
      </c>
    </row>
    <row r="30" spans="1:6" x14ac:dyDescent="0.25">
      <c r="A30" s="1">
        <v>44990</v>
      </c>
      <c r="B30" s="2" t="s">
        <v>18</v>
      </c>
      <c r="C30" s="5">
        <v>30</v>
      </c>
      <c r="D30" s="2" t="s">
        <v>8</v>
      </c>
      <c r="E30" s="2" t="s">
        <v>39</v>
      </c>
      <c r="F30" s="2" t="s">
        <v>38</v>
      </c>
    </row>
    <row r="31" spans="1:6" x14ac:dyDescent="0.25">
      <c r="A31" s="1">
        <v>44990</v>
      </c>
      <c r="B31" s="2" t="s">
        <v>22</v>
      </c>
      <c r="C31" s="5">
        <v>35</v>
      </c>
      <c r="D31" s="2" t="s">
        <v>8</v>
      </c>
      <c r="E31" s="2" t="s">
        <v>11</v>
      </c>
      <c r="F31" s="2" t="s">
        <v>38</v>
      </c>
    </row>
    <row r="32" spans="1:6" x14ac:dyDescent="0.25">
      <c r="A32" s="1">
        <v>44990</v>
      </c>
      <c r="B32" s="2" t="s">
        <v>20</v>
      </c>
      <c r="C32" s="5">
        <v>10</v>
      </c>
      <c r="D32" s="2" t="s">
        <v>8</v>
      </c>
      <c r="E32" s="2" t="s">
        <v>17</v>
      </c>
      <c r="F32" s="2" t="s">
        <v>38</v>
      </c>
    </row>
    <row r="33" spans="1:6" x14ac:dyDescent="0.25">
      <c r="A33" s="1">
        <v>44990</v>
      </c>
      <c r="B33" s="2" t="s">
        <v>7</v>
      </c>
      <c r="C33" s="5">
        <v>7</v>
      </c>
      <c r="D33" s="2" t="s">
        <v>8</v>
      </c>
      <c r="E33" s="2" t="s">
        <v>25</v>
      </c>
      <c r="F33" s="2" t="s">
        <v>38</v>
      </c>
    </row>
    <row r="34" spans="1:6" x14ac:dyDescent="0.25">
      <c r="A34" s="1">
        <v>44990</v>
      </c>
      <c r="B34" s="2" t="s">
        <v>40</v>
      </c>
      <c r="C34" s="5">
        <v>500</v>
      </c>
      <c r="D34" s="2" t="s">
        <v>8</v>
      </c>
      <c r="E34" s="2" t="s">
        <v>36</v>
      </c>
      <c r="F34" s="2" t="s">
        <v>38</v>
      </c>
    </row>
    <row r="35" spans="1:6" x14ac:dyDescent="0.25">
      <c r="A35" s="1">
        <v>44990</v>
      </c>
      <c r="B35" s="2" t="s">
        <v>41</v>
      </c>
      <c r="C35" s="5">
        <v>50</v>
      </c>
      <c r="D35" s="2" t="s">
        <v>10</v>
      </c>
      <c r="E35" s="2" t="s">
        <v>42</v>
      </c>
      <c r="F35" s="2" t="s">
        <v>38</v>
      </c>
    </row>
    <row r="36" spans="1:6" x14ac:dyDescent="0.25">
      <c r="A36" s="1">
        <v>44991</v>
      </c>
      <c r="B36" s="2" t="s">
        <v>7</v>
      </c>
      <c r="C36" s="5">
        <v>7</v>
      </c>
      <c r="D36" s="2" t="s">
        <v>8</v>
      </c>
      <c r="E36" s="2" t="s">
        <v>9</v>
      </c>
      <c r="F36" s="2" t="s">
        <v>43</v>
      </c>
    </row>
    <row r="37" spans="1:6" x14ac:dyDescent="0.25">
      <c r="A37" s="1">
        <v>44991</v>
      </c>
      <c r="B37" s="2" t="s">
        <v>12</v>
      </c>
      <c r="C37" s="5">
        <v>15</v>
      </c>
      <c r="D37" s="2" t="s">
        <v>10</v>
      </c>
      <c r="E37" s="2" t="s">
        <v>23</v>
      </c>
      <c r="F37" s="2" t="s">
        <v>43</v>
      </c>
    </row>
    <row r="38" spans="1:6" x14ac:dyDescent="0.25">
      <c r="A38" s="1">
        <v>44991</v>
      </c>
      <c r="B38" s="2" t="s">
        <v>16</v>
      </c>
      <c r="C38" s="5">
        <v>12</v>
      </c>
      <c r="D38" s="2" t="s">
        <v>8</v>
      </c>
      <c r="E38" s="2" t="s">
        <v>17</v>
      </c>
      <c r="F38" s="2" t="s">
        <v>43</v>
      </c>
    </row>
    <row r="39" spans="1:6" x14ac:dyDescent="0.25">
      <c r="A39" s="1">
        <v>44991</v>
      </c>
      <c r="B39" s="2" t="s">
        <v>44</v>
      </c>
      <c r="C39" s="5">
        <v>17</v>
      </c>
      <c r="D39" s="2" t="s">
        <v>10</v>
      </c>
      <c r="E39" s="2" t="s">
        <v>35</v>
      </c>
      <c r="F39" s="2" t="s">
        <v>43</v>
      </c>
    </row>
    <row r="40" spans="1:6" x14ac:dyDescent="0.25">
      <c r="A40" s="1">
        <v>44991</v>
      </c>
      <c r="B40" s="2" t="s">
        <v>18</v>
      </c>
      <c r="C40" s="5">
        <v>20</v>
      </c>
      <c r="D40" s="2" t="s">
        <v>8</v>
      </c>
      <c r="E40" s="2" t="s">
        <v>45</v>
      </c>
      <c r="F40" s="2" t="s">
        <v>43</v>
      </c>
    </row>
    <row r="41" spans="1:6" x14ac:dyDescent="0.25">
      <c r="A41" s="1">
        <v>44992</v>
      </c>
      <c r="B41" s="2" t="s">
        <v>18</v>
      </c>
      <c r="C41" s="5">
        <v>25</v>
      </c>
      <c r="D41" s="2" t="s">
        <v>8</v>
      </c>
      <c r="E41" s="2" t="s">
        <v>47</v>
      </c>
      <c r="F41" s="2" t="s">
        <v>46</v>
      </c>
    </row>
    <row r="42" spans="1:6" x14ac:dyDescent="0.25">
      <c r="A42" s="1">
        <v>44992</v>
      </c>
      <c r="B42" s="2" t="s">
        <v>29</v>
      </c>
      <c r="C42" s="5">
        <v>45</v>
      </c>
      <c r="D42" s="2" t="s">
        <v>10</v>
      </c>
      <c r="E42" s="2" t="s">
        <v>11</v>
      </c>
      <c r="F42" s="2" t="s">
        <v>46</v>
      </c>
    </row>
    <row r="43" spans="1:6" x14ac:dyDescent="0.25">
      <c r="A43" s="1">
        <v>44992</v>
      </c>
      <c r="B43" s="2" t="s">
        <v>7</v>
      </c>
      <c r="C43" s="5">
        <v>7</v>
      </c>
      <c r="D43" s="2" t="s">
        <v>10</v>
      </c>
      <c r="E43" s="2" t="s">
        <v>19</v>
      </c>
      <c r="F43" s="2" t="s">
        <v>46</v>
      </c>
    </row>
    <row r="44" spans="1:6" x14ac:dyDescent="0.25">
      <c r="A44" s="1">
        <v>44992</v>
      </c>
      <c r="B44" s="2" t="s">
        <v>37</v>
      </c>
      <c r="C44" s="5">
        <v>35</v>
      </c>
      <c r="D44" s="2" t="s">
        <v>10</v>
      </c>
      <c r="E44" s="2" t="s">
        <v>48</v>
      </c>
      <c r="F44" s="2" t="s">
        <v>46</v>
      </c>
    </row>
    <row r="45" spans="1:6" x14ac:dyDescent="0.25">
      <c r="A45" s="1">
        <v>44992</v>
      </c>
      <c r="B45" s="2" t="s">
        <v>22</v>
      </c>
      <c r="C45" s="5">
        <v>10</v>
      </c>
      <c r="D45" s="2" t="s">
        <v>8</v>
      </c>
      <c r="E45" s="2" t="s">
        <v>23</v>
      </c>
      <c r="F45" s="2" t="s">
        <v>46</v>
      </c>
    </row>
    <row r="46" spans="1:6" x14ac:dyDescent="0.25">
      <c r="A46" s="1">
        <v>44992</v>
      </c>
      <c r="B46" s="2" t="s">
        <v>49</v>
      </c>
      <c r="C46" s="5">
        <v>100</v>
      </c>
      <c r="D46" s="2" t="s">
        <v>10</v>
      </c>
      <c r="E46" s="2" t="s">
        <v>50</v>
      </c>
      <c r="F46" s="2" t="s">
        <v>46</v>
      </c>
    </row>
    <row r="47" spans="1:6" x14ac:dyDescent="0.25">
      <c r="A47" s="1">
        <v>44992</v>
      </c>
      <c r="B47" s="2" t="s">
        <v>20</v>
      </c>
      <c r="C47" s="5">
        <v>10</v>
      </c>
      <c r="D47" s="2" t="s">
        <v>8</v>
      </c>
      <c r="E47" s="2" t="s">
        <v>51</v>
      </c>
      <c r="F47" s="2" t="s">
        <v>46</v>
      </c>
    </row>
    <row r="48" spans="1:6" x14ac:dyDescent="0.25">
      <c r="A48" s="1">
        <v>44992</v>
      </c>
      <c r="B48" s="2" t="s">
        <v>52</v>
      </c>
      <c r="C48" s="5">
        <v>200</v>
      </c>
      <c r="D48" s="2" t="s">
        <v>10</v>
      </c>
      <c r="E48" s="2" t="s">
        <v>53</v>
      </c>
      <c r="F48" s="2" t="s">
        <v>46</v>
      </c>
    </row>
    <row r="49" spans="1:6" x14ac:dyDescent="0.25">
      <c r="A49" s="1">
        <v>44993</v>
      </c>
      <c r="B49" s="2" t="s">
        <v>7</v>
      </c>
      <c r="C49" s="5">
        <v>20</v>
      </c>
      <c r="D49" s="2" t="s">
        <v>10</v>
      </c>
      <c r="E49" s="2" t="s">
        <v>9</v>
      </c>
      <c r="F49" s="2" t="s">
        <v>6</v>
      </c>
    </row>
    <row r="50" spans="1:6" x14ac:dyDescent="0.25">
      <c r="A50" s="1">
        <v>44993</v>
      </c>
      <c r="B50" s="2" t="s">
        <v>12</v>
      </c>
      <c r="C50" s="5">
        <v>15</v>
      </c>
      <c r="D50" s="2" t="s">
        <v>10</v>
      </c>
      <c r="E50" s="2" t="s">
        <v>11</v>
      </c>
      <c r="F50" s="2" t="s">
        <v>6</v>
      </c>
    </row>
    <row r="51" spans="1:6" x14ac:dyDescent="0.25">
      <c r="A51" s="1">
        <v>44993</v>
      </c>
      <c r="B51" s="2" t="s">
        <v>54</v>
      </c>
      <c r="C51" s="5">
        <v>350</v>
      </c>
      <c r="D51" s="2" t="s">
        <v>8</v>
      </c>
      <c r="E51" s="2" t="s">
        <v>55</v>
      </c>
      <c r="F51" s="2" t="s">
        <v>6</v>
      </c>
    </row>
    <row r="52" spans="1:6" x14ac:dyDescent="0.25">
      <c r="A52" s="1">
        <v>44993</v>
      </c>
      <c r="B52" s="2" t="s">
        <v>16</v>
      </c>
      <c r="C52" s="5">
        <v>12</v>
      </c>
      <c r="D52" s="2" t="s">
        <v>8</v>
      </c>
      <c r="E52" s="2" t="s">
        <v>15</v>
      </c>
      <c r="F52" s="2" t="s">
        <v>6</v>
      </c>
    </row>
    <row r="53" spans="1:6" x14ac:dyDescent="0.25">
      <c r="A53" s="1">
        <v>44993</v>
      </c>
      <c r="B53" s="2" t="s">
        <v>18</v>
      </c>
      <c r="C53" s="5">
        <v>25</v>
      </c>
      <c r="D53" s="2" t="s">
        <v>8</v>
      </c>
      <c r="E53" s="2" t="s">
        <v>25</v>
      </c>
      <c r="F53" s="2" t="s">
        <v>6</v>
      </c>
    </row>
    <row r="54" spans="1:6" x14ac:dyDescent="0.25">
      <c r="A54" s="1">
        <v>44994</v>
      </c>
      <c r="B54" s="2" t="s">
        <v>18</v>
      </c>
      <c r="C54" s="5">
        <v>25</v>
      </c>
      <c r="D54" s="2" t="s">
        <v>8</v>
      </c>
      <c r="E54" s="2" t="s">
        <v>47</v>
      </c>
      <c r="F54" s="2" t="s">
        <v>24</v>
      </c>
    </row>
    <row r="55" spans="1:6" x14ac:dyDescent="0.25">
      <c r="A55" s="1">
        <v>44994</v>
      </c>
      <c r="B55" s="2" t="s">
        <v>18</v>
      </c>
      <c r="C55" s="5">
        <v>20</v>
      </c>
      <c r="D55" s="2" t="s">
        <v>8</v>
      </c>
      <c r="E55" s="2" t="s">
        <v>36</v>
      </c>
      <c r="F55" s="2" t="s">
        <v>24</v>
      </c>
    </row>
    <row r="56" spans="1:6" x14ac:dyDescent="0.25">
      <c r="A56" s="1">
        <v>44994</v>
      </c>
      <c r="B56" s="2" t="s">
        <v>22</v>
      </c>
      <c r="C56" s="5">
        <v>15</v>
      </c>
      <c r="D56" s="2" t="s">
        <v>8</v>
      </c>
      <c r="E56" s="2" t="s">
        <v>56</v>
      </c>
      <c r="F56" s="2" t="s">
        <v>24</v>
      </c>
    </row>
    <row r="57" spans="1:6" x14ac:dyDescent="0.25">
      <c r="A57" s="1">
        <v>44995</v>
      </c>
      <c r="B57" s="2" t="s">
        <v>18</v>
      </c>
      <c r="C57" s="5">
        <v>15</v>
      </c>
      <c r="D57" s="2" t="s">
        <v>8</v>
      </c>
      <c r="E57" s="2" t="s">
        <v>47</v>
      </c>
      <c r="F57" s="2" t="s">
        <v>28</v>
      </c>
    </row>
    <row r="58" spans="1:6" x14ac:dyDescent="0.25">
      <c r="A58" s="1">
        <v>44995</v>
      </c>
      <c r="B58" s="2" t="s">
        <v>22</v>
      </c>
      <c r="C58" s="5">
        <v>5</v>
      </c>
      <c r="D58" s="2" t="s">
        <v>8</v>
      </c>
      <c r="E58" s="2" t="s">
        <v>23</v>
      </c>
      <c r="F58" s="2" t="s">
        <v>28</v>
      </c>
    </row>
    <row r="59" spans="1:6" x14ac:dyDescent="0.25">
      <c r="A59" s="1">
        <v>44995</v>
      </c>
      <c r="B59" s="2" t="s">
        <v>18</v>
      </c>
      <c r="C59" s="5">
        <v>20</v>
      </c>
      <c r="D59" s="2" t="s">
        <v>8</v>
      </c>
      <c r="E59" s="2" t="s">
        <v>19</v>
      </c>
      <c r="F59" s="2" t="s">
        <v>28</v>
      </c>
    </row>
    <row r="60" spans="1:6" x14ac:dyDescent="0.25">
      <c r="A60" s="1">
        <v>44995</v>
      </c>
      <c r="B60" s="2" t="s">
        <v>7</v>
      </c>
      <c r="C60" s="5">
        <v>7</v>
      </c>
      <c r="D60" s="2" t="s">
        <v>10</v>
      </c>
      <c r="E60" s="2" t="s">
        <v>48</v>
      </c>
      <c r="F60" s="2" t="s">
        <v>28</v>
      </c>
    </row>
    <row r="61" spans="1:6" x14ac:dyDescent="0.25">
      <c r="A61" s="1">
        <v>44996</v>
      </c>
      <c r="B61" s="2" t="s">
        <v>7</v>
      </c>
      <c r="C61" s="5">
        <v>7</v>
      </c>
      <c r="D61" s="2" t="s">
        <v>8</v>
      </c>
      <c r="E61" s="2" t="s">
        <v>9</v>
      </c>
      <c r="F61" s="2" t="s">
        <v>33</v>
      </c>
    </row>
    <row r="62" spans="1:6" x14ac:dyDescent="0.25">
      <c r="A62" s="1">
        <v>44996</v>
      </c>
      <c r="B62" s="2" t="s">
        <v>12</v>
      </c>
      <c r="C62" s="5">
        <v>15</v>
      </c>
      <c r="D62" s="2" t="s">
        <v>10</v>
      </c>
      <c r="E62" s="2" t="s">
        <v>57</v>
      </c>
      <c r="F62" s="2" t="s">
        <v>33</v>
      </c>
    </row>
    <row r="63" spans="1:6" x14ac:dyDescent="0.25">
      <c r="A63" s="1">
        <v>44996</v>
      </c>
      <c r="B63" s="2" t="s">
        <v>18</v>
      </c>
      <c r="C63" s="5">
        <v>35</v>
      </c>
      <c r="D63" s="2" t="s">
        <v>8</v>
      </c>
      <c r="E63" s="2" t="s">
        <v>19</v>
      </c>
      <c r="F63" s="2" t="s">
        <v>33</v>
      </c>
    </row>
    <row r="64" spans="1:6" x14ac:dyDescent="0.25">
      <c r="A64" s="1">
        <v>44996</v>
      </c>
      <c r="B64" s="2" t="s">
        <v>22</v>
      </c>
      <c r="C64" s="5">
        <v>20</v>
      </c>
      <c r="D64" s="2" t="s">
        <v>8</v>
      </c>
      <c r="E64" s="2" t="s">
        <v>23</v>
      </c>
      <c r="F64" s="2" t="s">
        <v>33</v>
      </c>
    </row>
    <row r="65" spans="1:6" x14ac:dyDescent="0.25">
      <c r="A65" s="1">
        <v>44996</v>
      </c>
      <c r="B65" s="2" t="s">
        <v>7</v>
      </c>
      <c r="C65" s="5">
        <v>7</v>
      </c>
      <c r="D65" s="2" t="s">
        <v>10</v>
      </c>
      <c r="E65" s="2" t="s">
        <v>48</v>
      </c>
      <c r="F65" s="2" t="s">
        <v>33</v>
      </c>
    </row>
    <row r="66" spans="1:6" x14ac:dyDescent="0.25">
      <c r="A66" s="1">
        <v>44996</v>
      </c>
      <c r="B66" s="2" t="s">
        <v>20</v>
      </c>
      <c r="C66" s="5">
        <v>20</v>
      </c>
      <c r="D66" s="2" t="s">
        <v>10</v>
      </c>
      <c r="E66" s="2" t="s">
        <v>50</v>
      </c>
      <c r="F66" s="2" t="s">
        <v>33</v>
      </c>
    </row>
    <row r="67" spans="1:6" x14ac:dyDescent="0.25">
      <c r="A67" s="1">
        <v>44996</v>
      </c>
      <c r="B67" s="2" t="s">
        <v>58</v>
      </c>
      <c r="C67" s="5">
        <v>50</v>
      </c>
      <c r="D67" s="2" t="s">
        <v>10</v>
      </c>
      <c r="E67" s="2" t="s">
        <v>50</v>
      </c>
      <c r="F67" s="2" t="s">
        <v>33</v>
      </c>
    </row>
    <row r="68" spans="1:6" x14ac:dyDescent="0.25">
      <c r="A68" s="1">
        <v>44997</v>
      </c>
      <c r="B68" s="2" t="s">
        <v>18</v>
      </c>
      <c r="C68" s="5">
        <v>30</v>
      </c>
      <c r="D68" s="2" t="s">
        <v>8</v>
      </c>
      <c r="E68" s="2" t="s">
        <v>47</v>
      </c>
      <c r="F68" s="2" t="s">
        <v>38</v>
      </c>
    </row>
    <row r="69" spans="1:6" x14ac:dyDescent="0.25">
      <c r="A69" s="1">
        <v>44997</v>
      </c>
      <c r="B69" s="2" t="s">
        <v>52</v>
      </c>
      <c r="C69" s="5">
        <v>100</v>
      </c>
      <c r="D69" s="2" t="s">
        <v>10</v>
      </c>
      <c r="E69" s="2" t="s">
        <v>15</v>
      </c>
      <c r="F69" s="2" t="s">
        <v>38</v>
      </c>
    </row>
    <row r="70" spans="1:6" x14ac:dyDescent="0.25">
      <c r="A70" s="1">
        <v>44997</v>
      </c>
      <c r="B70" s="2" t="s">
        <v>20</v>
      </c>
      <c r="C70" s="5">
        <v>20</v>
      </c>
      <c r="D70" s="2" t="s">
        <v>10</v>
      </c>
      <c r="E70" s="2" t="s">
        <v>59</v>
      </c>
      <c r="F70" s="2" t="s">
        <v>38</v>
      </c>
    </row>
    <row r="71" spans="1:6" x14ac:dyDescent="0.25">
      <c r="A71" s="1">
        <v>44997</v>
      </c>
      <c r="B71" s="2" t="s">
        <v>7</v>
      </c>
      <c r="C71" s="5">
        <v>10</v>
      </c>
      <c r="D71" s="2" t="s">
        <v>10</v>
      </c>
      <c r="E71" s="2" t="s">
        <v>25</v>
      </c>
      <c r="F71" s="2" t="s">
        <v>38</v>
      </c>
    </row>
    <row r="72" spans="1:6" x14ac:dyDescent="0.25">
      <c r="A72" s="1">
        <v>44997</v>
      </c>
      <c r="B72" s="2" t="s">
        <v>60</v>
      </c>
      <c r="C72" s="5">
        <v>210</v>
      </c>
      <c r="D72" s="2" t="s">
        <v>8</v>
      </c>
      <c r="E72" s="2" t="s">
        <v>23</v>
      </c>
      <c r="F72" s="2" t="s">
        <v>38</v>
      </c>
    </row>
    <row r="73" spans="1:6" x14ac:dyDescent="0.25">
      <c r="A73" s="1">
        <v>44997</v>
      </c>
      <c r="B73" s="2" t="s">
        <v>20</v>
      </c>
      <c r="C73" s="5">
        <v>10</v>
      </c>
      <c r="D73" s="2" t="s">
        <v>10</v>
      </c>
      <c r="E73" s="2" t="s">
        <v>50</v>
      </c>
      <c r="F73" s="2" t="s">
        <v>38</v>
      </c>
    </row>
    <row r="74" spans="1:6" x14ac:dyDescent="0.25">
      <c r="A74" s="1">
        <v>44997</v>
      </c>
      <c r="B74" s="2" t="s">
        <v>22</v>
      </c>
      <c r="C74" s="5">
        <v>10</v>
      </c>
      <c r="D74" s="2" t="s">
        <v>8</v>
      </c>
      <c r="E74" s="2" t="s">
        <v>61</v>
      </c>
      <c r="F74" s="2" t="s">
        <v>38</v>
      </c>
    </row>
    <row r="75" spans="1:6" x14ac:dyDescent="0.25">
      <c r="A75" s="1">
        <v>44998</v>
      </c>
      <c r="B75" s="2" t="s">
        <v>7</v>
      </c>
      <c r="C75" s="5">
        <v>10</v>
      </c>
      <c r="D75" s="2" t="s">
        <v>8</v>
      </c>
      <c r="E75" s="2" t="s">
        <v>9</v>
      </c>
      <c r="F75" s="2" t="s">
        <v>43</v>
      </c>
    </row>
    <row r="76" spans="1:6" x14ac:dyDescent="0.25">
      <c r="A76" s="1">
        <v>44998</v>
      </c>
      <c r="B76" s="2" t="s">
        <v>62</v>
      </c>
      <c r="C76" s="5">
        <v>70</v>
      </c>
      <c r="D76" s="2" t="s">
        <v>10</v>
      </c>
      <c r="E76" s="2" t="s">
        <v>11</v>
      </c>
      <c r="F76" s="2" t="s">
        <v>43</v>
      </c>
    </row>
    <row r="77" spans="1:6" x14ac:dyDescent="0.25">
      <c r="A77" s="1">
        <v>44998</v>
      </c>
      <c r="B77" s="2" t="s">
        <v>12</v>
      </c>
      <c r="C77" s="5">
        <v>25</v>
      </c>
      <c r="D77" s="2" t="s">
        <v>10</v>
      </c>
      <c r="E77" s="2" t="s">
        <v>57</v>
      </c>
      <c r="F77" s="2" t="s">
        <v>43</v>
      </c>
    </row>
    <row r="78" spans="1:6" x14ac:dyDescent="0.25">
      <c r="A78" s="1">
        <v>44998</v>
      </c>
      <c r="B78" s="2" t="s">
        <v>16</v>
      </c>
      <c r="C78" s="5">
        <v>12</v>
      </c>
      <c r="D78" s="2" t="s">
        <v>8</v>
      </c>
      <c r="E78" s="2" t="s">
        <v>19</v>
      </c>
      <c r="F78" s="2" t="s">
        <v>43</v>
      </c>
    </row>
    <row r="79" spans="1:6" x14ac:dyDescent="0.25">
      <c r="A79" s="1">
        <v>44998</v>
      </c>
      <c r="B79" s="2" t="s">
        <v>22</v>
      </c>
      <c r="C79" s="5">
        <v>30</v>
      </c>
      <c r="D79" s="2" t="s">
        <v>10</v>
      </c>
      <c r="E79" s="2" t="s">
        <v>25</v>
      </c>
      <c r="F79" s="2" t="s">
        <v>43</v>
      </c>
    </row>
    <row r="80" spans="1:6" x14ac:dyDescent="0.25">
      <c r="A80" s="1">
        <v>44999</v>
      </c>
      <c r="B80" s="2" t="s">
        <v>18</v>
      </c>
      <c r="C80" s="5">
        <v>30</v>
      </c>
      <c r="D80" s="2" t="s">
        <v>8</v>
      </c>
      <c r="E80" s="2" t="s">
        <v>47</v>
      </c>
      <c r="F80" s="2" t="s">
        <v>46</v>
      </c>
    </row>
    <row r="81" spans="1:6" x14ac:dyDescent="0.25">
      <c r="A81" s="1">
        <v>44999</v>
      </c>
      <c r="B81" s="2" t="s">
        <v>29</v>
      </c>
      <c r="C81" s="5">
        <v>20</v>
      </c>
      <c r="D81" s="2" t="s">
        <v>10</v>
      </c>
      <c r="E81" s="2" t="s">
        <v>15</v>
      </c>
      <c r="F81" s="2" t="s">
        <v>46</v>
      </c>
    </row>
    <row r="82" spans="1:6" x14ac:dyDescent="0.25">
      <c r="A82" s="1">
        <v>44999</v>
      </c>
      <c r="B82" s="2" t="s">
        <v>18</v>
      </c>
      <c r="C82" s="5">
        <v>20</v>
      </c>
      <c r="D82" s="2" t="s">
        <v>8</v>
      </c>
      <c r="E82" s="2" t="s">
        <v>25</v>
      </c>
      <c r="F82" s="2" t="s">
        <v>46</v>
      </c>
    </row>
    <row r="83" spans="1:6" x14ac:dyDescent="0.25">
      <c r="A83" s="1">
        <v>44999</v>
      </c>
      <c r="B83" s="2" t="s">
        <v>22</v>
      </c>
      <c r="C83" s="5">
        <v>10</v>
      </c>
      <c r="D83" s="2" t="s">
        <v>8</v>
      </c>
      <c r="E83" s="2" t="s">
        <v>25</v>
      </c>
      <c r="F83" s="2" t="s">
        <v>46</v>
      </c>
    </row>
    <row r="84" spans="1:6" x14ac:dyDescent="0.25">
      <c r="A84" s="1">
        <v>44999</v>
      </c>
      <c r="B84" s="2" t="s">
        <v>63</v>
      </c>
      <c r="C84" s="5">
        <v>14</v>
      </c>
      <c r="D84" s="2" t="s">
        <v>10</v>
      </c>
      <c r="E84" s="2" t="s">
        <v>27</v>
      </c>
      <c r="F84" s="2" t="s">
        <v>46</v>
      </c>
    </row>
    <row r="85" spans="1:6" x14ac:dyDescent="0.25">
      <c r="A85" s="1">
        <v>45000</v>
      </c>
      <c r="B85" s="2" t="s">
        <v>18</v>
      </c>
      <c r="C85" s="5">
        <v>25</v>
      </c>
      <c r="D85" s="2" t="s">
        <v>8</v>
      </c>
      <c r="E85" s="2" t="s">
        <v>47</v>
      </c>
      <c r="F85" s="2" t="s">
        <v>6</v>
      </c>
    </row>
    <row r="86" spans="1:6" x14ac:dyDescent="0.25">
      <c r="A86" s="1">
        <v>45000</v>
      </c>
      <c r="B86" s="2" t="s">
        <v>16</v>
      </c>
      <c r="C86" s="5">
        <v>12</v>
      </c>
      <c r="D86" s="2" t="s">
        <v>8</v>
      </c>
      <c r="E86" s="2" t="s">
        <v>64</v>
      </c>
      <c r="F86" s="2" t="s">
        <v>6</v>
      </c>
    </row>
    <row r="87" spans="1:6" x14ac:dyDescent="0.25">
      <c r="A87" s="1">
        <v>45000</v>
      </c>
      <c r="B87" s="2" t="s">
        <v>18</v>
      </c>
      <c r="C87" s="5">
        <v>15</v>
      </c>
      <c r="D87" s="2" t="s">
        <v>8</v>
      </c>
      <c r="E87" s="2" t="s">
        <v>25</v>
      </c>
      <c r="F87" s="2" t="s">
        <v>6</v>
      </c>
    </row>
    <row r="88" spans="1:6" x14ac:dyDescent="0.25">
      <c r="A88" s="1">
        <v>45001</v>
      </c>
      <c r="B88" s="2" t="s">
        <v>18</v>
      </c>
      <c r="C88" s="5">
        <v>15</v>
      </c>
      <c r="D88" s="2" t="s">
        <v>8</v>
      </c>
      <c r="E88" s="2" t="s">
        <v>47</v>
      </c>
      <c r="F88" s="2" t="s">
        <v>24</v>
      </c>
    </row>
    <row r="89" spans="1:6" x14ac:dyDescent="0.25">
      <c r="A89" s="1">
        <v>45001</v>
      </c>
      <c r="B89" s="2" t="s">
        <v>52</v>
      </c>
      <c r="C89" s="5">
        <v>100</v>
      </c>
      <c r="D89" s="2" t="s">
        <v>10</v>
      </c>
      <c r="E89" s="2" t="s">
        <v>13</v>
      </c>
      <c r="F89" s="2" t="s">
        <v>24</v>
      </c>
    </row>
    <row r="90" spans="1:6" x14ac:dyDescent="0.25">
      <c r="A90" s="1">
        <v>45001</v>
      </c>
      <c r="B90" s="2" t="s">
        <v>18</v>
      </c>
      <c r="C90" s="5">
        <v>15</v>
      </c>
      <c r="D90" s="2" t="s">
        <v>8</v>
      </c>
      <c r="E90" s="2" t="s">
        <v>36</v>
      </c>
      <c r="F90" s="2" t="s">
        <v>24</v>
      </c>
    </row>
    <row r="91" spans="1:6" x14ac:dyDescent="0.25">
      <c r="A91" s="1">
        <v>45001</v>
      </c>
      <c r="B91" s="2" t="s">
        <v>7</v>
      </c>
      <c r="C91" s="5">
        <v>5</v>
      </c>
      <c r="D91" s="2" t="s">
        <v>10</v>
      </c>
      <c r="E91" s="2" t="s">
        <v>48</v>
      </c>
      <c r="F91" s="2" t="s">
        <v>24</v>
      </c>
    </row>
    <row r="92" spans="1:6" x14ac:dyDescent="0.25">
      <c r="A92" s="1">
        <v>45002</v>
      </c>
      <c r="B92" s="2" t="s">
        <v>18</v>
      </c>
      <c r="C92" s="5">
        <v>25</v>
      </c>
      <c r="D92" s="2" t="s">
        <v>8</v>
      </c>
      <c r="E92" s="2" t="s">
        <v>47</v>
      </c>
      <c r="F92" s="2" t="s">
        <v>28</v>
      </c>
    </row>
    <row r="93" spans="1:6" x14ac:dyDescent="0.25">
      <c r="A93" s="1">
        <v>45002</v>
      </c>
      <c r="B93" s="2" t="s">
        <v>16</v>
      </c>
      <c r="C93" s="5">
        <v>12</v>
      </c>
      <c r="D93" s="2" t="s">
        <v>8</v>
      </c>
      <c r="E93" s="2" t="s">
        <v>17</v>
      </c>
      <c r="F93" s="2" t="s">
        <v>28</v>
      </c>
    </row>
    <row r="94" spans="1:6" x14ac:dyDescent="0.25">
      <c r="A94" s="1">
        <v>45002</v>
      </c>
      <c r="B94" s="2" t="s">
        <v>18</v>
      </c>
      <c r="C94" s="5">
        <v>15</v>
      </c>
      <c r="D94" s="2" t="s">
        <v>8</v>
      </c>
      <c r="E94" s="2" t="s">
        <v>25</v>
      </c>
      <c r="F94" s="2" t="s">
        <v>28</v>
      </c>
    </row>
    <row r="95" spans="1:6" x14ac:dyDescent="0.25">
      <c r="A95" s="1">
        <v>45003</v>
      </c>
      <c r="B95" s="2" t="s">
        <v>18</v>
      </c>
      <c r="C95" s="5">
        <v>25</v>
      </c>
      <c r="D95" s="2" t="s">
        <v>8</v>
      </c>
      <c r="E95" s="2" t="s">
        <v>47</v>
      </c>
      <c r="F95" s="2" t="s">
        <v>33</v>
      </c>
    </row>
    <row r="96" spans="1:6" x14ac:dyDescent="0.25">
      <c r="A96" s="1">
        <v>45003</v>
      </c>
      <c r="B96" s="2" t="s">
        <v>22</v>
      </c>
      <c r="C96" s="5">
        <v>30</v>
      </c>
      <c r="D96" s="2" t="s">
        <v>8</v>
      </c>
      <c r="E96" s="2" t="s">
        <v>39</v>
      </c>
      <c r="F96" s="2" t="s">
        <v>33</v>
      </c>
    </row>
    <row r="97" spans="1:6" x14ac:dyDescent="0.25">
      <c r="A97" s="1">
        <v>45004</v>
      </c>
      <c r="B97" s="2" t="s">
        <v>18</v>
      </c>
      <c r="C97" s="5">
        <v>30</v>
      </c>
      <c r="D97" s="2" t="s">
        <v>8</v>
      </c>
      <c r="E97" s="2" t="s">
        <v>47</v>
      </c>
      <c r="F97" s="2" t="s">
        <v>38</v>
      </c>
    </row>
    <row r="98" spans="1:6" x14ac:dyDescent="0.25">
      <c r="A98" s="1">
        <v>45004</v>
      </c>
      <c r="B98" s="2" t="s">
        <v>18</v>
      </c>
      <c r="C98" s="5">
        <v>30</v>
      </c>
      <c r="D98" s="2" t="s">
        <v>8</v>
      </c>
      <c r="E98" s="2" t="s">
        <v>25</v>
      </c>
      <c r="F98" s="2" t="s">
        <v>38</v>
      </c>
    </row>
    <row r="99" spans="1:6" x14ac:dyDescent="0.25">
      <c r="A99" s="1">
        <v>45004</v>
      </c>
      <c r="B99" s="2" t="s">
        <v>58</v>
      </c>
      <c r="C99" s="5">
        <v>70</v>
      </c>
      <c r="D99" s="2" t="s">
        <v>10</v>
      </c>
      <c r="E99" s="2" t="s">
        <v>50</v>
      </c>
      <c r="F99" s="2" t="s">
        <v>38</v>
      </c>
    </row>
    <row r="100" spans="1:6" x14ac:dyDescent="0.25">
      <c r="A100" s="1">
        <v>45005</v>
      </c>
      <c r="B100" s="2" t="s">
        <v>18</v>
      </c>
      <c r="C100" s="5">
        <v>15</v>
      </c>
      <c r="D100" s="2" t="s">
        <v>8</v>
      </c>
      <c r="E100" s="2" t="s">
        <v>47</v>
      </c>
      <c r="F100" s="2" t="s">
        <v>43</v>
      </c>
    </row>
    <row r="101" spans="1:6" x14ac:dyDescent="0.25">
      <c r="A101" s="1">
        <v>45005</v>
      </c>
      <c r="B101" s="2" t="s">
        <v>18</v>
      </c>
      <c r="C101" s="5">
        <v>35</v>
      </c>
      <c r="D101" s="2" t="s">
        <v>8</v>
      </c>
      <c r="E101" s="2" t="s">
        <v>25</v>
      </c>
      <c r="F101" s="2" t="s">
        <v>43</v>
      </c>
    </row>
    <row r="102" spans="1:6" x14ac:dyDescent="0.25">
      <c r="A102" s="1">
        <v>45005</v>
      </c>
      <c r="B102" s="2" t="s">
        <v>65</v>
      </c>
      <c r="C102" s="5">
        <v>70</v>
      </c>
      <c r="D102" s="2" t="s">
        <v>10</v>
      </c>
      <c r="E102" s="2" t="s">
        <v>48</v>
      </c>
      <c r="F102" s="2" t="s">
        <v>43</v>
      </c>
    </row>
    <row r="103" spans="1:6" x14ac:dyDescent="0.25">
      <c r="A103" s="1">
        <v>45005</v>
      </c>
      <c r="B103" s="2" t="s">
        <v>7</v>
      </c>
      <c r="C103" s="5">
        <v>5</v>
      </c>
      <c r="D103" s="2" t="s">
        <v>10</v>
      </c>
      <c r="E103" s="2" t="s">
        <v>56</v>
      </c>
      <c r="F103" s="2" t="s">
        <v>43</v>
      </c>
    </row>
    <row r="104" spans="1:6" x14ac:dyDescent="0.25">
      <c r="A104" s="1">
        <v>45006</v>
      </c>
      <c r="B104" s="2" t="s">
        <v>18</v>
      </c>
      <c r="C104" s="5">
        <v>25</v>
      </c>
      <c r="D104" s="2" t="s">
        <v>8</v>
      </c>
      <c r="E104" s="2" t="s">
        <v>47</v>
      </c>
      <c r="F104" s="2" t="s">
        <v>46</v>
      </c>
    </row>
    <row r="105" spans="1:6" x14ac:dyDescent="0.25">
      <c r="A105" s="1">
        <v>45006</v>
      </c>
      <c r="B105" s="2" t="s">
        <v>18</v>
      </c>
      <c r="C105" s="5">
        <v>20</v>
      </c>
      <c r="D105" s="2" t="s">
        <v>8</v>
      </c>
      <c r="E105" s="2" t="s">
        <v>36</v>
      </c>
      <c r="F105" s="2" t="s">
        <v>46</v>
      </c>
    </row>
    <row r="106" spans="1:6" x14ac:dyDescent="0.25">
      <c r="A106" s="1">
        <v>45006</v>
      </c>
      <c r="B106" s="2" t="s">
        <v>20</v>
      </c>
      <c r="C106" s="5">
        <v>15</v>
      </c>
      <c r="D106" s="2" t="s">
        <v>10</v>
      </c>
      <c r="E106" s="2" t="s">
        <v>21</v>
      </c>
      <c r="F106" s="2" t="s">
        <v>46</v>
      </c>
    </row>
    <row r="107" spans="1:6" x14ac:dyDescent="0.25">
      <c r="A107" s="1">
        <v>45007</v>
      </c>
      <c r="B107" s="2" t="s">
        <v>18</v>
      </c>
      <c r="C107" s="5">
        <v>15</v>
      </c>
      <c r="D107" s="2" t="s">
        <v>8</v>
      </c>
      <c r="E107" s="2" t="s">
        <v>47</v>
      </c>
      <c r="F107" s="2" t="s">
        <v>6</v>
      </c>
    </row>
    <row r="108" spans="1:6" x14ac:dyDescent="0.25">
      <c r="A108" s="1">
        <v>45007</v>
      </c>
      <c r="B108" s="2" t="s">
        <v>12</v>
      </c>
      <c r="C108" s="5">
        <v>25</v>
      </c>
      <c r="D108" s="2" t="s">
        <v>10</v>
      </c>
      <c r="E108" s="2" t="s">
        <v>23</v>
      </c>
      <c r="F108" s="2" t="s">
        <v>6</v>
      </c>
    </row>
    <row r="109" spans="1:6" x14ac:dyDescent="0.25">
      <c r="A109" s="1">
        <v>45007</v>
      </c>
      <c r="B109" s="2" t="s">
        <v>22</v>
      </c>
      <c r="C109" s="5">
        <v>30</v>
      </c>
      <c r="D109" s="2" t="s">
        <v>8</v>
      </c>
      <c r="E109" s="2" t="s">
        <v>13</v>
      </c>
      <c r="F109" s="2" t="s">
        <v>6</v>
      </c>
    </row>
    <row r="110" spans="1:6" x14ac:dyDescent="0.25">
      <c r="A110" s="1">
        <v>45007</v>
      </c>
      <c r="B110" s="2" t="s">
        <v>18</v>
      </c>
      <c r="C110" s="5">
        <v>15</v>
      </c>
      <c r="D110" s="2" t="s">
        <v>8</v>
      </c>
      <c r="E110" s="2" t="s">
        <v>19</v>
      </c>
      <c r="F110" s="2" t="s">
        <v>6</v>
      </c>
    </row>
    <row r="111" spans="1:6" x14ac:dyDescent="0.25">
      <c r="A111" s="1">
        <v>45007</v>
      </c>
      <c r="B111" s="2" t="s">
        <v>18</v>
      </c>
      <c r="C111" s="5">
        <v>30</v>
      </c>
      <c r="D111" s="2" t="s">
        <v>8</v>
      </c>
      <c r="E111" s="2" t="s">
        <v>47</v>
      </c>
      <c r="F111" s="2" t="s">
        <v>6</v>
      </c>
    </row>
    <row r="112" spans="1:6" x14ac:dyDescent="0.25">
      <c r="A112" s="1">
        <v>45007</v>
      </c>
      <c r="B112" s="2" t="s">
        <v>18</v>
      </c>
      <c r="C112" s="5">
        <v>15</v>
      </c>
      <c r="D112" s="2" t="s">
        <v>8</v>
      </c>
      <c r="E112" s="2" t="s">
        <v>36</v>
      </c>
      <c r="F112" s="2" t="s">
        <v>6</v>
      </c>
    </row>
    <row r="113" spans="1:6" x14ac:dyDescent="0.25">
      <c r="A113" s="1">
        <v>45008</v>
      </c>
      <c r="B113" s="2" t="s">
        <v>18</v>
      </c>
      <c r="C113" s="5">
        <v>25</v>
      </c>
      <c r="D113" s="2" t="s">
        <v>8</v>
      </c>
      <c r="E113" s="2" t="s">
        <v>47</v>
      </c>
      <c r="F113" s="2" t="s">
        <v>24</v>
      </c>
    </row>
    <row r="114" spans="1:6" x14ac:dyDescent="0.25">
      <c r="A114" s="1">
        <v>45008</v>
      </c>
      <c r="B114" s="2" t="s">
        <v>63</v>
      </c>
      <c r="C114" s="5">
        <v>15</v>
      </c>
      <c r="D114" s="2" t="s">
        <v>10</v>
      </c>
      <c r="E114" s="2" t="s">
        <v>57</v>
      </c>
      <c r="F114" s="2" t="s">
        <v>24</v>
      </c>
    </row>
    <row r="115" spans="1:6" x14ac:dyDescent="0.25">
      <c r="A115" s="1">
        <v>45008</v>
      </c>
      <c r="B115" s="2" t="s">
        <v>20</v>
      </c>
      <c r="C115" s="5">
        <v>10</v>
      </c>
      <c r="D115" s="2" t="s">
        <v>10</v>
      </c>
      <c r="E115" s="2" t="s">
        <v>25</v>
      </c>
      <c r="F115" s="2" t="s">
        <v>24</v>
      </c>
    </row>
    <row r="116" spans="1:6" x14ac:dyDescent="0.25">
      <c r="A116" s="1">
        <v>45009</v>
      </c>
      <c r="B116" s="2" t="s">
        <v>18</v>
      </c>
      <c r="C116" s="5">
        <v>15</v>
      </c>
      <c r="D116" s="2" t="s">
        <v>8</v>
      </c>
      <c r="E116" s="2" t="s">
        <v>47</v>
      </c>
      <c r="F116" s="2" t="s">
        <v>28</v>
      </c>
    </row>
    <row r="117" spans="1:6" x14ac:dyDescent="0.25">
      <c r="A117" s="1">
        <v>45009</v>
      </c>
      <c r="B117" s="2" t="s">
        <v>66</v>
      </c>
      <c r="C117" s="5">
        <v>30</v>
      </c>
      <c r="D117" s="2" t="s">
        <v>10</v>
      </c>
      <c r="E117" s="2" t="s">
        <v>13</v>
      </c>
      <c r="F117" s="2" t="s">
        <v>28</v>
      </c>
    </row>
    <row r="118" spans="1:6" x14ac:dyDescent="0.25">
      <c r="A118" s="1">
        <v>45009</v>
      </c>
      <c r="B118" s="2" t="s">
        <v>18</v>
      </c>
      <c r="C118" s="5">
        <v>15</v>
      </c>
      <c r="D118" s="2" t="s">
        <v>10</v>
      </c>
      <c r="E118" s="2" t="s">
        <v>36</v>
      </c>
      <c r="F118" s="2" t="s">
        <v>28</v>
      </c>
    </row>
    <row r="119" spans="1:6" x14ac:dyDescent="0.25">
      <c r="A119" s="1">
        <v>45009</v>
      </c>
      <c r="B119" s="2" t="s">
        <v>20</v>
      </c>
      <c r="C119" s="5">
        <v>20</v>
      </c>
      <c r="D119" s="2" t="s">
        <v>10</v>
      </c>
      <c r="E119" s="2" t="s">
        <v>21</v>
      </c>
      <c r="F119" s="2" t="s">
        <v>28</v>
      </c>
    </row>
    <row r="120" spans="1:6" x14ac:dyDescent="0.25">
      <c r="A120" s="1">
        <v>45010</v>
      </c>
      <c r="B120" s="2" t="s">
        <v>18</v>
      </c>
      <c r="C120" s="5">
        <v>25</v>
      </c>
      <c r="D120" s="2" t="s">
        <v>8</v>
      </c>
      <c r="E120" s="2" t="s">
        <v>47</v>
      </c>
      <c r="F120" s="2" t="s">
        <v>33</v>
      </c>
    </row>
    <row r="121" spans="1:6" x14ac:dyDescent="0.25">
      <c r="A121" s="1">
        <v>45010</v>
      </c>
      <c r="B121" s="2" t="s">
        <v>16</v>
      </c>
      <c r="C121" s="5">
        <v>12</v>
      </c>
      <c r="D121" s="2" t="s">
        <v>8</v>
      </c>
      <c r="E121" s="2" t="s">
        <v>17</v>
      </c>
      <c r="F121" s="2" t="s">
        <v>33</v>
      </c>
    </row>
    <row r="122" spans="1:6" x14ac:dyDescent="0.25">
      <c r="A122" s="1">
        <v>45010</v>
      </c>
      <c r="B122" s="2" t="s">
        <v>18</v>
      </c>
      <c r="C122" s="5">
        <v>30</v>
      </c>
      <c r="D122" s="2" t="s">
        <v>8</v>
      </c>
      <c r="E122" s="2" t="s">
        <v>19</v>
      </c>
      <c r="F122" s="2" t="s">
        <v>33</v>
      </c>
    </row>
    <row r="123" spans="1:6" x14ac:dyDescent="0.25">
      <c r="A123" s="1">
        <v>45011</v>
      </c>
      <c r="B123" s="2" t="s">
        <v>18</v>
      </c>
      <c r="C123" s="5">
        <v>30</v>
      </c>
      <c r="D123" s="2" t="s">
        <v>8</v>
      </c>
      <c r="E123" s="2" t="s">
        <v>47</v>
      </c>
      <c r="F123" s="2" t="s">
        <v>38</v>
      </c>
    </row>
    <row r="124" spans="1:6" x14ac:dyDescent="0.25">
      <c r="A124" s="1">
        <v>45011</v>
      </c>
      <c r="B124" s="2" t="s">
        <v>22</v>
      </c>
      <c r="C124" s="5">
        <v>20</v>
      </c>
      <c r="D124" s="2" t="s">
        <v>8</v>
      </c>
      <c r="E124" s="2" t="s">
        <v>23</v>
      </c>
      <c r="F124" s="2" t="s">
        <v>38</v>
      </c>
    </row>
    <row r="125" spans="1:6" x14ac:dyDescent="0.25">
      <c r="A125" s="1">
        <v>45011</v>
      </c>
      <c r="B125" s="2" t="s">
        <v>7</v>
      </c>
      <c r="C125" s="5">
        <v>15</v>
      </c>
      <c r="D125" s="2" t="s">
        <v>10</v>
      </c>
      <c r="E125" s="2" t="s">
        <v>25</v>
      </c>
      <c r="F125" s="2" t="s">
        <v>38</v>
      </c>
    </row>
    <row r="126" spans="1:6" x14ac:dyDescent="0.25">
      <c r="A126" s="1">
        <v>45011</v>
      </c>
      <c r="B126" s="2" t="s">
        <v>58</v>
      </c>
      <c r="C126" s="5">
        <v>60</v>
      </c>
      <c r="D126" s="2" t="s">
        <v>10</v>
      </c>
      <c r="E126" s="2" t="s">
        <v>50</v>
      </c>
      <c r="F126" s="2" t="s">
        <v>38</v>
      </c>
    </row>
    <row r="127" spans="1:6" x14ac:dyDescent="0.25">
      <c r="A127" s="1">
        <v>45012</v>
      </c>
      <c r="B127" s="2" t="s">
        <v>18</v>
      </c>
      <c r="C127" s="5">
        <v>20</v>
      </c>
      <c r="D127" s="2" t="s">
        <v>8</v>
      </c>
      <c r="E127" s="2" t="s">
        <v>47</v>
      </c>
      <c r="F127" s="2" t="s">
        <v>43</v>
      </c>
    </row>
    <row r="128" spans="1:6" x14ac:dyDescent="0.25">
      <c r="A128" s="1">
        <v>45012</v>
      </c>
      <c r="B128" s="2" t="s">
        <v>7</v>
      </c>
      <c r="C128" s="5">
        <v>10</v>
      </c>
      <c r="D128" s="2" t="s">
        <v>10</v>
      </c>
      <c r="E128" s="2" t="s">
        <v>57</v>
      </c>
      <c r="F128" s="2" t="s">
        <v>43</v>
      </c>
    </row>
    <row r="129" spans="1:6" x14ac:dyDescent="0.25">
      <c r="A129" s="1">
        <v>45012</v>
      </c>
      <c r="B129" s="2" t="s">
        <v>12</v>
      </c>
      <c r="C129" s="5">
        <v>70</v>
      </c>
      <c r="D129" s="2" t="s">
        <v>10</v>
      </c>
      <c r="E129" s="2" t="s">
        <v>17</v>
      </c>
      <c r="F129" s="2" t="s">
        <v>43</v>
      </c>
    </row>
    <row r="130" spans="1:6" x14ac:dyDescent="0.25">
      <c r="A130" s="1">
        <v>45012</v>
      </c>
      <c r="B130" s="2" t="s">
        <v>14</v>
      </c>
      <c r="C130" s="5">
        <v>12</v>
      </c>
      <c r="D130" s="2" t="s">
        <v>8</v>
      </c>
      <c r="E130" s="2" t="s">
        <v>13</v>
      </c>
      <c r="F130" s="2" t="s">
        <v>43</v>
      </c>
    </row>
    <row r="131" spans="1:6" x14ac:dyDescent="0.25">
      <c r="A131" s="1">
        <v>45012</v>
      </c>
      <c r="B131" s="2" t="s">
        <v>52</v>
      </c>
      <c r="C131" s="5">
        <v>180</v>
      </c>
      <c r="D131" s="2" t="s">
        <v>10</v>
      </c>
      <c r="E131" s="2" t="s">
        <v>67</v>
      </c>
      <c r="F131" s="2" t="s">
        <v>43</v>
      </c>
    </row>
    <row r="132" spans="1:6" x14ac:dyDescent="0.25">
      <c r="A132" s="1">
        <v>45012</v>
      </c>
      <c r="B132" s="2" t="s">
        <v>20</v>
      </c>
      <c r="C132" s="5">
        <v>20</v>
      </c>
      <c r="D132" s="2" t="s">
        <v>10</v>
      </c>
      <c r="E132" s="2" t="s">
        <v>67</v>
      </c>
      <c r="F132" s="2" t="s">
        <v>43</v>
      </c>
    </row>
    <row r="133" spans="1:6" x14ac:dyDescent="0.25">
      <c r="A133" s="1">
        <v>45012</v>
      </c>
      <c r="B133" s="2" t="s">
        <v>18</v>
      </c>
      <c r="C133" s="5">
        <v>15</v>
      </c>
      <c r="D133" s="2" t="s">
        <v>8</v>
      </c>
      <c r="E133" s="2" t="s">
        <v>25</v>
      </c>
      <c r="F133" s="2" t="s">
        <v>43</v>
      </c>
    </row>
    <row r="134" spans="1:6" x14ac:dyDescent="0.25">
      <c r="A134" s="1">
        <v>45013</v>
      </c>
      <c r="B134" s="2" t="s">
        <v>18</v>
      </c>
      <c r="C134" s="5">
        <v>45</v>
      </c>
      <c r="D134" s="2" t="s">
        <v>8</v>
      </c>
      <c r="E134" s="2" t="s">
        <v>47</v>
      </c>
      <c r="F134" s="2" t="s">
        <v>46</v>
      </c>
    </row>
    <row r="135" spans="1:6" x14ac:dyDescent="0.25">
      <c r="A135" s="1">
        <v>45013</v>
      </c>
      <c r="B135" s="2" t="s">
        <v>22</v>
      </c>
      <c r="C135" s="5">
        <v>45</v>
      </c>
      <c r="D135" s="2" t="s">
        <v>8</v>
      </c>
      <c r="E135" s="2" t="s">
        <v>17</v>
      </c>
      <c r="F135" s="2" t="s">
        <v>46</v>
      </c>
    </row>
    <row r="136" spans="1:6" x14ac:dyDescent="0.25">
      <c r="A136" s="1">
        <v>45013</v>
      </c>
      <c r="B136" s="2" t="s">
        <v>18</v>
      </c>
      <c r="C136" s="5">
        <v>15</v>
      </c>
      <c r="D136" s="2" t="s">
        <v>8</v>
      </c>
      <c r="E136" s="2" t="s">
        <v>25</v>
      </c>
      <c r="F136" s="2" t="s">
        <v>46</v>
      </c>
    </row>
    <row r="137" spans="1:6" x14ac:dyDescent="0.25">
      <c r="A137" s="1">
        <v>45014</v>
      </c>
      <c r="B137" s="2" t="s">
        <v>18</v>
      </c>
      <c r="C137" s="5">
        <v>15</v>
      </c>
      <c r="D137" s="2" t="s">
        <v>8</v>
      </c>
      <c r="E137" s="2" t="s">
        <v>47</v>
      </c>
      <c r="F137" s="2" t="s">
        <v>6</v>
      </c>
    </row>
    <row r="138" spans="1:6" x14ac:dyDescent="0.25">
      <c r="A138" s="1">
        <v>45014</v>
      </c>
      <c r="B138" s="2" t="s">
        <v>63</v>
      </c>
      <c r="C138" s="5">
        <v>20</v>
      </c>
      <c r="D138" s="2" t="s">
        <v>8</v>
      </c>
      <c r="E138" s="2" t="s">
        <v>57</v>
      </c>
      <c r="F138" s="2" t="s">
        <v>6</v>
      </c>
    </row>
    <row r="139" spans="1:6" x14ac:dyDescent="0.25">
      <c r="A139" s="1">
        <v>45014</v>
      </c>
      <c r="B139" s="2" t="s">
        <v>18</v>
      </c>
      <c r="C139" s="5">
        <v>15</v>
      </c>
      <c r="D139" s="2" t="s">
        <v>8</v>
      </c>
      <c r="E139" s="2" t="s">
        <v>36</v>
      </c>
      <c r="F139" s="2" t="s">
        <v>6</v>
      </c>
    </row>
    <row r="140" spans="1:6" x14ac:dyDescent="0.25">
      <c r="A140" s="1">
        <v>45015</v>
      </c>
      <c r="B140" s="2" t="s">
        <v>18</v>
      </c>
      <c r="C140" s="5">
        <v>25</v>
      </c>
      <c r="D140" s="2" t="s">
        <v>8</v>
      </c>
      <c r="E140" s="2" t="s">
        <v>47</v>
      </c>
      <c r="F140" s="2" t="s">
        <v>24</v>
      </c>
    </row>
    <row r="141" spans="1:6" x14ac:dyDescent="0.25">
      <c r="A141" s="1">
        <v>45015</v>
      </c>
      <c r="B141" s="2" t="s">
        <v>16</v>
      </c>
      <c r="C141" s="5">
        <v>12</v>
      </c>
      <c r="D141" s="2" t="s">
        <v>8</v>
      </c>
      <c r="E141" s="2" t="s">
        <v>17</v>
      </c>
      <c r="F141" s="2" t="s">
        <v>24</v>
      </c>
    </row>
    <row r="142" spans="1:6" x14ac:dyDescent="0.25">
      <c r="A142" s="1">
        <v>45015</v>
      </c>
      <c r="B142" s="2" t="s">
        <v>18</v>
      </c>
      <c r="C142" s="5">
        <v>15</v>
      </c>
      <c r="D142" s="2" t="s">
        <v>8</v>
      </c>
      <c r="E142" s="2" t="s">
        <v>36</v>
      </c>
      <c r="F142" s="2" t="s">
        <v>24</v>
      </c>
    </row>
    <row r="143" spans="1:6" x14ac:dyDescent="0.25">
      <c r="A143" s="1">
        <v>45015</v>
      </c>
      <c r="B143" s="2" t="s">
        <v>22</v>
      </c>
      <c r="C143" s="5">
        <v>20</v>
      </c>
      <c r="D143" s="2" t="s">
        <v>8</v>
      </c>
      <c r="E143" s="2" t="s">
        <v>48</v>
      </c>
      <c r="F143" s="2" t="s">
        <v>24</v>
      </c>
    </row>
    <row r="144" spans="1:6" x14ac:dyDescent="0.25">
      <c r="A144" s="1">
        <v>45016</v>
      </c>
      <c r="B144" s="2" t="s">
        <v>18</v>
      </c>
      <c r="C144" s="5">
        <v>15</v>
      </c>
      <c r="D144" s="2" t="s">
        <v>8</v>
      </c>
      <c r="E144" s="2" t="s">
        <v>47</v>
      </c>
      <c r="F144" s="2" t="s">
        <v>28</v>
      </c>
    </row>
    <row r="145" spans="1:6" x14ac:dyDescent="0.25">
      <c r="A145" s="1">
        <v>45016</v>
      </c>
      <c r="B145" s="2" t="s">
        <v>20</v>
      </c>
      <c r="C145" s="5">
        <v>20</v>
      </c>
      <c r="D145" s="2" t="s">
        <v>10</v>
      </c>
      <c r="E145" s="2" t="s">
        <v>17</v>
      </c>
      <c r="F145" s="2" t="s">
        <v>28</v>
      </c>
    </row>
    <row r="146" spans="1:6" x14ac:dyDescent="0.25">
      <c r="A146" s="1">
        <v>45016</v>
      </c>
      <c r="B146" s="2" t="s">
        <v>18</v>
      </c>
      <c r="C146" s="5">
        <v>25</v>
      </c>
      <c r="D146" s="2" t="s">
        <v>8</v>
      </c>
      <c r="E146" s="2" t="s">
        <v>19</v>
      </c>
      <c r="F146" s="2" t="s">
        <v>28</v>
      </c>
    </row>
    <row r="147" spans="1:6" x14ac:dyDescent="0.25">
      <c r="A147" s="1"/>
      <c r="B147" s="2"/>
      <c r="D147" s="2"/>
      <c r="E147" s="2"/>
      <c r="F147" s="2"/>
    </row>
  </sheetData>
  <scenarios current="0" show="0">
    <scenario name="next month expence" locked="1" count="29" user="Abdul Waheed">
      <inputCells r="A2" val="44986" numFmtId="14"/>
      <inputCells r="A3" val="44986" numFmtId="14"/>
      <inputCells r="A4" val="44986" numFmtId="14"/>
      <inputCells r="A5" val="44986" numFmtId="14"/>
      <inputCells r="A6" val="44986" numFmtId="14"/>
      <inputCells r="A7" val="44986" numFmtId="14"/>
      <inputCells r="A8" val="44986" numFmtId="14"/>
      <inputCells r="A9" val="44986" numFmtId="14"/>
      <inputCells r="A10" val="44987" numFmtId="14"/>
      <inputCells r="A11" val="44987" numFmtId="14"/>
      <inputCells r="A12" val="44987" numFmtId="14"/>
      <inputCells r="A13" val="44987" numFmtId="14"/>
      <inputCells r="A14" val="44987" numFmtId="14"/>
      <inputCells r="A15" val="44987" numFmtId="14"/>
      <inputCells r="A16" val="44988" numFmtId="14"/>
      <inputCells r="A17" val="44988" numFmtId="14"/>
      <inputCells r="A18" val="44988" numFmtId="14"/>
      <inputCells r="A19" val="44988" numFmtId="14"/>
      <inputCells r="A20" val="44988" numFmtId="14"/>
      <inputCells r="A21" val="44988" numFmtId="14"/>
      <inputCells r="A22" val="44989" numFmtId="14"/>
      <inputCells r="A23" val="44989" numFmtId="14"/>
      <inputCells r="A24" val="44989" numFmtId="14"/>
      <inputCells r="A25" val="44989" numFmtId="14"/>
      <inputCells r="A26" val="44989" numFmtId="14"/>
      <inputCells r="A27" val="44989" numFmtId="14"/>
      <inputCells r="A28" val="44989" numFmtId="14"/>
      <inputCells r="A29" val="44989" numFmtId="14"/>
      <inputCells r="A30" val="44990" numFmtId="14"/>
    </scenario>
  </scenarios>
  <conditionalFormatting sqref="D2:D146">
    <cfRule type="cellIs" dxfId="1" priority="2" operator="equal">
      <formula>"friend"</formula>
    </cfRule>
  </conditionalFormatting>
  <conditionalFormatting sqref="D1:D1048576">
    <cfRule type="cellIs" dxfId="0" priority="1" operator="equal">
      <formula>"friend"</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D4A66-E0C3-4A74-A53D-2AEAE1DC92B0}">
  <dimension ref="A1:S5"/>
  <sheetViews>
    <sheetView tabSelected="1" zoomScale="70" zoomScaleNormal="70" workbookViewId="0">
      <selection sqref="A1:S1"/>
    </sheetView>
  </sheetViews>
  <sheetFormatPr defaultRowHeight="15" x14ac:dyDescent="0.25"/>
  <cols>
    <col min="1" max="1" width="25.28515625" style="6" bestFit="1" customWidth="1"/>
    <col min="2" max="2" width="16" style="6" customWidth="1"/>
    <col min="3" max="3" width="8.7109375" style="6" customWidth="1"/>
    <col min="4" max="18" width="9.140625" style="6"/>
    <col min="19" max="19" width="11" style="6" customWidth="1"/>
    <col min="20" max="16384" width="9.140625" style="6"/>
  </cols>
  <sheetData>
    <row r="1" spans="1:19" ht="30.75" customHeight="1" x14ac:dyDescent="0.45">
      <c r="A1" s="7" t="s">
        <v>74</v>
      </c>
      <c r="B1" s="8"/>
      <c r="C1" s="8"/>
      <c r="D1" s="8"/>
      <c r="E1" s="8"/>
      <c r="F1" s="8"/>
      <c r="G1" s="8"/>
      <c r="H1" s="8"/>
      <c r="I1" s="8"/>
      <c r="J1" s="8"/>
      <c r="K1" s="8"/>
      <c r="L1" s="8"/>
      <c r="M1" s="8"/>
      <c r="N1" s="8"/>
      <c r="O1" s="8"/>
      <c r="P1" s="8"/>
      <c r="Q1" s="8"/>
      <c r="R1" s="8"/>
      <c r="S1" s="8"/>
    </row>
    <row r="3" spans="1:19" x14ac:dyDescent="0.25">
      <c r="A3" s="6" t="s">
        <v>72</v>
      </c>
      <c r="B3" s="6">
        <f>SUMIF(myExpenses1[Spend on],"alone",myExpenses1[Amount])</f>
        <v>2720</v>
      </c>
    </row>
    <row r="4" spans="1:19" x14ac:dyDescent="0.25">
      <c r="A4" s="6" t="s">
        <v>71</v>
      </c>
      <c r="B4" s="6">
        <f>SUMIF(myExpenses1[Spend on],"friend",myExpenses1[Amount])</f>
        <v>1889</v>
      </c>
    </row>
    <row r="5" spans="1:19" x14ac:dyDescent="0.25">
      <c r="A5" s="6" t="s">
        <v>73</v>
      </c>
      <c r="B5" s="6">
        <f>SUM(B3,B4)</f>
        <v>4609</v>
      </c>
    </row>
  </sheetData>
  <mergeCells count="1">
    <mergeCell ref="A1:S1"/>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L w E A A B Q S w M E F A A C A A g A + Y x Y W S I g 2 0 e k A A A A 9 Q A A A B I A H A B D b 2 5 m a W c v U G F j a 2 F n Z S 5 4 b W w g o h g A K K A U A A A A A A A A A A A A A A A A A A A A A A A A A A A A h Y 9 B D o I w F E S v Q r q n L R C j I Z + y c K k k J C b G L S k V G u F j a L H c z Y V H 8 g p i F H X n c t 6 8 x c z 9 e o N 0 b B v v o n q j O 0 x I Q D n x F M q u 1 F g l Z L B H f 0 V S A X k h T 0 W l v E l G E 4 + m T E h t 7 T l m z D l H X U S 7 v m I h 5 w E 7 Z N u d r F V b k I + s / 8 u + R m M L l I o I 2 L / G i J A G U U Q X S 8 q B z Q w y j d 8 + n O Y + 2 x 8 I 6 6 G x Q 6 + E Q j / f A J s j s P c F 8 Q B Q S w M E F A A C A A g A + Y x Y 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m M W F m E q R c z t g E A A M g D A A A T A B w A R m 9 y b X V s Y X M v U 2 V j d G l v b j E u b S C i G A A o o B Q A A A A A A A A A A A A A A A A A A A A A A A A A A A C F U 8 t u 2 z A Q v B v w P x D s R Q E I A c 4 T a K C D I a W I L 2 k S u e j B 7 o E R N 7 Z Q P g K S S i M Y / v c s I 9 l U a h f V R d T s c n Z m F n J Q + d p o U n b v y f V 4 N B 6 5 N b c g i G p v 3 l 5 A O 3 A T k h E J f j w i + J S m s R U g k r v X t D B V o 0 D 7 5 F s t I c 2 N 9 v j h E p p / X f 5 w Y N 3 y 7 O y K P y 0 L 8 0 d L w 4 V b D k j T y r 3 S E 7 Y o Q N a q 9 m A z y i g j u Z G N 0 i 6 7 Z O R G V 0 b U e p V N T i 9 O G X l o j I f S t x K y e E z v j I Z f J 6 w T 9 4 X e W 6 O w J s g t c I E K K C q d 8 y d s 7 C s 9 n n Q + G F n 0 + F T K s u K S W 5 d 5 2 w w p 8 z X X K 2 S c t y 8 Q 6 e a W a / d s r O o E h 6 J L j s x n m w 0 t u A e 0 5 r G H C D x v G d n Q m Q e 1 A z 2 8 + Q 9 w q k y j P c I z 7 S / P 0 8 D 6 g e d 4 a 2 V s e 3 B h X i s 4 A A X / 3 L i N Z m a Y v Q 3 6 C t 6 S O 6 4 G j q Z C d F 6 S v z w z Q v f d j A C v 1 i Q 4 S h H 8 / v w T 4 H e o J I u A Y W x x b p z 6 C M Z i G k j Y r z d O 7 U s 9 n h x T y P Y J 9 s 5 2 2 c W 4 h g H t M o m i t 8 e X O f n v N g 9 1 h 3 X u p + a N t a C r t t v T d u h X 4 9 y j b k M h m v 0 s J 5 A P j Z T 4 q w h i N E X u 8 a j W / 6 K / f g d Q S w E C L Q A U A A I A C A D 5 j F h Z I i D b R 6 Q A A A D 1 A A A A E g A A A A A A A A A A A A A A A A A A A A A A Q 2 9 u Z m l n L 1 B h Y 2 t h Z 2 U u e G 1 s U E s B A i 0 A F A A C A A g A + Y x Y W Q / K 6 a u k A A A A 6 Q A A A B M A A A A A A A A A A A A A A A A A 8 A A A A F t D b 2 5 0 Z W 5 0 X 1 R 5 c G V z X S 5 4 b W x Q S w E C L Q A U A A I A C A D 5 j F h Z h K k X M 7 Y B A A D I A w A A E w A A A A A A A A A A A A A A A A D h A Q A A R m 9 y b X V s Y X M v U 2 V j d G l v b j E u b V B L B Q Y A A A A A A w A D A M I A A A D k 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Q D g A A A A A A A K 4 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e U V 4 c G V u c 2 V z M T w v S X R l b V B h d G g + P C 9 J d G V t T G 9 j Y X R p b 2 4 + P F N 0 Y W J s Z U V u d H J p Z X M + P E V u d H J 5 I F R 5 c G U 9 I k l z U H J p d m F 0 Z S I g V m F s d W U 9 I m w w I i A v P j x F b n R y e S B U e X B l P S J R d W V y e U l E I i B W Y W x 1 Z T 0 i c 2 Y w M z N j M 2 R j L T J j N G Y t N G M 1 Z C 0 5 O G Y 5 L W J l Y m Y z Y W Q w Z T Z j 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X l F e H B l b n N l c z E i I C 8 + P E V u d H J 5 I F R 5 c G U 9 I k Z p b G x l Z E N v b X B s Z X R l U m V z d W x 0 V G 9 X b 3 J r c 2 h l Z X Q i I F Z h b H V l P S J s M S I g L z 4 8 R W 5 0 c n k g V H l w Z T 0 i Q W R k Z W R U b 0 R h d G F N b 2 R l b C I g V m F s d W U 9 I m w w I i A v P j x F b n R y e S B U e X B l P S J G a W x s Q 2 9 1 b n Q i I F Z h b H V l P S J s M T Q 1 I i A v P j x F b n R y e S B U e X B l P S J G a W x s R X J y b 3 J D b 2 R l I i B W Y W x 1 Z T 0 i c 1 V u a 2 5 v d 2 4 i I C 8 + P E V u d H J 5 I F R 5 c G U 9 I k Z p b G x F c n J v c k N v d W 5 0 I i B W Y W x 1 Z T 0 i b D A i I C 8 + P E V u d H J 5 I F R 5 c G U 9 I k Z p b G x M Y X N 0 V X B k Y X R l Z C I g V m F s d W U 9 I m Q y M D I 0 L T E w L T I 0 V D E y O j M z O j E 0 L j c w N j Q 4 N T d a I i A v P j x F b n R y e S B U e X B l P S J G a W x s Q 2 9 s d W 1 u V H l w Z X M i I F Z h b H V l P S J z Q 1 F Z R 0 V R W U d C Z z 0 9 I i A v P j x F b n R y e S B U e X B l P S J G a W x s Q 2 9 s d W 1 u T m F t Z X M i I F Z h b H V l P S J z W y Z x d W 9 0 O 0 R h d G U m c X V v d D s s J n F 1 b 3 Q 7 Z G F 5 J n F 1 b 3 Q 7 L C Z x d W 9 0 O 0 l 0 Z W 0 m c X V v d D s s J n F 1 b 3 Q 7 Q W 1 v d W 5 0 J n F 1 b 3 Q 7 L C Z x d W 9 0 O 1 N w Z W 5 k I G 9 u J n F 1 b 3 Q 7 L C Z x d W 9 0 O 1 R p b W U m c X V v d D s s J n F 1 b 3 Q 7 R G F 5 I E 5 h b W 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t e U V 4 c G V u c 2 V z M S 9 B d X R v U m V t b 3 Z l Z E N v b H V t b n M x L n t E Y X R l L D B 9 J n F 1 b 3 Q 7 L C Z x d W 9 0 O 1 N l Y 3 R p b 2 4 x L 2 1 5 R X h w Z W 5 z Z X M x L 0 F 1 d G 9 S Z W 1 v d m V k Q 2 9 s d W 1 u c z E u e 2 R h e S w x f S Z x d W 9 0 O y w m c X V v d D t T Z W N 0 a W 9 u M S 9 t e U V 4 c G V u c 2 V z M S 9 B d X R v U m V t b 3 Z l Z E N v b H V t b n M x L n t J d G V t L D J 9 J n F 1 b 3 Q 7 L C Z x d W 9 0 O 1 N l Y 3 R p b 2 4 x L 2 1 5 R X h w Z W 5 z Z X M x L 0 F 1 d G 9 S Z W 1 v d m V k Q 2 9 s d W 1 u c z E u e 0 F t b 3 V u d C w z f S Z x d W 9 0 O y w m c X V v d D t T Z W N 0 a W 9 u M S 9 t e U V 4 c G V u c 2 V z M S 9 B d X R v U m V t b 3 Z l Z E N v b H V t b n M x L n t T c G V u Z C B v b i w 0 f S Z x d W 9 0 O y w m c X V v d D t T Z W N 0 a W 9 u M S 9 t e U V 4 c G V u c 2 V z M S 9 B d X R v U m V t b 3 Z l Z E N v b H V t b n M x L n t U a W 1 l L D V 9 J n F 1 b 3 Q 7 L C Z x d W 9 0 O 1 N l Y 3 R p b 2 4 x L 2 1 5 R X h w Z W 5 z Z X M x L 0 F 1 d G 9 S Z W 1 v d m V k Q 2 9 s d W 1 u c z E u e 0 R h e S B O Y W 1 l L D Z 9 J n F 1 b 3 Q 7 X S w m c X V v d D t D b 2 x 1 b W 5 D b 3 V u d C Z x d W 9 0 O z o 3 L C Z x d W 9 0 O 0 t l e U N v b H V t b k 5 h b W V z J n F 1 b 3 Q 7 O l t d L C Z x d W 9 0 O 0 N v b H V t b k l k Z W 5 0 a X R p Z X M m c X V v d D s 6 W y Z x d W 9 0 O 1 N l Y 3 R p b 2 4 x L 2 1 5 R X h w Z W 5 z Z X M x L 0 F 1 d G 9 S Z W 1 v d m V k Q 2 9 s d W 1 u c z E u e 0 R h d G U s M H 0 m c X V v d D s s J n F 1 b 3 Q 7 U 2 V j d G l v b j E v b X l F e H B l b n N l c z E v Q X V 0 b 1 J l b W 9 2 Z W R D b 2 x 1 b W 5 z M S 5 7 Z G F 5 L D F 9 J n F 1 b 3 Q 7 L C Z x d W 9 0 O 1 N l Y 3 R p b 2 4 x L 2 1 5 R X h w Z W 5 z Z X M x L 0 F 1 d G 9 S Z W 1 v d m V k Q 2 9 s d W 1 u c z E u e 0 l 0 Z W 0 s M n 0 m c X V v d D s s J n F 1 b 3 Q 7 U 2 V j d G l v b j E v b X l F e H B l b n N l c z E v Q X V 0 b 1 J l b W 9 2 Z W R D b 2 x 1 b W 5 z M S 5 7 Q W 1 v d W 5 0 L D N 9 J n F 1 b 3 Q 7 L C Z x d W 9 0 O 1 N l Y 3 R p b 2 4 x L 2 1 5 R X h w Z W 5 z Z X M x L 0 F 1 d G 9 S Z W 1 v d m V k Q 2 9 s d W 1 u c z E u e 1 N w Z W 5 k I G 9 u L D R 9 J n F 1 b 3 Q 7 L C Z x d W 9 0 O 1 N l Y 3 R p b 2 4 x L 2 1 5 R X h w Z W 5 z Z X M x L 0 F 1 d G 9 S Z W 1 v d m V k Q 2 9 s d W 1 u c z E u e 1 R p b W U s N X 0 m c X V v d D s s J n F 1 b 3 Q 7 U 2 V j d G l v b j E v b X l F e H B l b n N l c z E v Q X V 0 b 1 J l b W 9 2 Z W R D b 2 x 1 b W 5 z M S 5 7 R G F 5 I E 5 h b W U s N n 0 m c X V v d D t d L C Z x d W 9 0 O 1 J l b G F 0 a W 9 u c 2 h p c E l u Z m 8 m c X V v d D s 6 W 1 1 9 I i A v P j w v U 3 R h Y m x l R W 5 0 c m l l c z 4 8 L 0 l 0 Z W 0 + P E l 0 Z W 0 + P E l 0 Z W 1 M b 2 N h d G l v b j 4 8 S X R l b V R 5 c G U + R m 9 y b X V s Y T w v S X R l b V R 5 c G U + P E l 0 Z W 1 Q Y X R o P l N l Y 3 R p b 2 4 x L 2 1 5 R X h w Z W 5 z Z X M x L 1 N v d X J j Z T w v S X R l b V B h d G g + P C 9 J d G V t T G 9 j Y X R p b 2 4 + P F N 0 Y W J s Z U V u d H J p Z X M g L z 4 8 L 0 l 0 Z W 0 + P E l 0 Z W 0 + P E l 0 Z W 1 M b 2 N h d G l v b j 4 8 S X R l b V R 5 c G U + R m 9 y b X V s Y T w v S X R l b V R 5 c G U + P E l 0 Z W 1 Q Y X R o P l N l Y 3 R p b 2 4 x L 2 1 5 R X h w Z W 5 z Z X M x L 1 B y b 2 1 v d G V k J T I w S G V h Z G V y c z w v S X R l b V B h d G g + P C 9 J d G V t T G 9 j Y X R p b 2 4 + P F N 0 Y W J s Z U V u d H J p Z X M g L z 4 8 L 0 l 0 Z W 0 + P E l 0 Z W 0 + P E l 0 Z W 1 M b 2 N h d G l v b j 4 8 S X R l b V R 5 c G U + R m 9 y b X V s Y T w v S X R l b V R 5 c G U + P E l 0 Z W 1 Q Y X R o P l N l Y 3 R p b 2 4 x L 2 1 5 R X h w Z W 5 z Z X M x L 0 N o Y W 5 n Z W Q l M j B U e X B l P C 9 J d G V t U G F 0 a D 4 8 L 0 l 0 Z W 1 M b 2 N h d G l v b j 4 8 U 3 R h Y m x l R W 5 0 c m l l c y A v P j w v S X R l b T 4 8 S X R l b T 4 8 S X R l b U x v Y 2 F 0 a W 9 u P j x J d G V t V H l w Z T 5 G b 3 J t d W x h P C 9 J d G V t V H l w Z T 4 8 S X R l b V B h d G g + U 2 V j d G l v b j E v b X l F e H B l b n N l c z E v S W 5 z Z X J 0 Z W Q l M j B E Y X k l M j B O Y W 1 l P C 9 J d G V t U G F 0 a D 4 8 L 0 l 0 Z W 1 M b 2 N h d G l v b j 4 8 U 3 R h Y m x l R W 5 0 c m l l c y A v P j w v S X R l b T 4 8 S X R l b T 4 8 S X R l b U x v Y 2 F 0 a W 9 u P j x J d G V t V H l w Z T 5 G b 3 J t d W x h P C 9 J d G V t V H l w Z T 4 8 S X R l b V B h d G g + U 2 V j d G l v b j E v b X l F e H B l b n N l c z E v U m V v c m R l c m V k J T I w Q 2 9 s d W 1 u c z w v S X R l b V B h d G g + P C 9 J d G V t T G 9 j Y X R p b 2 4 + P F N 0 Y W J s Z U V u d H J p Z X M g L z 4 8 L 0 l 0 Z W 0 + P E l 0 Z W 0 + P E l 0 Z W 1 M b 2 N h d G l v b j 4 8 S X R l b V R 5 c G U + R m 9 y b X V s Y T w v S X R l b V R 5 c G U + P E l 0 Z W 1 Q Y X R o P l N l Y 3 R p b 2 4 x L 2 1 5 R X h w Z W 5 z Z X M x L 0 N o Y W 5 n Z W Q l M j B U e X B l M T w v S X R l b V B h d G g + P C 9 J d G V t T G 9 j Y X R p b 2 4 + P F N 0 Y W J s Z U V u d H J p Z X M g L z 4 8 L 0 l 0 Z W 0 + P E l 0 Z W 0 + P E l 0 Z W 1 M b 2 N h d G l v b j 4 8 S X R l b V R 5 c G U + R m 9 y b X V s Y T w v S X R l b V R 5 c G U + P E l 0 Z W 1 Q Y X R o P l N l Y 3 R p b 2 4 x L 2 1 5 R X h w Z W 5 z Z X M x L 1 J l b m F t Z W Q l M j B D b 2 x 1 b W 5 z P C 9 J d G V t U G F 0 a D 4 8 L 0 l 0 Z W 1 M b 2 N h d G l v b j 4 8 U 3 R h Y m x l R W 5 0 c m l l c y A v P j w v S X R l b T 4 8 L 0 l 0 Z W 1 z P j w v T G 9 j Y W x Q Y W N r Y W d l T W V 0 Y W R h d G F G a W x l P h Y A A A B Q S w U G A A A A A A A A A A A A A A A A A A A A A A A A J g E A A A E A A A D Q j J 3 f A R X R E Y x 6 A M B P w p f r A Q A A A M + b T a B K l i t P s e Z m R H + 8 e O o A A A A A A g A A A A A A E G Y A A A A B A A A g A A A A i Z h l E W v A N V i s 5 c 3 X b 0 0 O 9 z 8 q e N q J v s U r 8 7 7 3 I w 8 X x W Y A A A A A D o A A A A A C A A A g A A A A T c D + b R 4 q n y T t 6 f 9 C X W W h f N r + V s p h O j y M Z m 0 y 3 v f e / Q l Q A A A A v N D D I 0 T C C b 4 J 0 0 p b G / c C E D R n b I u b z O B b Z W 5 2 T + V Y G 3 o L / c Q b S 9 Q C n J q L o k p a W N y p y / J C d a B 5 4 U J 1 r 1 S e F X w l + V K x z s l p Z g R J 9 8 e n Z 3 7 C 1 u F A A A A A 5 i b U t j 3 s L Q b K g k L 7 5 8 b R L W b u T a W m m F 9 N X t n P T g G Q k n A k 7 k j t 1 Z a Z s r D H e a N 6 H x z X A d W d q j y d A Q y p s Y + q S S 8 Y H Q = = < / D a t a M a s h u p > 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 m y E x p e n s e s 1 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1 5 6 7 ] ] > < / 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 2 0 2 4 - 1 0 - 2 4 T 2 0 : 0 9 : 5 0 . 9 4 8 2 7 1 6 + 0 5 : 0 0 < / L a s t P r o c e s s e d T i m e > < / D a t a M o d e l i n g S a n d b o x . S e r i a l i z e d S a n d b o x E r r o r C a c h e > ] ] > < / C u s t o m C o n t e n t > < / G e m i n i > 
</file>

<file path=customXml/item2.xml>��< ? x m l   v e r s i o n = " 1 . 0 "   e n c o d i n g = " U T F - 1 6 " ? > < G e m i n i   x m l n s = " h t t p : / / g e m i n i / p i v o t c u s t o m i z a t i o n / T a b l e X M L _ m y E x p e n s e s 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 d a y < / s t r i n g > < / k e y > < v a l u e > < i n t > 5 8 < / i n t > < / v a l u e > < / i t e m > < i t e m > < k e y > < s t r i n g > I t e m < / s t r i n g > < / k e y > < v a l u e > < i n t > 6 5 < / i n t > < / v a l u e > < / i t e m > < i t e m > < k e y > < s t r i n g > A m o u n t < / s t r i n g > < / k e y > < v a l u e > < i n t > 8 6 < / i n t > < / v a l u e > < / i t e m > < i t e m > < k e y > < s t r i n g > S p e n d   o n < / s t r i n g > < / k e y > < v a l u e > < i n t > 9 4 < / i n t > < / v a l u e > < / i t e m > < i t e m > < k e y > < s t r i n g > T i m e < / s t r i n g > < / k e y > < v a l u e > < i n t > 6 7 < / i n t > < / v a l u e > < / i t e m > < i t e m > < k e y > < s t r i n g > D a y   N a m e < / s t r i n g > < / k e y > < v a l u e > < i n t > 9 9 < / i n t > < / v a l u e > < / i t e m > < / C o l u m n W i d t h s > < C o l u m n D i s p l a y I n d e x > < i t e m > < k e y > < s t r i n g > D a t e < / s t r i n g > < / k e y > < v a l u e > < i n t > 0 < / i n t > < / v a l u e > < / i t e m > < i t e m > < k e y > < s t r i n g > d a y < / s t r i n g > < / k e y > < v a l u e > < i n t > 1 < / i n t > < / v a l u e > < / i t e m > < i t e m > < k e y > < s t r i n g > I t e m < / s t r i n g > < / k e y > < v a l u e > < i n t > 2 < / i n t > < / v a l u e > < / i t e m > < i t e m > < k e y > < s t r i n g > A m o u n t < / s t r i n g > < / k e y > < v a l u e > < i n t > 3 < / i n t > < / v a l u e > < / i t e m > < i t e m > < k e y > < s t r i n g > S p e n d   o n < / s t r i n g > < / k e y > < v a l u e > < i n t > 4 < / i n t > < / v a l u e > < / i t e m > < i t e m > < k e y > < s t r i n g > T i m e < / s t r i n g > < / k e y > < v a l u e > < i n t > 5 < / i n t > < / v a l u e > < / i t e m > < i t e m > < k e y > < s t r i n g > D a y   N a m e < / 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C l i e n t W i n d o w X M L " > < C u s t o m C o n t e n t > < ! [ C D A T A [ m y E x p e n s e s 1 ] ] > < / 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m y E x p e n s e s 1 ] ] > < / 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 m y E x p e n s e s 1 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 m y E x p e n s e s 1 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K e y > < / D i a g r a m O b j e c t K e y > < D i a g r a m O b j e c t K e y > < K e y > M e a s u r e s \ S u m   o f   A m o u n t \ T a g I n f o \ F o r m u l a < / K e y > < / D i a g r a m O b j e c t K e y > < D i a g r a m O b j e c t K e y > < K e y > M e a s u r e s \ S u m   o f   A m o u n t \ T a g I n f o \ V a l u e < / K e y > < / D i a g r a m O b j e c t K e y > < D i a g r a m O b j e c t K e y > < K e y > C o l u m n s \ D a t e < / K e y > < / D i a g r a m O b j e c t K e y > < D i a g r a m O b j e c t K e y > < K e y > C o l u m n s \ d a y < / K e y > < / D i a g r a m O b j e c t K e y > < D i a g r a m O b j e c t K e y > < K e y > C o l u m n s \ I t e m < / K e y > < / D i a g r a m O b j e c t K e y > < D i a g r a m O b j e c t K e y > < K e y > C o l u m n s \ A m o u n t < / K e y > < / D i a g r a m O b j e c t K e y > < D i a g r a m O b j e c t K e y > < K e y > C o l u m n s \ S p e n d   o n < / K e y > < / D i a g r a m O b j e c t K e y > < D i a g r a m O b j e c t K e y > < K e y > C o l u m n s \ T i m e < / K e y > < / D i a g r a m O b j e c t K e y > < D i a g r a m O b j e c t K e y > < K e y > C o l u m n s \ D a y   N a m e < / K e y > < / D i a g r a m O b j e c t K e y > < D i a g r a m O b j e c t K e y > < K e y > L i n k s \ & l t ; C o l u m n s \ S u m   o f   A m o u n t & g t ; - & l t ; M e a s u r e s \ A m o u n t & g t ; < / K e y > < / D i a g r a m O b j e c t K e y > < D i a g r a m O b j e c t K e y > < K e y > L i n k s \ & l t ; C o l u m n s \ S u m   o f   A m o u n t & g t ; - & l t ; M e a s u r e s \ A m o u n t & g t ; \ C O L U M N < / K e y > < / D i a g r a m O b j e c t K e y > < D i a g r a m O b j e c t K e y > < K e y > L i n k s \ & l t ; C o l u m n s \ S u m   o f   A m o u n t & g t ; - & l t ; M e a s u r e s \ A m o u n t & g t ; \ M E A S U R E 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K e y > < / a : K e y > < a : V a l u e   i : t y p e = " M e a s u r e G r i d N o d e V i e w S t a t e " > < C o l u m n > 3 < / C o l u m n > < L a y e d O u t > t r u e < / L a y e d O u t > < W a s U I I n v i s i b l e > t r u e < / W a s U I I n v i s i b l e > < / a : V a l u e > < / a : K e y V a l u e O f D i a g r a m O b j e c t K e y a n y T y p e z b w N T n L X > < a : K e y V a l u e O f D i a g r a m O b j e c t K e y a n y T y p e z b w N T n L X > < a : K e y > < K e y > M e a s u r e s \ S u m   o f   A m o u n t \ T a g I n f o \ F o r m u l a < / K e y > < / a : K e y > < a : V a l u e   i : t y p e = " M e a s u r e G r i d V i e w S t a t e I D i a g r a m T a g A d d i t i o n a l I n f o " / > < / a : K e y V a l u e O f D i a g r a m O b j e c t K e y a n y T y p e z b w N T n L X > < a : K e y V a l u e O f D i a g r a m O b j e c t K e y a n y T y p e z b w N T n L X > < a : K e y > < K e y > M e a s u r e s \ S u m   o f   A m o u n t \ T a g I n f o \ V a l u e 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 C o l u m n s \ d a y < / K e y > < / a : K e y > < a : V a l u e   i : t y p e = " M e a s u r e G r i d N o d e V i e w S t a t e " > < C o l u m n > 1 < / C o l u m n > < L a y e d O u t > t r u e < / L a y e d O u t > < / a : V a l u e > < / a : K e y V a l u e O f D i a g r a m O b j e c t K e y a n y T y p e z b w N T n L X > < a : K e y V a l u e O f D i a g r a m O b j e c t K e y a n y T y p e z b w N T n L X > < a : K e y > < K e y > C o l u m n s \ I t e m < / 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 C o l u m n s \ S p e n d   o n < / K e y > < / a : K e y > < a : V a l u e   i : t y p e = " M e a s u r e G r i d N o d e V i e w S t a t e " > < C o l u m n > 4 < / C o l u m n > < L a y e d O u t > t r u e < / L a y e d O u t > < / a : V a l u e > < / a : K e y V a l u e O f D i a g r a m O b j e c t K e y a n y T y p e z b w N T n L X > < a : K e y V a l u e O f D i a g r a m O b j e c t K e y a n y T y p e z b w N T n L X > < a : K e y > < K e y > C o l u m n s \ T i m e < / K e y > < / a : K e y > < a : V a l u e   i : t y p e = " M e a s u r e G r i d N o d e V i e w S t a t e " > < C o l u m n > 5 < / C o l u m n > < L a y e d O u t > t r u e < / L a y e d O u t > < / a : V a l u e > < / a : K e y V a l u e O f D i a g r a m O b j e c t K e y a n y T y p e z b w N T n L X > < a : K e y V a l u e O f D i a g r a m O b j e c t K e y a n y T y p e z b w N T n L X > < a : K e y > < K e y > C o l u m n s \ D a y   N a m e < / K e y > < / a : K e y > < a : V a l u e   i : t y p e = " M e a s u r e G r i d N o d e V i e w S t a t e " > < C o l u m n > 6 < / C o l u m n > < L a y e d O u t > t r u e < / L a y e d O u t > < / a : V a l u e > < / a : K e y V a l u e O f D i a g r a m O b j e c t K e y a n y T y p e z b w N T n L X > < a : K e y V a l u e O f D i a g r a m O b j e c t K e y a n y T y p e z b w N T n L X > < a : K e y > < K e y > L i n k s \ & l t ; C o l u m n s \ S u m   o f   A m o u n t & g t ; - & l t ; M e a s u r e s \ A m o u n t & g t ; < / K e y > < / a : K e y > < a : V a l u e   i : t y p e = " M e a s u r e G r i d V i e w S t a t e I D i a g r a m L i n k " / > < / a : K e y V a l u e O f D i a g r a m O b j e c t K e y a n y T y p e z b w N T n L X > < a : K e y V a l u e O f D i a g r a m O b j e c t K e y a n y T y p e z b w N T n L X > < a : K e y > < K e y > L i n k s \ & l t ; C o l u m n s \ S u m   o f   A m o u n t & g t ; - & l t ; M e a s u r e s \ A m o u n t & g t ; \ C O L U M N < / K e y > < / a : K e y > < a : V a l u e   i : t y p e = " M e a s u r e G r i d V i e w S t a t e I D i a g r a m L i n k E n d p o i n t " / > < / a : K e y V a l u e O f D i a g r a m O b j e c t K e y a n y T y p e z b w N T n L X > < a : K e y V a l u e O f D i a g r a m O b j e c t K e y a n y T y p e z b w N T n L X > < a : K e y > < K e y > L i n k s \ & l t ; C o l u m n s \ S u m   o f   A m o u n t & g t ; - & l t ; M e a s u r e s \ A m o u n t & g t ; \ M E A S U R E 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 T a g s \ T a b l e s \ & l t ; T a b l e s \ m y E x p e n s e s 1 & g t ; < / K e y > < / D i a g r a m O b j e c t K e y > < D i a g r a m O b j e c t K e y > < K e y > T a b l e s \ m y E x p e n s e s 1 < / K e y > < / D i a g r a m O b j e c t K e y > < D i a g r a m O b j e c t K e y > < K e y > T a b l e s \ m y E x p e n s e s 1 \ C o l u m n s \ D a t e < / K e y > < / D i a g r a m O b j e c t K e y > < D i a g r a m O b j e c t K e y > < K e y > T a b l e s \ m y E x p e n s e s 1 \ C o l u m n s \ d a y < / K e y > < / D i a g r a m O b j e c t K e y > < D i a g r a m O b j e c t K e y > < K e y > T a b l e s \ m y E x p e n s e s 1 \ C o l u m n s \ I t e m < / K e y > < / D i a g r a m O b j e c t K e y > < D i a g r a m O b j e c t K e y > < K e y > T a b l e s \ m y E x p e n s e s 1 \ C o l u m n s \ A m o u n t < / K e y > < / D i a g r a m O b j e c t K e y > < D i a g r a m O b j e c t K e y > < K e y > T a b l e s \ m y E x p e n s e s 1 \ C o l u m n s \ S p e n d   o n < / K e y > < / D i a g r a m O b j e c t K e y > < D i a g r a m O b j e c t K e y > < K e y > T a b l e s \ m y E x p e n s e s 1 \ C o l u m n s \ T i m e < / K e y > < / D i a g r a m O b j e c t K e y > < D i a g r a m O b j e c t K e y > < K e y > T a b l e s \ m y E x p e n s e s 1 \ C o l u m n s \ D a y   N a m e < / K e y > < / D i a g r a m O b j e c t K e y > < D i a g r a m O b j e c t K e y > < K e y > T a b l e s \ m y E x p e n s e s 1 \ M e a s u r e s \ S u m   o f   A m o u n t < / K e y > < / D i a g r a m O b j e c t K e y > < D i a g r a m O b j e c t K e y > < K e y > T a b l e s \ m y E x p e n s e s 1 \ S u m   o f   A m o u n t \ A d d i t i o n a l 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 T a g s \ T a b l e s \ & l t ; T a b l e s \ m y E x p e n s e s 1 & g t ; < / K e y > < / a : K e y > < a : V a l u e   i : t y p e = " D i a g r a m D i s p l a y T a g V i e w S t a t e " > < I s N o t F i l t e r e d O u t > t r u e < / I s N o t F i l t e r e d O u t > < / a : V a l u e > < / a : K e y V a l u e O f D i a g r a m O b j e c t K e y a n y T y p e z b w N T n L X > < a : K e y V a l u e O f D i a g r a m O b j e c t K e y a n y T y p e z b w N T n L X > < a : K e y > < K e y > T a b l e s \ m y E x p e n s e s 1 < / K e y > < / a : K e y > < a : V a l u e   i : t y p e = " D i a g r a m D i s p l a y N o d e V i e w S t a t e " > < H e i g h t > 1 5 0 < / H e i g h t > < I s E x p a n d e d > t r u e < / I s E x p a n d e d > < L a y e d O u t > t r u e < / L a y e d O u t > < W i d t h > 2 0 0 < / W i d t h > < / a : V a l u e > < / a : K e y V a l u e O f D i a g r a m O b j e c t K e y a n y T y p e z b w N T n L X > < a : K e y V a l u e O f D i a g r a m O b j e c t K e y a n y T y p e z b w N T n L X > < a : K e y > < K e y > T a b l e s \ m y E x p e n s e s 1 \ C o l u m n s \ D a t e < / K e y > < / a : K e y > < a : V a l u e   i : t y p e = " D i a g r a m D i s p l a y N o d e V i e w S t a t e " > < H e i g h t > 1 5 0 < / H e i g h t > < I s E x p a n d e d > t r u e < / I s E x p a n d e d > < W i d t h > 2 0 0 < / W i d t h > < / a : V a l u e > < / a : K e y V a l u e O f D i a g r a m O b j e c t K e y a n y T y p e z b w N T n L X > < a : K e y V a l u e O f D i a g r a m O b j e c t K e y a n y T y p e z b w N T n L X > < a : K e y > < K e y > T a b l e s \ m y E x p e n s e s 1 \ C o l u m n s \ d a y < / K e y > < / a : K e y > < a : V a l u e   i : t y p e = " D i a g r a m D i s p l a y N o d e V i e w S t a t e " > < H e i g h t > 1 5 0 < / H e i g h t > < I s E x p a n d e d > t r u e < / I s E x p a n d e d > < W i d t h > 2 0 0 < / W i d t h > < / a : V a l u e > < / a : K e y V a l u e O f D i a g r a m O b j e c t K e y a n y T y p e z b w N T n L X > < a : K e y V a l u e O f D i a g r a m O b j e c t K e y a n y T y p e z b w N T n L X > < a : K e y > < K e y > T a b l e s \ m y E x p e n s e s 1 \ C o l u m n s \ I t e m < / K e y > < / a : K e y > < a : V a l u e   i : t y p e = " D i a g r a m D i s p l a y N o d e V i e w S t a t e " > < H e i g h t > 1 5 0 < / H e i g h t > < I s E x p a n d e d > t r u e < / I s E x p a n d e d > < W i d t h > 2 0 0 < / W i d t h > < / a : V a l u e > < / a : K e y V a l u e O f D i a g r a m O b j e c t K e y a n y T y p e z b w N T n L X > < a : K e y V a l u e O f D i a g r a m O b j e c t K e y a n y T y p e z b w N T n L X > < a : K e y > < K e y > T a b l e s \ m y E x p e n s e s 1 \ C o l u m n s \ A m o u n t < / K e y > < / a : K e y > < a : V a l u e   i : t y p e = " D i a g r a m D i s p l a y N o d e V i e w S t a t e " > < H e i g h t > 1 5 0 < / H e i g h t > < I s E x p a n d e d > t r u e < / I s E x p a n d e d > < W i d t h > 2 0 0 < / W i d t h > < / a : V a l u e > < / a : K e y V a l u e O f D i a g r a m O b j e c t K e y a n y T y p e z b w N T n L X > < a : K e y V a l u e O f D i a g r a m O b j e c t K e y a n y T y p e z b w N T n L X > < a : K e y > < K e y > T a b l e s \ m y E x p e n s e s 1 \ C o l u m n s \ S p e n d   o n < / K e y > < / a : K e y > < a : V a l u e   i : t y p e = " D i a g r a m D i s p l a y N o d e V i e w S t a t e " > < H e i g h t > 1 5 0 < / H e i g h t > < I s E x p a n d e d > t r u e < / I s E x p a n d e d > < W i d t h > 2 0 0 < / W i d t h > < / a : V a l u e > < / a : K e y V a l u e O f D i a g r a m O b j e c t K e y a n y T y p e z b w N T n L X > < a : K e y V a l u e O f D i a g r a m O b j e c t K e y a n y T y p e z b w N T n L X > < a : K e y > < K e y > T a b l e s \ m y E x p e n s e s 1 \ C o l u m n s \ T i m e < / K e y > < / a : K e y > < a : V a l u e   i : t y p e = " D i a g r a m D i s p l a y N o d e V i e w S t a t e " > < H e i g h t > 1 5 0 < / H e i g h t > < I s E x p a n d e d > t r u e < / I s E x p a n d e d > < W i d t h > 2 0 0 < / W i d t h > < / a : V a l u e > < / a : K e y V a l u e O f D i a g r a m O b j e c t K e y a n y T y p e z b w N T n L X > < a : K e y V a l u e O f D i a g r a m O b j e c t K e y a n y T y p e z b w N T n L X > < a : K e y > < K e y > T a b l e s \ m y E x p e n s e s 1 \ C o l u m n s \ D a y   N a m e < / K e y > < / a : K e y > < a : V a l u e   i : t y p e = " D i a g r a m D i s p l a y N o d e V i e w S t a t e " > < H e i g h t > 1 5 0 < / H e i g h t > < I s E x p a n d e d > t r u e < / I s E x p a n d e d > < W i d t h > 2 0 0 < / W i d t h > < / a : V a l u e > < / a : K e y V a l u e O f D i a g r a m O b j e c t K e y a n y T y p e z b w N T n L X > < a : K e y V a l u e O f D i a g r a m O b j e c t K e y a n y T y p e z b w N T n L X > < a : K e y > < K e y > T a b l e s \ m y E x p e n s e s 1 \ M e a s u r e s \ S u m   o f   A m o u n t < / K e y > < / a : K e y > < a : V a l u e   i : t y p e = " D i a g r a m D i s p l a y N o d e V i e w S t a t e " > < H e i g h t > 1 5 0 < / H e i g h t > < I s E x p a n d e d > t r u e < / I s E x p a n d e d > < W i d t h > 2 0 0 < / W i d t h > < / a : V a l u e > < / a : K e y V a l u e O f D i a g r a m O b j e c t K e y a n y T y p e z b w N T n L X > < a : K e y V a l u e O f D i a g r a m O b j e c t K e y a n y T y p e z b w N T n L X > < a : K e y > < K e y > T a b l e s \ m y E x p e n s e s 1 \ S u m   o f   A m o u n t \ A d d i t i o n a l   I n f o \ I m p l i c i t   M e a s u r e < / K e y > < / a : K e y > < a : V a l u e   i : t y p e = " D i a g r a m D i s p l a y V i e w S t a t e I D i a g r a m T a g A d d i t i o n a l I n f o " / > < / a : K e y V a l u e O f D i a g r a m O b j e c t K e y a n y T y p e z b w N T n L X > < / V i e w S t a t e s > < / D i a g r a m M a n a g e r . S e r i a l i z a b l e D i a g r a m > < / A r r a y O f D i a g r a m M a n a g e r . S e r i a l i z a b l e D i a g r a m > ] ] > < / 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 m y E x p e n s e s 1 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 m y E x p e n s e s 1 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 C o l u m n s \ I t e m < / 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 C o l u m n s \ S p e n d   o n < / 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2265F8A9-AFB5-460E-ADDC-D5C016D4F21C}">
  <ds:schemaRefs>
    <ds:schemaRef ds:uri="http://schemas.microsoft.com/DataMashup"/>
  </ds:schemaRefs>
</ds:datastoreItem>
</file>

<file path=customXml/itemProps10.xml><?xml version="1.0" encoding="utf-8"?>
<ds:datastoreItem xmlns:ds="http://schemas.openxmlformats.org/officeDocument/2006/customXml" ds:itemID="{82938433-2F4C-4CD3-AC88-8D84DAD27A6B}">
  <ds:schemaRefs/>
</ds:datastoreItem>
</file>

<file path=customXml/itemProps11.xml><?xml version="1.0" encoding="utf-8"?>
<ds:datastoreItem xmlns:ds="http://schemas.openxmlformats.org/officeDocument/2006/customXml" ds:itemID="{7E1F9A78-7850-4485-BEE8-6F9DC64F42D8}">
  <ds:schemaRefs/>
</ds:datastoreItem>
</file>

<file path=customXml/itemProps12.xml><?xml version="1.0" encoding="utf-8"?>
<ds:datastoreItem xmlns:ds="http://schemas.openxmlformats.org/officeDocument/2006/customXml" ds:itemID="{309C0DF2-A7CA-449E-9641-E009686D23B6}">
  <ds:schemaRefs/>
</ds:datastoreItem>
</file>

<file path=customXml/itemProps13.xml><?xml version="1.0" encoding="utf-8"?>
<ds:datastoreItem xmlns:ds="http://schemas.openxmlformats.org/officeDocument/2006/customXml" ds:itemID="{FF047A81-8BBC-4CDC-82DD-0A6B1BBEF483}">
  <ds:schemaRefs/>
</ds:datastoreItem>
</file>

<file path=customXml/itemProps14.xml><?xml version="1.0" encoding="utf-8"?>
<ds:datastoreItem xmlns:ds="http://schemas.openxmlformats.org/officeDocument/2006/customXml" ds:itemID="{AB596316-5E24-4821-A858-80C0E82DDD81}">
  <ds:schemaRefs/>
</ds:datastoreItem>
</file>

<file path=customXml/itemProps15.xml><?xml version="1.0" encoding="utf-8"?>
<ds:datastoreItem xmlns:ds="http://schemas.openxmlformats.org/officeDocument/2006/customXml" ds:itemID="{1FCF75F5-9484-4E8F-A8C7-97096AB052C8}">
  <ds:schemaRefs/>
</ds:datastoreItem>
</file>

<file path=customXml/itemProps16.xml><?xml version="1.0" encoding="utf-8"?>
<ds:datastoreItem xmlns:ds="http://schemas.openxmlformats.org/officeDocument/2006/customXml" ds:itemID="{7E6CB7D2-B418-47C3-B158-660A871D46D2}">
  <ds:schemaRefs/>
</ds:datastoreItem>
</file>

<file path=customXml/itemProps17.xml><?xml version="1.0" encoding="utf-8"?>
<ds:datastoreItem xmlns:ds="http://schemas.openxmlformats.org/officeDocument/2006/customXml" ds:itemID="{1CFF4456-956A-4DEB-9307-7A01FA609D34}">
  <ds:schemaRefs/>
</ds:datastoreItem>
</file>

<file path=customXml/itemProps2.xml><?xml version="1.0" encoding="utf-8"?>
<ds:datastoreItem xmlns:ds="http://schemas.openxmlformats.org/officeDocument/2006/customXml" ds:itemID="{7689C202-FECE-4D48-A0ED-241556CA8EFB}">
  <ds:schemaRefs/>
</ds:datastoreItem>
</file>

<file path=customXml/itemProps3.xml><?xml version="1.0" encoding="utf-8"?>
<ds:datastoreItem xmlns:ds="http://schemas.openxmlformats.org/officeDocument/2006/customXml" ds:itemID="{768F92D2-9E81-494A-81EA-6F984B70DA1B}">
  <ds:schemaRefs/>
</ds:datastoreItem>
</file>

<file path=customXml/itemProps4.xml><?xml version="1.0" encoding="utf-8"?>
<ds:datastoreItem xmlns:ds="http://schemas.openxmlformats.org/officeDocument/2006/customXml" ds:itemID="{7AAC170D-3144-482F-92DF-10FC9EE980C4}">
  <ds:schemaRefs/>
</ds:datastoreItem>
</file>

<file path=customXml/itemProps5.xml><?xml version="1.0" encoding="utf-8"?>
<ds:datastoreItem xmlns:ds="http://schemas.openxmlformats.org/officeDocument/2006/customXml" ds:itemID="{6C5DADA0-FDE6-4AF0-BE3E-94652007FB88}">
  <ds:schemaRefs/>
</ds:datastoreItem>
</file>

<file path=customXml/itemProps6.xml><?xml version="1.0" encoding="utf-8"?>
<ds:datastoreItem xmlns:ds="http://schemas.openxmlformats.org/officeDocument/2006/customXml" ds:itemID="{B35D4DBE-1DFF-4689-9EC3-E26B4AED5C5A}">
  <ds:schemaRefs/>
</ds:datastoreItem>
</file>

<file path=customXml/itemProps7.xml><?xml version="1.0" encoding="utf-8"?>
<ds:datastoreItem xmlns:ds="http://schemas.openxmlformats.org/officeDocument/2006/customXml" ds:itemID="{82A1CB84-F6B5-4E40-B4D0-B574F3909D8E}">
  <ds:schemaRefs/>
</ds:datastoreItem>
</file>

<file path=customXml/itemProps8.xml><?xml version="1.0" encoding="utf-8"?>
<ds:datastoreItem xmlns:ds="http://schemas.openxmlformats.org/officeDocument/2006/customXml" ds:itemID="{A5E67264-058D-49CA-8E19-22832D1AE565}">
  <ds:schemaRefs/>
</ds:datastoreItem>
</file>

<file path=customXml/itemProps9.xml><?xml version="1.0" encoding="utf-8"?>
<ds:datastoreItem xmlns:ds="http://schemas.openxmlformats.org/officeDocument/2006/customXml" ds:itemID="{6C782673-9586-49F8-92D5-3B0C53E74DD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tables</vt:lpstr>
      <vt:lpstr>forecast</vt:lpstr>
      <vt:lpstr>myExpenses1</vt:lpstr>
      <vt:lpstr>Dahboard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 Waheed</dc:creator>
  <cp:lastModifiedBy>Abdul Waheed</cp:lastModifiedBy>
  <dcterms:created xsi:type="dcterms:W3CDTF">2024-10-24T11:53:06Z</dcterms:created>
  <dcterms:modified xsi:type="dcterms:W3CDTF">2024-10-24T15:09:51Z</dcterms:modified>
</cp:coreProperties>
</file>