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905"/>
  </bookViews>
  <sheets>
    <sheet name="Sheet1" sheetId="6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6"/>
  <c r="I20"/>
  <c r="I19"/>
  <c r="I18"/>
  <c r="G17"/>
  <c r="I17" s="1"/>
  <c r="I16"/>
  <c r="I15"/>
  <c r="I14"/>
  <c r="I13"/>
  <c r="G13"/>
  <c r="I12"/>
  <c r="I11"/>
  <c r="I10"/>
  <c r="I9"/>
  <c r="I8"/>
  <c r="G2"/>
  <c r="G3" s="1"/>
  <c r="G4" l="1"/>
  <c r="I3"/>
  <c r="G6"/>
  <c r="I6" s="1"/>
  <c r="G5"/>
  <c r="I5" s="1"/>
  <c r="G7"/>
  <c r="I7" s="1"/>
  <c r="I2"/>
  <c r="G22" l="1"/>
  <c r="I22" s="1"/>
  <c r="I4"/>
</calcChain>
</file>

<file path=xl/sharedStrings.xml><?xml version="1.0" encoding="utf-8"?>
<sst xmlns="http://schemas.openxmlformats.org/spreadsheetml/2006/main" count="144" uniqueCount="59">
  <si>
    <t>Sr.No.</t>
  </si>
  <si>
    <t>Part Code</t>
  </si>
  <si>
    <t>HSN Code</t>
  </si>
  <si>
    <t>UOM</t>
  </si>
  <si>
    <t>Unit Rate</t>
  </si>
  <si>
    <t>Amount</t>
  </si>
  <si>
    <t>Item Category</t>
  </si>
  <si>
    <t>Domain</t>
  </si>
  <si>
    <t>Make</t>
  </si>
  <si>
    <t xml:space="preserve">Item Description </t>
  </si>
  <si>
    <t>PO Qty</t>
  </si>
  <si>
    <t>Passive Material</t>
  </si>
  <si>
    <t>Active Material</t>
  </si>
  <si>
    <t>NKJ-C6WHI1B21</t>
  </si>
  <si>
    <t>Jack Cat 6 Keystone UTP - White</t>
  </si>
  <si>
    <t>Nos</t>
  </si>
  <si>
    <t>NFP-0WHI11</t>
  </si>
  <si>
    <t>Face Plate - Single (Keystone Jack,square)</t>
  </si>
  <si>
    <t>Standard</t>
  </si>
  <si>
    <t>to be announced</t>
  </si>
  <si>
    <t>Surface Mount Box for IO</t>
  </si>
  <si>
    <t>NPP-C61BLK241</t>
  </si>
  <si>
    <t>Patch Panel Cat 6 UTP Keystone Type- 24 Port Loaded</t>
  </si>
  <si>
    <t>NCB-C6UGRYR1-1</t>
  </si>
  <si>
    <t>CAT6 UTP 24AWG PATCH CORD:1M,Plug 30U' Snagless</t>
  </si>
  <si>
    <t>NCB-C6UGRYR1-3</t>
  </si>
  <si>
    <t>CAT6 UTP 24AWG PATCH CORD:3M,Plug 30U' Snagless</t>
  </si>
  <si>
    <t>32mm PVC Flexible Pipe</t>
  </si>
  <si>
    <t>Mtrs.</t>
  </si>
  <si>
    <t>50mm PVC Flexible Pipe</t>
  </si>
  <si>
    <t>WS-C2960X-24TS-IN</t>
  </si>
  <si>
    <t>Catalyst 2960-X 24 GigE, 4 x 1G SFP, LAN Base</t>
  </si>
  <si>
    <t>NA</t>
  </si>
  <si>
    <t>PVC Flexible Laying Charges</t>
  </si>
  <si>
    <t>End to end cable identification Charges</t>
  </si>
  <si>
    <t>Nos.</t>
  </si>
  <si>
    <t>Labelling and Ferruling</t>
  </si>
  <si>
    <t>Termination of Information Outlets</t>
  </si>
  <si>
    <t>24 port Jack Panel installation</t>
  </si>
  <si>
    <t>Installation of Faceplate with Back Box</t>
  </si>
  <si>
    <t>Scanner testing Charges</t>
  </si>
  <si>
    <t>Network Access Switch Installation and Configuration</t>
  </si>
  <si>
    <t>Network Qualification and Documentation Charges</t>
  </si>
  <si>
    <t>Project management Charges</t>
  </si>
  <si>
    <t>Transportation Charges</t>
  </si>
  <si>
    <t>CON-SNT-WSC296XT</t>
  </si>
  <si>
    <t>SNTC-8X5XNBD Catalyst 2960-X 24 GigE, 4 x 1G SFP, LAN - 60 Months</t>
  </si>
  <si>
    <t>Network</t>
  </si>
  <si>
    <t>Asset Category</t>
  </si>
  <si>
    <t>WO Sr No</t>
  </si>
  <si>
    <t>Service Impl Items</t>
  </si>
  <si>
    <t>Services</t>
  </si>
  <si>
    <t>Server</t>
  </si>
  <si>
    <t>Laptop</t>
  </si>
  <si>
    <t>Firewall</t>
  </si>
  <si>
    <t>Box Camera</t>
  </si>
  <si>
    <t>Yamaha</t>
  </si>
  <si>
    <t>Zotac</t>
  </si>
  <si>
    <t>Toshiba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</si>
</sst>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2" fillId="2" borderId="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6" fillId="0" borderId="0" xfId="0" applyFont="1"/>
  </cellXfs>
  <cellStyles count="5">
    <cellStyle name="Normal" xfId="0" builtinId="0"/>
    <cellStyle name="Normal 2" xfId="2"/>
    <cellStyle name="Normal 2 2" xfId="4"/>
    <cellStyle name="Normal_Medusind_BoQ for New Set-Up (3)" xfId="1"/>
    <cellStyle name="Style 1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B33" sqref="B33"/>
    </sheetView>
  </sheetViews>
  <sheetFormatPr defaultRowHeight="15"/>
  <cols>
    <col min="2" max="2" width="14.5703125" customWidth="1"/>
    <col min="3" max="3" width="20.28515625" customWidth="1"/>
    <col min="5" max="5" width="48.7109375" customWidth="1"/>
    <col min="10" max="10" width="19" customWidth="1"/>
    <col min="11" max="11" width="16.5703125" customWidth="1"/>
  </cols>
  <sheetData>
    <row r="1" spans="1:13">
      <c r="A1" s="4" t="s">
        <v>0</v>
      </c>
      <c r="B1" s="5" t="s">
        <v>2</v>
      </c>
      <c r="C1" s="5" t="s">
        <v>1</v>
      </c>
      <c r="D1" s="5" t="s">
        <v>8</v>
      </c>
      <c r="E1" s="5" t="s">
        <v>9</v>
      </c>
      <c r="F1" s="5" t="s">
        <v>3</v>
      </c>
      <c r="G1" s="5" t="s">
        <v>10</v>
      </c>
      <c r="H1" s="5" t="s">
        <v>4</v>
      </c>
      <c r="I1" s="3" t="s">
        <v>5</v>
      </c>
      <c r="J1" s="5" t="s">
        <v>6</v>
      </c>
      <c r="K1" s="5" t="s">
        <v>48</v>
      </c>
      <c r="L1" s="6" t="s">
        <v>7</v>
      </c>
      <c r="M1" s="7" t="s">
        <v>49</v>
      </c>
    </row>
    <row r="2" spans="1:13">
      <c r="A2" s="2">
        <v>1</v>
      </c>
      <c r="B2" s="2">
        <v>85177090</v>
      </c>
      <c r="C2" s="2" t="s">
        <v>13</v>
      </c>
      <c r="D2" s="2" t="s">
        <v>56</v>
      </c>
      <c r="E2" s="2" t="s">
        <v>14</v>
      </c>
      <c r="F2" s="2" t="s">
        <v>15</v>
      </c>
      <c r="G2" s="2">
        <f>7+1</f>
        <v>8</v>
      </c>
      <c r="H2" s="2">
        <v>4</v>
      </c>
      <c r="I2" s="2">
        <f t="shared" ref="I2:I22" si="0">G2*H2</f>
        <v>32</v>
      </c>
      <c r="J2" s="1" t="s">
        <v>11</v>
      </c>
      <c r="K2" s="1" t="s">
        <v>52</v>
      </c>
      <c r="L2" s="1"/>
      <c r="M2">
        <v>5465</v>
      </c>
    </row>
    <row r="3" spans="1:13">
      <c r="A3" s="2">
        <v>2</v>
      </c>
      <c r="B3" s="2">
        <v>85177090</v>
      </c>
      <c r="C3" s="2" t="s">
        <v>16</v>
      </c>
      <c r="D3" s="2" t="s">
        <v>56</v>
      </c>
      <c r="E3" s="2" t="s">
        <v>17</v>
      </c>
      <c r="F3" s="2" t="s">
        <v>15</v>
      </c>
      <c r="G3" s="2">
        <f>G2</f>
        <v>8</v>
      </c>
      <c r="H3" s="2">
        <v>50</v>
      </c>
      <c r="I3" s="2">
        <f t="shared" si="0"/>
        <v>400</v>
      </c>
      <c r="J3" s="1" t="s">
        <v>11</v>
      </c>
      <c r="K3" s="1" t="s">
        <v>52</v>
      </c>
      <c r="L3" s="1"/>
      <c r="M3">
        <v>4551</v>
      </c>
    </row>
    <row r="4" spans="1:13">
      <c r="A4" s="2">
        <v>3</v>
      </c>
      <c r="B4" s="2" t="s">
        <v>19</v>
      </c>
      <c r="C4" s="2" t="s">
        <v>18</v>
      </c>
      <c r="D4" s="2" t="s">
        <v>56</v>
      </c>
      <c r="E4" s="2" t="s">
        <v>20</v>
      </c>
      <c r="F4" s="2" t="s">
        <v>15</v>
      </c>
      <c r="G4" s="2">
        <f>G3</f>
        <v>8</v>
      </c>
      <c r="H4" s="2">
        <v>18</v>
      </c>
      <c r="I4" s="2">
        <f t="shared" si="0"/>
        <v>144</v>
      </c>
      <c r="J4" s="1" t="s">
        <v>11</v>
      </c>
      <c r="K4" s="1" t="s">
        <v>52</v>
      </c>
      <c r="L4" s="1"/>
      <c r="M4">
        <v>8725</v>
      </c>
    </row>
    <row r="5" spans="1:13">
      <c r="A5" s="2">
        <v>4</v>
      </c>
      <c r="B5" s="2">
        <v>85389000</v>
      </c>
      <c r="C5" s="2" t="s">
        <v>21</v>
      </c>
      <c r="D5" s="2" t="s">
        <v>56</v>
      </c>
      <c r="E5" s="2" t="s">
        <v>22</v>
      </c>
      <c r="F5" s="2" t="s">
        <v>15</v>
      </c>
      <c r="G5" s="2">
        <f>ROUNDUP(G2/24,0)</f>
        <v>1</v>
      </c>
      <c r="H5" s="2">
        <v>3565</v>
      </c>
      <c r="I5" s="2">
        <f t="shared" si="0"/>
        <v>3565</v>
      </c>
      <c r="J5" s="1" t="s">
        <v>11</v>
      </c>
      <c r="K5" s="1" t="s">
        <v>52</v>
      </c>
      <c r="L5" s="1"/>
      <c r="M5">
        <v>5142</v>
      </c>
    </row>
    <row r="6" spans="1:13">
      <c r="A6" s="2">
        <v>5</v>
      </c>
      <c r="B6" s="2">
        <v>85444220</v>
      </c>
      <c r="C6" s="2" t="s">
        <v>23</v>
      </c>
      <c r="D6" s="2" t="s">
        <v>56</v>
      </c>
      <c r="E6" s="2" t="s">
        <v>24</v>
      </c>
      <c r="F6" s="2" t="s">
        <v>15</v>
      </c>
      <c r="G6" s="2">
        <f>G2</f>
        <v>8</v>
      </c>
      <c r="H6" s="2">
        <v>118</v>
      </c>
      <c r="I6" s="2">
        <f t="shared" si="0"/>
        <v>944</v>
      </c>
      <c r="J6" s="1" t="s">
        <v>11</v>
      </c>
      <c r="K6" s="1" t="s">
        <v>52</v>
      </c>
      <c r="L6" s="1"/>
      <c r="M6">
        <v>8451</v>
      </c>
    </row>
    <row r="7" spans="1:13">
      <c r="A7" s="2">
        <v>6</v>
      </c>
      <c r="B7" s="2">
        <v>85444220</v>
      </c>
      <c r="C7" s="2" t="s">
        <v>25</v>
      </c>
      <c r="D7" s="2" t="s">
        <v>56</v>
      </c>
      <c r="E7" s="2" t="s">
        <v>26</v>
      </c>
      <c r="F7" s="2" t="s">
        <v>15</v>
      </c>
      <c r="G7" s="2">
        <f>G2</f>
        <v>8</v>
      </c>
      <c r="H7" s="2">
        <v>160</v>
      </c>
      <c r="I7" s="2">
        <f t="shared" si="0"/>
        <v>1280</v>
      </c>
      <c r="J7" s="1" t="s">
        <v>11</v>
      </c>
      <c r="K7" s="1" t="s">
        <v>52</v>
      </c>
      <c r="L7" s="1"/>
      <c r="M7">
        <v>8421</v>
      </c>
    </row>
    <row r="8" spans="1:13">
      <c r="A8" s="2">
        <v>7</v>
      </c>
      <c r="B8" s="2">
        <v>39173100</v>
      </c>
      <c r="C8" s="2" t="s">
        <v>18</v>
      </c>
      <c r="D8" s="2" t="s">
        <v>57</v>
      </c>
      <c r="E8" s="2" t="s">
        <v>27</v>
      </c>
      <c r="F8" s="2" t="s">
        <v>28</v>
      </c>
      <c r="G8" s="2">
        <v>5</v>
      </c>
      <c r="H8" s="2">
        <v>27</v>
      </c>
      <c r="I8" s="2">
        <f t="shared" si="0"/>
        <v>135</v>
      </c>
      <c r="J8" s="1" t="s">
        <v>12</v>
      </c>
      <c r="K8" s="1" t="s">
        <v>53</v>
      </c>
      <c r="L8" s="1"/>
      <c r="M8">
        <v>21</v>
      </c>
    </row>
    <row r="9" spans="1:13">
      <c r="A9" s="2">
        <v>8</v>
      </c>
      <c r="B9" s="2">
        <v>39173100</v>
      </c>
      <c r="C9" s="2" t="s">
        <v>18</v>
      </c>
      <c r="D9" s="2" t="s">
        <v>57</v>
      </c>
      <c r="E9" s="2" t="s">
        <v>29</v>
      </c>
      <c r="F9" s="2" t="s">
        <v>28</v>
      </c>
      <c r="G9" s="2">
        <v>5</v>
      </c>
      <c r="H9" s="2">
        <v>30</v>
      </c>
      <c r="I9" s="2">
        <f t="shared" si="0"/>
        <v>150</v>
      </c>
      <c r="J9" s="1" t="s">
        <v>12</v>
      </c>
      <c r="K9" s="1" t="s">
        <v>53</v>
      </c>
      <c r="L9" s="1"/>
      <c r="M9">
        <v>5642</v>
      </c>
    </row>
    <row r="10" spans="1:13">
      <c r="A10" s="2">
        <v>9</v>
      </c>
      <c r="B10" s="2">
        <v>85176290</v>
      </c>
      <c r="C10" s="2" t="s">
        <v>30</v>
      </c>
      <c r="D10" s="2" t="s">
        <v>57</v>
      </c>
      <c r="E10" s="2" t="s">
        <v>31</v>
      </c>
      <c r="F10" s="2" t="s">
        <v>15</v>
      </c>
      <c r="G10" s="2">
        <v>1</v>
      </c>
      <c r="H10" s="2">
        <v>42635.789999999994</v>
      </c>
      <c r="I10" s="2">
        <f t="shared" si="0"/>
        <v>42635.789999999994</v>
      </c>
      <c r="J10" s="1" t="s">
        <v>12</v>
      </c>
      <c r="K10" s="1" t="s">
        <v>53</v>
      </c>
      <c r="L10" s="1" t="s">
        <v>47</v>
      </c>
      <c r="M10">
        <v>8745</v>
      </c>
    </row>
    <row r="11" spans="1:13">
      <c r="A11" s="2">
        <v>10</v>
      </c>
      <c r="B11" s="2">
        <v>998739</v>
      </c>
      <c r="C11" s="2" t="s">
        <v>32</v>
      </c>
      <c r="D11" s="2" t="s">
        <v>57</v>
      </c>
      <c r="E11" s="2" t="s">
        <v>33</v>
      </c>
      <c r="F11" s="2" t="s">
        <v>28</v>
      </c>
      <c r="G11" s="2">
        <v>10</v>
      </c>
      <c r="H11" s="2">
        <v>10</v>
      </c>
      <c r="I11" s="2">
        <f t="shared" si="0"/>
        <v>100</v>
      </c>
      <c r="J11" s="1" t="s">
        <v>50</v>
      </c>
      <c r="K11" s="1" t="s">
        <v>54</v>
      </c>
      <c r="L11" s="1"/>
      <c r="M11">
        <v>414</v>
      </c>
    </row>
    <row r="12" spans="1:13">
      <c r="A12" s="2">
        <v>11</v>
      </c>
      <c r="B12" s="2">
        <v>998739</v>
      </c>
      <c r="C12" s="2" t="s">
        <v>32</v>
      </c>
      <c r="D12" s="2" t="s">
        <v>57</v>
      </c>
      <c r="E12" s="2" t="s">
        <v>34</v>
      </c>
      <c r="F12" s="2" t="s">
        <v>35</v>
      </c>
      <c r="G12" s="2">
        <v>8</v>
      </c>
      <c r="H12" s="2">
        <v>70</v>
      </c>
      <c r="I12" s="2">
        <f t="shared" si="0"/>
        <v>560</v>
      </c>
      <c r="J12" s="1" t="s">
        <v>50</v>
      </c>
      <c r="K12" s="1" t="s">
        <v>54</v>
      </c>
      <c r="L12" s="1"/>
      <c r="M12">
        <v>545</v>
      </c>
    </row>
    <row r="13" spans="1:13">
      <c r="A13" s="2">
        <v>12</v>
      </c>
      <c r="B13" s="2">
        <v>998739</v>
      </c>
      <c r="C13" s="2" t="s">
        <v>32</v>
      </c>
      <c r="D13" s="2" t="s">
        <v>57</v>
      </c>
      <c r="E13" s="2" t="s">
        <v>36</v>
      </c>
      <c r="F13" s="2" t="s">
        <v>35</v>
      </c>
      <c r="G13" s="2">
        <f>G12</f>
        <v>8</v>
      </c>
      <c r="H13" s="2">
        <v>15</v>
      </c>
      <c r="I13" s="2">
        <f t="shared" si="0"/>
        <v>120</v>
      </c>
      <c r="J13" s="1" t="s">
        <v>50</v>
      </c>
      <c r="K13" s="1" t="s">
        <v>54</v>
      </c>
      <c r="L13" s="1"/>
      <c r="M13">
        <v>7451</v>
      </c>
    </row>
    <row r="14" spans="1:13">
      <c r="A14" s="2">
        <v>13</v>
      </c>
      <c r="B14" s="2">
        <v>998739</v>
      </c>
      <c r="C14" s="2" t="s">
        <v>32</v>
      </c>
      <c r="D14" s="2" t="s">
        <v>58</v>
      </c>
      <c r="E14" s="2" t="s">
        <v>37</v>
      </c>
      <c r="F14" s="2" t="s">
        <v>35</v>
      </c>
      <c r="G14" s="2">
        <v>8</v>
      </c>
      <c r="H14" s="2">
        <v>50</v>
      </c>
      <c r="I14" s="2">
        <f t="shared" si="0"/>
        <v>400</v>
      </c>
      <c r="J14" s="1" t="s">
        <v>50</v>
      </c>
      <c r="K14" s="1" t="s">
        <v>54</v>
      </c>
      <c r="L14" s="1"/>
      <c r="M14">
        <v>451</v>
      </c>
    </row>
    <row r="15" spans="1:13">
      <c r="A15" s="2">
        <v>14</v>
      </c>
      <c r="B15" s="2">
        <v>998739</v>
      </c>
      <c r="C15" s="2" t="s">
        <v>32</v>
      </c>
      <c r="D15" s="2" t="s">
        <v>58</v>
      </c>
      <c r="E15" s="2" t="s">
        <v>38</v>
      </c>
      <c r="F15" s="2" t="s">
        <v>35</v>
      </c>
      <c r="G15" s="2">
        <v>1</v>
      </c>
      <c r="H15" s="2">
        <v>400</v>
      </c>
      <c r="I15" s="2">
        <f t="shared" si="0"/>
        <v>400</v>
      </c>
      <c r="J15" s="1" t="s">
        <v>50</v>
      </c>
      <c r="K15" s="1" t="s">
        <v>55</v>
      </c>
      <c r="L15" s="1"/>
      <c r="M15">
        <v>121</v>
      </c>
    </row>
    <row r="16" spans="1:13">
      <c r="A16" s="2">
        <v>15</v>
      </c>
      <c r="B16" s="2">
        <v>998739</v>
      </c>
      <c r="C16" s="2" t="s">
        <v>32</v>
      </c>
      <c r="D16" s="2" t="s">
        <v>58</v>
      </c>
      <c r="E16" s="2" t="s">
        <v>39</v>
      </c>
      <c r="F16" s="2" t="s">
        <v>35</v>
      </c>
      <c r="G16" s="2">
        <v>8</v>
      </c>
      <c r="H16" s="2">
        <v>15</v>
      </c>
      <c r="I16" s="2">
        <f t="shared" si="0"/>
        <v>120</v>
      </c>
      <c r="J16" s="1" t="s">
        <v>50</v>
      </c>
      <c r="K16" s="1" t="s">
        <v>55</v>
      </c>
      <c r="L16" s="1"/>
      <c r="M16">
        <v>88485</v>
      </c>
    </row>
    <row r="17" spans="1:13">
      <c r="A17" s="2">
        <v>16</v>
      </c>
      <c r="B17" s="2">
        <v>998739</v>
      </c>
      <c r="C17" s="2" t="s">
        <v>32</v>
      </c>
      <c r="D17" s="2" t="s">
        <v>58</v>
      </c>
      <c r="E17" s="2" t="s">
        <v>40</v>
      </c>
      <c r="F17" s="2" t="s">
        <v>35</v>
      </c>
      <c r="G17" s="2">
        <f>SUM(G13)</f>
        <v>8</v>
      </c>
      <c r="H17" s="2">
        <v>50</v>
      </c>
      <c r="I17" s="2">
        <f t="shared" si="0"/>
        <v>400</v>
      </c>
      <c r="J17" s="1" t="s">
        <v>50</v>
      </c>
      <c r="K17" s="1" t="s">
        <v>55</v>
      </c>
      <c r="L17" s="1"/>
      <c r="M17">
        <v>845</v>
      </c>
    </row>
    <row r="18" spans="1:13">
      <c r="A18" s="2">
        <v>17</v>
      </c>
      <c r="B18" s="2">
        <v>998739</v>
      </c>
      <c r="C18" s="2" t="s">
        <v>32</v>
      </c>
      <c r="D18" s="2" t="s">
        <v>58</v>
      </c>
      <c r="E18" s="2" t="s">
        <v>41</v>
      </c>
      <c r="F18" s="2" t="s">
        <v>35</v>
      </c>
      <c r="G18" s="2">
        <v>1</v>
      </c>
      <c r="H18" s="2">
        <v>2500</v>
      </c>
      <c r="I18" s="2">
        <f t="shared" si="0"/>
        <v>2500</v>
      </c>
      <c r="J18" s="1" t="s">
        <v>50</v>
      </c>
      <c r="K18" s="1" t="s">
        <v>55</v>
      </c>
      <c r="L18" s="1" t="s">
        <v>47</v>
      </c>
      <c r="M18">
        <v>85421</v>
      </c>
    </row>
    <row r="19" spans="1:13">
      <c r="A19" s="2">
        <v>18</v>
      </c>
      <c r="B19" s="2">
        <v>998739</v>
      </c>
      <c r="C19" s="2" t="s">
        <v>32</v>
      </c>
      <c r="D19" s="2" t="s">
        <v>58</v>
      </c>
      <c r="E19" s="2" t="s">
        <v>42</v>
      </c>
      <c r="F19" s="2" t="s">
        <v>35</v>
      </c>
      <c r="G19" s="2">
        <v>1</v>
      </c>
      <c r="H19" s="2">
        <v>12500</v>
      </c>
      <c r="I19" s="2">
        <f t="shared" si="0"/>
        <v>12500</v>
      </c>
      <c r="J19" s="1" t="s">
        <v>50</v>
      </c>
      <c r="K19" s="1" t="s">
        <v>55</v>
      </c>
      <c r="L19" s="1" t="s">
        <v>47</v>
      </c>
      <c r="M19">
        <v>85465</v>
      </c>
    </row>
    <row r="20" spans="1:13">
      <c r="A20" s="2">
        <v>19</v>
      </c>
      <c r="B20" s="2">
        <v>998739</v>
      </c>
      <c r="C20" s="2" t="s">
        <v>32</v>
      </c>
      <c r="D20" s="2" t="s">
        <v>58</v>
      </c>
      <c r="E20" s="2" t="s">
        <v>43</v>
      </c>
      <c r="F20" s="2" t="s">
        <v>35</v>
      </c>
      <c r="G20" s="2">
        <v>1</v>
      </c>
      <c r="H20" s="2">
        <v>5000</v>
      </c>
      <c r="I20" s="2">
        <f t="shared" si="0"/>
        <v>5000</v>
      </c>
      <c r="J20" s="1" t="s">
        <v>50</v>
      </c>
      <c r="K20" s="1" t="s">
        <v>55</v>
      </c>
      <c r="L20" s="1"/>
      <c r="M20">
        <v>8421</v>
      </c>
    </row>
    <row r="21" spans="1:13">
      <c r="A21" s="2">
        <v>20</v>
      </c>
      <c r="B21" s="2">
        <v>998739</v>
      </c>
      <c r="C21" s="2" t="s">
        <v>32</v>
      </c>
      <c r="D21" s="2" t="s">
        <v>58</v>
      </c>
      <c r="E21" s="2" t="s">
        <v>44</v>
      </c>
      <c r="F21" s="2" t="s">
        <v>35</v>
      </c>
      <c r="G21" s="2">
        <v>1</v>
      </c>
      <c r="H21" s="2">
        <v>750</v>
      </c>
      <c r="I21" s="2">
        <f t="shared" si="0"/>
        <v>750</v>
      </c>
      <c r="J21" s="1" t="s">
        <v>50</v>
      </c>
      <c r="K21" s="1" t="s">
        <v>55</v>
      </c>
      <c r="L21" s="1"/>
      <c r="M21">
        <v>845</v>
      </c>
    </row>
    <row r="22" spans="1:13">
      <c r="A22" s="2">
        <v>21</v>
      </c>
      <c r="B22" s="2">
        <v>998739</v>
      </c>
      <c r="C22" s="2" t="s">
        <v>45</v>
      </c>
      <c r="D22" s="2" t="s">
        <v>57</v>
      </c>
      <c r="E22" s="2" t="s">
        <v>46</v>
      </c>
      <c r="F22" s="2" t="s">
        <v>35</v>
      </c>
      <c r="G22" s="2">
        <f>G4</f>
        <v>8</v>
      </c>
      <c r="H22" s="2">
        <v>21358.26</v>
      </c>
      <c r="I22" s="2">
        <f t="shared" si="0"/>
        <v>170866.08</v>
      </c>
      <c r="J22" s="1" t="s">
        <v>51</v>
      </c>
      <c r="K22" s="1" t="s">
        <v>55</v>
      </c>
      <c r="L22" s="1" t="s">
        <v>47</v>
      </c>
      <c r="M22">
        <v>5451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SweetyP</dc:creator>
  <cp:lastModifiedBy>Windows User</cp:lastModifiedBy>
  <dcterms:created xsi:type="dcterms:W3CDTF">2017-11-15T07:07:45Z</dcterms:created>
  <dcterms:modified xsi:type="dcterms:W3CDTF">2018-01-11T05:38:10Z</dcterms:modified>
</cp:coreProperties>
</file>