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360" yWindow="60" windowWidth="11340" windowHeight="6030" tabRatio="718" activeTab="1"/>
  </bookViews>
  <sheets>
    <sheet name="How to Use" sheetId="2" r:id="rId1"/>
    <sheet name="Inventory" sheetId="1" r:id="rId2"/>
  </sheets>
  <calcPr calcId="162913"/>
</workbook>
</file>

<file path=xl/calcChain.xml><?xml version="1.0" encoding="utf-8"?>
<calcChain xmlns="http://schemas.openxmlformats.org/spreadsheetml/2006/main">
  <c r="O62" i="1" l="1"/>
  <c r="O61" i="1"/>
  <c r="O60" i="1"/>
  <c r="O59" i="1"/>
  <c r="O58" i="1"/>
  <c r="O28" i="1"/>
  <c r="K15" i="1"/>
  <c r="O15" i="1" s="1"/>
  <c r="K24" i="1" l="1"/>
  <c r="O24" i="1" s="1"/>
  <c r="K25" i="1"/>
  <c r="O25" i="1" s="1"/>
  <c r="K26" i="1"/>
  <c r="O26" i="1" s="1"/>
  <c r="K27" i="1"/>
  <c r="O27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8" i="1"/>
  <c r="O8" i="1" s="1"/>
</calcChain>
</file>

<file path=xl/sharedStrings.xml><?xml version="1.0" encoding="utf-8"?>
<sst xmlns="http://schemas.openxmlformats.org/spreadsheetml/2006/main" count="282" uniqueCount="161">
  <si>
    <t>Description</t>
  </si>
  <si>
    <t>Location</t>
  </si>
  <si>
    <t>Date last cal</t>
  </si>
  <si>
    <t>Cal due date</t>
  </si>
  <si>
    <t>Mercury Thermometer</t>
  </si>
  <si>
    <t>Aneroid Barometer</t>
  </si>
  <si>
    <t>Notes</t>
  </si>
  <si>
    <t>Profiler Detector Array</t>
  </si>
  <si>
    <t>Profiler Power Supply</t>
  </si>
  <si>
    <t>Mercury Barometer</t>
  </si>
  <si>
    <t>Handheld ion chamber survey meter</t>
  </si>
  <si>
    <t>Standard Imaging</t>
  </si>
  <si>
    <t>Tomoelectrometer</t>
  </si>
  <si>
    <t>Veridose Diode - 5 - 25 MeV Electron (Neg Bias)</t>
  </si>
  <si>
    <t>Veridose Diode 18-25 MV (Neg Bias)</t>
  </si>
  <si>
    <t>VeriDose Diode 5-11 MV (Neg Bias)</t>
  </si>
  <si>
    <t>XW0531111</t>
  </si>
  <si>
    <t>XW052833</t>
  </si>
  <si>
    <t>Altimeter/Barometer</t>
  </si>
  <si>
    <t>out of service</t>
  </si>
  <si>
    <t>Holt Parallel Plate Ion Chamber</t>
  </si>
  <si>
    <t>MPPK 450 3/1</t>
  </si>
  <si>
    <t>Linac Daily QA Checker</t>
  </si>
  <si>
    <t>Rectal Intracavitary Ion Chamber</t>
  </si>
  <si>
    <t>Handheld chamber survey meter electrometer</t>
  </si>
  <si>
    <t>PR266168</t>
  </si>
  <si>
    <t>PR266834</t>
  </si>
  <si>
    <t>PR247807</t>
  </si>
  <si>
    <t>Pancake G-M Detector (alpha, beta, gamma,x)</t>
  </si>
  <si>
    <t>Cylindrical NaI Scintillation Detector (gamma,x)</t>
  </si>
  <si>
    <t>Cylindrical G-M Detector (gamma,x)</t>
  </si>
  <si>
    <t>Stereotactic Field Detector diode</t>
  </si>
  <si>
    <t>Reference Field Detector diode</t>
  </si>
  <si>
    <t>Type K Thermocouple Thermometer</t>
  </si>
  <si>
    <t>XAE080647</t>
  </si>
  <si>
    <t>Sun Nuclear</t>
  </si>
  <si>
    <t>Electron Field Detector diode (Blue)</t>
  </si>
  <si>
    <t>*s/n may be incorrect</t>
  </si>
  <si>
    <t>Radiation Monitor</t>
  </si>
  <si>
    <t>DEMO2</t>
  </si>
  <si>
    <t>MAX-4000 Plus</t>
  </si>
  <si>
    <t>L060401</t>
  </si>
  <si>
    <t>PTW</t>
  </si>
  <si>
    <t>TN60019</t>
  </si>
  <si>
    <t>Diamond Detector</t>
  </si>
  <si>
    <t>Tomodose</t>
  </si>
  <si>
    <t>IC Profiler uses PDI 3.0 port</t>
  </si>
  <si>
    <t>Block room</t>
  </si>
  <si>
    <t>Preparing for calibration</t>
  </si>
  <si>
    <t>Currently out for calibration</t>
  </si>
  <si>
    <t>Late for calibration</t>
  </si>
  <si>
    <t>CCU for myQAAccept current version</t>
  </si>
  <si>
    <t>Base w/ wheels for tank</t>
  </si>
  <si>
    <t>BP1 3D Water Tank</t>
  </si>
  <si>
    <t>2D water tank fits A1SL chamber</t>
  </si>
  <si>
    <t>Tomo closet</t>
  </si>
  <si>
    <t>Control unit for water tank</t>
  </si>
  <si>
    <t>CCU for old OmniPro IBA software</t>
  </si>
  <si>
    <t>Next due</t>
  </si>
  <si>
    <t>rarely used</t>
  </si>
  <si>
    <t>S/N</t>
  </si>
  <si>
    <t>Electrometer</t>
  </si>
  <si>
    <t>Color Legend</t>
  </si>
  <si>
    <t>Type</t>
  </si>
  <si>
    <t>In-vivo dosimeter</t>
  </si>
  <si>
    <t>Ion chamber</t>
  </si>
  <si>
    <t>Survey meter</t>
  </si>
  <si>
    <t>Scanning detector</t>
  </si>
  <si>
    <t>Room monitor</t>
  </si>
  <si>
    <t>Thermometer</t>
  </si>
  <si>
    <t>Barometer</t>
  </si>
  <si>
    <t>Daily/monthly QA equipment</t>
  </si>
  <si>
    <t>Film equipment</t>
  </si>
  <si>
    <t>Annual QA equipment</t>
  </si>
  <si>
    <t>E1 vault</t>
  </si>
  <si>
    <t>E2 vault</t>
  </si>
  <si>
    <t>Elekta vault</t>
  </si>
  <si>
    <t>Hot lab</t>
  </si>
  <si>
    <t>Physics cabinet</t>
  </si>
  <si>
    <t>Physics office</t>
  </si>
  <si>
    <t>Tomo console</t>
  </si>
  <si>
    <t>Tomo vault</t>
  </si>
  <si>
    <t>Elekta console</t>
  </si>
  <si>
    <t>Physics mid room</t>
  </si>
  <si>
    <t>Manufacturer</t>
  </si>
  <si>
    <t>A1SL</t>
  </si>
  <si>
    <t>A17</t>
  </si>
  <si>
    <t>TN23343</t>
  </si>
  <si>
    <t>Intracavity ion chamber</t>
  </si>
  <si>
    <t>N30001</t>
  </si>
  <si>
    <t>N23343</t>
  </si>
  <si>
    <t>Markus plane-parallel ion chamber</t>
  </si>
  <si>
    <t>Farmer cylindrical ion chamber</t>
  </si>
  <si>
    <t>Exradin Slice Therapy ion chamber</t>
  </si>
  <si>
    <t>30-404</t>
  </si>
  <si>
    <t>Fluke</t>
  </si>
  <si>
    <t>Victoreen</t>
  </si>
  <si>
    <t>450P</t>
  </si>
  <si>
    <t>Ludlum</t>
  </si>
  <si>
    <t>2241-3</t>
  </si>
  <si>
    <t>44-9</t>
  </si>
  <si>
    <t>44-2</t>
  </si>
  <si>
    <t>133-7</t>
  </si>
  <si>
    <t>Scanditronix</t>
  </si>
  <si>
    <t>DEB050</t>
  </si>
  <si>
    <t>DEB022</t>
  </si>
  <si>
    <t>DEB012</t>
  </si>
  <si>
    <t>DEB002</t>
  </si>
  <si>
    <t>1956</t>
  </si>
  <si>
    <t>3823</t>
  </si>
  <si>
    <t>3912</t>
  </si>
  <si>
    <t>3988</t>
  </si>
  <si>
    <t>37-705</t>
  </si>
  <si>
    <t>VeriDose Electrometer for Diodes (Neg Bias)</t>
  </si>
  <si>
    <t>05-434 Primalarm</t>
  </si>
  <si>
    <t>05-433 Primalert 10</t>
  </si>
  <si>
    <t>Teletherapy rad monitor</t>
  </si>
  <si>
    <t>Remote alarm</t>
  </si>
  <si>
    <t>TomoScanner v2.0</t>
  </si>
  <si>
    <t>Product</t>
  </si>
  <si>
    <t>Exradin Slimline Miniature Shonka Chamber</t>
  </si>
  <si>
    <t>"light"</t>
  </si>
  <si>
    <t>"dark"</t>
  </si>
  <si>
    <t>Vidar</t>
  </si>
  <si>
    <t>DosimetryPRO Advantage</t>
  </si>
  <si>
    <t>Film scanner</t>
  </si>
  <si>
    <t>Daily QA 3</t>
  </si>
  <si>
    <t>Tomo daily QA</t>
  </si>
  <si>
    <t>IC PROFILER</t>
  </si>
  <si>
    <t>PDI 3.0 port</t>
  </si>
  <si>
    <t>Out for cal</t>
  </si>
  <si>
    <t>TG-40 req for cal</t>
  </si>
  <si>
    <t>451P</t>
  </si>
  <si>
    <t>Initial use</t>
  </si>
  <si>
    <t>On license</t>
  </si>
  <si>
    <t>Vendor doc</t>
  </si>
  <si>
    <t>CE 6839 - date good</t>
  </si>
  <si>
    <t>electr. Cal. included in the probe cal</t>
  </si>
  <si>
    <t>Not req'd</t>
  </si>
  <si>
    <t>HIDE THIS COLUMN</t>
  </si>
  <si>
    <t>Preparing for cal</t>
  </si>
  <si>
    <t>Neither prepping, out, nor late</t>
  </si>
  <si>
    <t>CD w/ software</t>
  </si>
  <si>
    <t>Linac</t>
  </si>
  <si>
    <t>Elekta</t>
  </si>
  <si>
    <t>Synergy</t>
  </si>
  <si>
    <t>E1</t>
  </si>
  <si>
    <t>151769</t>
  </si>
  <si>
    <t>Infinity</t>
  </si>
  <si>
    <t>E2</t>
  </si>
  <si>
    <t>154169</t>
  </si>
  <si>
    <t>Software</t>
  </si>
  <si>
    <t>Varian</t>
  </si>
  <si>
    <t>MOSAIQ 4.0</t>
  </si>
  <si>
    <t>MOSAIQ EMR</t>
  </si>
  <si>
    <t>Accuray</t>
  </si>
  <si>
    <t>TomoTherapy Hi-Art</t>
  </si>
  <si>
    <t>Tomo</t>
  </si>
  <si>
    <t>110227</t>
  </si>
  <si>
    <t>MIM</t>
  </si>
  <si>
    <t>MIM 6.9.3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</si>
</sst>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Arial"/>
      <family val="2"/>
    </font>
    <font>
      <b/>
      <sz val="18"/>
      <color rgb="FF243F82"/>
      <name val="Arial"/>
      <family val="2"/>
    </font>
    <font>
      <b/>
      <sz val="16"/>
      <color rgb="FF243F8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u/>
      <sz val="12"/>
      <color rgb="FF0070C0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6F7"/>
        <bgColor indexed="64"/>
      </patternFill>
    </fill>
    <fill>
      <patternFill patternType="solid">
        <fgColor rgb="FFC7ECF9"/>
        <bgColor indexed="64"/>
      </patternFill>
    </fill>
    <fill>
      <patternFill patternType="solid">
        <fgColor rgb="FFD9F2FB"/>
        <bgColor indexed="64"/>
      </patternFill>
    </fill>
    <fill>
      <patternFill patternType="solid">
        <fgColor rgb="FFE1F4FB"/>
        <bgColor indexed="64"/>
      </patternFill>
    </fill>
    <fill>
      <patternFill patternType="solid">
        <fgColor rgb="FF8C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E9A151"/>
      </left>
      <right style="medium">
        <color rgb="FFE9A151"/>
      </right>
      <top style="medium">
        <color rgb="FFE9A151"/>
      </top>
      <bottom style="medium">
        <color rgb="FFE9A1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horizontal="center" vertical="center"/>
    </xf>
    <xf numFmtId="0" fontId="2" fillId="4" borderId="1" applyNumberFormat="0" applyProtection="0">
      <alignment horizontal="center" vertical="center"/>
    </xf>
    <xf numFmtId="0" fontId="4" fillId="6" borderId="1" applyNumberFormat="0" applyProtection="0">
      <alignment horizontal="center" vertical="center"/>
    </xf>
    <xf numFmtId="0" fontId="3" fillId="5" borderId="1" applyNumberFormat="0" applyProtection="0">
      <alignment horizontal="center"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14" fontId="0" fillId="8" borderId="0" xfId="0" applyNumberFormat="1" applyFill="1">
      <alignment vertical="center"/>
    </xf>
    <xf numFmtId="14" fontId="0" fillId="0" borderId="0" xfId="0" applyNumberFormat="1" applyFill="1" applyBorder="1">
      <alignment vertical="center"/>
    </xf>
    <xf numFmtId="0" fontId="6" fillId="9" borderId="2" xfId="0" applyFont="1" applyFill="1" applyBorder="1" applyAlignment="1">
      <alignment vertic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14" fontId="0" fillId="8" borderId="0" xfId="0" applyNumberFormat="1" applyFill="1" applyBorder="1">
      <alignment vertical="center"/>
    </xf>
    <xf numFmtId="49" fontId="0" fillId="8" borderId="0" xfId="0" applyNumberFormat="1" applyFill="1" applyProtection="1">
      <alignment vertical="center"/>
      <protection locked="0"/>
    </xf>
    <xf numFmtId="49" fontId="0" fillId="8" borderId="0" xfId="0" applyNumberFormat="1" applyFill="1" applyAlignment="1" applyProtection="1">
      <protection locked="0"/>
    </xf>
    <xf numFmtId="0" fontId="0" fillId="8" borderId="0" xfId="0" applyNumberFormat="1" applyFill="1" applyProtection="1">
      <alignment vertical="center"/>
      <protection locked="0"/>
    </xf>
    <xf numFmtId="1" fontId="0" fillId="8" borderId="0" xfId="0" applyNumberFormat="1" applyFill="1" applyProtection="1">
      <alignment vertical="center"/>
      <protection locked="0"/>
    </xf>
    <xf numFmtId="14" fontId="0" fillId="8" borderId="0" xfId="0" applyNumberFormat="1" applyFill="1" applyProtection="1">
      <alignment vertical="center"/>
      <protection locked="0"/>
    </xf>
    <xf numFmtId="0" fontId="0" fillId="8" borderId="0" xfId="0" applyFill="1" applyAlignment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8" borderId="2" xfId="0" applyFill="1" applyBorder="1" applyAlignment="1" applyProtection="1">
      <alignment horizontal="left" vertical="center"/>
      <protection locked="0"/>
    </xf>
    <xf numFmtId="14" fontId="0" fillId="8" borderId="0" xfId="0" applyNumberFormat="1" applyFill="1" applyBorder="1" applyProtection="1">
      <alignment vertical="center"/>
      <protection locked="0"/>
    </xf>
    <xf numFmtId="0" fontId="0" fillId="8" borderId="0" xfId="0" applyNumberFormat="1" applyFill="1" applyBorder="1" applyProtection="1">
      <alignment vertical="center"/>
      <protection locked="0"/>
    </xf>
    <xf numFmtId="49" fontId="0" fillId="8" borderId="0" xfId="0" applyNumberFormat="1" applyFill="1" applyBorder="1" applyProtection="1">
      <alignment vertical="center"/>
      <protection locked="0"/>
    </xf>
    <xf numFmtId="1" fontId="0" fillId="8" borderId="0" xfId="0" applyNumberFormat="1" applyFill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right" vertical="center"/>
      <protection locked="0"/>
    </xf>
    <xf numFmtId="14" fontId="0" fillId="0" borderId="2" xfId="0" applyNumberFormat="1" applyBorder="1" applyAlignment="1" applyProtection="1">
      <alignment horizontal="right" vertical="center"/>
      <protection locked="0"/>
    </xf>
    <xf numFmtId="1" fontId="0" fillId="8" borderId="0" xfId="0" applyNumberFormat="1" applyFill="1" applyBorder="1" applyProtection="1">
      <alignment vertical="center"/>
      <protection locked="0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Heading 4" xfId="3" builtinId="19" customBuiltin="1"/>
    <cellStyle name="Hyperlink" xfId="5" builtinId="8" customBuiltin="1"/>
    <cellStyle name="Normal" xfId="0" builtinId="0" customBuiltin="1"/>
  </cellStyles>
  <dxfs count="20"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" formatCode="0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rgb="FF8CC5E8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15" defaultPivotStyle="PivotStyleLight16"/>
  <colors>
    <mruColors>
      <color rgb="FF8CC5E8"/>
      <color rgb="FFFF4D29"/>
      <color rgb="FF92D050"/>
      <color rgb="FFFF6600"/>
      <color rgb="FFEDB16F"/>
      <color rgb="FFFFFF66"/>
      <color rgb="FF69B3E1"/>
      <color rgb="FF2788C5"/>
      <color rgb="FFE9A151"/>
      <color rgb="FFE1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7</xdr:col>
      <xdr:colOff>723900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28575" y="38100"/>
          <a:ext cx="6029325" cy="453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 tracks inventory and calibration dates. Rows are color coded by calibration status.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 Notes: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distinct from an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that there may be multiple items of a given product. An example is a survey meter. We may have two survey meters of the same type, but each survey meter (item) has its own serial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On license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under license.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Vendor doc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have vendor documentation on our network drive.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Calibration requirement according to AAPM Task Group Report 40.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initial use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positive integer number of years.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Date of last calibration of the item.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not req'd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past date (including today).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Cal due date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Due date of the item's next calibration. Calculation based on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Preparing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are currently preparing the item for sending out for calibration. If no due date, must be blank.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Out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currently out for calibration. If no due date, must be blank. If preparing for calibration,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FALSE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Technical/Implementation Details:</a:t>
          </a:r>
        </a:p>
        <a:p>
          <a:r>
            <a:rPr lang="en-US" sz="1100" b="0"/>
            <a:t>The column </a:t>
          </a:r>
          <a:r>
            <a:rPr lang="en-US" sz="1050" b="0">
              <a:latin typeface="Consolas" panose="020B0609020204030204" pitchFamily="49" charset="0"/>
            </a:rPr>
            <a:t>Neither prepping, out, nor late </a:t>
          </a:r>
          <a:r>
            <a:rPr lang="en-US" sz="1100" b="0"/>
            <a:t>is not</a:t>
          </a:r>
          <a:r>
            <a:rPr lang="en-US" sz="1100" b="0" baseline="0"/>
            <a:t> for user use so should remain hidden. It is only used for conditional highlighting (coloring) rules.</a:t>
          </a:r>
        </a:p>
        <a:p>
          <a:endParaRPr lang="en-US" sz="1100" b="0" baseline="0"/>
        </a:p>
        <a:p>
          <a:r>
            <a:rPr lang="en-US" sz="1100" b="0" baseline="0"/>
            <a:t>The sheet is protected to restrict editing to data entry only. There is no password, though, so simply temporarily unprotect the sheet to make any necessary modifications.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5" name="Inventory" displayName="Inventory" ref="A7:O62" totalsRowShown="0" dataDxfId="15">
  <autoFilter ref="A7:O62"/>
  <tableColumns count="15">
    <tableColumn id="14" name="Type" dataDxfId="9"/>
    <tableColumn id="10" name="Manufacturer" dataDxfId="8"/>
    <tableColumn id="16" name="Product" dataDxfId="7"/>
    <tableColumn id="15" name="Description" dataDxfId="6"/>
    <tableColumn id="1" name="S/N" dataDxfId="5"/>
    <tableColumn id="2" name="Location" dataDxfId="4"/>
    <tableColumn id="4" name="On license" dataDxfId="3"/>
    <tableColumn id="9" name="Vendor doc" dataDxfId="2"/>
    <tableColumn id="5" name="TG-40 req for cal" dataDxfId="1"/>
    <tableColumn id="6" name="Date last cal" dataDxfId="0"/>
    <tableColumn id="7" name="Cal due date" dataDxfId="14"/>
    <tableColumn id="12" name="Preparing for cal" dataDxfId="12"/>
    <tableColumn id="8" name="Out for cal" dataDxfId="11"/>
    <tableColumn id="3" name="Notes" dataDxfId="10"/>
    <tableColumn id="11" name="Neither prepping, out, nor late" dataDxfId="13">
      <calculatedColumnFormula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31" sqref="I31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2"/>
  <sheetViews>
    <sheetView tabSelected="1" zoomScale="70" zoomScaleNormal="70" workbookViewId="0">
      <selection activeCell="G3" sqref="G3"/>
    </sheetView>
  </sheetViews>
  <sheetFormatPr defaultRowHeight="15" x14ac:dyDescent="0.2"/>
  <cols>
    <col min="1" max="1" width="24.33203125" customWidth="1"/>
    <col min="2" max="2" width="15.109375" bestFit="1" customWidth="1"/>
    <col min="3" max="3" width="22.33203125" bestFit="1" customWidth="1"/>
    <col min="4" max="4" width="41.109375" bestFit="1" customWidth="1"/>
    <col min="5" max="5" width="12.88671875" bestFit="1" customWidth="1"/>
    <col min="6" max="6" width="15.6640625" style="1" bestFit="1" customWidth="1"/>
    <col min="7" max="7" width="12.44140625" style="1" customWidth="1"/>
    <col min="8" max="8" width="13.33203125" style="1" bestFit="1" customWidth="1"/>
    <col min="9" max="9" width="17.88671875" style="1" bestFit="1" customWidth="1"/>
    <col min="10" max="10" width="14" style="1" bestFit="1" customWidth="1"/>
    <col min="11" max="11" width="14.44140625" style="1" bestFit="1" customWidth="1"/>
    <col min="12" max="12" width="18.21875" style="1" bestFit="1" customWidth="1"/>
    <col min="13" max="13" width="12.33203125" style="1" bestFit="1" customWidth="1"/>
    <col min="14" max="14" width="29" style="1" bestFit="1" customWidth="1"/>
    <col min="15" max="15" width="34.44140625" hidden="1" customWidth="1"/>
  </cols>
  <sheetData>
    <row r="1" spans="1:28" ht="15.75" x14ac:dyDescent="0.2">
      <c r="A1" s="5" t="s">
        <v>62</v>
      </c>
      <c r="O1" s="2" t="s">
        <v>139</v>
      </c>
    </row>
    <row r="2" spans="1:28" x14ac:dyDescent="0.2">
      <c r="A2" s="6" t="s">
        <v>48</v>
      </c>
    </row>
    <row r="3" spans="1:28" x14ac:dyDescent="0.2">
      <c r="A3" s="7" t="s">
        <v>49</v>
      </c>
    </row>
    <row r="4" spans="1:28" x14ac:dyDescent="0.2">
      <c r="A4" s="8" t="s">
        <v>50</v>
      </c>
      <c r="N4" s="4"/>
    </row>
    <row r="5" spans="1:28" x14ac:dyDescent="0.2">
      <c r="A5" s="9" t="s">
        <v>58</v>
      </c>
    </row>
    <row r="7" spans="1:28" x14ac:dyDescent="0.2">
      <c r="A7" t="s">
        <v>63</v>
      </c>
      <c r="B7" t="s">
        <v>84</v>
      </c>
      <c r="C7" t="s">
        <v>119</v>
      </c>
      <c r="D7" t="s">
        <v>0</v>
      </c>
      <c r="E7" t="s">
        <v>60</v>
      </c>
      <c r="F7" t="s">
        <v>1</v>
      </c>
      <c r="G7" t="s">
        <v>134</v>
      </c>
      <c r="H7" t="s">
        <v>135</v>
      </c>
      <c r="I7" t="s">
        <v>131</v>
      </c>
      <c r="J7" t="s">
        <v>2</v>
      </c>
      <c r="K7" t="s">
        <v>3</v>
      </c>
      <c r="L7" t="s">
        <v>140</v>
      </c>
      <c r="M7" t="s">
        <v>130</v>
      </c>
      <c r="N7" t="s">
        <v>6</v>
      </c>
      <c r="O7" t="s">
        <v>141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65</v>
      </c>
      <c r="B8" s="11" t="s">
        <v>42</v>
      </c>
      <c r="C8" s="11" t="s">
        <v>87</v>
      </c>
      <c r="D8" s="11" t="s">
        <v>91</v>
      </c>
      <c r="E8" s="12">
        <v>2905</v>
      </c>
      <c r="F8" s="12" t="s">
        <v>76</v>
      </c>
      <c r="G8" s="13" t="b">
        <v>0</v>
      </c>
      <c r="H8" s="13" t="b">
        <v>1</v>
      </c>
      <c r="I8" s="14">
        <v>2</v>
      </c>
      <c r="J8" s="15">
        <v>44069</v>
      </c>
      <c r="K8" s="3">
        <f>IF(AND(ISNUMBER(Inventory[TG-40 req for cal]),ISNUMBER(Inventory[Date last cal])),Inventory[Date last cal]+Inventory[TG-40 req for cal]*365.25,"")</f>
        <v>44799.5</v>
      </c>
      <c r="L8" s="15" t="b">
        <v>0</v>
      </c>
      <c r="M8" s="13" t="b">
        <v>0</v>
      </c>
      <c r="N8" s="11"/>
      <c r="O8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44799.5</v>
      </c>
    </row>
    <row r="9" spans="1:28" x14ac:dyDescent="0.2">
      <c r="A9" s="11" t="s">
        <v>65</v>
      </c>
      <c r="B9" s="11" t="s">
        <v>42</v>
      </c>
      <c r="C9" s="11" t="s">
        <v>90</v>
      </c>
      <c r="D9" s="11" t="s">
        <v>88</v>
      </c>
      <c r="E9" s="12">
        <v>3704</v>
      </c>
      <c r="F9" s="12" t="s">
        <v>77</v>
      </c>
      <c r="G9" s="13" t="b">
        <v>0</v>
      </c>
      <c r="H9" s="13" t="b">
        <v>1</v>
      </c>
      <c r="I9" s="22"/>
      <c r="J9" s="15">
        <v>36258</v>
      </c>
      <c r="K9" s="3" t="str">
        <f>IF(AND(ISNUMBER(Inventory[TG-40 req for cal]),ISNUMBER(Inventory[Date last cal])),Inventory[Date last cal]+Inventory[TG-40 req for cal]*365.25,"")</f>
        <v/>
      </c>
      <c r="L9" s="15"/>
      <c r="M9" s="13"/>
      <c r="N9" s="16" t="s">
        <v>59</v>
      </c>
      <c r="O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0" spans="1:28" x14ac:dyDescent="0.2">
      <c r="A10" s="11" t="s">
        <v>65</v>
      </c>
      <c r="B10" s="11" t="s">
        <v>42</v>
      </c>
      <c r="C10" s="11" t="s">
        <v>89</v>
      </c>
      <c r="D10" s="11" t="s">
        <v>92</v>
      </c>
      <c r="E10" s="12">
        <v>619</v>
      </c>
      <c r="F10" s="12" t="s">
        <v>76</v>
      </c>
      <c r="G10" s="13" t="b">
        <v>0</v>
      </c>
      <c r="H10" s="13" t="b">
        <v>1</v>
      </c>
      <c r="I10" s="14">
        <v>2</v>
      </c>
      <c r="J10" s="15">
        <v>44068</v>
      </c>
      <c r="K10" s="3">
        <f>IF(AND(ISNUMBER(Inventory[TG-40 req for cal]),ISNUMBER(Inventory[Date last cal])),Inventory[Date last cal]+Inventory[TG-40 req for cal]*365.25,"")</f>
        <v>44798.5</v>
      </c>
      <c r="L10" s="13" t="b">
        <v>0</v>
      </c>
      <c r="M10" s="13" t="b">
        <v>0</v>
      </c>
      <c r="N10" s="11"/>
      <c r="O1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44798.5</v>
      </c>
    </row>
    <row r="11" spans="1:28" x14ac:dyDescent="0.2">
      <c r="A11" s="11" t="s">
        <v>65</v>
      </c>
      <c r="B11" s="11" t="s">
        <v>11</v>
      </c>
      <c r="C11" s="11" t="s">
        <v>85</v>
      </c>
      <c r="D11" s="11" t="s">
        <v>120</v>
      </c>
      <c r="E11" s="12" t="s">
        <v>16</v>
      </c>
      <c r="F11" s="12" t="s">
        <v>81</v>
      </c>
      <c r="G11" s="13" t="b">
        <v>0</v>
      </c>
      <c r="H11" s="13" t="b">
        <v>1</v>
      </c>
      <c r="I11" s="14">
        <v>2</v>
      </c>
      <c r="J11" s="15">
        <v>44314</v>
      </c>
      <c r="K11" s="3">
        <f>IF(AND(ISNUMBER(Inventory[TG-40 req for cal]),ISNUMBER(Inventory[Date last cal])),Inventory[Date last cal]+Inventory[TG-40 req for cal]*365.25,"")</f>
        <v>45044.5</v>
      </c>
      <c r="L11" s="13" t="b">
        <v>0</v>
      </c>
      <c r="M11" s="13" t="b">
        <v>0</v>
      </c>
      <c r="N11" s="16" t="s">
        <v>121</v>
      </c>
      <c r="O1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45044.5</v>
      </c>
    </row>
    <row r="12" spans="1:28" x14ac:dyDescent="0.2">
      <c r="A12" s="11"/>
      <c r="B12" s="11"/>
      <c r="C12" s="11"/>
      <c r="D12" s="11"/>
      <c r="E12" s="12" t="s">
        <v>17</v>
      </c>
      <c r="F12" s="12" t="s">
        <v>81</v>
      </c>
      <c r="G12" s="13" t="b">
        <v>0</v>
      </c>
      <c r="H12" s="13" t="b">
        <v>1</v>
      </c>
      <c r="I12" s="14">
        <v>2</v>
      </c>
      <c r="J12" s="15">
        <v>43906</v>
      </c>
      <c r="K12" s="3">
        <f>IF(AND(ISNUMBER(Inventory[TG-40 req for cal]),ISNUMBER(Inventory[Date last cal])),Inventory[Date last cal]+Inventory[TG-40 req for cal]*365.25,"")</f>
        <v>44636.5</v>
      </c>
      <c r="L12" s="13" t="b">
        <v>0</v>
      </c>
      <c r="M12" s="13" t="b">
        <v>0</v>
      </c>
      <c r="N12" s="16" t="s">
        <v>122</v>
      </c>
      <c r="O1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3" spans="1:28" x14ac:dyDescent="0.2">
      <c r="A13" s="11" t="s">
        <v>65</v>
      </c>
      <c r="B13" s="11" t="s">
        <v>11</v>
      </c>
      <c r="C13" s="11" t="s">
        <v>86</v>
      </c>
      <c r="D13" s="11" t="s">
        <v>93</v>
      </c>
      <c r="E13" s="12" t="s">
        <v>34</v>
      </c>
      <c r="F13" s="12" t="s">
        <v>81</v>
      </c>
      <c r="G13" s="13" t="b">
        <v>0</v>
      </c>
      <c r="H13" s="13" t="b">
        <v>1</v>
      </c>
      <c r="I13" s="14"/>
      <c r="J13" s="15"/>
      <c r="K13" s="3" t="str">
        <f>IF(AND(ISNUMBER(Inventory[TG-40 req for cal]),ISNUMBER(Inventory[Date last cal])),Inventory[Date last cal]+Inventory[TG-40 req for cal]*365.25,"")</f>
        <v/>
      </c>
      <c r="L13" s="15"/>
      <c r="M13" s="13"/>
      <c r="N13" s="11"/>
      <c r="O1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4" spans="1:28" x14ac:dyDescent="0.2">
      <c r="A14" s="11" t="s">
        <v>65</v>
      </c>
      <c r="B14" s="11" t="s">
        <v>95</v>
      </c>
      <c r="C14" s="11" t="s">
        <v>94</v>
      </c>
      <c r="D14" s="11" t="s">
        <v>20</v>
      </c>
      <c r="E14" s="12" t="s">
        <v>21</v>
      </c>
      <c r="F14" s="12" t="s">
        <v>47</v>
      </c>
      <c r="G14" s="13" t="b">
        <v>0</v>
      </c>
      <c r="H14" s="13" t="b">
        <v>0</v>
      </c>
      <c r="I14" s="14">
        <v>2</v>
      </c>
      <c r="J14" s="15" t="s">
        <v>138</v>
      </c>
      <c r="K14" s="3" t="str">
        <f>IF(AND(ISNUMBER(Inventory[TG-40 req for cal]),ISNUMBER(Inventory[Date last cal])),Inventory[Date last cal]+Inventory[TG-40 req for cal]*365.25,"")</f>
        <v/>
      </c>
      <c r="L14" s="15"/>
      <c r="M14" s="13"/>
      <c r="N14" s="16" t="s">
        <v>19</v>
      </c>
      <c r="O1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5" spans="1:28" x14ac:dyDescent="0.2">
      <c r="A15" s="11" t="s">
        <v>61</v>
      </c>
      <c r="B15" s="11" t="s">
        <v>11</v>
      </c>
      <c r="C15" s="11" t="s">
        <v>40</v>
      </c>
      <c r="D15" s="11"/>
      <c r="E15" s="12" t="s">
        <v>39</v>
      </c>
      <c r="F15" s="12" t="s">
        <v>74</v>
      </c>
      <c r="G15" s="13" t="b">
        <v>0</v>
      </c>
      <c r="H15" s="13" t="b">
        <v>1</v>
      </c>
      <c r="I15" s="14">
        <v>2</v>
      </c>
      <c r="J15" s="15">
        <v>43601</v>
      </c>
      <c r="K15" s="3">
        <f>IF(AND(ISNUMBER(Inventory[TG-40 req for cal]),ISNUMBER(Inventory[Date last cal])),Inventory[Date last cal]+Inventory[TG-40 req for cal]*365.25,"")</f>
        <v>44331.5</v>
      </c>
      <c r="L15" s="15" t="b">
        <v>0</v>
      </c>
      <c r="M15" s="13" t="b">
        <v>1</v>
      </c>
      <c r="N15" s="11"/>
      <c r="O1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6" spans="1:28" x14ac:dyDescent="0.2">
      <c r="A16" s="11" t="s">
        <v>61</v>
      </c>
      <c r="B16" s="11" t="s">
        <v>11</v>
      </c>
      <c r="C16" s="11" t="s">
        <v>12</v>
      </c>
      <c r="D16" s="11"/>
      <c r="E16" s="12" t="s">
        <v>41</v>
      </c>
      <c r="F16" s="12" t="s">
        <v>47</v>
      </c>
      <c r="G16" s="13" t="b">
        <v>0</v>
      </c>
      <c r="H16" s="13" t="b">
        <v>1</v>
      </c>
      <c r="I16" s="14">
        <v>2</v>
      </c>
      <c r="J16" s="15">
        <v>43850</v>
      </c>
      <c r="K16" s="3">
        <f>IF(AND(ISNUMBER(Inventory[TG-40 req for cal]),ISNUMBER(Inventory[Date last cal])),Inventory[Date last cal]+Inventory[TG-40 req for cal]*365.25,"")</f>
        <v>44580.5</v>
      </c>
      <c r="L16" s="15" t="b">
        <v>0</v>
      </c>
      <c r="M16" s="13" t="b">
        <v>0</v>
      </c>
      <c r="N16" s="11"/>
      <c r="O1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7" spans="1:15" x14ac:dyDescent="0.2">
      <c r="A17" s="11" t="s">
        <v>61</v>
      </c>
      <c r="B17" s="11" t="s">
        <v>95</v>
      </c>
      <c r="C17" s="11" t="s">
        <v>112</v>
      </c>
      <c r="D17" s="11" t="s">
        <v>113</v>
      </c>
      <c r="E17" s="12">
        <v>91697</v>
      </c>
      <c r="F17" s="12" t="s">
        <v>76</v>
      </c>
      <c r="G17" s="13" t="b">
        <v>0</v>
      </c>
      <c r="H17" s="13" t="b">
        <v>1</v>
      </c>
      <c r="I17" s="14"/>
      <c r="J17" s="15"/>
      <c r="K17" s="3" t="str">
        <f>IF(AND(ISNUMBER(Inventory[TG-40 req for cal]),ISNUMBER(Inventory[Date last cal])),Inventory[Date last cal]+Inventory[TG-40 req for cal]*365.25,"")</f>
        <v/>
      </c>
      <c r="L17" s="15"/>
      <c r="M17" s="13"/>
      <c r="N17" s="11"/>
      <c r="O1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8" spans="1:15" x14ac:dyDescent="0.2">
      <c r="A18" s="11" t="s">
        <v>66</v>
      </c>
      <c r="B18" s="11" t="s">
        <v>96</v>
      </c>
      <c r="C18" s="11" t="s">
        <v>97</v>
      </c>
      <c r="D18" s="11" t="s">
        <v>10</v>
      </c>
      <c r="E18" s="12">
        <v>3829</v>
      </c>
      <c r="F18" s="12" t="s">
        <v>80</v>
      </c>
      <c r="G18" s="13" t="b">
        <v>0</v>
      </c>
      <c r="H18" s="13" t="b">
        <v>1</v>
      </c>
      <c r="I18" s="14">
        <v>1</v>
      </c>
      <c r="J18" s="15">
        <v>44283</v>
      </c>
      <c r="K18" s="3">
        <f>IF(AND(ISNUMBER(Inventory[TG-40 req for cal]),ISNUMBER(Inventory[Date last cal])),Inventory[Date last cal]+Inventory[TG-40 req for cal]*365.25,"")</f>
        <v>44648.25</v>
      </c>
      <c r="L18" s="15"/>
      <c r="M18" s="13" t="b">
        <v>0</v>
      </c>
      <c r="N18" s="11"/>
      <c r="O1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9" spans="1:15" x14ac:dyDescent="0.2">
      <c r="A19" s="11" t="s">
        <v>66</v>
      </c>
      <c r="B19" s="11" t="s">
        <v>96</v>
      </c>
      <c r="C19" s="11" t="s">
        <v>132</v>
      </c>
      <c r="D19" s="11" t="s">
        <v>10</v>
      </c>
      <c r="E19" s="12">
        <v>3949</v>
      </c>
      <c r="F19" s="12" t="s">
        <v>78</v>
      </c>
      <c r="G19" s="13" t="b">
        <v>1</v>
      </c>
      <c r="H19" s="13" t="b">
        <v>1</v>
      </c>
      <c r="I19" s="23">
        <v>1</v>
      </c>
      <c r="J19" s="24">
        <v>44446</v>
      </c>
      <c r="K19" s="3">
        <f>IF(AND(ISNUMBER(Inventory[TG-40 req for cal]),ISNUMBER(Inventory[Date last cal])),Inventory[Date last cal]+Inventory[TG-40 req for cal]*365.25,"")</f>
        <v>44811.25</v>
      </c>
      <c r="L19" s="15"/>
      <c r="M19" s="13" t="b">
        <v>0</v>
      </c>
      <c r="N19" s="17" t="s">
        <v>136</v>
      </c>
      <c r="O19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44811.25</v>
      </c>
    </row>
    <row r="20" spans="1:15" x14ac:dyDescent="0.2">
      <c r="A20" s="11" t="s">
        <v>66</v>
      </c>
      <c r="B20" s="11" t="s">
        <v>98</v>
      </c>
      <c r="C20" s="11" t="s">
        <v>99</v>
      </c>
      <c r="D20" s="11" t="s">
        <v>24</v>
      </c>
      <c r="E20" s="12">
        <v>248122</v>
      </c>
      <c r="F20" s="12" t="s">
        <v>79</v>
      </c>
      <c r="G20" s="13" t="b">
        <v>0</v>
      </c>
      <c r="H20" s="13" t="b">
        <v>1</v>
      </c>
      <c r="I20" s="14">
        <v>1</v>
      </c>
      <c r="J20" s="15">
        <v>44228</v>
      </c>
      <c r="K20" s="3">
        <f>IF(AND(ISNUMBER(Inventory[TG-40 req for cal]),ISNUMBER(Inventory[Date last cal])),Inventory[Date last cal]+Inventory[TG-40 req for cal]*365.25,"")</f>
        <v>44593.25</v>
      </c>
      <c r="L20" s="15"/>
      <c r="M20" s="13" t="b">
        <v>0</v>
      </c>
      <c r="N20" s="18" t="s">
        <v>137</v>
      </c>
      <c r="O2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1" spans="1:15" x14ac:dyDescent="0.2">
      <c r="A21" s="11" t="s">
        <v>66</v>
      </c>
      <c r="B21" s="11" t="s">
        <v>98</v>
      </c>
      <c r="C21" s="11" t="s">
        <v>100</v>
      </c>
      <c r="D21" s="11" t="s">
        <v>28</v>
      </c>
      <c r="E21" s="12" t="s">
        <v>25</v>
      </c>
      <c r="F21" s="12" t="s">
        <v>79</v>
      </c>
      <c r="G21" s="13" t="b">
        <v>0</v>
      </c>
      <c r="H21" s="13" t="b">
        <v>1</v>
      </c>
      <c r="I21" s="14">
        <v>1</v>
      </c>
      <c r="J21" s="15">
        <v>44228</v>
      </c>
      <c r="K21" s="3">
        <f>IF(AND(ISNUMBER(Inventory[TG-40 req for cal]),ISNUMBER(Inventory[Date last cal])),Inventory[Date last cal]+Inventory[TG-40 req for cal]*365.25,"")</f>
        <v>44593.25</v>
      </c>
      <c r="L21" s="15"/>
      <c r="M21" s="13" t="b">
        <v>0</v>
      </c>
      <c r="N21" s="11"/>
      <c r="O2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2" spans="1:15" x14ac:dyDescent="0.2">
      <c r="A22" s="11" t="s">
        <v>66</v>
      </c>
      <c r="B22" s="11" t="s">
        <v>98</v>
      </c>
      <c r="C22" s="11" t="s">
        <v>101</v>
      </c>
      <c r="D22" s="11" t="s">
        <v>29</v>
      </c>
      <c r="E22" s="12" t="s">
        <v>26</v>
      </c>
      <c r="F22" s="12" t="s">
        <v>79</v>
      </c>
      <c r="G22" s="13" t="b">
        <v>0</v>
      </c>
      <c r="H22" s="13" t="b">
        <v>1</v>
      </c>
      <c r="I22" s="14">
        <v>1</v>
      </c>
      <c r="J22" s="15">
        <v>44228</v>
      </c>
      <c r="K22" s="3">
        <f>IF(AND(ISNUMBER(Inventory[TG-40 req for cal]),ISNUMBER(Inventory[Date last cal])),Inventory[Date last cal]+Inventory[TG-40 req for cal]*365.25,"")</f>
        <v>44593.25</v>
      </c>
      <c r="L22" s="15"/>
      <c r="M22" s="13" t="b">
        <v>0</v>
      </c>
      <c r="N22" s="11"/>
      <c r="O2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3" spans="1:15" x14ac:dyDescent="0.2">
      <c r="A23" s="11" t="s">
        <v>66</v>
      </c>
      <c r="B23" s="11" t="s">
        <v>98</v>
      </c>
      <c r="C23" s="11" t="s">
        <v>102</v>
      </c>
      <c r="D23" s="11" t="s">
        <v>30</v>
      </c>
      <c r="E23" s="12" t="s">
        <v>27</v>
      </c>
      <c r="F23" s="12" t="s">
        <v>79</v>
      </c>
      <c r="G23" s="13" t="b">
        <v>0</v>
      </c>
      <c r="H23" s="13" t="b">
        <v>1</v>
      </c>
      <c r="I23" s="14">
        <v>1</v>
      </c>
      <c r="J23" s="15">
        <v>44228</v>
      </c>
      <c r="K23" s="3">
        <f>IF(AND(ISNUMBER(Inventory[TG-40 req for cal]),ISNUMBER(Inventory[Date last cal])),Inventory[Date last cal]+Inventory[TG-40 req for cal]*365.25,"")</f>
        <v>44593.25</v>
      </c>
      <c r="L23" s="15"/>
      <c r="M23" s="13" t="b">
        <v>0</v>
      </c>
      <c r="N23" s="11"/>
      <c r="O2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4" spans="1:15" x14ac:dyDescent="0.2">
      <c r="A24" s="11" t="s">
        <v>67</v>
      </c>
      <c r="B24" s="11" t="s">
        <v>103</v>
      </c>
      <c r="C24" s="11" t="s">
        <v>104</v>
      </c>
      <c r="D24" s="11" t="s">
        <v>31</v>
      </c>
      <c r="E24" s="12" t="s">
        <v>108</v>
      </c>
      <c r="F24" s="12" t="s">
        <v>79</v>
      </c>
      <c r="G24" s="13" t="b">
        <v>0</v>
      </c>
      <c r="H24" s="13" t="b">
        <v>1</v>
      </c>
      <c r="I24" s="14"/>
      <c r="J24" s="15"/>
      <c r="K24" s="3" t="str">
        <f>IF(AND(ISNUMBER(Inventory[TG-40 req for cal]),ISNUMBER(Inventory[Date last cal])),Inventory[Date last cal]+Inventory[TG-40 req for cal]*365.25,"")</f>
        <v/>
      </c>
      <c r="L24" s="15"/>
      <c r="M24" s="13"/>
      <c r="N24" s="11"/>
      <c r="O2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5" spans="1:15" x14ac:dyDescent="0.2">
      <c r="A25" s="11" t="s">
        <v>67</v>
      </c>
      <c r="B25" s="11" t="s">
        <v>103</v>
      </c>
      <c r="C25" s="11" t="s">
        <v>105</v>
      </c>
      <c r="D25" s="11" t="s">
        <v>32</v>
      </c>
      <c r="E25" s="12" t="s">
        <v>109</v>
      </c>
      <c r="F25" s="12" t="s">
        <v>79</v>
      </c>
      <c r="G25" s="13" t="b">
        <v>0</v>
      </c>
      <c r="H25" s="13" t="b">
        <v>1</v>
      </c>
      <c r="I25" s="14"/>
      <c r="J25" s="15"/>
      <c r="K25" s="3" t="str">
        <f>IF(AND(ISNUMBER(Inventory[TG-40 req for cal]),ISNUMBER(Inventory[Date last cal])),Inventory[Date last cal]+Inventory[TG-40 req for cal]*365.25,"")</f>
        <v/>
      </c>
      <c r="L25" s="15"/>
      <c r="M25" s="13"/>
      <c r="N25" s="11"/>
      <c r="O2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6" spans="1:15" x14ac:dyDescent="0.2">
      <c r="A26" s="11" t="s">
        <v>67</v>
      </c>
      <c r="B26" s="11" t="s">
        <v>103</v>
      </c>
      <c r="C26" s="11" t="s">
        <v>106</v>
      </c>
      <c r="D26" s="11"/>
      <c r="E26" s="12" t="s">
        <v>110</v>
      </c>
      <c r="F26" s="12" t="s">
        <v>79</v>
      </c>
      <c r="G26" s="13" t="b">
        <v>0</v>
      </c>
      <c r="H26" s="13" t="b">
        <v>1</v>
      </c>
      <c r="I26" s="14"/>
      <c r="J26" s="15"/>
      <c r="K26" s="3" t="str">
        <f>IF(AND(ISNUMBER(Inventory[TG-40 req for cal]),ISNUMBER(Inventory[Date last cal])),Inventory[Date last cal]+Inventory[TG-40 req for cal]*365.25,"")</f>
        <v/>
      </c>
      <c r="L26" s="15"/>
      <c r="M26" s="13"/>
      <c r="N26" s="11"/>
      <c r="O2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7" spans="1:15" x14ac:dyDescent="0.2">
      <c r="A27" s="11" t="s">
        <v>67</v>
      </c>
      <c r="B27" s="11" t="s">
        <v>103</v>
      </c>
      <c r="C27" s="11" t="s">
        <v>107</v>
      </c>
      <c r="D27" s="11" t="s">
        <v>36</v>
      </c>
      <c r="E27" s="12" t="s">
        <v>111</v>
      </c>
      <c r="F27" s="12" t="s">
        <v>79</v>
      </c>
      <c r="G27" s="13" t="b">
        <v>0</v>
      </c>
      <c r="H27" s="13" t="b">
        <v>1</v>
      </c>
      <c r="I27" s="14"/>
      <c r="J27" s="15"/>
      <c r="K27" s="3" t="str">
        <f>IF(AND(ISNUMBER(Inventory[TG-40 req for cal]),ISNUMBER(Inventory[Date last cal])),Inventory[Date last cal]+Inventory[TG-40 req for cal]*365.25,"")</f>
        <v/>
      </c>
      <c r="L27" s="15"/>
      <c r="M27" s="13"/>
      <c r="N27" s="11"/>
      <c r="O2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8" spans="1:15" x14ac:dyDescent="0.2">
      <c r="A28" s="11" t="s">
        <v>67</v>
      </c>
      <c r="B28" s="11" t="s">
        <v>42</v>
      </c>
      <c r="C28" s="11" t="s">
        <v>43</v>
      </c>
      <c r="D28" s="11" t="s">
        <v>44</v>
      </c>
      <c r="E28" s="12"/>
      <c r="F28" s="12" t="s">
        <v>77</v>
      </c>
      <c r="G28" s="13" t="b">
        <v>0</v>
      </c>
      <c r="H28" s="13" t="b">
        <v>1</v>
      </c>
      <c r="I28" s="14">
        <v>2</v>
      </c>
      <c r="J28" s="15">
        <v>43496</v>
      </c>
      <c r="K28" s="3" t="s">
        <v>138</v>
      </c>
      <c r="L28" s="15"/>
      <c r="M28" s="13"/>
      <c r="N28" s="11"/>
      <c r="O2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9" spans="1:15" x14ac:dyDescent="0.2">
      <c r="A29" s="11" t="s">
        <v>64</v>
      </c>
      <c r="B29" s="11" t="s">
        <v>95</v>
      </c>
      <c r="C29" s="11"/>
      <c r="D29" s="11" t="s">
        <v>15</v>
      </c>
      <c r="E29" s="12">
        <v>95788</v>
      </c>
      <c r="F29" s="12" t="s">
        <v>76</v>
      </c>
      <c r="G29" s="13" t="b">
        <v>0</v>
      </c>
      <c r="H29" s="13" t="b">
        <v>1</v>
      </c>
      <c r="I29" s="14"/>
      <c r="J29" s="15"/>
      <c r="K29" s="3" t="str">
        <f>IF(AND(ISNUMBER(Inventory[TG-40 req for cal]),ISNUMBER(Inventory[Date last cal])),Inventory[Date last cal]+Inventory[TG-40 req for cal]*365.25,"")</f>
        <v/>
      </c>
      <c r="L29" s="15"/>
      <c r="M29" s="13"/>
      <c r="N29" s="11"/>
      <c r="O2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0" spans="1:15" x14ac:dyDescent="0.2">
      <c r="A30" s="11" t="s">
        <v>64</v>
      </c>
      <c r="B30" s="11" t="s">
        <v>95</v>
      </c>
      <c r="C30" s="11"/>
      <c r="D30" s="11" t="s">
        <v>14</v>
      </c>
      <c r="E30" s="12">
        <v>1342006</v>
      </c>
      <c r="F30" s="12" t="s">
        <v>76</v>
      </c>
      <c r="G30" s="13" t="b">
        <v>0</v>
      </c>
      <c r="H30" s="13" t="b">
        <v>1</v>
      </c>
      <c r="I30" s="14"/>
      <c r="J30" s="15"/>
      <c r="K30" s="3" t="str">
        <f>IF(AND(ISNUMBER(Inventory[TG-40 req for cal]),ISNUMBER(Inventory[Date last cal])),Inventory[Date last cal]+Inventory[TG-40 req for cal]*365.25,"")</f>
        <v/>
      </c>
      <c r="L30" s="15"/>
      <c r="M30" s="13"/>
      <c r="N30" s="11"/>
      <c r="O3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1" spans="1:15" x14ac:dyDescent="0.2">
      <c r="A31" s="11" t="s">
        <v>64</v>
      </c>
      <c r="B31" s="11" t="s">
        <v>95</v>
      </c>
      <c r="C31" s="11"/>
      <c r="D31" s="11" t="s">
        <v>13</v>
      </c>
      <c r="E31" s="12">
        <v>106634</v>
      </c>
      <c r="F31" s="12" t="s">
        <v>76</v>
      </c>
      <c r="G31" s="13" t="b">
        <v>0</v>
      </c>
      <c r="H31" s="13" t="b">
        <v>1</v>
      </c>
      <c r="I31" s="14"/>
      <c r="J31" s="15"/>
      <c r="K31" s="3" t="str">
        <f>IF(AND(ISNUMBER(Inventory[TG-40 req for cal]),ISNUMBER(Inventory[Date last cal])),Inventory[Date last cal]+Inventory[TG-40 req for cal]*365.25,"")</f>
        <v/>
      </c>
      <c r="L31" s="15"/>
      <c r="M31" s="13"/>
      <c r="N31" s="11"/>
      <c r="O3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2" spans="1:15" x14ac:dyDescent="0.2">
      <c r="A32" s="11" t="s">
        <v>64</v>
      </c>
      <c r="B32" s="11" t="s">
        <v>42</v>
      </c>
      <c r="C32" s="11"/>
      <c r="D32" s="11" t="s">
        <v>23</v>
      </c>
      <c r="E32" s="12">
        <v>3704</v>
      </c>
      <c r="F32" s="12" t="s">
        <v>47</v>
      </c>
      <c r="G32" s="13" t="b">
        <v>0</v>
      </c>
      <c r="H32" s="13" t="b">
        <v>0</v>
      </c>
      <c r="I32" s="14">
        <v>2</v>
      </c>
      <c r="J32" s="15"/>
      <c r="K32" s="3" t="str">
        <f>IF(AND(ISNUMBER(Inventory[TG-40 req for cal]),ISNUMBER(Inventory[Date last cal])),Inventory[Date last cal]+Inventory[TG-40 req for cal]*365.25,"")</f>
        <v/>
      </c>
      <c r="L32" s="15"/>
      <c r="M32" s="13"/>
      <c r="N32" s="16" t="s">
        <v>19</v>
      </c>
      <c r="O3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3" spans="1:15" x14ac:dyDescent="0.2">
      <c r="A33" s="11" t="s">
        <v>68</v>
      </c>
      <c r="B33" s="11" t="s">
        <v>95</v>
      </c>
      <c r="C33" s="11" t="s">
        <v>114</v>
      </c>
      <c r="D33" s="11" t="s">
        <v>116</v>
      </c>
      <c r="E33" s="12">
        <v>108070</v>
      </c>
      <c r="F33" s="12" t="s">
        <v>80</v>
      </c>
      <c r="G33" s="13" t="b">
        <v>0</v>
      </c>
      <c r="H33" s="13" t="b">
        <v>0</v>
      </c>
      <c r="I33" s="14"/>
      <c r="J33" s="15"/>
      <c r="K33" s="3" t="str">
        <f>IF(AND(ISNUMBER(Inventory[TG-40 req for cal]),ISNUMBER(Inventory[Date last cal])),Inventory[Date last cal]+Inventory[TG-40 req for cal]*365.25,"")</f>
        <v/>
      </c>
      <c r="L33" s="15"/>
      <c r="M33" s="13"/>
      <c r="N33" s="11"/>
      <c r="O3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4" spans="1:15" x14ac:dyDescent="0.2">
      <c r="A34" s="11" t="s">
        <v>68</v>
      </c>
      <c r="B34" s="11" t="s">
        <v>95</v>
      </c>
      <c r="C34" s="11" t="s">
        <v>115</v>
      </c>
      <c r="D34" s="11" t="s">
        <v>117</v>
      </c>
      <c r="E34" s="12">
        <v>108079</v>
      </c>
      <c r="F34" s="12" t="s">
        <v>81</v>
      </c>
      <c r="G34" s="13" t="b">
        <v>0</v>
      </c>
      <c r="H34" s="13" t="b">
        <v>1</v>
      </c>
      <c r="I34" s="14"/>
      <c r="J34" s="15"/>
      <c r="K34" s="3" t="str">
        <f>IF(AND(ISNUMBER(Inventory[TG-40 req for cal]),ISNUMBER(Inventory[Date last cal])),Inventory[Date last cal]+Inventory[TG-40 req for cal]*365.25,"")</f>
        <v/>
      </c>
      <c r="L34" s="15"/>
      <c r="M34" s="13"/>
      <c r="N34" s="11"/>
      <c r="O3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5" spans="1:15" x14ac:dyDescent="0.2">
      <c r="A35" s="11" t="s">
        <v>68</v>
      </c>
      <c r="B35" s="11" t="s">
        <v>95</v>
      </c>
      <c r="C35" s="11" t="s">
        <v>114</v>
      </c>
      <c r="D35" s="11" t="s">
        <v>116</v>
      </c>
      <c r="E35" s="12">
        <v>108069</v>
      </c>
      <c r="F35" s="12" t="s">
        <v>82</v>
      </c>
      <c r="G35" s="13" t="b">
        <v>0</v>
      </c>
      <c r="H35" s="13" t="b">
        <v>0</v>
      </c>
      <c r="I35" s="14"/>
      <c r="J35" s="15"/>
      <c r="K35" s="3" t="str">
        <f>IF(AND(ISNUMBER(Inventory[TG-40 req for cal]),ISNUMBER(Inventory[Date last cal])),Inventory[Date last cal]+Inventory[TG-40 req for cal]*365.25,"")</f>
        <v/>
      </c>
      <c r="L35" s="15"/>
      <c r="M35" s="13"/>
      <c r="N35" s="11"/>
      <c r="O3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6" spans="1:15" x14ac:dyDescent="0.2">
      <c r="A36" s="11" t="s">
        <v>68</v>
      </c>
      <c r="B36" s="11" t="s">
        <v>95</v>
      </c>
      <c r="C36" s="11" t="s">
        <v>115</v>
      </c>
      <c r="D36" s="11" t="s">
        <v>117</v>
      </c>
      <c r="E36" s="12">
        <v>108070</v>
      </c>
      <c r="F36" s="12" t="s">
        <v>76</v>
      </c>
      <c r="G36" s="13" t="b">
        <v>0</v>
      </c>
      <c r="H36" s="13" t="b">
        <v>1</v>
      </c>
      <c r="I36" s="14"/>
      <c r="J36" s="15"/>
      <c r="K36" s="3" t="str">
        <f>IF(AND(ISNUMBER(Inventory[TG-40 req for cal]),ISNUMBER(Inventory[Date last cal])),Inventory[Date last cal]+Inventory[TG-40 req for cal]*365.25,"")</f>
        <v/>
      </c>
      <c r="L36" s="15"/>
      <c r="M36" s="13"/>
      <c r="N36" s="11"/>
      <c r="O3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7" spans="1:15" x14ac:dyDescent="0.2">
      <c r="A37" s="11" t="s">
        <v>68</v>
      </c>
      <c r="B37" s="11"/>
      <c r="C37" s="11"/>
      <c r="D37" s="11" t="s">
        <v>38</v>
      </c>
      <c r="E37" s="12">
        <v>340705</v>
      </c>
      <c r="F37" s="12" t="s">
        <v>74</v>
      </c>
      <c r="G37" s="13" t="b">
        <v>0</v>
      </c>
      <c r="H37" s="13" t="b">
        <v>0</v>
      </c>
      <c r="I37" s="14"/>
      <c r="J37" s="15"/>
      <c r="K37" s="3" t="str">
        <f>IF(AND(ISNUMBER(Inventory[TG-40 req for cal]),ISNUMBER(Inventory[Date last cal])),Inventory[Date last cal]+Inventory[TG-40 req for cal]*365.25,"")</f>
        <v/>
      </c>
      <c r="L37" s="15"/>
      <c r="M37" s="13"/>
      <c r="N37" s="16" t="s">
        <v>37</v>
      </c>
      <c r="O3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8" spans="1:15" x14ac:dyDescent="0.2">
      <c r="A38" s="11" t="s">
        <v>68</v>
      </c>
      <c r="B38" s="11"/>
      <c r="C38" s="11"/>
      <c r="D38" s="11" t="s">
        <v>38</v>
      </c>
      <c r="E38" s="12"/>
      <c r="F38" s="12" t="s">
        <v>75</v>
      </c>
      <c r="G38" s="13" t="b">
        <v>0</v>
      </c>
      <c r="H38" s="13" t="b">
        <v>0</v>
      </c>
      <c r="I38" s="14"/>
      <c r="J38" s="15"/>
      <c r="K38" s="3" t="str">
        <f>IF(AND(ISNUMBER(Inventory[TG-40 req for cal]),ISNUMBER(Inventory[Date last cal])),Inventory[Date last cal]+Inventory[TG-40 req for cal]*365.25,"")</f>
        <v/>
      </c>
      <c r="L38" s="15"/>
      <c r="M38" s="13"/>
      <c r="N38" s="11"/>
      <c r="O3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9" spans="1:15" x14ac:dyDescent="0.2">
      <c r="A39" s="11" t="s">
        <v>68</v>
      </c>
      <c r="B39" s="11"/>
      <c r="C39" s="11"/>
      <c r="D39" s="11" t="s">
        <v>38</v>
      </c>
      <c r="E39" s="12"/>
      <c r="F39" s="12" t="s">
        <v>81</v>
      </c>
      <c r="G39" s="13" t="b">
        <v>0</v>
      </c>
      <c r="H39" s="13" t="b">
        <v>0</v>
      </c>
      <c r="I39" s="14"/>
      <c r="J39" s="15"/>
      <c r="K39" s="3" t="str">
        <f>IF(AND(ISNUMBER(Inventory[TG-40 req for cal]),ISNUMBER(Inventory[Date last cal])),Inventory[Date last cal]+Inventory[TG-40 req for cal]*365.25,"")</f>
        <v/>
      </c>
      <c r="L39" s="15"/>
      <c r="M39" s="13"/>
      <c r="N39" s="11"/>
      <c r="O3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0" spans="1:15" x14ac:dyDescent="0.2">
      <c r="A40" s="11" t="s">
        <v>69</v>
      </c>
      <c r="B40" s="11"/>
      <c r="C40" s="11"/>
      <c r="D40" s="11" t="s">
        <v>33</v>
      </c>
      <c r="E40" s="12">
        <v>440883</v>
      </c>
      <c r="F40" s="12" t="s">
        <v>81</v>
      </c>
      <c r="G40" s="13" t="b">
        <v>0</v>
      </c>
      <c r="H40" s="13" t="b">
        <v>1</v>
      </c>
      <c r="I40" s="14" t="s">
        <v>133</v>
      </c>
      <c r="J40" s="15"/>
      <c r="K40" s="3" t="str">
        <f>IF(AND(ISNUMBER(Inventory[TG-40 req for cal]),ISNUMBER(Inventory[Date last cal])),Inventory[Date last cal]+Inventory[TG-40 req for cal]*365.25,"")</f>
        <v/>
      </c>
      <c r="L40" s="15"/>
      <c r="M40" s="13"/>
      <c r="N40" s="11"/>
      <c r="O4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1" spans="1:15" x14ac:dyDescent="0.2">
      <c r="A41" s="11" t="s">
        <v>69</v>
      </c>
      <c r="B41" s="11"/>
      <c r="C41" s="11"/>
      <c r="D41" s="11" t="s">
        <v>4</v>
      </c>
      <c r="E41" s="12"/>
      <c r="F41" s="12" t="s">
        <v>81</v>
      </c>
      <c r="G41" s="13" t="b">
        <v>0</v>
      </c>
      <c r="H41" s="13" t="b">
        <v>0</v>
      </c>
      <c r="I41" s="14" t="s">
        <v>133</v>
      </c>
      <c r="J41" s="15"/>
      <c r="K41" s="3" t="str">
        <f>IF(AND(ISNUMBER(Inventory[TG-40 req for cal]),ISNUMBER(Inventory[Date last cal])),Inventory[Date last cal]+Inventory[TG-40 req for cal]*365.25,"")</f>
        <v/>
      </c>
      <c r="L41" s="15"/>
      <c r="M41" s="13"/>
      <c r="N41" s="11"/>
      <c r="O4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2" spans="1:15" x14ac:dyDescent="0.2">
      <c r="A42" s="11" t="s">
        <v>70</v>
      </c>
      <c r="B42" s="11"/>
      <c r="C42" s="11"/>
      <c r="D42" s="11" t="s">
        <v>5</v>
      </c>
      <c r="E42" s="12"/>
      <c r="F42" s="12" t="s">
        <v>80</v>
      </c>
      <c r="G42" s="13" t="b">
        <v>0</v>
      </c>
      <c r="H42" s="13" t="b">
        <v>1</v>
      </c>
      <c r="I42" s="14">
        <v>4</v>
      </c>
      <c r="J42" s="15"/>
      <c r="K42" s="3" t="str">
        <f>IF(AND(ISNUMBER(Inventory[TG-40 req for cal]),ISNUMBER(Inventory[Date last cal])),Inventory[Date last cal]+Inventory[TG-40 req for cal]*365.25,"")</f>
        <v/>
      </c>
      <c r="L42" s="15"/>
      <c r="M42" s="13"/>
      <c r="N42" s="11"/>
      <c r="O4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3" spans="1:15" x14ac:dyDescent="0.2">
      <c r="A43" s="11" t="s">
        <v>70</v>
      </c>
      <c r="B43" s="11"/>
      <c r="C43" s="11"/>
      <c r="D43" s="11" t="s">
        <v>18</v>
      </c>
      <c r="E43" s="12"/>
      <c r="F43" s="12" t="s">
        <v>80</v>
      </c>
      <c r="G43" s="13" t="b">
        <v>0</v>
      </c>
      <c r="H43" s="13" t="b">
        <v>1</v>
      </c>
      <c r="I43" s="14"/>
      <c r="J43" s="15"/>
      <c r="K43" s="3" t="str">
        <f>IF(AND(ISNUMBER(Inventory[TG-40 req for cal]),ISNUMBER(Inventory[Date last cal])),Inventory[Date last cal]+Inventory[TG-40 req for cal]*365.25,"")</f>
        <v/>
      </c>
      <c r="L43" s="15"/>
      <c r="M43" s="13"/>
      <c r="N43" s="16" t="s">
        <v>19</v>
      </c>
      <c r="O4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4" spans="1:15" x14ac:dyDescent="0.2">
      <c r="A44" s="11" t="s">
        <v>70</v>
      </c>
      <c r="B44" s="11"/>
      <c r="C44" s="11"/>
      <c r="D44" s="11" t="s">
        <v>9</v>
      </c>
      <c r="E44" s="12"/>
      <c r="F44" s="12" t="s">
        <v>79</v>
      </c>
      <c r="G44" s="13" t="b">
        <v>0</v>
      </c>
      <c r="H44" s="13" t="b">
        <v>1</v>
      </c>
      <c r="I44" s="14" t="s">
        <v>133</v>
      </c>
      <c r="J44" s="15"/>
      <c r="K44" s="3" t="str">
        <f>IF(AND(ISNUMBER(Inventory[TG-40 req for cal]),ISNUMBER(Inventory[Date last cal])),Inventory[Date last cal]+Inventory[TG-40 req for cal]*365.25,"")</f>
        <v/>
      </c>
      <c r="L44" s="15"/>
      <c r="M44" s="13"/>
      <c r="N44" s="11"/>
      <c r="O4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5" spans="1:15" x14ac:dyDescent="0.2">
      <c r="A45" s="11" t="s">
        <v>72</v>
      </c>
      <c r="B45" s="11" t="s">
        <v>123</v>
      </c>
      <c r="C45" s="11" t="s">
        <v>124</v>
      </c>
      <c r="D45" s="11" t="s">
        <v>125</v>
      </c>
      <c r="E45" s="12">
        <v>330025</v>
      </c>
      <c r="F45" s="12" t="s">
        <v>79</v>
      </c>
      <c r="G45" s="13" t="b">
        <v>0</v>
      </c>
      <c r="H45" s="13" t="b">
        <v>1</v>
      </c>
      <c r="I45" s="14"/>
      <c r="J45" s="15"/>
      <c r="K45" s="3" t="str">
        <f>IF(AND(ISNUMBER(Inventory[TG-40 req for cal]),ISNUMBER(Inventory[Date last cal])),Inventory[Date last cal]+Inventory[TG-40 req for cal]*365.25,"")</f>
        <v/>
      </c>
      <c r="L45" s="15"/>
      <c r="M45" s="13"/>
      <c r="N45" s="11"/>
      <c r="O4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6" spans="1:15" x14ac:dyDescent="0.2">
      <c r="A46" s="11" t="s">
        <v>71</v>
      </c>
      <c r="B46" s="11" t="s">
        <v>35</v>
      </c>
      <c r="C46" s="11" t="s">
        <v>126</v>
      </c>
      <c r="D46" s="11" t="s">
        <v>22</v>
      </c>
      <c r="E46" s="12">
        <v>5283306</v>
      </c>
      <c r="F46" s="12" t="s">
        <v>76</v>
      </c>
      <c r="G46" s="13" t="b">
        <v>0</v>
      </c>
      <c r="H46" s="13" t="b">
        <v>1</v>
      </c>
      <c r="I46" s="14"/>
      <c r="J46" s="15"/>
      <c r="K46" s="3" t="str">
        <f>IF(AND(ISNUMBER(Inventory[TG-40 req for cal]),ISNUMBER(Inventory[Date last cal])),Inventory[Date last cal]+Inventory[TG-40 req for cal]*365.25,"")</f>
        <v/>
      </c>
      <c r="L46" s="15"/>
      <c r="M46" s="13"/>
      <c r="N46" s="11"/>
      <c r="O4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7" spans="1:15" x14ac:dyDescent="0.2">
      <c r="A47" s="11" t="s">
        <v>71</v>
      </c>
      <c r="B47" s="11" t="s">
        <v>35</v>
      </c>
      <c r="C47" s="11" t="s">
        <v>45</v>
      </c>
      <c r="D47" s="11" t="s">
        <v>127</v>
      </c>
      <c r="E47" s="12">
        <v>5498918</v>
      </c>
      <c r="F47" s="12" t="s">
        <v>81</v>
      </c>
      <c r="G47" s="13" t="b">
        <v>0</v>
      </c>
      <c r="H47" s="13" t="b">
        <v>1</v>
      </c>
      <c r="I47" s="14"/>
      <c r="J47" s="15"/>
      <c r="K47" s="3" t="str">
        <f>IF(AND(ISNUMBER(Inventory[TG-40 req for cal]),ISNUMBER(Inventory[Date last cal])),Inventory[Date last cal]+Inventory[TG-40 req for cal]*365.25,"")</f>
        <v/>
      </c>
      <c r="L47" s="15"/>
      <c r="M47" s="13"/>
      <c r="N47" s="11"/>
      <c r="O4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8" spans="1:15" x14ac:dyDescent="0.2">
      <c r="A48" s="11" t="s">
        <v>71</v>
      </c>
      <c r="B48" s="11" t="s">
        <v>35</v>
      </c>
      <c r="C48" s="11" t="s">
        <v>128</v>
      </c>
      <c r="D48" s="11" t="s">
        <v>7</v>
      </c>
      <c r="E48" s="12"/>
      <c r="F48" s="12" t="s">
        <v>47</v>
      </c>
      <c r="G48" s="13" t="b">
        <v>0</v>
      </c>
      <c r="H48" s="13" t="b">
        <v>1</v>
      </c>
      <c r="I48" s="14"/>
      <c r="J48" s="15"/>
      <c r="K48" s="3" t="str">
        <f>IF(AND(ISNUMBER(Inventory[TG-40 req for cal]),ISNUMBER(Inventory[Date last cal])),Inventory[Date last cal]+Inventory[TG-40 req for cal]*365.25,"")</f>
        <v/>
      </c>
      <c r="L48" s="15"/>
      <c r="M48" s="13"/>
      <c r="N48" s="11"/>
      <c r="O4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9" spans="1:15" x14ac:dyDescent="0.2">
      <c r="A49" s="11" t="s">
        <v>71</v>
      </c>
      <c r="B49" s="11"/>
      <c r="C49" s="11"/>
      <c r="D49" s="11" t="s">
        <v>8</v>
      </c>
      <c r="E49" s="12"/>
      <c r="F49" s="12" t="s">
        <v>47</v>
      </c>
      <c r="G49" s="13" t="b">
        <v>0</v>
      </c>
      <c r="H49" s="13" t="b">
        <v>1</v>
      </c>
      <c r="I49" s="14"/>
      <c r="J49" s="15"/>
      <c r="K49" s="3" t="str">
        <f>IF(AND(ISNUMBER(Inventory[TG-40 req for cal]),ISNUMBER(Inventory[Date last cal])),Inventory[Date last cal]+Inventory[TG-40 req for cal]*365.25,"")</f>
        <v/>
      </c>
      <c r="L49" s="15"/>
      <c r="M49" s="13"/>
      <c r="N49" s="11"/>
      <c r="O4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0" spans="1:15" x14ac:dyDescent="0.2">
      <c r="A50" s="11" t="s">
        <v>71</v>
      </c>
      <c r="B50" s="11"/>
      <c r="C50" s="11" t="s">
        <v>129</v>
      </c>
      <c r="D50" s="11" t="s">
        <v>46</v>
      </c>
      <c r="E50" s="12"/>
      <c r="F50" s="12" t="s">
        <v>77</v>
      </c>
      <c r="G50" s="13" t="b">
        <v>0</v>
      </c>
      <c r="H50" s="13" t="b">
        <v>1</v>
      </c>
      <c r="I50" s="14"/>
      <c r="J50" s="15"/>
      <c r="K50" s="3" t="str">
        <f>IF(AND(ISNUMBER(Inventory[TG-40 req for cal]),ISNUMBER(Inventory[Date last cal])),Inventory[Date last cal]+Inventory[TG-40 req for cal]*365.25,"")</f>
        <v/>
      </c>
      <c r="L50" s="15"/>
      <c r="M50" s="13"/>
      <c r="N50" s="11"/>
      <c r="O5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1" spans="1:15" x14ac:dyDescent="0.2">
      <c r="A51" s="11" t="s">
        <v>73</v>
      </c>
      <c r="B51" s="11"/>
      <c r="C51" s="11"/>
      <c r="D51" s="11" t="s">
        <v>53</v>
      </c>
      <c r="E51" s="12"/>
      <c r="F51" s="12" t="s">
        <v>77</v>
      </c>
      <c r="G51" s="13" t="b">
        <v>0</v>
      </c>
      <c r="H51" s="13" t="b">
        <v>0</v>
      </c>
      <c r="I51" s="14"/>
      <c r="J51" s="15"/>
      <c r="K51" s="3" t="str">
        <f>IF(AND(ISNUMBER(Inventory[TG-40 req for cal]),ISNUMBER(Inventory[Date last cal])),Inventory[Date last cal]+Inventory[TG-40 req for cal]*365.25,"")</f>
        <v/>
      </c>
      <c r="L51" s="15"/>
      <c r="M51" s="13"/>
      <c r="N51" s="11"/>
      <c r="O5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2" spans="1:15" x14ac:dyDescent="0.2">
      <c r="A52" s="11" t="s">
        <v>73</v>
      </c>
      <c r="B52" s="11"/>
      <c r="C52" s="11"/>
      <c r="D52" s="11" t="s">
        <v>52</v>
      </c>
      <c r="E52" s="12"/>
      <c r="F52" s="12" t="s">
        <v>77</v>
      </c>
      <c r="G52" s="13" t="b">
        <v>0</v>
      </c>
      <c r="H52" s="13" t="b">
        <v>0</v>
      </c>
      <c r="I52" s="14"/>
      <c r="J52" s="15"/>
      <c r="K52" s="3" t="str">
        <f>IF(AND(ISNUMBER(Inventory[TG-40 req for cal]),ISNUMBER(Inventory[Date last cal])),Inventory[Date last cal]+Inventory[TG-40 req for cal]*365.25,"")</f>
        <v/>
      </c>
      <c r="L52" s="15"/>
      <c r="M52" s="13"/>
      <c r="N52" s="11"/>
      <c r="O5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3" spans="1:15" x14ac:dyDescent="0.2">
      <c r="A53" s="11" t="s">
        <v>73</v>
      </c>
      <c r="B53" s="11"/>
      <c r="C53" s="11"/>
      <c r="D53" s="11" t="s">
        <v>51</v>
      </c>
      <c r="E53" s="12"/>
      <c r="F53" s="12" t="s">
        <v>77</v>
      </c>
      <c r="G53" s="13" t="b">
        <v>0</v>
      </c>
      <c r="H53" s="13" t="b">
        <v>0</v>
      </c>
      <c r="I53" s="14"/>
      <c r="J53" s="15"/>
      <c r="K53" s="3" t="str">
        <f>IF(AND(ISNUMBER(Inventory[TG-40 req for cal]),ISNUMBER(Inventory[Date last cal])),Inventory[Date last cal]+Inventory[TG-40 req for cal]*365.25,"")</f>
        <v/>
      </c>
      <c r="L53" s="15"/>
      <c r="M53" s="13"/>
      <c r="N53" s="11"/>
      <c r="O5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4" spans="1:15" x14ac:dyDescent="0.2">
      <c r="A54" s="11" t="s">
        <v>73</v>
      </c>
      <c r="B54" s="11"/>
      <c r="C54" s="11"/>
      <c r="D54" s="11" t="s">
        <v>57</v>
      </c>
      <c r="E54" s="12"/>
      <c r="F54" s="12" t="s">
        <v>83</v>
      </c>
      <c r="G54" s="13" t="b">
        <v>0</v>
      </c>
      <c r="H54" s="13" t="b">
        <v>0</v>
      </c>
      <c r="I54" s="14"/>
      <c r="J54" s="15"/>
      <c r="K54" s="3" t="str">
        <f>IF(AND(ISNUMBER(Inventory[TG-40 req for cal]),ISNUMBER(Inventory[Date last cal])),Inventory[Date last cal]+Inventory[TG-40 req for cal]*365.25,"")</f>
        <v/>
      </c>
      <c r="L54" s="15"/>
      <c r="M54" s="13"/>
      <c r="N54" s="11"/>
      <c r="O5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5" spans="1:15" x14ac:dyDescent="0.2">
      <c r="A55" s="11" t="s">
        <v>73</v>
      </c>
      <c r="B55" s="11"/>
      <c r="C55" s="11"/>
      <c r="D55" s="11" t="s">
        <v>54</v>
      </c>
      <c r="E55" s="12"/>
      <c r="F55" s="12" t="s">
        <v>55</v>
      </c>
      <c r="G55" s="13" t="b">
        <v>0</v>
      </c>
      <c r="H55" s="13" t="b">
        <v>0</v>
      </c>
      <c r="I55" s="14"/>
      <c r="J55" s="15"/>
      <c r="K55" s="3" t="str">
        <f>IF(AND(ISNUMBER(Inventory[TG-40 req for cal]),ISNUMBER(Inventory[Date last cal])),Inventory[Date last cal]+Inventory[TG-40 req for cal]*365.25,"")</f>
        <v/>
      </c>
      <c r="L55" s="15"/>
      <c r="M55" s="13"/>
      <c r="N55" s="11"/>
      <c r="O5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6" spans="1:15" x14ac:dyDescent="0.2">
      <c r="A56" s="11" t="s">
        <v>73</v>
      </c>
      <c r="B56" s="11"/>
      <c r="C56" s="11"/>
      <c r="D56" s="11" t="s">
        <v>56</v>
      </c>
      <c r="E56" s="12"/>
      <c r="F56" s="12" t="s">
        <v>55</v>
      </c>
      <c r="G56" s="13" t="b">
        <v>0</v>
      </c>
      <c r="H56" s="13" t="b">
        <v>0</v>
      </c>
      <c r="I56" s="14"/>
      <c r="J56" s="15"/>
      <c r="K56" s="3" t="str">
        <f>IF(AND(ISNUMBER(Inventory[TG-40 req for cal]),ISNUMBER(Inventory[Date last cal])),Inventory[Date last cal]+Inventory[TG-40 req for cal]*365.25,"")</f>
        <v/>
      </c>
      <c r="L56" s="15"/>
      <c r="M56" s="13"/>
      <c r="N56" s="11"/>
      <c r="O5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7" spans="1:15" x14ac:dyDescent="0.2">
      <c r="A57" s="11" t="s">
        <v>73</v>
      </c>
      <c r="B57" s="11" t="s">
        <v>11</v>
      </c>
      <c r="C57" s="11" t="s">
        <v>118</v>
      </c>
      <c r="D57" s="11" t="s">
        <v>142</v>
      </c>
      <c r="E57" s="12"/>
      <c r="F57" s="12" t="s">
        <v>79</v>
      </c>
      <c r="G57" s="13" t="b">
        <v>0</v>
      </c>
      <c r="H57" s="13" t="b">
        <v>0</v>
      </c>
      <c r="I57" s="14"/>
      <c r="J57" s="15"/>
      <c r="K57" s="3" t="str">
        <f>IF(AND(ISNUMBER(Inventory[TG-40 req for cal]),ISNUMBER(Inventory[Date last cal])),Inventory[Date last cal]+Inventory[TG-40 req for cal]*365.25,"")</f>
        <v/>
      </c>
      <c r="L57" s="15"/>
      <c r="M57" s="13"/>
      <c r="N57" s="11"/>
      <c r="O5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8" spans="1:15" x14ac:dyDescent="0.2">
      <c r="A58" s="11" t="s">
        <v>143</v>
      </c>
      <c r="B58" s="11" t="s">
        <v>144</v>
      </c>
      <c r="C58" s="11" t="s">
        <v>145</v>
      </c>
      <c r="D58" s="11" t="s">
        <v>146</v>
      </c>
      <c r="E58" s="11" t="s">
        <v>147</v>
      </c>
      <c r="F58" s="21" t="s">
        <v>74</v>
      </c>
      <c r="G58" s="20"/>
      <c r="H58" s="20" t="b">
        <v>1</v>
      </c>
      <c r="I58" s="25"/>
      <c r="J58" s="19"/>
      <c r="K58" s="10"/>
      <c r="L58" s="19"/>
      <c r="M58" s="20"/>
      <c r="N58" s="21"/>
      <c r="O5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9" spans="1:15" x14ac:dyDescent="0.2">
      <c r="A59" s="11" t="s">
        <v>143</v>
      </c>
      <c r="B59" s="11" t="s">
        <v>144</v>
      </c>
      <c r="C59" s="11" t="s">
        <v>148</v>
      </c>
      <c r="D59" s="11" t="s">
        <v>149</v>
      </c>
      <c r="E59" s="11" t="s">
        <v>150</v>
      </c>
      <c r="F59" s="21" t="s">
        <v>75</v>
      </c>
      <c r="G59" s="20"/>
      <c r="H59" s="20" t="b">
        <v>1</v>
      </c>
      <c r="I59" s="25"/>
      <c r="J59" s="19"/>
      <c r="K59" s="10"/>
      <c r="L59" s="19"/>
      <c r="M59" s="20"/>
      <c r="N59" s="21"/>
      <c r="O5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0" spans="1:15" x14ac:dyDescent="0.2">
      <c r="A60" s="11" t="s">
        <v>151</v>
      </c>
      <c r="B60" s="11" t="s">
        <v>152</v>
      </c>
      <c r="C60" s="11" t="s">
        <v>153</v>
      </c>
      <c r="D60" s="11" t="s">
        <v>154</v>
      </c>
      <c r="E60" s="13" t="e">
        <v>#N/A</v>
      </c>
      <c r="F60" s="21"/>
      <c r="G60" s="20"/>
      <c r="H60" s="20" t="b">
        <v>1</v>
      </c>
      <c r="I60" s="25"/>
      <c r="J60" s="19"/>
      <c r="K60" s="10"/>
      <c r="L60" s="19"/>
      <c r="M60" s="20"/>
      <c r="N60" s="21"/>
      <c r="O6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1" spans="1:15" x14ac:dyDescent="0.2">
      <c r="A61" s="11" t="s">
        <v>143</v>
      </c>
      <c r="B61" s="11" t="s">
        <v>155</v>
      </c>
      <c r="C61" s="11" t="s">
        <v>156</v>
      </c>
      <c r="D61" s="11" t="s">
        <v>157</v>
      </c>
      <c r="E61" s="11" t="s">
        <v>158</v>
      </c>
      <c r="F61" s="21" t="s">
        <v>81</v>
      </c>
      <c r="G61" s="20"/>
      <c r="H61" s="20" t="b">
        <v>1</v>
      </c>
      <c r="I61" s="25"/>
      <c r="J61" s="19"/>
      <c r="K61" s="10"/>
      <c r="L61" s="19"/>
      <c r="M61" s="20"/>
      <c r="N61" s="21"/>
      <c r="O6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2" spans="1:15" x14ac:dyDescent="0.2">
      <c r="A62" s="11" t="s">
        <v>151</v>
      </c>
      <c r="B62" s="11" t="s">
        <v>159</v>
      </c>
      <c r="C62" s="11" t="s">
        <v>160</v>
      </c>
      <c r="D62" s="11" t="s">
        <v>159</v>
      </c>
      <c r="E62" s="11"/>
      <c r="F62" s="21"/>
      <c r="G62" s="20"/>
      <c r="H62" s="20"/>
      <c r="I62" s="25"/>
      <c r="J62" s="19"/>
      <c r="K62" s="10"/>
      <c r="L62" s="19"/>
      <c r="M62" s="20"/>
      <c r="N62" s="21"/>
      <c r="O6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</sheetData>
  <sheetProtection sheet="1" objects="1" scenarios="1"/>
  <phoneticPr fontId="0" type="noConversion"/>
  <conditionalFormatting sqref="A8:N62">
    <cfRule type="expression" dxfId="19" priority="10">
      <formula>AND($L8=TRUE,$K8&gt;=TODAY())</formula>
    </cfRule>
    <cfRule type="expression" dxfId="18" priority="11">
      <formula>$M8=TRUE</formula>
    </cfRule>
    <cfRule type="expression" dxfId="17" priority="12">
      <formula>AND($K8&lt;TODAY(),NOT(ISBLANK($M8)),$M8=FALSE)</formula>
    </cfRule>
    <cfRule type="expression" dxfId="16" priority="13">
      <formula>$K8=MIN($O:$O)</formula>
    </cfRule>
  </conditionalFormatting>
  <dataValidations count="8">
    <dataValidation type="list" allowBlank="1" showErrorMessage="1" errorTitle="Invalid Input" error="Must be a value from the dropdown list" sqref="A8:A62">
      <formula1>"Annual QA equipment,Barometer,Daily/monthly QA equipment,Electrometer,Film equipment,In-vivo dosimeter,Ion chamber,Linac,Room monitor,Scanning detector,Software,Survey meter,Thermometer"</formula1>
    </dataValidation>
    <dataValidation type="list" allowBlank="1" showErrorMessage="1" errorTitle="Invalid Input" error="Must be a value from the dropdown list" sqref="B8:B62">
      <formula1>"Accuray,Elekta,Fluke,IBA,Ludlum,MIM,PTW,RaySearch,Scanditronix,Standard Imaging,Sun Nuclear,Varian,Victoreen,Vidar"</formula1>
    </dataValidation>
    <dataValidation type="list" allowBlank="1" showErrorMessage="1" errorTitle="Invalid Input" error="Must be a value from the dropdown list" sqref="F8:F62">
      <formula1>"Block room,E1 closet,E1 console,E1 vault,E2 closet,E2 console,E2 vault,Elekta console,Elekta vault,Hot lab,Physics cabinet,Physics mid room,Physics office,Tomo closet,Tomo console,Tomo vault"</formula1>
    </dataValidation>
    <dataValidation type="list" allowBlank="1" showErrorMessage="1" errorTitle="Invalid Input" error="Must be TRUE or FALSE" sqref="G8:H62">
      <formula1>"FALSE,TRUE"</formula1>
    </dataValidation>
    <dataValidation type="custom" allowBlank="1" showInputMessage="1" showErrorMessage="1" sqref="I8:I62">
      <formula1>IF(ISERROR(VALUE($I8)),LOWER($I8)="initial use",AND(VALUE($I8)=INT($I8),$I8&gt;0))</formula1>
    </dataValidation>
    <dataValidation type="custom" showErrorMessage="1" errorTitle="Invalid Input" error="If there is no due date, must be empty_x000a_If preparing for cal, must be FALSE_x000a_Otherwise, must be TRUE or FALSE" sqref="M8:M62">
      <formula1>IF(ISERROR(DATE(YEAR($K8),MONTH($K8),DAY($K8))),ISBLANK($L8),IF($L8=TRUE,$M8=FALSE,OR($M8=TRUE,$M8=FALSE)))</formula1>
    </dataValidation>
    <dataValidation type="custom" showErrorMessage="1" errorTitle="Invalid Input" error="If no due date, must be empty_x000a_Otherwise, must be TRUE or FALSE" sqref="L8:L62">
      <formula1>IF(ISERROR(DATE(YEAR($K8),MONTH($K8),DAY($K8))),ISBLANK($L8),OR($L8=TRUE,$L8=FALSE))</formula1>
    </dataValidation>
    <dataValidation type="custom" allowBlank="1" showErrorMessage="1" errorTitle="Invalid Input" error="Must be a past date or &quot;not req'd&quot; (case insensitive)" sqref="J8:J62">
      <formula1>OR(LOWER($J8)="not req'd", AND(ISNUMBER($J8), $J8&lt;=TODAY()))</formula1>
    </dataValidation>
  </dataValidations>
  <pageMargins left="0.25" right="0.25" top="1" bottom="0.5" header="0.5" footer="0.5"/>
  <pageSetup scale="69" orientation="landscape" horizontalDpi="4294967292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f 5 8 c 4 b - c a 6 9 - 4 8 c 9 - a a 5 0 - 0 b 2 9 e 6 7 4 a 5 6 7 "   x m l n s = " h t t p : / / s c h e m a s . m i c r o s o f t . c o m / D a t a M a s h u p " > A A A A A M s G A A B Q S w M E F A A C A A g A Q V 1 W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V 1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d V l O U v 2 R 9 w g M A A J I X A A A T A B w A R m 9 y b X V s Y X M v U 2 V j d G l v b j E u b S C i G A A o o B Q A A A A A A A A A A A A A A A A A A A A A A A A A A A D l V 1 1 v 0 z A U f Z + 0 / 2 B l L 6 n k F d o V H p j 2 g L o O F b o x t g I P A y E v 8 V i 0 1 C 6 O g 1 p N + e / Y z p f t f C y d B h S x l z X 3 O v d e n 3 M c 3 x t h j w e U g M v 0 / + B w d 2 d 3 J 7 p F D P t g j M L g m i H l P w I h 5 r s 7 Q P x d 0 p h 5 W F g m K w + H / c + U 3 V 1 T e u e e B C H u j y n h m P D I d e a v v p z f r q P A i 7 5 M S c R Z v B B 2 F c x + B r M g 4 m A f j O l y 3 V + F 0 c r p Q U D i M I R A L M M 9 m O b V y v k 2 R 9 e h L C G t 5 f 5 q y v H i y N F W O P B d Q P w j R y 1 0 v i Z X x 4 i j r 1 m k P W d 8 i 8 h 3 s c X 5 e o k d E U c t 6 8 8 Z I t E N Z Y s x D e M F k c 7 I r a S F 9 / f O l P w U 1 V O 2 / j Y 9 d i C Y E v 5 y 1 J f r E w j u H Z E L g x C J T X k o F G 4 u H M A X R u U V A Y E f p 4 a K 8 4 x y H O V W j l d c W d / H H I i 6 9 H A h / R 6 I x y T p 7 e 4 E p H Z f F p c X + E c c M C x h 3 x I 6 t Y q a G d U W P S m p l e S S 1 4 m w L Z W p j t f 5 m / 3 R c 8 D w j 5 w M 4 K 5 Z z 1 z X k Y 8 i 0 T Z Q U e 6 6 n o X C / 3 Q E W C n V m a p D X E a y T 8 M p I v E N 8 n j M M K s 4 z x n 1 Y 4 9 X 7 M c 4 8 l i w T L 8 N m q 8 j X 8 W B 3 w a + y q 9 P P V + F / + n 4 s l I 2 8 d V + f i 6 f n V V 4 m V E P V U i p / x J 2 p G o W e J h E 4 s c W M J X X 0 k B U 7 n 4 6 n s y E 7 V d V R z z 3 y h D A H f a c b c D 1 v z 0 B R e W n m M n C P 8 S Y B W J V U f s Z j j j 2 3 9 K A u N b 2 o C o 4 g X u F 7 B S d 0 J J I A i 2 / j C V B 7 M / w D R e d C G Z l F Z P V E h F f P 3 S Z Q t J i U r f 6 n U L p V g q H w E o n E c m P R W I + l X k v M G U + V o 2 N i q s B k L k y u 9 t U I 8 z o s w n L K N J Z 0 Y 4 p y E g x S l m G y B N R P 6 E w x n o d y q 6 s b l 3 F U M n a O X k 9 u 5 w 4 M F v O j P d g / e 5 1 W g c P y L Z S o B S u t i G r m W z Q 1 6 C D w A Y S U w P N B B a P u f j 0 X q K T s M r 1 G 6 h q Y B D r a J 2 E 3 T x o / Y L R I i S P e a d F n 4 M u A t U q b l L n h i U 9 Q s 8 m k s M G 4 m s 2 W G X f 7 L K r / k p 7 3 0 k R 1 k s b y G I o N 2 z n b O 7 r 2 3 r + N q 6 H X b i 2 y / h j h D c O M Q 9 J 4 a C r F I b F V a P N z j X X j D G u d 6 U + f 2 O w C f E H G f F l u p o p 3 R 7 M r a k 7 h + f R r / Y H r a o 5 6 K i a E o B t 0 M y D S O R b r 7 8 6 C V o 0 f C O l p w S g B i 1 5 j 2 n B Z V 6 S J m h D e d S C c q W c f w J g S 2 o l D h 0 Q H 2 6 A + K h E X I a W f X Y X w F 9 0 B 3 z 4 B w H X y v 9 N 8 B u g L O j P + l 5 V O l p A f 9 E A i T m 6 2 f H N 6 c 1 u z f / 6 8 L b l Q 3 G R Q e w O M 6 4 G B 3 E d C X 6 L L K 9 9 v 7 h p z B n L U B l G 3 q 0 Q 1 8 X H i T 7 F G d R V c h z + A l B L A Q I t A B Q A A g A I A E F d V l P G r a w E p w A A A P g A A A A S A A A A A A A A A A A A A A A A A A A A A A B D b 2 5 m a W c v U G F j a 2 F n Z S 5 4 b W x Q S w E C L Q A U A A I A C A B B X V Z T D 8 r p q 6 Q A A A D p A A A A E w A A A A A A A A A A A A A A A A D z A A A A W 0 N v b n R l b n R f V H l w Z X N d L n h t b F B L A Q I t A B Q A A g A I A E F d V l O U v 2 R 9 w g M A A J I X A A A T A A A A A A A A A A A A A A A A A O Q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R A A A A A A A A A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Q 6 N T E 6 M D c u M D g x N j c 2 N F o i I C 8 + P E V u d H J 5 I F R 5 c G U 9 I k Z p b G x D b 2 x 1 b W 5 U e X B l c y I g V m F s d W U 9 I n N B d 2 t K Q V F Z P S I g L z 4 8 R W 5 0 c n k g V H l w Z T 0 i R m l s b E N v b H V t b k 5 h b W V z I i B W Y W x 1 Z T 0 i c 1 s m c X V v d D t J b n Z l b n R v c n l f S U Q m c X V v d D s s J n F 1 b 3 Q 7 R G F 0 Z S B s Y X N 0 I G N h b C Z x d W 9 0 O y w m c X V v d D t D Y W w g Z H V l I G R h d G U m c X V v d D s s J n F 1 b 3 Q 7 T 3 V 0 I G Z v c i B j Y W w m c X V v d D s s J n F 1 b 3 Q 7 T m 9 0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0 Y m F m Z G R m Y y 0 x M z Y z L T R l M T k t Y W Y 2 N y 1 i N T I x Y m M 0 O T U x N 2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L 0 N o Y W 5 n Z W Q g V H l w Z S 5 7 S W 5 2 Z W 5 0 b 3 J 5 X 0 l E L D B 9 J n F 1 b 3 Q 7 L C Z x d W 9 0 O 1 N l Y 3 R p b 2 4 x L 0 N h b G l i c m F 0 a W 9 u L 0 N o Y W 5 n Z W Q g V H l w Z S 5 7 R G F 0 Z S B s Y X N 0 I G N h b C w x f S Z x d W 9 0 O y w m c X V v d D t T Z W N 0 a W 9 u M S 9 D Y W x p Y n J h d G l v b i 9 D a G F u Z 2 V k I F R 5 c G U u e 0 N h b C B k d W U g Z G F 0 Z S w y f S Z x d W 9 0 O y w m c X V v d D t T Z W N 0 a W 9 u M S 9 D Y W x p Y n J h d G l v b i 9 D a G F u Z 2 V k I F R 5 c G U u e 0 9 1 d C B m b 3 I g Y 2 F s L D N 9 J n F 1 b 3 Q 7 L C Z x d W 9 0 O 1 N l Y 3 R p b 2 4 x L 0 N h b G l i c m F 0 a W 9 u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a W J y Y X R p b 2 4 v Q 2 h h b m d l Z C B U e X B l L n t J b n Z l b n R v c n l f S U Q s M H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v Q 2 F s a W J y Y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N z Y 4 O D B a I i A v P j x F b n R y e S B U e X B l P S J G a W x s Q 2 9 s d W 1 u V H l w Z X M i I F Z h b H V l P S J z Q X d N P S I g L z 4 8 R W 5 0 c n k g V H l w Z T 0 i R m l s b E N v b H V t b k 5 h b W V z I i B W Y W x 1 Z T 0 i c 1 s m c X V v d D t F c X V p c G 1 l b n R f S U Q m c X V v d D s s J n F 1 b 3 Q 7 V E c t N D A g c m V x I G Z v c i B j Y W w g K H l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F J l c X V p c m V t Z W 5 0 L 0 N o Y W 5 n Z W Q g V H l w Z S 5 7 R X F 1 a X B t Z W 5 0 X 0 l E L D B 9 J n F 1 b 3 Q 7 L C Z x d W 9 0 O 1 N l Y 3 R p b 2 4 x L 0 N h b F J l c X V p c m V t Z W 5 0 L 0 N o Y W 5 n Z W Q g V H l w Z S 5 7 V E c t N D A g c m V x I G Z v c i B j Y W w g K H l y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S Z X F 1 a X J l b W V u d C 9 D a G F u Z 2 V k I F R 5 c G U u e 0 V x d W l w b W V u d F 9 J R C w w f S Z x d W 9 0 O y w m c X V v d D t T Z W N 0 a W 9 u M S 9 D Y W x S Z X F 1 a X J l b W V u d C 9 D a G F u Z 2 V k I F R 5 c G U u e 1 R H L T Q w I H J l c S B m b 3 I g Y 2 F s I C h 5 c i k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y M z U y Y T N i O C 1 i N G E 4 L T Q 0 Z G E t Y j M z Y S 0 0 Y W N l N 2 E 2 M D k 0 Y z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S Z X F 1 a X J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Z X F 1 a X J l b W V u d C 9 D Y W x S Z X F 1 a X J l b W V u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M z Y 5 N z Z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V H l w Z S Z x d W 9 0 O y w m c X V v d D t N Y W 5 1 Z m F j d H V y Z X I m c X V v d D s s J n F 1 b 3 Q 7 U H J v Z H V j d C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W V u d C 9 D a G F u Z 2 V k I F R 5 c G U u e 0 l E L D B 9 J n F 1 b 3 Q 7 L C Z x d W 9 0 O 1 N l Y 3 R p b 2 4 x L 0 V x d W l w b W V u d C 9 D a G F u Z 2 V k I F R 5 c G U u e 1 R 5 c G U s M X 0 m c X V v d D s s J n F 1 b 3 Q 7 U 2 V j d G l v b j E v R X F 1 a X B t Z W 5 0 L 0 N o Y W 5 n Z W Q g V H l w Z S 5 7 T W F u d W Z h Y 3 R 1 c m V y L D J 9 J n F 1 b 3 Q 7 L C Z x d W 9 0 O 1 N l Y 3 R p b 2 4 x L 0 V x d W l w b W V u d C 9 D a G F u Z 2 V k I F R 5 c G U u e 1 B y b 2 R 1 Y 3 Q s M 3 0 m c X V v d D s s J n F 1 b 3 Q 7 U 2 V j d G l v b j E v R X F 1 a X B t Z W 5 0 L 0 N o Y W 5 n Z W Q g V H l w Z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F 1 a X B t Z W 5 0 L 0 N o Y W 5 n Z W Q g V H l w Z S 5 7 S U Q s M H 0 m c X V v d D s s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d k M D A 3 M m Z j L T k 2 N D Y t N D I y Y y 1 h Z D h i L T Q 4 O W M 0 Y m R l O D g 4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1 l b n Q v R X F 1 a X B t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2 O T c w N j B a I i A v P j x F b n R y e S B U e X B l P S J G a W x s Q 2 9 s d W 1 u V H l w Z X M i I F Z h b H V l P S J z Q X d N R 0 J n W T 0 i I C 8 + P E V u d H J 5 I F R 5 c G U 9 I k Z p b G x D b 2 x 1 b W 5 O Y W 1 l c y I g V m F s d W U 9 I n N b J n F 1 b 3 Q 7 S U Q m c X V v d D s s J n F 1 b 3 Q 7 R X F 1 a X B t Z W 5 0 X 0 l E J n F 1 b 3 Q 7 L C Z x d W 9 0 O 1 M v T i Z x d W 9 0 O y w m c X V v d D t M b 2 N h d G l v b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V u d G 9 y e S 9 D a G F u Z 2 V k I F R 5 c G U u e 0 l E L D B 9 J n F 1 b 3 Q 7 L C Z x d W 9 0 O 1 N l Y 3 R p b 2 4 x L 0 l u d m V u d G 9 y e S 9 D a G F u Z 2 V k I F R 5 c G U u e 0 V x d W l w b W V u d F 9 J R C w x f S Z x d W 9 0 O y w m c X V v d D t T Z W N 0 a W 9 u M S 9 J b n Z l b n R v c n k v Q 2 h h b m d l Z C B U e X B l L n t T L 0 4 s M n 0 m c X V v d D s s J n F 1 b 3 Q 7 U 2 V j d G l v b j E v S W 5 2 Z W 5 0 b 3 J 5 L 0 N o Y W 5 n Z W Q g V H l w Z S 5 7 T G 9 j Y X R p b 2 4 s M 3 0 m c X V v d D s s J n F 1 b 3 Q 7 U 2 V j d G l v b j E v S W 5 2 Z W 5 0 b 3 J 5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2 Z W 5 0 b 3 J 5 L 0 N o Y W 5 n Z W Q g V H l w Z S 5 7 S U Q s M H 0 m c X V v d D s s J n F 1 b 3 Q 7 U 2 V j d G l v b j E v S W 5 2 Z W 5 0 b 3 J 5 L 0 N o Y W 5 n Z W Q g V H l w Z S 5 7 R X F 1 a X B t Z W 5 0 X 0 l E L D F 9 J n F 1 b 3 Q 7 L C Z x d W 9 0 O 1 N l Y 3 R p b 2 4 x L 0 l u d m V u d G 9 y e S 9 D a G F u Z 2 V k I F R 5 c G U u e 1 M v T i w y f S Z x d W 9 0 O y w m c X V v d D t T Z W N 0 a W 9 u M S 9 J b n Z l b n R v c n k v Q 2 h h b m d l Z C B U e X B l L n t M b 2 N h d G l v b i w z f S Z x d W 9 0 O y w m c X V v d D t T Z W N 0 a W 9 u M S 9 J b n Z l b n R v c n k v Q 2 h h b m d l Z C B U e X B l L n t O b 3 R l c y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2 U z N m Z l N G M 1 L T h k Y j M t N D l m M i 0 4 Z D Y 4 L T d j Z j Z h N z Q w M D V j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S W 5 2 Z W 5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N j U 3 M T E y W i I g L z 4 8 R W 5 0 c n k g V H l w Z T 0 i R m l s b E N v b H V t b l R 5 c G V z I i B W Y W x 1 Z T 0 i c 0 F 3 P T 0 i I C 8 + P E V u d H J 5 I F R 5 c G U 9 I k Z p b G x D b 2 x 1 b W 5 O Y W 1 l c y I g V m F s d W U 9 I n N b J n F 1 b 3 Q 7 S W 5 2 Z W 5 0 b 3 J 5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Q v Q 2 h h b m d l Z C B U e X B l L n t J b n Z l b n R v c n l f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l j Z W 5 z Z W Q v Q 2 h h b m d l Z C B U e X B l L n t J b n Z l b n R v c n l f S U Q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j M G I 4 Y m F k O C 0 0 O W V j L T Q 3 Z W Y t Y j E 0 N y 0 z O G E 2 M W V m M D d m M 2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N l b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9 M a W N l b n N l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0 O j M y L j k 5 N D U 1 M D V a I i A v P j x F b n R y e S B U e X B l P S J G a W x s Q 2 9 s d W 1 u V H l w Z X M i I F Z h b H V l P S J z Q m d Z R 0 J n W U d B U V l E Q 1 F r Q k J n P T 0 i I C 8 + P E V u d H J 5 I F R 5 c G U 9 I k Z p b G x D b 2 x 1 b W 5 O Y W 1 l c y I g V m F s d W U 9 I n N b J n F 1 b 3 Q 7 V H l w Z S Z x d W 9 0 O y w m c X V v d D t N Y W 5 1 Z m F j d H V y Z X I m c X V v d D s s J n F 1 b 3 Q 7 U H J v Z H V j d C Z x d W 9 0 O y w m c X V v d D t E Z X N j c m l w d G l v b i Z x d W 9 0 O y w m c X V v d D t T L 0 4 m c X V v d D s s J n F 1 b 3 Q 7 T G 9 j Y X R p b 2 4 m c X V v d D s s J n F 1 b 3 Q 7 T G l j Z W 5 z Z W Q m c X V v d D s s J n F 1 b 3 Q 7 S X R l b S B u b 3 R l c y Z x d W 9 0 O y w m c X V v d D t U R y 0 0 M C B y Z X E g Z m 9 y I G N h b C A o e X I p J n F 1 b 3 Q 7 L C Z x d W 9 0 O 0 R h d G U g b G F z d C B j Y W w m c X V v d D s s J n F 1 b 3 Q 7 Q 2 F s I G R 1 Z S B k Y X R l J n F 1 b 3 Q 7 L C Z x d W 9 0 O 0 9 1 d C B m b 3 I g Y 2 F s J n F 1 b 3 Q 7 L C Z x d W 9 0 O 0 N h b C B u b 3 R l c y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W E y N m U z N D U t O T I 5 Z C 0 0 M j h i L W F m Z m E t Y j I 3 Y j J i Z j E x O G Y x I i A v P j x F b n R y e S B U e X B l P S J M b 2 F k Z W R U b 0 F u Y W x 5 c 2 l z U 2 V y d m l j Z X M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J b n Z l b n R v c n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M j Q 3 O T Q 2 W i I g L z 4 8 R W 5 0 c n k g V H l w Z T 0 i R m l s b E N v b H V t b l R 5 c G V z I i B W Y W x 1 Z T 0 i c 0 F 3 W T 0 i I C 8 + P E V u d H J 5 I F R 5 c G U 9 I k Z p b G x D b 2 x 1 b W 5 O Y W 1 l c y I g V m F s d W U 9 I n N b J n F 1 b 3 Q 7 S W 5 2 Z W 5 0 b 3 J 5 X 0 l E J n F 1 b 3 Q 7 L C Z x d W 9 0 O 0 x p Y 2 V u c 2 V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l b n N l Z C A o M i k v Q 2 h h b m d l Z C B U e X B l L n t J b n Z l b n R v c n l f S U Q s M H 0 m c X V v d D s s J n F 1 b 3 Q 7 U 2 V j d G l v b j E v T G l j Z W 5 z Z W Q g K D I p L 0 l u c 2 V y d G V k I E x p d G V y Y W w u e 0 x p Y 2 V u c 2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Y 2 V u c 2 V k I C g y K S 9 D a G F u Z 2 V k I F R 5 c G U u e 0 l u d m V u d G 9 y e V 9 J R C w w f S Z x d W 9 0 O y w m c X V v d D t T Z W N 0 a W 9 u M S 9 M a W N l b n N l Z C A o M i k v S W 5 z Z X J 0 Z W Q g T G l 0 Z X J h b C 5 7 T G l j Z W 5 z Z W Q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w O D I x Z D I 3 O S 1 i Z j g 4 L T R l M D g t O T E 0 M i 1 l Y z B m Y m I 1 Z W E 3 Z m M i I C 8 + P E V u d H J 5 I F R 5 c G U 9 I k x v Y W R l Z F R v Q W 5 h b H l z a X N T Z X J 2 a W N l c y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Y 2 V u c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J T I w K D I p L 0 x p Y 2 V u c 2 V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x p Y 2 V u c 2 V k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F c X V p c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D Y W x S Z X F 1 a X J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N h b G l i c m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H X O q m s e i J G v g J u x L n g / K w A A A A A A g A A A A A A A 2 Y A A M A A A A A Q A A A A V 9 Z / o y 8 W 0 h V s / e i W o N H 7 D Q A A A A A E g A A A o A A A A B A A A A C 4 m 6 W V T M + v o F I w Z y z y C z 5 z U A A A A N E + D y 2 V F G R W d s f t m O U p A 4 D G / Z o u 2 i t P U 8 f r 3 R f y 9 m 9 m 2 I L f F N h 8 V h c + 6 z H L o e R R c Z F t I c w m e f O s T y X z m e c C S c g D q 7 u C l B f T H m R L N v I m F K 8 m F A A A A E h y H h z w d R 5 a W m g 5 F t a 4 D G M G b w k Z < / D a t a M a s h u p > 
</file>

<file path=customXml/itemProps1.xml><?xml version="1.0" encoding="utf-8"?>
<ds:datastoreItem xmlns:ds="http://schemas.openxmlformats.org/officeDocument/2006/customXml" ds:itemID="{EF60C6BF-BC90-4291-B278-9803CC62C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</vt:lpstr>
      <vt:lpstr>Inventory</vt:lpstr>
    </vt:vector>
  </TitlesOfParts>
  <Company>Parkridge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mpac</dc:creator>
  <cp:lastModifiedBy>Kaley E. White</cp:lastModifiedBy>
  <cp:lastPrinted>2015-01-15T22:23:13Z</cp:lastPrinted>
  <dcterms:created xsi:type="dcterms:W3CDTF">2000-03-20T15:10:28Z</dcterms:created>
  <dcterms:modified xsi:type="dcterms:W3CDTF">2022-04-01T13:58:02Z</dcterms:modified>
</cp:coreProperties>
</file>