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b7f077ef3d5a74e/PROYECTO-ECON/"/>
    </mc:Choice>
  </mc:AlternateContent>
  <xr:revisionPtr revIDLastSave="0" documentId="8_{42E162D4-C5CB-406A-A944-1235923DB141}" xr6:coauthVersionLast="47" xr6:coauthVersionMax="47" xr10:uidLastSave="{00000000-0000-0000-0000-000000000000}"/>
  <bookViews>
    <workbookView xWindow="-120" yWindow="-120" windowWidth="29040" windowHeight="15840" xr2:uid="{1E8DE393-8A93-498E-9E69-3BF038C9BC53}"/>
  </bookViews>
  <sheets>
    <sheet name="ECONOMET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8" i="1" l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3" i="1"/>
  <c r="Z5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A12" i="1"/>
  <c r="AA13" i="1"/>
  <c r="AA20" i="1"/>
  <c r="AA21" i="1"/>
  <c r="AA28" i="1"/>
  <c r="AA29" i="1"/>
  <c r="AA36" i="1"/>
  <c r="AA37" i="1"/>
  <c r="AA43" i="1"/>
  <c r="AA44" i="1"/>
  <c r="AA45" i="1"/>
  <c r="AA51" i="1"/>
  <c r="AA52" i="1"/>
  <c r="AA53" i="1"/>
  <c r="Z57" i="1"/>
  <c r="AA57" i="1" s="1"/>
  <c r="Z56" i="1"/>
  <c r="AA56" i="1" s="1"/>
  <c r="Z55" i="1"/>
  <c r="AA55" i="1" s="1"/>
  <c r="AA54" i="1"/>
  <c r="Z53" i="1"/>
  <c r="Z52" i="1"/>
  <c r="Z51" i="1"/>
  <c r="Z50" i="1"/>
  <c r="AA50" i="1" s="1"/>
  <c r="Z49" i="1"/>
  <c r="AA49" i="1" s="1"/>
  <c r="Z48" i="1"/>
  <c r="AA48" i="1" s="1"/>
  <c r="Z47" i="1"/>
  <c r="AA47" i="1" s="1"/>
  <c r="Z46" i="1"/>
  <c r="AA46" i="1" s="1"/>
  <c r="Z45" i="1"/>
  <c r="Z44" i="1"/>
  <c r="Z43" i="1"/>
  <c r="Z42" i="1"/>
  <c r="AA42" i="1" s="1"/>
  <c r="Z41" i="1"/>
  <c r="AA41" i="1" s="1"/>
  <c r="Z40" i="1"/>
  <c r="AA40" i="1" s="1"/>
  <c r="Z39" i="1"/>
  <c r="AA39" i="1" s="1"/>
  <c r="Z38" i="1"/>
  <c r="AA38" i="1" s="1"/>
  <c r="Z37" i="1"/>
  <c r="Z36" i="1"/>
  <c r="Z35" i="1"/>
  <c r="AA35" i="1" s="1"/>
  <c r="Z34" i="1"/>
  <c r="AA34" i="1" s="1"/>
  <c r="Z33" i="1"/>
  <c r="AA33" i="1" s="1"/>
  <c r="Z32" i="1"/>
  <c r="AA32" i="1" s="1"/>
  <c r="Z31" i="1"/>
  <c r="AA31" i="1" s="1"/>
  <c r="Z30" i="1"/>
  <c r="AA30" i="1" s="1"/>
  <c r="Z29" i="1"/>
  <c r="Z28" i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AA22" i="1" s="1"/>
  <c r="Z21" i="1"/>
  <c r="Z20" i="1"/>
  <c r="Z19" i="1"/>
  <c r="AA19" i="1" s="1"/>
  <c r="Z18" i="1"/>
  <c r="AA18" i="1" s="1"/>
  <c r="Z17" i="1"/>
  <c r="AA17" i="1" s="1"/>
  <c r="Z16" i="1"/>
  <c r="AA16" i="1" s="1"/>
  <c r="Z15" i="1"/>
  <c r="AA15" i="1" s="1"/>
  <c r="Z14" i="1"/>
  <c r="AA14" i="1" s="1"/>
  <c r="Z13" i="1"/>
  <c r="Z12" i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Z5" i="1"/>
  <c r="AA5" i="1" s="1"/>
  <c r="Z4" i="1"/>
  <c r="AA4" i="1" s="1"/>
  <c r="Z3" i="1"/>
  <c r="Z2" i="1"/>
  <c r="AA3" i="1" s="1"/>
</calcChain>
</file>

<file path=xl/sharedStrings.xml><?xml version="1.0" encoding="utf-8"?>
<sst xmlns="http://schemas.openxmlformats.org/spreadsheetml/2006/main" count="93" uniqueCount="93">
  <si>
    <t>MES</t>
  </si>
  <si>
    <t>Q</t>
  </si>
  <si>
    <t>P</t>
  </si>
  <si>
    <t>PCANAD</t>
  </si>
  <si>
    <t>MXN_USD</t>
  </si>
  <si>
    <t>VAR_NOM_MXN</t>
  </si>
  <si>
    <t>PANDEMI</t>
  </si>
  <si>
    <t>BARRIL_OPEP</t>
  </si>
  <si>
    <t>PRECIO_GASOLINA_USA</t>
  </si>
  <si>
    <t>VENTA_INTERNA_GASOLINA</t>
  </si>
  <si>
    <t>CPIAUCSL</t>
  </si>
  <si>
    <t>INPC</t>
  </si>
  <si>
    <t>TIPO_CAMBIO_REAL</t>
  </si>
  <si>
    <t>VAR_TIPO_CAMBIO</t>
  </si>
  <si>
    <t>TIPO_CAMBIO_T1</t>
  </si>
  <si>
    <t>TIPO_CAMBIO_USA</t>
  </si>
  <si>
    <t>VAR_CAMBIO_REAL_USA</t>
  </si>
  <si>
    <t>TIPO_CAMBIO_USA_T1</t>
  </si>
  <si>
    <t>DIF_PRECIO_GAS_USA</t>
  </si>
  <si>
    <t>CAMBIO_NOMINAL_USD</t>
  </si>
  <si>
    <t>VAR_CAMBIO_NOM</t>
  </si>
  <si>
    <t>VAR_PIB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</si>
  <si>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</si>
  <si>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</si>
  <si>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</si>
  <si>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</si>
  <si>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</si>
  <si>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</si>
  <si>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</si>
  <si>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</si>
  <si>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</si>
  <si>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</si>
  <si>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</si>
  <si>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</si>
  <si>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</si>
  <si>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</si>
  <si>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</si>
  <si>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</si>
  <si>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</si>
  <si>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</si>
  <si>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</si>
  <si>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</si>
  <si>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</si>
  <si>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</si>
  <si>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</si>
  <si>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</si>
  <si>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</si>
  <si>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</si>
  <si>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</si>
  <si>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</si>
  <si>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</si>
  <si>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</si>
  <si>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</si>
  <si>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</si>
  <si>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</si>
  <si>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</si>
  <si>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</si>
  <si>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</si>
  <si>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</si>
  <si>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</si>
  <si>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</si>
  <si>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</si>
  <si>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</si>
  <si>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</si>
  <si>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</si>
  <si>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</si>
  <si>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</si>
  <si>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</si>
  <si>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</si>
  <si>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</si>
  <si>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</si>
  <si>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</si>
  <si>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</si>
  <si>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</si>
  <si>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</si>
  <si>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</si>
  <si>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</si>
  <si>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</si>
  <si>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IP_INDEX</t>
  </si>
  <si>
    <t>QUSA</t>
  </si>
  <si>
    <t>GAS_NATURAL</t>
  </si>
  <si>
    <t>TC_CORREGIDO</t>
  </si>
  <si>
    <t>VAR_TC_COR</t>
  </si>
  <si>
    <t>TC_C_MX</t>
  </si>
  <si>
    <t>VAR_TC_MX</t>
  </si>
  <si>
    <t>BRENT</t>
  </si>
  <si>
    <t>WTI</t>
  </si>
  <si>
    <t>TCT1</t>
  </si>
  <si>
    <t>VAR_WTI</t>
  </si>
  <si>
    <t>VAR_BRENT</t>
  </si>
  <si>
    <t>INDEX_BRENT</t>
  </si>
  <si>
    <t>INDEX_TC_REAL</t>
  </si>
  <si>
    <t>INDEX_TC_RM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</si>
</sst>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00000000"/>
    <numFmt numFmtId="165" formatCode="0.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Aptos Narrow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0" fontId="0" fillId="33" borderId="10" xfId="0" applyFill="1" applyBorder="1"/>
    <xf numFmtId="0" fontId="0" fillId="0" borderId="10" xfId="0" applyBorder="1"/>
    <xf numFmtId="4" fontId="18" fillId="0" borderId="0" xfId="42" applyNumberFormat="1" applyAlignment="1">
      <alignment horizontal="right" vertical="center"/>
    </xf>
    <xf numFmtId="3" fontId="18" fillId="0" borderId="0" xfId="42" applyNumberFormat="1" applyAlignment="1">
      <alignment horizontal="right" vertical="center"/>
    </xf>
    <xf numFmtId="164" fontId="20" fillId="0" borderId="11" xfId="52" applyNumberFormat="1" applyFont="1" applyBorder="1" applyAlignment="1">
      <alignment horizontal="right" vertical="center"/>
    </xf>
    <xf numFmtId="165" fontId="0" fillId="0" borderId="0" xfId="0" applyNumberFormat="1"/>
    <xf numFmtId="0" fontId="18" fillId="0" borderId="0" xfId="42"/>
  </cellXfs>
  <cellStyles count="5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Comma" xfId="46" xr:uid="{1A69F3E4-98F9-409A-A78C-DAF831142F6D}"/>
    <cellStyle name="Comma [0]" xfId="47" xr:uid="{8F597910-64B7-44AE-A479-56F1002E0CA0}"/>
    <cellStyle name="Comma [0] 2" xfId="51" xr:uid="{1A022EA2-B059-4161-9C59-B4AD91070ACB}"/>
    <cellStyle name="Comma 2" xfId="49" xr:uid="{34485A8E-8C6C-4522-A0F9-B9F4D7CDD783}"/>
    <cellStyle name="Currency" xfId="44" xr:uid="{C9AEC258-6426-4522-8E8F-FD6864A1772F}"/>
    <cellStyle name="Currency [0]" xfId="45" xr:uid="{41CB2716-2686-46DF-9CD1-268B808BD35B}"/>
    <cellStyle name="Currency [0] 2" xfId="50" xr:uid="{F5AF8997-4F5D-4EB3-9965-9BDDF71CF3E6}"/>
    <cellStyle name="Currency 2" xfId="48" xr:uid="{41B49539-2CEA-4ACB-9B27-A2FB01EEBB14}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7EEC88BF-76CE-4C71-B44D-0846AD3E7A37}"/>
    <cellStyle name="Normal 3" xfId="52" xr:uid="{59D6DE2A-E478-481E-A5CE-B4D8EBB85104}"/>
    <cellStyle name="Notas" xfId="15" builtinId="10" customBuiltin="1"/>
    <cellStyle name="Percent" xfId="43" xr:uid="{EC076219-5095-46D1-9984-5880566AFA57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ECONOMETRIA!$Z$1</c:f>
              <c:strCache>
                <c:ptCount val="1"/>
                <c:pt idx="0">
                  <c:v>TC_CORREGIDO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ECONOMETRIA!$A$2:$A$57</c:f>
              <c:strCache>
                <c:ptCount val="56"/>
                <c:pt idx="0">
                  <c:v>2020-02</c:v>
                </c:pt>
                <c:pt idx="1">
                  <c:v>2020-03</c:v>
                </c:pt>
                <c:pt idx="2">
                  <c:v>2020-04</c:v>
                </c:pt>
                <c:pt idx="3">
                  <c:v>2020-05</c:v>
                </c:pt>
                <c:pt idx="4">
                  <c:v>2020-06</c:v>
                </c:pt>
                <c:pt idx="5">
                  <c:v>2020-07</c:v>
                </c:pt>
                <c:pt idx="6">
                  <c:v>2020-08</c:v>
                </c:pt>
                <c:pt idx="7">
                  <c:v>2020-09</c:v>
                </c:pt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2021-01</c:v>
                </c:pt>
                <c:pt idx="12">
                  <c:v>2021-02</c:v>
                </c:pt>
                <c:pt idx="13">
                  <c:v>2021-03</c:v>
                </c:pt>
                <c:pt idx="14">
                  <c:v>2021-04</c:v>
                </c:pt>
                <c:pt idx="15">
                  <c:v>2021-05</c:v>
                </c:pt>
                <c:pt idx="16">
                  <c:v>2021-06</c:v>
                </c:pt>
                <c:pt idx="17">
                  <c:v>2021-07</c:v>
                </c:pt>
                <c:pt idx="18">
                  <c:v>2021-08</c:v>
                </c:pt>
                <c:pt idx="19">
                  <c:v>2021-09</c:v>
                </c:pt>
                <c:pt idx="20">
                  <c:v>2021-10</c:v>
                </c:pt>
                <c:pt idx="21">
                  <c:v>2021-11</c:v>
                </c:pt>
                <c:pt idx="22">
                  <c:v>2021-12</c:v>
                </c:pt>
                <c:pt idx="23">
                  <c:v>2022-01</c:v>
                </c:pt>
                <c:pt idx="24">
                  <c:v>2022-02</c:v>
                </c:pt>
                <c:pt idx="25">
                  <c:v>2022-03</c:v>
                </c:pt>
                <c:pt idx="26">
                  <c:v>2022-04</c:v>
                </c:pt>
                <c:pt idx="27">
                  <c:v>2022-05</c:v>
                </c:pt>
                <c:pt idx="28">
                  <c:v>2022-06</c:v>
                </c:pt>
                <c:pt idx="29">
                  <c:v>2022-07</c:v>
                </c:pt>
                <c:pt idx="30">
                  <c:v>2022-08</c:v>
                </c:pt>
                <c:pt idx="31">
                  <c:v>2022-09</c:v>
                </c:pt>
                <c:pt idx="32">
                  <c:v>2022-10</c:v>
                </c:pt>
                <c:pt idx="33">
                  <c:v>2022-11</c:v>
                </c:pt>
                <c:pt idx="34">
                  <c:v>2022-12</c:v>
                </c:pt>
                <c:pt idx="35">
                  <c:v>2023-01</c:v>
                </c:pt>
                <c:pt idx="36">
                  <c:v>2023-02</c:v>
                </c:pt>
                <c:pt idx="37">
                  <c:v>2023-03</c:v>
                </c:pt>
                <c:pt idx="38">
                  <c:v>2023-04</c:v>
                </c:pt>
                <c:pt idx="39">
                  <c:v>2023-05</c:v>
                </c:pt>
                <c:pt idx="40">
                  <c:v>2023-06</c:v>
                </c:pt>
                <c:pt idx="41">
                  <c:v>2023-07</c:v>
                </c:pt>
                <c:pt idx="42">
                  <c:v>2023-08</c:v>
                </c:pt>
                <c:pt idx="43">
                  <c:v>2023-09</c:v>
                </c:pt>
                <c:pt idx="44">
                  <c:v>2023-10</c:v>
                </c:pt>
                <c:pt idx="45">
                  <c:v>2023-11</c:v>
                </c:pt>
                <c:pt idx="46">
                  <c:v>2023-12</c:v>
                </c:pt>
                <c:pt idx="47">
                  <c:v>2024-01</c:v>
                </c:pt>
                <c:pt idx="48">
                  <c:v>2024-02</c:v>
                </c:pt>
                <c:pt idx="49">
                  <c:v>2024-03</c:v>
                </c:pt>
                <c:pt idx="50">
                  <c:v>2024-04</c:v>
                </c:pt>
                <c:pt idx="51">
                  <c:v>2024-05</c:v>
                </c:pt>
                <c:pt idx="52">
                  <c:v>2024-06</c:v>
                </c:pt>
                <c:pt idx="53">
                  <c:v>2024-07</c:v>
                </c:pt>
                <c:pt idx="54">
                  <c:v>2024-08</c:v>
                </c:pt>
                <c:pt idx="55">
                  <c:v>2024-09</c:v>
                </c:pt>
              </c:strCache>
            </c:strRef>
          </c:cat>
          <c:val>
            <c:numRef>
              <c:f>ECONOMETRIA!$Z$2:$Z$57</c:f>
              <c:numCache>
                <c:formatCode>0.000</c:formatCode>
                <c:ptCount val="56"/>
                <c:pt idx="0">
                  <c:v>2.1024283658417103E-2</c:v>
                </c:pt>
                <c:pt idx="1">
                  <c:v>1.745214477379043E-2</c:v>
                </c:pt>
                <c:pt idx="2">
                  <c:v>1.7096693465384227E-2</c:v>
                </c:pt>
                <c:pt idx="3">
                  <c:v>1.8718469997545419E-2</c:v>
                </c:pt>
                <c:pt idx="4">
                  <c:v>1.8066803900803098E-2</c:v>
                </c:pt>
                <c:pt idx="5">
                  <c:v>1.8669328453221262E-2</c:v>
                </c:pt>
                <c:pt idx="6">
                  <c:v>1.9008945106879855E-2</c:v>
                </c:pt>
                <c:pt idx="7">
                  <c:v>1.8819921956153274E-2</c:v>
                </c:pt>
                <c:pt idx="8">
                  <c:v>1.9742159378810291E-2</c:v>
                </c:pt>
                <c:pt idx="9">
                  <c:v>2.0690303041821425E-2</c:v>
                </c:pt>
                <c:pt idx="10">
                  <c:v>2.0988220495692829E-2</c:v>
                </c:pt>
                <c:pt idx="11">
                  <c:v>2.0393909656556887E-2</c:v>
                </c:pt>
                <c:pt idx="12">
                  <c:v>2.018260241526957E-2</c:v>
                </c:pt>
                <c:pt idx="13">
                  <c:v>2.0669901306194553E-2</c:v>
                </c:pt>
                <c:pt idx="14">
                  <c:v>2.0793924339723786E-2</c:v>
                </c:pt>
                <c:pt idx="15">
                  <c:v>2.0994961411224353E-2</c:v>
                </c:pt>
                <c:pt idx="16">
                  <c:v>2.0950193142590074E-2</c:v>
                </c:pt>
                <c:pt idx="17">
                  <c:v>2.1050503471598637E-2</c:v>
                </c:pt>
                <c:pt idx="18">
                  <c:v>2.0811203118545837E-2</c:v>
                </c:pt>
                <c:pt idx="19">
                  <c:v>2.0282325883656398E-2</c:v>
                </c:pt>
                <c:pt idx="20">
                  <c:v>2.034762315316857E-2</c:v>
                </c:pt>
                <c:pt idx="21">
                  <c:v>1.9557075034472866E-2</c:v>
                </c:pt>
                <c:pt idx="22">
                  <c:v>2.0391059089584343E-2</c:v>
                </c:pt>
                <c:pt idx="23">
                  <c:v>2.0260310328609369E-2</c:v>
                </c:pt>
                <c:pt idx="24">
                  <c:v>2.0436902233914978E-2</c:v>
                </c:pt>
                <c:pt idx="25">
                  <c:v>2.1056554213633661E-2</c:v>
                </c:pt>
                <c:pt idx="26">
                  <c:v>2.0497078204727733E-2</c:v>
                </c:pt>
                <c:pt idx="27">
                  <c:v>2.1135770240294623E-2</c:v>
                </c:pt>
                <c:pt idx="28">
                  <c:v>2.0594060751277985E-2</c:v>
                </c:pt>
                <c:pt idx="29">
                  <c:v>2.0481836700664797E-2</c:v>
                </c:pt>
                <c:pt idx="30">
                  <c:v>2.0828320574806321E-2</c:v>
                </c:pt>
                <c:pt idx="31">
                  <c:v>2.0872080580287576E-2</c:v>
                </c:pt>
                <c:pt idx="32">
                  <c:v>2.1247985212530594E-2</c:v>
                </c:pt>
                <c:pt idx="33">
                  <c:v>2.1915293730214162E-2</c:v>
                </c:pt>
                <c:pt idx="34">
                  <c:v>2.1735107499303907E-2</c:v>
                </c:pt>
                <c:pt idx="35">
                  <c:v>2.2526580619558124E-2</c:v>
                </c:pt>
                <c:pt idx="36">
                  <c:v>2.3205499231724422E-2</c:v>
                </c:pt>
                <c:pt idx="37">
                  <c:v>2.3625329443544861E-2</c:v>
                </c:pt>
                <c:pt idx="38">
                  <c:v>2.3559262002491487E-2</c:v>
                </c:pt>
                <c:pt idx="39">
                  <c:v>2.387813902286684E-2</c:v>
                </c:pt>
                <c:pt idx="40">
                  <c:v>2.4644428100426642E-2</c:v>
                </c:pt>
                <c:pt idx="41">
                  <c:v>2.5281911867326708E-2</c:v>
                </c:pt>
                <c:pt idx="42">
                  <c:v>2.484824795089275E-2</c:v>
                </c:pt>
                <c:pt idx="43">
                  <c:v>2.4340197114758794E-2</c:v>
                </c:pt>
                <c:pt idx="44">
                  <c:v>2.3546149459820309E-2</c:v>
                </c:pt>
                <c:pt idx="45">
                  <c:v>2.4555553486627663E-2</c:v>
                </c:pt>
                <c:pt idx="46">
                  <c:v>2.5288992102995379E-2</c:v>
                </c:pt>
                <c:pt idx="47">
                  <c:v>2.5055821491370263E-2</c:v>
                </c:pt>
                <c:pt idx="48">
                  <c:v>2.5207802513476766E-2</c:v>
                </c:pt>
                <c:pt idx="49">
                  <c:v>2.5974168652980172E-2</c:v>
                </c:pt>
                <c:pt idx="50">
                  <c:v>2.5030191538963055E-2</c:v>
                </c:pt>
                <c:pt idx="51">
                  <c:v>2.5191858022849387E-2</c:v>
                </c:pt>
                <c:pt idx="52">
                  <c:v>2.3455836013390876E-2</c:v>
                </c:pt>
                <c:pt idx="53">
                  <c:v>2.332120046413786E-2</c:v>
                </c:pt>
                <c:pt idx="54">
                  <c:v>2.1968318818770476E-2</c:v>
                </c:pt>
                <c:pt idx="55">
                  <c:v>2.197535632929333E-2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C-48CC-81BA-36912BDB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958672"/>
        <c:axId val="1150959152"/>
      </c:lineChart>
      <c:catAx>
        <c:axId val="11509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0959152"/>
        <c:crosses val="autoZero"/>
        <c:auto val="1"/>
        <c:lblAlgn val="ctr"/>
        <c:lblOffset val="100"/>
        <c:noMultiLvlLbl val="0"/>
      </c:catAx>
      <c:valAx>
        <c:axId val="11509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09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90487</xdr:rowOff>
    </xdr:from>
    <xdr:to>
      <xdr:col>14</xdr:col>
      <xdr:colOff>161925</xdr:colOff>
      <xdr:row>25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EF6271-B80E-DB13-334C-86AE2F258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BF45-BBC5-42D1-8534-3D2780E74333}">
  <dimension ref="A1:AK58"/>
  <sheetViews>
    <sheetView tabSelected="1" topLeftCell="U1" zoomScaleNormal="100" workbookViewId="0">
      <selection activeCell="AK1" sqref="AK1"/>
    </sheetView>
  </sheetViews>
  <sheetFormatPr baseColWidth="10" defaultRowHeight="14.4" x14ac:dyDescent="0.3"/>
  <cols>
    <col min="13" max="13" width="17" customWidth="1"/>
  </cols>
  <sheetData>
    <row r="1" spans="1:37" x14ac:dyDescent="0.3">
      <c r="A1" t="s">
        <v>0</v>
      </c>
      <c r="B1" t="s">
        <v>1</v>
      </c>
      <c r="C1" t="s">
        <v>79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78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</row>
    <row r="2" spans="1:37" x14ac:dyDescent="0.3">
      <c r="A2" t="s">
        <v>22</v>
      </c>
      <c r="B2">
        <v>586.87327589999995</v>
      </c>
      <c r="C2" s="1">
        <v>804</v>
      </c>
      <c r="D2">
        <v>47.96024474</v>
      </c>
      <c r="E2">
        <v>31.43</v>
      </c>
      <c r="F2">
        <v>19.611000000000001</v>
      </c>
      <c r="G2">
        <v>0</v>
      </c>
      <c r="H2">
        <v>1</v>
      </c>
      <c r="I2">
        <v>41.47</v>
      </c>
      <c r="J2">
        <v>2.4420000000000002</v>
      </c>
      <c r="K2">
        <v>30574.87427</v>
      </c>
      <c r="L2">
        <v>259.24599999999998</v>
      </c>
      <c r="M2" s="5">
        <v>106.889</v>
      </c>
      <c r="N2">
        <v>0.28000000000000003</v>
      </c>
      <c r="O2">
        <v>0</v>
      </c>
      <c r="P2">
        <v>0</v>
      </c>
      <c r="Q2">
        <v>3.5728155880000001</v>
      </c>
      <c r="R2">
        <v>0</v>
      </c>
      <c r="S2">
        <v>0</v>
      </c>
      <c r="T2">
        <v>0</v>
      </c>
      <c r="U2">
        <v>5.0991790000000002E-2</v>
      </c>
      <c r="V2">
        <v>0</v>
      </c>
      <c r="W2">
        <v>-5.5E-2</v>
      </c>
      <c r="X2" s="3">
        <v>101.32</v>
      </c>
      <c r="Y2">
        <v>1.9</v>
      </c>
      <c r="Z2" s="6">
        <f>U2*(M2/L2)</f>
        <v>2.1024283658417103E-2</v>
      </c>
      <c r="AA2">
        <v>0</v>
      </c>
      <c r="AB2">
        <f>F2*(L2/M2)</f>
        <v>47.564045935503188</v>
      </c>
      <c r="AC2">
        <v>0</v>
      </c>
      <c r="AD2" s="7">
        <v>55.66</v>
      </c>
      <c r="AE2" s="7">
        <v>50.54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7" x14ac:dyDescent="0.3">
      <c r="A3" t="s">
        <v>23</v>
      </c>
      <c r="B3">
        <v>761.52138709999997</v>
      </c>
      <c r="C3" s="2">
        <v>801</v>
      </c>
      <c r="D3">
        <v>28.34099251</v>
      </c>
      <c r="E3">
        <v>9.39</v>
      </c>
      <c r="F3">
        <v>23.713999999999999</v>
      </c>
      <c r="G3">
        <v>0.20921931599999999</v>
      </c>
      <c r="H3">
        <v>1</v>
      </c>
      <c r="I3">
        <v>41.47</v>
      </c>
      <c r="J3">
        <v>2.234</v>
      </c>
      <c r="K3">
        <v>23639.686420000002</v>
      </c>
      <c r="L3">
        <v>258.14999999999998</v>
      </c>
      <c r="M3" s="5">
        <v>106.83799999999999</v>
      </c>
      <c r="N3">
        <v>0.3</v>
      </c>
      <c r="O3">
        <v>6.6661568000000004E-2</v>
      </c>
      <c r="P3">
        <v>0.28000000000000003</v>
      </c>
      <c r="Q3">
        <v>3.3495306249999999</v>
      </c>
      <c r="R3">
        <v>-6.2495518999999999E-2</v>
      </c>
      <c r="S3">
        <v>3.5728155880000001</v>
      </c>
      <c r="T3">
        <v>-8.5176084999999999E-2</v>
      </c>
      <c r="U3">
        <v>4.2169182999999999E-2</v>
      </c>
      <c r="V3">
        <v>0.82697984300000005</v>
      </c>
      <c r="W3">
        <v>-5.5E-2</v>
      </c>
      <c r="X3" s="3">
        <v>97.45</v>
      </c>
      <c r="Y3">
        <v>1.78</v>
      </c>
      <c r="Z3" s="6">
        <f t="shared" ref="Z3:Z57" si="0">U3*(M3/L3)</f>
        <v>1.745214477379043E-2</v>
      </c>
      <c r="AA3">
        <f>(Z3-Z2)/Z2</f>
        <v>-0.16990537906848313</v>
      </c>
      <c r="AB3">
        <f t="shared" ref="AB3:AB57" si="1">F3*(L3/M3)</f>
        <v>57.299547913663673</v>
      </c>
      <c r="AC3">
        <f>(AB3-AB2)/AB2</f>
        <v>0.20468195643747</v>
      </c>
      <c r="AD3" s="7">
        <v>32.01</v>
      </c>
      <c r="AE3" s="7">
        <v>29.21</v>
      </c>
      <c r="AF3">
        <v>2.1024283658417103E-2</v>
      </c>
      <c r="AG3">
        <f>(AE3-AE2)/AE2</f>
        <v>-0.42204194697269487</v>
      </c>
      <c r="AH3">
        <f>(AD3-AD2)/AD2</f>
        <v>-0.42490118577075098</v>
      </c>
      <c r="AI3">
        <f>AD3/AD2</f>
        <v>0.57509881422924902</v>
      </c>
      <c r="AJ3">
        <f>Z3/Z2</f>
        <v>0.83009462093151687</v>
      </c>
      <c r="AK3">
        <f>AB3/AB2</f>
        <v>1.20468195643747</v>
      </c>
    </row>
    <row r="4" spans="1:37" x14ac:dyDescent="0.3">
      <c r="A4" t="s">
        <v>24</v>
      </c>
      <c r="B4">
        <v>588.97073330000001</v>
      </c>
      <c r="C4" s="1">
        <v>631</v>
      </c>
      <c r="D4">
        <v>12.345964710000001</v>
      </c>
      <c r="E4">
        <v>13.35</v>
      </c>
      <c r="F4">
        <v>24.151</v>
      </c>
      <c r="G4">
        <v>1.8427933000000001E-2</v>
      </c>
      <c r="H4">
        <v>1</v>
      </c>
      <c r="I4">
        <v>41.47</v>
      </c>
      <c r="J4">
        <v>1.841</v>
      </c>
      <c r="K4">
        <v>12283.35734</v>
      </c>
      <c r="L4">
        <v>256.12599999999998</v>
      </c>
      <c r="M4" s="5">
        <v>105.755</v>
      </c>
      <c r="N4">
        <v>0.2</v>
      </c>
      <c r="O4">
        <v>-0.320946701</v>
      </c>
      <c r="P4">
        <v>0.29899999999999999</v>
      </c>
      <c r="Q4">
        <v>4.9326475959999998</v>
      </c>
      <c r="R4">
        <v>0.47263845199999999</v>
      </c>
      <c r="S4">
        <v>3.3495306249999999</v>
      </c>
      <c r="T4">
        <v>-0.17591763699999999</v>
      </c>
      <c r="U4">
        <v>4.1406153000000001E-2</v>
      </c>
      <c r="V4">
        <v>0.98190551100000001</v>
      </c>
      <c r="W4">
        <v>-0.28100000000000003</v>
      </c>
      <c r="X4" s="3">
        <v>84.2</v>
      </c>
      <c r="Y4">
        <v>1.73</v>
      </c>
      <c r="Z4" s="6">
        <f t="shared" si="0"/>
        <v>1.7096693465384227E-2</v>
      </c>
      <c r="AA4">
        <f t="shared" ref="AA4:AA57" si="2">(Z4-Z3)/Z3</f>
        <v>-2.0367199161676595E-2</v>
      </c>
      <c r="AB4">
        <f t="shared" si="1"/>
        <v>58.490842286416722</v>
      </c>
      <c r="AC4">
        <f t="shared" ref="AC4:AC58" si="3">(AB4-AB3)/AB3</f>
        <v>2.0790641743771463E-2</v>
      </c>
      <c r="AD4" s="7">
        <v>18.38</v>
      </c>
      <c r="AE4" s="7">
        <v>16.55</v>
      </c>
      <c r="AF4">
        <v>1.745214477379043E-2</v>
      </c>
      <c r="AG4">
        <f t="shared" ref="AG4:AG58" si="4">(AE4-AE3)/AE3</f>
        <v>-0.43341321465251625</v>
      </c>
      <c r="AH4">
        <f>(AD4-AD3)/AD3</f>
        <v>-0.42580443611371444</v>
      </c>
      <c r="AI4">
        <f t="shared" ref="AI4:AI58" si="5">AD4/AD3</f>
        <v>0.57419556388628556</v>
      </c>
      <c r="AJ4">
        <f t="shared" ref="AJ4:AJ58" si="6">Z4/Z3</f>
        <v>0.97963280083832338</v>
      </c>
      <c r="AK4">
        <f t="shared" ref="AK4:AK58" si="7">AB4/AB3</f>
        <v>1.0207906417437715</v>
      </c>
    </row>
    <row r="5" spans="1:37" x14ac:dyDescent="0.3">
      <c r="A5" t="s">
        <v>25</v>
      </c>
      <c r="B5">
        <v>870.51367740000001</v>
      </c>
      <c r="C5" s="2">
        <v>889</v>
      </c>
      <c r="D5">
        <v>22.514842349999999</v>
      </c>
      <c r="E5">
        <v>27.03</v>
      </c>
      <c r="F5">
        <v>22.1675</v>
      </c>
      <c r="G5">
        <v>-8.2129103999999994E-2</v>
      </c>
      <c r="H5">
        <v>1</v>
      </c>
      <c r="I5">
        <v>41.47</v>
      </c>
      <c r="J5">
        <v>1.87</v>
      </c>
      <c r="K5">
        <v>17390.530729999999</v>
      </c>
      <c r="L5">
        <v>255.84800000000001</v>
      </c>
      <c r="M5" s="5">
        <v>106.16200000000001</v>
      </c>
      <c r="N5">
        <v>0.25</v>
      </c>
      <c r="O5">
        <v>0.21376083600000001</v>
      </c>
      <c r="P5">
        <v>0.20300000000000001</v>
      </c>
      <c r="Q5">
        <v>4.0639370220000002</v>
      </c>
      <c r="R5">
        <v>-0.176114461</v>
      </c>
      <c r="S5">
        <v>4.9326475959999998</v>
      </c>
      <c r="T5">
        <v>1.5752308999999999E-2</v>
      </c>
      <c r="U5">
        <v>4.5111086000000002E-2</v>
      </c>
      <c r="V5">
        <v>1.0894778389999999</v>
      </c>
      <c r="W5">
        <v>-0.28100000000000003</v>
      </c>
      <c r="X5" s="3">
        <v>85.84</v>
      </c>
      <c r="Y5">
        <v>1.75</v>
      </c>
      <c r="Z5" s="6">
        <f t="shared" si="0"/>
        <v>1.8718469997545419E-2</v>
      </c>
      <c r="AA5">
        <f t="shared" si="2"/>
        <v>9.4859075261822537E-2</v>
      </c>
      <c r="AB5">
        <f t="shared" si="1"/>
        <v>53.423169684067744</v>
      </c>
      <c r="AC5">
        <f t="shared" si="3"/>
        <v>-8.6640444969722022E-2</v>
      </c>
      <c r="AD5" s="7">
        <v>29.38</v>
      </c>
      <c r="AE5" s="7">
        <v>28.56</v>
      </c>
      <c r="AF5">
        <v>1.7096693465384227E-2</v>
      </c>
      <c r="AG5">
        <f t="shared" si="4"/>
        <v>0.7256797583081569</v>
      </c>
      <c r="AH5">
        <f t="shared" ref="AH4:AH58" si="8">(AD5-AD4)/AD4</f>
        <v>0.59847660500544075</v>
      </c>
      <c r="AI5">
        <f t="shared" si="5"/>
        <v>1.5984766050054406</v>
      </c>
      <c r="AJ5">
        <f t="shared" si="6"/>
        <v>1.0948590752618226</v>
      </c>
      <c r="AK5">
        <f t="shared" si="7"/>
        <v>0.91335955503027799</v>
      </c>
    </row>
    <row r="6" spans="1:37" x14ac:dyDescent="0.3">
      <c r="A6" t="s">
        <v>26</v>
      </c>
      <c r="B6">
        <v>715.32740000000001</v>
      </c>
      <c r="C6" s="1">
        <v>849</v>
      </c>
      <c r="D6">
        <v>34.490429089999999</v>
      </c>
      <c r="E6">
        <v>27.36</v>
      </c>
      <c r="F6">
        <v>22.988900000000001</v>
      </c>
      <c r="G6">
        <v>3.7054245999999999E-2</v>
      </c>
      <c r="H6">
        <v>1</v>
      </c>
      <c r="I6">
        <v>41.47</v>
      </c>
      <c r="J6">
        <v>2.0819999999999999</v>
      </c>
      <c r="K6">
        <v>21911.647850000001</v>
      </c>
      <c r="L6">
        <v>257.00400000000002</v>
      </c>
      <c r="M6" s="5">
        <v>106.74299999999999</v>
      </c>
      <c r="N6">
        <v>0.3</v>
      </c>
      <c r="O6">
        <v>0.21051314900000001</v>
      </c>
      <c r="P6">
        <v>0.246</v>
      </c>
      <c r="Q6">
        <v>3.3572018830000001</v>
      </c>
      <c r="R6">
        <v>-0.173904058</v>
      </c>
      <c r="S6">
        <v>4.0639370220000002</v>
      </c>
      <c r="T6">
        <v>0.11336898400000001</v>
      </c>
      <c r="U6">
        <v>4.3499254000000001E-2</v>
      </c>
      <c r="V6">
        <v>0.96426971299999997</v>
      </c>
      <c r="W6">
        <v>-0.28100000000000003</v>
      </c>
      <c r="X6" s="3">
        <v>91.16</v>
      </c>
      <c r="Y6">
        <v>1.62</v>
      </c>
      <c r="Z6" s="6">
        <f t="shared" si="0"/>
        <v>1.8066803900803098E-2</v>
      </c>
      <c r="AA6">
        <f t="shared" si="2"/>
        <v>-3.4814068501740535E-2</v>
      </c>
      <c r="AB6">
        <f t="shared" si="1"/>
        <v>55.350133082263014</v>
      </c>
      <c r="AC6">
        <f t="shared" si="3"/>
        <v>3.6069806594982753E-2</v>
      </c>
      <c r="AD6" s="7">
        <v>40.270000000000003</v>
      </c>
      <c r="AE6" s="7">
        <v>38.31</v>
      </c>
      <c r="AF6">
        <v>1.8718469997545419E-2</v>
      </c>
      <c r="AG6">
        <f t="shared" si="4"/>
        <v>0.34138655462184886</v>
      </c>
      <c r="AH6">
        <f t="shared" si="8"/>
        <v>0.37066031313818942</v>
      </c>
      <c r="AI6">
        <f t="shared" si="5"/>
        <v>1.3706603131381894</v>
      </c>
      <c r="AJ6">
        <f t="shared" si="6"/>
        <v>0.96518593149825949</v>
      </c>
      <c r="AK6">
        <f t="shared" si="7"/>
        <v>1.0360698065949827</v>
      </c>
    </row>
    <row r="7" spans="1:37" x14ac:dyDescent="0.3">
      <c r="A7" t="s">
        <v>27</v>
      </c>
      <c r="B7">
        <v>613.72825809999995</v>
      </c>
      <c r="C7" s="2">
        <v>755</v>
      </c>
      <c r="D7">
        <v>38.088427410000001</v>
      </c>
      <c r="E7">
        <v>28.77</v>
      </c>
      <c r="F7">
        <v>22.2714</v>
      </c>
      <c r="G7">
        <v>-3.1210715E-2</v>
      </c>
      <c r="H7">
        <v>1</v>
      </c>
      <c r="I7">
        <v>41.47</v>
      </c>
      <c r="J7">
        <v>2.1829999999999998</v>
      </c>
      <c r="K7">
        <v>25131.723569999998</v>
      </c>
      <c r="L7">
        <v>258.40800000000002</v>
      </c>
      <c r="M7" s="5">
        <v>107.444</v>
      </c>
      <c r="N7">
        <v>0.31</v>
      </c>
      <c r="O7">
        <v>4.7436230000000003E-2</v>
      </c>
      <c r="P7">
        <v>0.29799999999999999</v>
      </c>
      <c r="Q7">
        <v>3.2051611219999998</v>
      </c>
      <c r="R7">
        <v>-4.5287940999999998E-2</v>
      </c>
      <c r="S7">
        <v>3.3572018830000001</v>
      </c>
      <c r="T7">
        <v>4.8511047000000002E-2</v>
      </c>
      <c r="U7">
        <v>4.4900635000000001E-2</v>
      </c>
      <c r="V7">
        <v>1.032216206</v>
      </c>
      <c r="W7">
        <v>0.35199999999999998</v>
      </c>
      <c r="X7" s="3">
        <v>94.89</v>
      </c>
      <c r="Y7">
        <v>1.74</v>
      </c>
      <c r="Z7" s="6">
        <f t="shared" si="0"/>
        <v>1.8669328453221262E-2</v>
      </c>
      <c r="AA7">
        <f t="shared" si="2"/>
        <v>3.3349814152318344E-2</v>
      </c>
      <c r="AB7">
        <f t="shared" si="1"/>
        <v>53.563790730054727</v>
      </c>
      <c r="AC7">
        <f t="shared" si="3"/>
        <v>-3.2273496967990513E-2</v>
      </c>
      <c r="AD7" s="7">
        <v>43.24</v>
      </c>
      <c r="AE7" s="7">
        <v>40.71</v>
      </c>
      <c r="AF7">
        <v>1.8066803900803098E-2</v>
      </c>
      <c r="AG7">
        <f t="shared" si="4"/>
        <v>6.2646828504306931E-2</v>
      </c>
      <c r="AH7">
        <f t="shared" si="8"/>
        <v>7.3752172833374693E-2</v>
      </c>
      <c r="AI7">
        <f t="shared" si="5"/>
        <v>1.0737521728333748</v>
      </c>
      <c r="AJ7">
        <f t="shared" si="6"/>
        <v>1.0333498141523183</v>
      </c>
      <c r="AK7">
        <f t="shared" si="7"/>
        <v>0.96772650303200947</v>
      </c>
    </row>
    <row r="8" spans="1:37" x14ac:dyDescent="0.3">
      <c r="A8" t="s">
        <v>28</v>
      </c>
      <c r="B8">
        <v>730.75938710000003</v>
      </c>
      <c r="C8" s="1">
        <v>769</v>
      </c>
      <c r="D8">
        <v>40.21526454</v>
      </c>
      <c r="E8">
        <v>30.86</v>
      </c>
      <c r="F8">
        <v>21.878499999999999</v>
      </c>
      <c r="G8">
        <v>-1.7641459000000002E-2</v>
      </c>
      <c r="H8">
        <v>1</v>
      </c>
      <c r="I8">
        <v>41.47</v>
      </c>
      <c r="J8">
        <v>2.1819999999999999</v>
      </c>
      <c r="K8">
        <v>24647.85081</v>
      </c>
      <c r="L8">
        <v>259.36599999999999</v>
      </c>
      <c r="M8" s="5">
        <v>107.867</v>
      </c>
      <c r="N8">
        <v>0.34</v>
      </c>
      <c r="O8">
        <v>9.4988072000000007E-2</v>
      </c>
      <c r="P8">
        <v>0.312</v>
      </c>
      <c r="Q8">
        <v>2.927119668</v>
      </c>
      <c r="R8">
        <v>-8.6748042999999997E-2</v>
      </c>
      <c r="S8">
        <v>3.2051611219999998</v>
      </c>
      <c r="T8">
        <v>-4.58085E-4</v>
      </c>
      <c r="U8">
        <v>4.5706972999999998E-2</v>
      </c>
      <c r="V8">
        <v>1.0179582700000001</v>
      </c>
      <c r="W8">
        <v>0.35199999999999998</v>
      </c>
      <c r="X8" s="3">
        <v>95.89</v>
      </c>
      <c r="Y8">
        <v>2.2999999999999998</v>
      </c>
      <c r="Z8" s="6">
        <f t="shared" si="0"/>
        <v>1.9008945106879855E-2</v>
      </c>
      <c r="AA8">
        <f t="shared" si="2"/>
        <v>1.8191155322461263E-2</v>
      </c>
      <c r="AB8">
        <f t="shared" si="1"/>
        <v>52.606812380060624</v>
      </c>
      <c r="AC8">
        <f t="shared" si="3"/>
        <v>-1.7866143096872723E-2</v>
      </c>
      <c r="AD8" s="7">
        <v>44.74</v>
      </c>
      <c r="AE8" s="7">
        <v>42.34</v>
      </c>
      <c r="AF8">
        <v>1.8669328453221262E-2</v>
      </c>
      <c r="AG8">
        <f t="shared" si="4"/>
        <v>4.0039302382707011E-2</v>
      </c>
      <c r="AH8">
        <f t="shared" si="8"/>
        <v>3.4690101757631819E-2</v>
      </c>
      <c r="AI8">
        <f t="shared" si="5"/>
        <v>1.0346901017576318</v>
      </c>
      <c r="AJ8">
        <f t="shared" si="6"/>
        <v>1.0181911553224612</v>
      </c>
      <c r="AK8">
        <f t="shared" si="7"/>
        <v>0.98213385690312727</v>
      </c>
    </row>
    <row r="9" spans="1:37" x14ac:dyDescent="0.3">
      <c r="A9" t="s">
        <v>29</v>
      </c>
      <c r="B9">
        <v>539.64120000000003</v>
      </c>
      <c r="C9" s="2">
        <v>728</v>
      </c>
      <c r="D9">
        <v>38.487188459999999</v>
      </c>
      <c r="E9">
        <v>27.83</v>
      </c>
      <c r="F9">
        <v>22.099</v>
      </c>
      <c r="G9">
        <v>1.0078386999999999E-2</v>
      </c>
      <c r="H9">
        <v>1</v>
      </c>
      <c r="I9">
        <v>41.47</v>
      </c>
      <c r="J9">
        <v>2.1829999999999998</v>
      </c>
      <c r="K9">
        <v>23683.347829999999</v>
      </c>
      <c r="L9">
        <v>259.95100000000002</v>
      </c>
      <c r="M9" s="5">
        <v>108.114</v>
      </c>
      <c r="N9">
        <v>0.34</v>
      </c>
      <c r="O9">
        <v>-2.1483499999999998E-3</v>
      </c>
      <c r="P9">
        <v>0.34200000000000003</v>
      </c>
      <c r="Q9">
        <v>2.9334216839999998</v>
      </c>
      <c r="R9">
        <v>2.1529750000000001E-3</v>
      </c>
      <c r="S9">
        <v>2.927119668</v>
      </c>
      <c r="T9">
        <v>4.58295E-4</v>
      </c>
      <c r="U9">
        <v>4.5250916000000002E-2</v>
      </c>
      <c r="V9">
        <v>0.99002217299999995</v>
      </c>
      <c r="W9">
        <v>0.35199999999999998</v>
      </c>
      <c r="X9" s="3">
        <v>95.6</v>
      </c>
      <c r="Y9">
        <v>1.92</v>
      </c>
      <c r="Z9" s="6">
        <f t="shared" si="0"/>
        <v>1.8819921956153274E-2</v>
      </c>
      <c r="AA9">
        <f t="shared" si="2"/>
        <v>-9.94390533844868E-3</v>
      </c>
      <c r="AB9">
        <f t="shared" si="1"/>
        <v>53.13518276078954</v>
      </c>
      <c r="AC9">
        <f t="shared" si="3"/>
        <v>1.0043763475187904E-2</v>
      </c>
      <c r="AD9" s="7">
        <v>40.909999999999997</v>
      </c>
      <c r="AE9" s="7">
        <v>39.630000000000003</v>
      </c>
      <c r="AF9">
        <v>1.9008945106879855E-2</v>
      </c>
      <c r="AG9">
        <f t="shared" si="4"/>
        <v>-6.4005668398677384E-2</v>
      </c>
      <c r="AH9">
        <f t="shared" si="8"/>
        <v>-8.560572194903901E-2</v>
      </c>
      <c r="AI9">
        <f t="shared" si="5"/>
        <v>0.91439427805096096</v>
      </c>
      <c r="AJ9">
        <f t="shared" si="6"/>
        <v>0.99005609466155131</v>
      </c>
      <c r="AK9">
        <f t="shared" si="7"/>
        <v>1.010043763475188</v>
      </c>
    </row>
    <row r="10" spans="1:37" x14ac:dyDescent="0.3">
      <c r="A10" t="s">
        <v>30</v>
      </c>
      <c r="B10">
        <v>477.24119350000001</v>
      </c>
      <c r="C10" s="1">
        <v>574</v>
      </c>
      <c r="D10">
        <v>37.07716387</v>
      </c>
      <c r="E10">
        <v>25.22</v>
      </c>
      <c r="F10">
        <v>21.170999999999999</v>
      </c>
      <c r="G10">
        <v>-4.1992849999999998E-2</v>
      </c>
      <c r="H10">
        <v>1</v>
      </c>
      <c r="I10">
        <v>41.47</v>
      </c>
      <c r="J10">
        <v>2.1579999999999999</v>
      </c>
      <c r="K10">
        <v>24346.305700000001</v>
      </c>
      <c r="L10">
        <v>260.24900000000002</v>
      </c>
      <c r="M10" s="5">
        <v>108.774</v>
      </c>
      <c r="N10">
        <v>0.33</v>
      </c>
      <c r="O10">
        <v>-2.3999346000000001E-2</v>
      </c>
      <c r="P10">
        <v>0.34100000000000003</v>
      </c>
      <c r="Q10">
        <v>3.00555299</v>
      </c>
      <c r="R10">
        <v>2.4589476999999998E-2</v>
      </c>
      <c r="S10">
        <v>2.9334216839999998</v>
      </c>
      <c r="T10">
        <v>-1.145213E-2</v>
      </c>
      <c r="U10">
        <v>4.7234423999999997E-2</v>
      </c>
      <c r="V10">
        <v>1.0438335459999999</v>
      </c>
      <c r="W10">
        <v>4.3999999999999997E-2</v>
      </c>
      <c r="X10" s="3">
        <v>96.65</v>
      </c>
      <c r="Y10">
        <v>2.25</v>
      </c>
      <c r="Z10" s="6">
        <f t="shared" si="0"/>
        <v>1.9742159378810291E-2</v>
      </c>
      <c r="AA10">
        <f t="shared" si="2"/>
        <v>4.9003254360227878E-2</v>
      </c>
      <c r="AB10">
        <f t="shared" si="1"/>
        <v>50.653019830106459</v>
      </c>
      <c r="AC10">
        <f t="shared" si="3"/>
        <v>-4.6714112979672734E-2</v>
      </c>
      <c r="AD10" s="7">
        <v>40.19</v>
      </c>
      <c r="AE10" s="7">
        <v>39.4</v>
      </c>
      <c r="AF10">
        <v>1.8819921956153274E-2</v>
      </c>
      <c r="AG10">
        <f t="shared" si="4"/>
        <v>-5.8036840777189996E-3</v>
      </c>
      <c r="AH10">
        <f t="shared" si="8"/>
        <v>-1.7599608897580027E-2</v>
      </c>
      <c r="AI10">
        <f t="shared" si="5"/>
        <v>0.98240039110241995</v>
      </c>
      <c r="AJ10">
        <f t="shared" si="6"/>
        <v>1.0490032543602279</v>
      </c>
      <c r="AK10">
        <f t="shared" si="7"/>
        <v>0.95328588702032724</v>
      </c>
    </row>
    <row r="11" spans="1:37" x14ac:dyDescent="0.3">
      <c r="A11" t="s">
        <v>31</v>
      </c>
      <c r="B11">
        <v>623.52223330000004</v>
      </c>
      <c r="C11" s="2">
        <v>611</v>
      </c>
      <c r="D11">
        <v>39.265678459999997</v>
      </c>
      <c r="E11">
        <v>33</v>
      </c>
      <c r="F11">
        <v>20.166</v>
      </c>
      <c r="G11">
        <v>-4.7470597000000003E-2</v>
      </c>
      <c r="H11">
        <v>1</v>
      </c>
      <c r="I11">
        <v>41.47</v>
      </c>
      <c r="J11">
        <v>2.1080000000000001</v>
      </c>
      <c r="K11">
        <v>21407.992030000001</v>
      </c>
      <c r="L11">
        <v>260.89499999999998</v>
      </c>
      <c r="M11" s="5">
        <v>108.85599999999999</v>
      </c>
      <c r="N11">
        <v>0.26</v>
      </c>
      <c r="O11">
        <v>-0.226389012</v>
      </c>
      <c r="P11">
        <v>0.33300000000000002</v>
      </c>
      <c r="Q11">
        <v>3.8850960450000001</v>
      </c>
      <c r="R11">
        <v>0.29263934400000002</v>
      </c>
      <c r="S11">
        <v>3.00555299</v>
      </c>
      <c r="T11">
        <v>-2.3169601000000001E-2</v>
      </c>
      <c r="U11">
        <v>4.9588416000000003E-2</v>
      </c>
      <c r="V11">
        <v>1.0498363580000001</v>
      </c>
      <c r="W11">
        <v>4.3999999999999997E-2</v>
      </c>
      <c r="X11" s="3">
        <v>97.16</v>
      </c>
      <c r="Y11">
        <v>2.59</v>
      </c>
      <c r="Z11" s="6">
        <f t="shared" si="0"/>
        <v>2.0690303041821425E-2</v>
      </c>
      <c r="AA11">
        <f t="shared" si="2"/>
        <v>4.8026340220350884E-2</v>
      </c>
      <c r="AB11">
        <f t="shared" si="1"/>
        <v>48.331819743514366</v>
      </c>
      <c r="AC11">
        <f t="shared" si="3"/>
        <v>-4.5825502494768321E-2</v>
      </c>
      <c r="AD11" s="7">
        <v>42.69</v>
      </c>
      <c r="AE11" s="7">
        <v>40.94</v>
      </c>
      <c r="AF11">
        <v>1.9742159378810291E-2</v>
      </c>
      <c r="AG11">
        <f t="shared" si="4"/>
        <v>3.9086294416243637E-2</v>
      </c>
      <c r="AH11">
        <f t="shared" si="8"/>
        <v>6.2204528489674053E-2</v>
      </c>
      <c r="AI11">
        <f t="shared" si="5"/>
        <v>1.0622045284896739</v>
      </c>
      <c r="AJ11">
        <f t="shared" si="6"/>
        <v>1.0480263402203509</v>
      </c>
      <c r="AK11">
        <f t="shared" si="7"/>
        <v>0.95417449750523164</v>
      </c>
    </row>
    <row r="12" spans="1:37" x14ac:dyDescent="0.3">
      <c r="A12" t="s">
        <v>32</v>
      </c>
      <c r="B12">
        <v>643.37912900000003</v>
      </c>
      <c r="C12" s="1">
        <v>740</v>
      </c>
      <c r="D12">
        <v>44.974445699999997</v>
      </c>
      <c r="E12">
        <v>33.200000000000003</v>
      </c>
      <c r="F12">
        <v>19.870999999999999</v>
      </c>
      <c r="G12">
        <v>-1.4628583000000001E-2</v>
      </c>
      <c r="H12">
        <v>1</v>
      </c>
      <c r="I12">
        <v>41.47</v>
      </c>
      <c r="J12">
        <v>2.1949999999999998</v>
      </c>
      <c r="K12">
        <v>25849.187450000001</v>
      </c>
      <c r="L12">
        <v>262.005</v>
      </c>
      <c r="M12" s="5">
        <v>109.271</v>
      </c>
      <c r="N12">
        <v>0.24</v>
      </c>
      <c r="O12">
        <v>-7.1840835000000006E-2</v>
      </c>
      <c r="P12">
        <v>0.25700000000000001</v>
      </c>
      <c r="Q12">
        <v>4.1858079850000003</v>
      </c>
      <c r="R12">
        <v>7.7401417E-2</v>
      </c>
      <c r="S12">
        <v>3.8850960450000001</v>
      </c>
      <c r="T12">
        <v>4.1271347E-2</v>
      </c>
      <c r="U12">
        <v>5.0324594E-2</v>
      </c>
      <c r="V12">
        <v>1.0148457550000001</v>
      </c>
      <c r="W12">
        <v>4.3999999999999997E-2</v>
      </c>
      <c r="X12" s="3">
        <v>98.29</v>
      </c>
      <c r="Y12">
        <v>2.54</v>
      </c>
      <c r="Z12" s="6">
        <f t="shared" si="0"/>
        <v>2.0988220495692829E-2</v>
      </c>
      <c r="AA12">
        <f t="shared" si="2"/>
        <v>1.4398892721349792E-2</v>
      </c>
      <c r="AB12">
        <f t="shared" si="1"/>
        <v>47.645773855826334</v>
      </c>
      <c r="AC12">
        <f t="shared" si="3"/>
        <v>-1.4194497358649357E-2</v>
      </c>
      <c r="AD12" s="7">
        <v>49.99</v>
      </c>
      <c r="AE12" s="7">
        <v>47.02</v>
      </c>
      <c r="AF12">
        <v>2.0690303041821425E-2</v>
      </c>
      <c r="AG12">
        <f t="shared" si="4"/>
        <v>0.14851001465559369</v>
      </c>
      <c r="AH12">
        <f t="shared" si="8"/>
        <v>0.17100023424689634</v>
      </c>
      <c r="AI12">
        <f t="shared" si="5"/>
        <v>1.1710002342468964</v>
      </c>
      <c r="AJ12">
        <f t="shared" si="6"/>
        <v>1.0143988927213499</v>
      </c>
      <c r="AK12">
        <f t="shared" si="7"/>
        <v>0.98580550264135069</v>
      </c>
    </row>
    <row r="13" spans="1:37" x14ac:dyDescent="0.3">
      <c r="A13" t="s">
        <v>33</v>
      </c>
      <c r="B13">
        <v>566.48616130000005</v>
      </c>
      <c r="C13" s="2">
        <v>747</v>
      </c>
      <c r="D13">
        <v>50.433900510000001</v>
      </c>
      <c r="E13">
        <v>39.15</v>
      </c>
      <c r="F13">
        <v>20.5855</v>
      </c>
      <c r="G13">
        <v>3.5956922000000002E-2</v>
      </c>
      <c r="H13">
        <v>1</v>
      </c>
      <c r="I13">
        <v>69.89</v>
      </c>
      <c r="J13">
        <v>2.3340000000000001</v>
      </c>
      <c r="K13">
        <v>23993.361130000001</v>
      </c>
      <c r="L13">
        <v>262.51799999999997</v>
      </c>
      <c r="M13" s="5">
        <v>110.21</v>
      </c>
      <c r="N13">
        <v>0.28000000000000003</v>
      </c>
      <c r="O13">
        <v>0.16194319600000001</v>
      </c>
      <c r="P13">
        <v>0.23899999999999999</v>
      </c>
      <c r="Q13">
        <v>3.6024204960000001</v>
      </c>
      <c r="R13">
        <v>-0.139372731</v>
      </c>
      <c r="S13">
        <v>4.1858079850000003</v>
      </c>
      <c r="T13">
        <v>6.3325740000000005E-2</v>
      </c>
      <c r="U13">
        <v>4.8577882000000003E-2</v>
      </c>
      <c r="V13">
        <v>0.96529110299999998</v>
      </c>
      <c r="W13">
        <v>5.6000000000000001E-2</v>
      </c>
      <c r="X13" s="3">
        <v>99.41</v>
      </c>
      <c r="Y13">
        <v>2.67</v>
      </c>
      <c r="Z13" s="6">
        <f t="shared" si="0"/>
        <v>2.0393909656556887E-2</v>
      </c>
      <c r="AA13">
        <f t="shared" si="2"/>
        <v>-2.8316399632732348E-2</v>
      </c>
      <c r="AB13">
        <f t="shared" si="1"/>
        <v>49.034246338807726</v>
      </c>
      <c r="AC13">
        <f t="shared" si="3"/>
        <v>2.9141566410125656E-2</v>
      </c>
      <c r="AD13" s="7">
        <v>54.77</v>
      </c>
      <c r="AE13" s="7">
        <v>52</v>
      </c>
      <c r="AF13">
        <v>2.0988220495692829E-2</v>
      </c>
      <c r="AG13">
        <f t="shared" si="4"/>
        <v>0.10591237771161201</v>
      </c>
      <c r="AH13">
        <f t="shared" si="8"/>
        <v>9.5619123824764979E-2</v>
      </c>
      <c r="AI13">
        <f t="shared" si="5"/>
        <v>1.095619123824765</v>
      </c>
      <c r="AJ13">
        <f t="shared" si="6"/>
        <v>0.97168360036726764</v>
      </c>
      <c r="AK13">
        <f t="shared" si="7"/>
        <v>1.0291415664101256</v>
      </c>
    </row>
    <row r="14" spans="1:37" x14ac:dyDescent="0.3">
      <c r="A14" t="s">
        <v>34</v>
      </c>
      <c r="B14">
        <v>583.31207140000004</v>
      </c>
      <c r="C14" s="1">
        <v>613</v>
      </c>
      <c r="D14">
        <v>56.388279320000002</v>
      </c>
      <c r="E14">
        <v>50.06</v>
      </c>
      <c r="F14">
        <v>20.847999999999999</v>
      </c>
      <c r="G14">
        <v>1.2751693999999999E-2</v>
      </c>
      <c r="H14">
        <v>1</v>
      </c>
      <c r="I14">
        <v>69.89</v>
      </c>
      <c r="J14">
        <v>2.5009999999999999</v>
      </c>
      <c r="K14">
        <v>24622.388340000001</v>
      </c>
      <c r="L14">
        <v>263.58300000000003</v>
      </c>
      <c r="M14" s="5">
        <v>110.907</v>
      </c>
      <c r="N14">
        <v>0.3</v>
      </c>
      <c r="O14">
        <v>7.1344764000000005E-2</v>
      </c>
      <c r="P14">
        <v>0.27800000000000002</v>
      </c>
      <c r="Q14">
        <v>3.3625221459999999</v>
      </c>
      <c r="R14">
        <v>-6.6593656000000001E-2</v>
      </c>
      <c r="S14">
        <v>3.6024204960000001</v>
      </c>
      <c r="T14">
        <v>7.1550984999999998E-2</v>
      </c>
      <c r="U14">
        <v>4.7966231999999998E-2</v>
      </c>
      <c r="V14">
        <v>0.98740886400000005</v>
      </c>
      <c r="W14">
        <v>5.6000000000000001E-2</v>
      </c>
      <c r="X14" s="3">
        <v>96.4</v>
      </c>
      <c r="Y14">
        <v>5.07</v>
      </c>
      <c r="Z14" s="6">
        <f t="shared" si="0"/>
        <v>2.018260241526957E-2</v>
      </c>
      <c r="AA14">
        <f t="shared" si="2"/>
        <v>-1.036129142699127E-2</v>
      </c>
      <c r="AB14">
        <f t="shared" si="1"/>
        <v>49.547624442100137</v>
      </c>
      <c r="AC14">
        <f t="shared" si="3"/>
        <v>1.0469786763829628E-2</v>
      </c>
      <c r="AD14" s="7">
        <v>62.28</v>
      </c>
      <c r="AE14" s="7">
        <v>59.04</v>
      </c>
      <c r="AF14">
        <v>2.0393909656556887E-2</v>
      </c>
      <c r="AG14">
        <f t="shared" si="4"/>
        <v>0.13538461538461538</v>
      </c>
      <c r="AH14">
        <f t="shared" si="8"/>
        <v>0.1371188606901588</v>
      </c>
      <c r="AI14">
        <f t="shared" si="5"/>
        <v>1.1371188606901588</v>
      </c>
      <c r="AJ14">
        <f t="shared" si="6"/>
        <v>0.98963870857300873</v>
      </c>
      <c r="AK14">
        <f t="shared" si="7"/>
        <v>1.0104697867638297</v>
      </c>
    </row>
    <row r="15" spans="1:37" x14ac:dyDescent="0.3">
      <c r="A15" t="s">
        <v>35</v>
      </c>
      <c r="B15">
        <v>478.8200645</v>
      </c>
      <c r="C15" s="2">
        <v>568</v>
      </c>
      <c r="D15">
        <v>59.442947599999997</v>
      </c>
      <c r="E15">
        <v>48.92</v>
      </c>
      <c r="F15">
        <v>20.422000000000001</v>
      </c>
      <c r="G15">
        <v>-2.0433614999999999E-2</v>
      </c>
      <c r="H15">
        <v>1</v>
      </c>
      <c r="I15">
        <v>69.89</v>
      </c>
      <c r="J15">
        <v>2.81</v>
      </c>
      <c r="K15">
        <v>35601.839399999997</v>
      </c>
      <c r="L15">
        <v>264.91000000000003</v>
      </c>
      <c r="M15" s="5">
        <v>111.824</v>
      </c>
      <c r="N15">
        <v>0.36</v>
      </c>
      <c r="O15">
        <v>0.21054782899999999</v>
      </c>
      <c r="P15">
        <v>0.29699999999999999</v>
      </c>
      <c r="Q15">
        <v>2.7776863220000001</v>
      </c>
      <c r="R15">
        <v>-0.17392772400000001</v>
      </c>
      <c r="S15">
        <v>3.3625221459999999</v>
      </c>
      <c r="T15">
        <v>0.12355057999999999</v>
      </c>
      <c r="U15">
        <v>4.8966800999999997E-2</v>
      </c>
      <c r="V15">
        <v>1.020859857</v>
      </c>
      <c r="W15">
        <v>5.6000000000000001E-2</v>
      </c>
      <c r="X15" s="3">
        <v>99.2</v>
      </c>
      <c r="Y15">
        <v>2.56</v>
      </c>
      <c r="Z15" s="6">
        <f t="shared" si="0"/>
        <v>2.0669901306194553E-2</v>
      </c>
      <c r="AA15">
        <f t="shared" si="2"/>
        <v>2.4144502324254653E-2</v>
      </c>
      <c r="AB15">
        <f t="shared" si="1"/>
        <v>48.379525146659041</v>
      </c>
      <c r="AC15">
        <f t="shared" si="3"/>
        <v>-2.3575283549791597E-2</v>
      </c>
      <c r="AD15" s="7">
        <v>65.41</v>
      </c>
      <c r="AE15" s="7">
        <v>62.33</v>
      </c>
      <c r="AF15">
        <v>2.018260241526957E-2</v>
      </c>
      <c r="AG15">
        <f t="shared" si="4"/>
        <v>5.5724932249322477E-2</v>
      </c>
      <c r="AH15">
        <f t="shared" si="8"/>
        <v>5.0256904303147006E-2</v>
      </c>
      <c r="AI15">
        <f t="shared" si="5"/>
        <v>1.0502569043031471</v>
      </c>
      <c r="AJ15">
        <f t="shared" si="6"/>
        <v>1.0241445023242546</v>
      </c>
      <c r="AK15">
        <f t="shared" si="7"/>
        <v>0.97642471645020845</v>
      </c>
    </row>
    <row r="16" spans="1:37" x14ac:dyDescent="0.3">
      <c r="A16" t="s">
        <v>36</v>
      </c>
      <c r="B16">
        <v>561.32623330000001</v>
      </c>
      <c r="C16" s="1">
        <v>708</v>
      </c>
      <c r="D16">
        <v>59.313602000000003</v>
      </c>
      <c r="E16">
        <v>51.92</v>
      </c>
      <c r="F16">
        <v>20.225999999999999</v>
      </c>
      <c r="G16">
        <v>-9.5974930000000003E-3</v>
      </c>
      <c r="H16">
        <v>1</v>
      </c>
      <c r="I16">
        <v>69.89</v>
      </c>
      <c r="J16">
        <v>2.8580000000000001</v>
      </c>
      <c r="K16">
        <v>31459.658729999999</v>
      </c>
      <c r="L16">
        <v>266.75200000000001</v>
      </c>
      <c r="M16" s="5">
        <v>112.19</v>
      </c>
      <c r="N16">
        <v>0.46</v>
      </c>
      <c r="O16">
        <v>0.28052805600000003</v>
      </c>
      <c r="P16">
        <v>0.36</v>
      </c>
      <c r="Q16">
        <v>2.1691725609999999</v>
      </c>
      <c r="R16">
        <v>-0.21907216700000001</v>
      </c>
      <c r="S16">
        <v>2.7776863220000001</v>
      </c>
      <c r="T16">
        <v>1.7081850999999999E-2</v>
      </c>
      <c r="U16">
        <v>4.9441313000000001E-2</v>
      </c>
      <c r="V16">
        <v>1.009690497</v>
      </c>
      <c r="W16">
        <v>6.4000000000000001E-2</v>
      </c>
      <c r="X16" s="3">
        <v>99.2</v>
      </c>
      <c r="Y16">
        <v>2.61</v>
      </c>
      <c r="Z16" s="6">
        <f t="shared" si="0"/>
        <v>2.0793924339723786E-2</v>
      </c>
      <c r="AA16">
        <f t="shared" si="2"/>
        <v>6.0001754092586764E-3</v>
      </c>
      <c r="AB16">
        <f t="shared" si="1"/>
        <v>48.090970246902579</v>
      </c>
      <c r="AC16">
        <f t="shared" si="3"/>
        <v>-5.9644012396097169E-3</v>
      </c>
      <c r="AD16" s="7">
        <v>64.81</v>
      </c>
      <c r="AE16" s="7">
        <v>61.72</v>
      </c>
      <c r="AF16">
        <v>2.0669901306194553E-2</v>
      </c>
      <c r="AG16">
        <f t="shared" si="4"/>
        <v>-9.7866196053264798E-3</v>
      </c>
      <c r="AH16">
        <f t="shared" si="8"/>
        <v>-9.1729093410792585E-3</v>
      </c>
      <c r="AI16">
        <f t="shared" si="5"/>
        <v>0.99082709065892072</v>
      </c>
      <c r="AJ16">
        <f t="shared" si="6"/>
        <v>1.0060001754092587</v>
      </c>
      <c r="AK16">
        <f t="shared" si="7"/>
        <v>0.99403559876039027</v>
      </c>
    </row>
    <row r="17" spans="1:37" x14ac:dyDescent="0.3">
      <c r="A17" t="s">
        <v>37</v>
      </c>
      <c r="B17">
        <v>584.40187100000003</v>
      </c>
      <c r="C17" s="2">
        <v>728</v>
      </c>
      <c r="D17">
        <v>62.22527711</v>
      </c>
      <c r="E17">
        <v>51.71</v>
      </c>
      <c r="F17">
        <v>19.946100000000001</v>
      </c>
      <c r="G17">
        <v>-1.3838624000000001E-2</v>
      </c>
      <c r="H17">
        <v>1</v>
      </c>
      <c r="I17">
        <v>69.89</v>
      </c>
      <c r="J17">
        <v>2.9849999999999999</v>
      </c>
      <c r="K17">
        <v>33886.037270000001</v>
      </c>
      <c r="L17">
        <v>268.452</v>
      </c>
      <c r="M17" s="5">
        <v>112.419</v>
      </c>
      <c r="N17">
        <v>0.44</v>
      </c>
      <c r="O17">
        <v>-5.0705979999999998E-2</v>
      </c>
      <c r="P17">
        <v>0.46100000000000002</v>
      </c>
      <c r="Q17">
        <v>2.285037633</v>
      </c>
      <c r="R17">
        <v>5.3414410000000002E-2</v>
      </c>
      <c r="S17">
        <v>2.1691725609999999</v>
      </c>
      <c r="T17">
        <v>4.4436668999999998E-2</v>
      </c>
      <c r="U17">
        <v>5.0135114000000001E-2</v>
      </c>
      <c r="V17">
        <v>1.014032818</v>
      </c>
      <c r="W17">
        <v>6.4000000000000001E-2</v>
      </c>
      <c r="X17" s="3">
        <v>99.9</v>
      </c>
      <c r="Y17">
        <v>2.89</v>
      </c>
      <c r="Z17" s="6">
        <f t="shared" si="0"/>
        <v>2.0994961411224353E-2</v>
      </c>
      <c r="AA17">
        <f t="shared" si="2"/>
        <v>9.668067855595432E-3</v>
      </c>
      <c r="AB17">
        <f t="shared" si="1"/>
        <v>47.63047560643664</v>
      </c>
      <c r="AC17">
        <f t="shared" si="3"/>
        <v>-9.575490743932288E-3</v>
      </c>
      <c r="AD17" s="7">
        <v>68.53</v>
      </c>
      <c r="AE17" s="7">
        <v>65.17</v>
      </c>
      <c r="AF17">
        <v>2.0793924339723786E-2</v>
      </c>
      <c r="AG17">
        <f t="shared" si="4"/>
        <v>5.5897602073882093E-2</v>
      </c>
      <c r="AH17">
        <f t="shared" si="8"/>
        <v>5.7398549606542178E-2</v>
      </c>
      <c r="AI17">
        <f t="shared" si="5"/>
        <v>1.0573985496065421</v>
      </c>
      <c r="AJ17">
        <f t="shared" si="6"/>
        <v>1.0096680678555954</v>
      </c>
      <c r="AK17">
        <f t="shared" si="7"/>
        <v>0.99042450925606773</v>
      </c>
    </row>
    <row r="18" spans="1:37" x14ac:dyDescent="0.3">
      <c r="A18" t="s">
        <v>38</v>
      </c>
      <c r="B18">
        <v>694.17430000000002</v>
      </c>
      <c r="C18" s="1">
        <v>788</v>
      </c>
      <c r="D18">
        <v>67.303856280000005</v>
      </c>
      <c r="E18">
        <v>58.62</v>
      </c>
      <c r="F18">
        <v>19.931000000000001</v>
      </c>
      <c r="G18">
        <v>-7.5703999999999995E-4</v>
      </c>
      <c r="H18">
        <v>1</v>
      </c>
      <c r="I18">
        <v>69.89</v>
      </c>
      <c r="J18">
        <v>3.0640000000000001</v>
      </c>
      <c r="K18">
        <v>34290.803740000003</v>
      </c>
      <c r="L18">
        <v>270.66399999999999</v>
      </c>
      <c r="M18" s="5">
        <v>113.018</v>
      </c>
      <c r="N18">
        <v>0.43</v>
      </c>
      <c r="O18">
        <v>-1.0605991E-2</v>
      </c>
      <c r="P18">
        <v>0.438</v>
      </c>
      <c r="Q18">
        <v>2.3095325130000002</v>
      </c>
      <c r="R18">
        <v>1.0719683000000001E-2</v>
      </c>
      <c r="S18">
        <v>2.285037633</v>
      </c>
      <c r="T18">
        <v>2.6465662000000001E-2</v>
      </c>
      <c r="U18">
        <v>5.0173097E-2</v>
      </c>
      <c r="V18">
        <v>1.0007576140000001</v>
      </c>
      <c r="W18">
        <v>6.4000000000000001E-2</v>
      </c>
      <c r="X18" s="3">
        <v>100.4</v>
      </c>
      <c r="Y18">
        <v>3.23</v>
      </c>
      <c r="Z18" s="6">
        <f t="shared" si="0"/>
        <v>2.0950193142590074E-2</v>
      </c>
      <c r="AA18">
        <f t="shared" si="2"/>
        <v>-2.1323339327665794E-3</v>
      </c>
      <c r="AB18">
        <f t="shared" si="1"/>
        <v>47.732256667079582</v>
      </c>
      <c r="AC18">
        <f t="shared" si="3"/>
        <v>2.1368894462432731E-3</v>
      </c>
      <c r="AD18" s="7">
        <v>73.16</v>
      </c>
      <c r="AE18" s="7">
        <v>71.38</v>
      </c>
      <c r="AF18">
        <v>2.0994961411224353E-2</v>
      </c>
      <c r="AG18">
        <f t="shared" si="4"/>
        <v>9.5289243516955557E-2</v>
      </c>
      <c r="AH18">
        <f t="shared" si="8"/>
        <v>6.7561651831314684E-2</v>
      </c>
      <c r="AI18">
        <f t="shared" si="5"/>
        <v>1.0675616518313147</v>
      </c>
      <c r="AJ18">
        <f t="shared" si="6"/>
        <v>0.99786766606723343</v>
      </c>
      <c r="AK18">
        <f t="shared" si="7"/>
        <v>1.0021368894462432</v>
      </c>
    </row>
    <row r="19" spans="1:37" x14ac:dyDescent="0.3">
      <c r="A19" t="s">
        <v>39</v>
      </c>
      <c r="B19">
        <v>710.21312899999998</v>
      </c>
      <c r="C19" s="2">
        <v>851</v>
      </c>
      <c r="D19">
        <v>68.545492830000001</v>
      </c>
      <c r="E19">
        <v>58.74</v>
      </c>
      <c r="F19">
        <v>19.855</v>
      </c>
      <c r="G19">
        <v>-3.8131549999999999E-3</v>
      </c>
      <c r="H19">
        <v>1</v>
      </c>
      <c r="I19">
        <v>69.89</v>
      </c>
      <c r="J19">
        <v>3.1360000000000001</v>
      </c>
      <c r="K19">
        <v>36493.177150000003</v>
      </c>
      <c r="L19">
        <v>271.99400000000003</v>
      </c>
      <c r="M19" s="5">
        <v>113.682</v>
      </c>
      <c r="N19">
        <v>0.42</v>
      </c>
      <c r="O19">
        <v>-2.0485700999999999E-2</v>
      </c>
      <c r="P19">
        <v>0.433</v>
      </c>
      <c r="Q19">
        <v>2.357834403</v>
      </c>
      <c r="R19">
        <v>2.0914142E-2</v>
      </c>
      <c r="S19">
        <v>2.3095325130000002</v>
      </c>
      <c r="T19">
        <v>2.3498695E-2</v>
      </c>
      <c r="U19">
        <v>5.0365146999999999E-2</v>
      </c>
      <c r="V19">
        <v>1.003827751</v>
      </c>
      <c r="W19">
        <v>3.5000000000000003E-2</v>
      </c>
      <c r="X19" s="3">
        <v>101.2</v>
      </c>
      <c r="Y19">
        <v>3.8</v>
      </c>
      <c r="Z19" s="6">
        <f t="shared" si="0"/>
        <v>2.1050503471598637E-2</v>
      </c>
      <c r="AA19">
        <f t="shared" si="2"/>
        <v>4.7880383882781411E-3</v>
      </c>
      <c r="AB19">
        <f t="shared" si="1"/>
        <v>47.504801727626187</v>
      </c>
      <c r="AC19">
        <f t="shared" si="3"/>
        <v>-4.7652249303827303E-3</v>
      </c>
      <c r="AD19" s="7">
        <v>75.17</v>
      </c>
      <c r="AE19" s="7">
        <v>72.489999999999995</v>
      </c>
      <c r="AF19">
        <v>2.0950193142590074E-2</v>
      </c>
      <c r="AG19">
        <f t="shared" si="4"/>
        <v>1.5550574390585591E-2</v>
      </c>
      <c r="AH19">
        <f t="shared" si="8"/>
        <v>2.7474029524330305E-2</v>
      </c>
      <c r="AI19">
        <f t="shared" si="5"/>
        <v>1.0274740295243303</v>
      </c>
      <c r="AJ19">
        <f t="shared" si="6"/>
        <v>1.0047880383882781</v>
      </c>
      <c r="AK19">
        <f t="shared" si="7"/>
        <v>0.99523477506961722</v>
      </c>
    </row>
    <row r="20" spans="1:37" x14ac:dyDescent="0.3">
      <c r="A20" t="s">
        <v>40</v>
      </c>
      <c r="B20">
        <v>551.02558060000001</v>
      </c>
      <c r="C20" s="1">
        <v>715</v>
      </c>
      <c r="D20">
        <v>63.799198799999999</v>
      </c>
      <c r="E20">
        <v>56.23</v>
      </c>
      <c r="F20">
        <v>20.062999999999999</v>
      </c>
      <c r="G20">
        <v>1.0475951000000001E-2</v>
      </c>
      <c r="H20">
        <v>1</v>
      </c>
      <c r="I20">
        <v>69.89</v>
      </c>
      <c r="J20">
        <v>3.1579999999999999</v>
      </c>
      <c r="K20">
        <v>34547.782209999998</v>
      </c>
      <c r="L20">
        <v>272.78899999999999</v>
      </c>
      <c r="M20" s="5">
        <v>113.899</v>
      </c>
      <c r="N20">
        <v>0.41</v>
      </c>
      <c r="O20">
        <v>-3.0619838999999999E-2</v>
      </c>
      <c r="P20">
        <v>0.42399999999999999</v>
      </c>
      <c r="Q20">
        <v>2.4323113859999999</v>
      </c>
      <c r="R20">
        <v>3.1587029000000003E-2</v>
      </c>
      <c r="S20">
        <v>2.357834403</v>
      </c>
      <c r="T20">
        <v>7.0153059999999998E-3</v>
      </c>
      <c r="U20">
        <v>4.9842995000000001E-2</v>
      </c>
      <c r="V20">
        <v>0.98963265700000003</v>
      </c>
      <c r="W20">
        <v>3.5000000000000003E-2</v>
      </c>
      <c r="X20" s="3">
        <v>101.1</v>
      </c>
      <c r="Y20">
        <v>4.05</v>
      </c>
      <c r="Z20" s="6">
        <f t="shared" si="0"/>
        <v>2.0811203118545837E-2</v>
      </c>
      <c r="AA20">
        <f t="shared" si="2"/>
        <v>-1.1367915896912604E-2</v>
      </c>
      <c r="AB20">
        <f t="shared" si="1"/>
        <v>48.051042651823103</v>
      </c>
      <c r="AC20">
        <f t="shared" si="3"/>
        <v>1.1498646543750371E-2</v>
      </c>
      <c r="AD20" s="7">
        <v>70.75</v>
      </c>
      <c r="AE20" s="7">
        <v>67.73</v>
      </c>
      <c r="AF20">
        <v>2.1050503471598637E-2</v>
      </c>
      <c r="AG20">
        <f t="shared" si="4"/>
        <v>-6.5664229548903177E-2</v>
      </c>
      <c r="AH20">
        <f t="shared" si="8"/>
        <v>-5.8800053212717862E-2</v>
      </c>
      <c r="AI20">
        <f t="shared" si="5"/>
        <v>0.94119994678728214</v>
      </c>
      <c r="AJ20">
        <f t="shared" si="6"/>
        <v>0.98863208410308745</v>
      </c>
      <c r="AK20">
        <f t="shared" si="7"/>
        <v>1.0114986465437503</v>
      </c>
    </row>
    <row r="21" spans="1:37" x14ac:dyDescent="0.3">
      <c r="A21" t="s">
        <v>41</v>
      </c>
      <c r="B21">
        <v>651.08929999999998</v>
      </c>
      <c r="C21" s="2">
        <v>814</v>
      </c>
      <c r="D21">
        <v>66.898837940000007</v>
      </c>
      <c r="E21">
        <v>62.91</v>
      </c>
      <c r="F21">
        <v>20.63</v>
      </c>
      <c r="G21">
        <v>2.8260977999999999E-2</v>
      </c>
      <c r="H21">
        <v>1</v>
      </c>
      <c r="I21">
        <v>69.89</v>
      </c>
      <c r="J21">
        <v>3.1749999999999998</v>
      </c>
      <c r="K21">
        <v>33372.962070000001</v>
      </c>
      <c r="L21">
        <v>273.887</v>
      </c>
      <c r="M21" s="5">
        <v>114.601</v>
      </c>
      <c r="N21">
        <v>0.45</v>
      </c>
      <c r="O21">
        <v>9.9254448999999995E-2</v>
      </c>
      <c r="P21">
        <v>0.41099999999999998</v>
      </c>
      <c r="Q21">
        <v>2.2126918729999998</v>
      </c>
      <c r="R21">
        <v>-9.0292515000000004E-2</v>
      </c>
      <c r="S21">
        <v>2.4323113859999999</v>
      </c>
      <c r="T21">
        <v>5.3831540000000002E-3</v>
      </c>
      <c r="U21">
        <v>4.8473097E-2</v>
      </c>
      <c r="V21">
        <v>0.97251575400000001</v>
      </c>
      <c r="W21">
        <v>3.5000000000000003E-2</v>
      </c>
      <c r="X21" s="3">
        <v>99.8</v>
      </c>
      <c r="Y21">
        <v>5.1100000000000003</v>
      </c>
      <c r="Z21" s="6">
        <f t="shared" si="0"/>
        <v>2.0282325883656398E-2</v>
      </c>
      <c r="AA21">
        <f t="shared" si="2"/>
        <v>-2.5413102350537869E-2</v>
      </c>
      <c r="AB21">
        <f t="shared" si="1"/>
        <v>49.304009650875642</v>
      </c>
      <c r="AC21">
        <f t="shared" si="3"/>
        <v>2.6075750491649331E-2</v>
      </c>
      <c r="AD21" s="7">
        <v>74.489999999999995</v>
      </c>
      <c r="AE21" s="7">
        <v>71.650000000000006</v>
      </c>
      <c r="AF21">
        <v>2.0811203118545837E-2</v>
      </c>
      <c r="AG21">
        <f t="shared" si="4"/>
        <v>5.7876864018898591E-2</v>
      </c>
      <c r="AH21">
        <f t="shared" si="8"/>
        <v>5.2862190812720776E-2</v>
      </c>
      <c r="AI21">
        <f t="shared" si="5"/>
        <v>1.0528621908127207</v>
      </c>
      <c r="AJ21">
        <f t="shared" si="6"/>
        <v>0.97458689764946216</v>
      </c>
      <c r="AK21">
        <f t="shared" si="7"/>
        <v>1.0260757504916493</v>
      </c>
    </row>
    <row r="22" spans="1:37" x14ac:dyDescent="0.3">
      <c r="A22" t="s">
        <v>42</v>
      </c>
      <c r="B22">
        <v>490.6317742</v>
      </c>
      <c r="C22" s="1">
        <v>650</v>
      </c>
      <c r="D22">
        <v>75.082337319999993</v>
      </c>
      <c r="E22">
        <v>67</v>
      </c>
      <c r="F22">
        <v>20.545000000000002</v>
      </c>
      <c r="G22">
        <v>-4.1202130000000002E-3</v>
      </c>
      <c r="H22">
        <v>1</v>
      </c>
      <c r="I22">
        <v>69.89</v>
      </c>
      <c r="J22">
        <v>3.2909999999999999</v>
      </c>
      <c r="K22">
        <v>39073.583599999998</v>
      </c>
      <c r="L22">
        <v>276.43400000000003</v>
      </c>
      <c r="M22" s="5">
        <v>115.56100000000001</v>
      </c>
      <c r="N22">
        <v>0.46</v>
      </c>
      <c r="O22">
        <v>2.6172135999999999E-2</v>
      </c>
      <c r="P22">
        <v>0.45200000000000001</v>
      </c>
      <c r="Q22">
        <v>2.1562579949999998</v>
      </c>
      <c r="R22">
        <v>-2.5504625999999999E-2</v>
      </c>
      <c r="S22">
        <v>2.2126918729999998</v>
      </c>
      <c r="T22">
        <v>3.6535432999999999E-2</v>
      </c>
      <c r="U22">
        <v>4.8673643000000003E-2</v>
      </c>
      <c r="V22">
        <v>1.00413726</v>
      </c>
      <c r="W22">
        <v>7.3999999999999996E-2</v>
      </c>
      <c r="X22" s="3">
        <v>101.2</v>
      </c>
      <c r="Y22">
        <v>5.48</v>
      </c>
      <c r="Z22" s="6">
        <f t="shared" si="0"/>
        <v>2.034762315316857E-2</v>
      </c>
      <c r="AA22">
        <f t="shared" si="2"/>
        <v>3.2194172348245695E-3</v>
      </c>
      <c r="AB22">
        <f t="shared" si="1"/>
        <v>49.145789063784498</v>
      </c>
      <c r="AC22">
        <f t="shared" si="3"/>
        <v>-3.2090815374147511E-3</v>
      </c>
      <c r="AD22" s="7">
        <v>83.54</v>
      </c>
      <c r="AE22" s="7">
        <v>81.48</v>
      </c>
      <c r="AF22">
        <v>2.0282325883656398E-2</v>
      </c>
      <c r="AG22">
        <f t="shared" si="4"/>
        <v>0.13719469644103277</v>
      </c>
      <c r="AH22">
        <f t="shared" si="8"/>
        <v>0.12149281782789652</v>
      </c>
      <c r="AI22">
        <f t="shared" si="5"/>
        <v>1.1214928178278964</v>
      </c>
      <c r="AJ22">
        <f t="shared" si="6"/>
        <v>1.0032194172348246</v>
      </c>
      <c r="AK22">
        <f t="shared" si="7"/>
        <v>0.99679091846258527</v>
      </c>
    </row>
    <row r="23" spans="1:37" x14ac:dyDescent="0.3">
      <c r="A23" t="s">
        <v>43</v>
      </c>
      <c r="B23">
        <v>568.34839999999997</v>
      </c>
      <c r="C23" s="2">
        <v>700</v>
      </c>
      <c r="D23">
        <v>75.042071300000003</v>
      </c>
      <c r="E23">
        <v>56.5</v>
      </c>
      <c r="F23">
        <v>21.436800000000002</v>
      </c>
      <c r="G23">
        <v>4.3407155000000003E-2</v>
      </c>
      <c r="H23">
        <v>1</v>
      </c>
      <c r="I23">
        <v>69.89</v>
      </c>
      <c r="J23">
        <v>3.395</v>
      </c>
      <c r="K23">
        <v>41214.67813</v>
      </c>
      <c r="L23">
        <v>278.79899999999998</v>
      </c>
      <c r="M23" s="5">
        <v>116.884</v>
      </c>
      <c r="N23">
        <v>0.56999999999999995</v>
      </c>
      <c r="O23">
        <v>0.22190362999999999</v>
      </c>
      <c r="P23">
        <v>0.46400000000000002</v>
      </c>
      <c r="Q23">
        <v>1.764671077</v>
      </c>
      <c r="R23">
        <v>-0.18160485400000001</v>
      </c>
      <c r="S23">
        <v>2.1562579949999998</v>
      </c>
      <c r="T23">
        <v>3.1601337E-2</v>
      </c>
      <c r="U23">
        <v>4.6648754000000001E-2</v>
      </c>
      <c r="V23">
        <v>0.95839864200000002</v>
      </c>
      <c r="W23">
        <v>7.3999999999999996E-2</v>
      </c>
      <c r="X23" s="4">
        <v>102</v>
      </c>
      <c r="Y23">
        <v>5.0199999999999996</v>
      </c>
      <c r="Z23" s="6">
        <f t="shared" si="0"/>
        <v>1.9557075034472866E-2</v>
      </c>
      <c r="AA23">
        <f t="shared" si="2"/>
        <v>-3.8852111263550648E-2</v>
      </c>
      <c r="AB23">
        <f t="shared" si="1"/>
        <v>51.13239111597823</v>
      </c>
      <c r="AC23">
        <f t="shared" si="3"/>
        <v>4.0422630097878665E-2</v>
      </c>
      <c r="AD23" s="7">
        <v>81.05</v>
      </c>
      <c r="AE23" s="7">
        <v>79.150000000000006</v>
      </c>
      <c r="AF23">
        <v>2.034762315316857E-2</v>
      </c>
      <c r="AG23">
        <f t="shared" si="4"/>
        <v>-2.859597447226311E-2</v>
      </c>
      <c r="AH23">
        <f t="shared" si="8"/>
        <v>-2.9806080919320192E-2</v>
      </c>
      <c r="AI23">
        <f t="shared" si="5"/>
        <v>0.97019391908067976</v>
      </c>
      <c r="AJ23">
        <f t="shared" si="6"/>
        <v>0.9611478887364493</v>
      </c>
      <c r="AK23">
        <f t="shared" si="7"/>
        <v>1.0404226300978787</v>
      </c>
    </row>
    <row r="24" spans="1:37" x14ac:dyDescent="0.3">
      <c r="A24" t="s">
        <v>44</v>
      </c>
      <c r="B24">
        <v>511.8717097</v>
      </c>
      <c r="C24" s="1">
        <v>645</v>
      </c>
      <c r="D24">
        <v>67.177745490000007</v>
      </c>
      <c r="E24">
        <v>59.2</v>
      </c>
      <c r="F24">
        <v>20.486999999999998</v>
      </c>
      <c r="G24">
        <v>-4.4306986E-2</v>
      </c>
      <c r="H24">
        <v>1</v>
      </c>
      <c r="I24">
        <v>69.89</v>
      </c>
      <c r="J24">
        <v>3.3069999999999999</v>
      </c>
      <c r="K24">
        <v>42894.597049999997</v>
      </c>
      <c r="L24">
        <v>280.80799999999999</v>
      </c>
      <c r="M24" s="5">
        <v>117.30800000000001</v>
      </c>
      <c r="N24">
        <v>0.54</v>
      </c>
      <c r="O24">
        <v>-5.2431810000000002E-2</v>
      </c>
      <c r="P24">
        <v>0.56699999999999995</v>
      </c>
      <c r="Q24">
        <v>1.8623156569999999</v>
      </c>
      <c r="R24">
        <v>5.5333019999999997E-2</v>
      </c>
      <c r="S24">
        <v>1.764671077</v>
      </c>
      <c r="T24">
        <v>-2.5920471E-2</v>
      </c>
      <c r="U24">
        <v>4.8811440999999997E-2</v>
      </c>
      <c r="V24">
        <v>1.0463611070000001</v>
      </c>
      <c r="W24">
        <v>7.3999999999999996E-2</v>
      </c>
      <c r="X24" s="3">
        <v>101.7</v>
      </c>
      <c r="Y24">
        <v>3.73</v>
      </c>
      <c r="Z24" s="6">
        <f t="shared" si="0"/>
        <v>2.0391059089584343E-2</v>
      </c>
      <c r="AA24">
        <f t="shared" si="2"/>
        <v>4.2643598474793917E-2</v>
      </c>
      <c r="AB24">
        <f t="shared" si="1"/>
        <v>49.041101169570702</v>
      </c>
      <c r="AC24">
        <f t="shared" si="3"/>
        <v>-4.0899514002075026E-2</v>
      </c>
      <c r="AD24" s="7">
        <v>74.17</v>
      </c>
      <c r="AE24" s="7">
        <v>71.709999999999994</v>
      </c>
      <c r="AF24">
        <v>1.9557075034472866E-2</v>
      </c>
      <c r="AG24">
        <f t="shared" si="4"/>
        <v>-9.3998736576121428E-2</v>
      </c>
      <c r="AH24">
        <f t="shared" si="8"/>
        <v>-8.4885872917951827E-2</v>
      </c>
      <c r="AI24">
        <f t="shared" si="5"/>
        <v>0.9151141270820482</v>
      </c>
      <c r="AJ24">
        <f t="shared" si="6"/>
        <v>1.0426435984747939</v>
      </c>
      <c r="AK24">
        <f t="shared" si="7"/>
        <v>0.95910048599792497</v>
      </c>
    </row>
    <row r="25" spans="1:37" x14ac:dyDescent="0.3">
      <c r="A25" t="s">
        <v>45</v>
      </c>
      <c r="B25">
        <v>611.22180649999996</v>
      </c>
      <c r="C25" s="2">
        <v>758</v>
      </c>
      <c r="D25">
        <v>75.812337360000001</v>
      </c>
      <c r="E25">
        <v>73.040000000000006</v>
      </c>
      <c r="F25">
        <v>20.625</v>
      </c>
      <c r="G25">
        <v>6.7359789999999996E-3</v>
      </c>
      <c r="H25">
        <v>1</v>
      </c>
      <c r="I25">
        <v>100.08</v>
      </c>
      <c r="J25">
        <v>3.3149999999999999</v>
      </c>
      <c r="K25">
        <v>38859.94371</v>
      </c>
      <c r="L25">
        <v>282.39</v>
      </c>
      <c r="M25" s="5">
        <v>118.002</v>
      </c>
      <c r="N25">
        <v>0.52</v>
      </c>
      <c r="O25">
        <v>-3.8349300000000003E-2</v>
      </c>
      <c r="P25">
        <v>0.53700000000000003</v>
      </c>
      <c r="Q25">
        <v>1.93658223</v>
      </c>
      <c r="R25">
        <v>3.9878616999999998E-2</v>
      </c>
      <c r="S25">
        <v>1.8623156569999999</v>
      </c>
      <c r="T25">
        <v>2.4191109999999998E-3</v>
      </c>
      <c r="U25">
        <v>4.8484847999999997E-2</v>
      </c>
      <c r="V25">
        <v>0.99330909099999998</v>
      </c>
      <c r="W25">
        <v>-0.01</v>
      </c>
      <c r="X25" s="3">
        <v>102.1</v>
      </c>
      <c r="Y25">
        <v>4.33</v>
      </c>
      <c r="Z25" s="6">
        <f t="shared" si="0"/>
        <v>2.0260310328609369E-2</v>
      </c>
      <c r="AA25">
        <f t="shared" si="2"/>
        <v>-6.4120632675602335E-3</v>
      </c>
      <c r="AB25">
        <f t="shared" si="1"/>
        <v>49.357585040931511</v>
      </c>
      <c r="AC25">
        <f t="shared" si="3"/>
        <v>6.4534413749498514E-3</v>
      </c>
      <c r="AD25" s="7">
        <v>86.51</v>
      </c>
      <c r="AE25" s="7">
        <v>83.22</v>
      </c>
      <c r="AF25">
        <v>2.0391059089584343E-2</v>
      </c>
      <c r="AG25">
        <f t="shared" si="4"/>
        <v>0.16050760005578033</v>
      </c>
      <c r="AH25">
        <f t="shared" si="8"/>
        <v>0.16637454496427131</v>
      </c>
      <c r="AI25">
        <f t="shared" si="5"/>
        <v>1.1663745449642713</v>
      </c>
      <c r="AJ25">
        <f t="shared" si="6"/>
        <v>0.99358793673243972</v>
      </c>
      <c r="AK25">
        <f t="shared" si="7"/>
        <v>1.0064534413749497</v>
      </c>
    </row>
    <row r="26" spans="1:37" x14ac:dyDescent="0.3">
      <c r="A26" t="s">
        <v>46</v>
      </c>
      <c r="B26">
        <v>682.48514290000003</v>
      </c>
      <c r="C26" s="1">
        <v>778</v>
      </c>
      <c r="D26">
        <v>85.335788960000002</v>
      </c>
      <c r="E26">
        <v>78.75</v>
      </c>
      <c r="F26">
        <v>20.460999999999999</v>
      </c>
      <c r="G26">
        <v>-7.9515149999999993E-3</v>
      </c>
      <c r="H26">
        <v>1</v>
      </c>
      <c r="I26">
        <v>100.08</v>
      </c>
      <c r="J26">
        <v>3.5169999999999999</v>
      </c>
      <c r="K26">
        <v>42156.96125</v>
      </c>
      <c r="L26">
        <v>284.53500000000003</v>
      </c>
      <c r="M26" s="5">
        <v>118.98099999999999</v>
      </c>
      <c r="N26">
        <v>0.52</v>
      </c>
      <c r="O26">
        <v>1.3814461E-2</v>
      </c>
      <c r="P26">
        <v>0.51600000000000001</v>
      </c>
      <c r="Q26">
        <v>1.910193931</v>
      </c>
      <c r="R26">
        <v>-1.3626222E-2</v>
      </c>
      <c r="S26">
        <v>1.93658223</v>
      </c>
      <c r="T26">
        <v>6.0935142999999997E-2</v>
      </c>
      <c r="U26">
        <v>4.8873466999999997E-2</v>
      </c>
      <c r="V26">
        <v>1.0080152490000001</v>
      </c>
      <c r="W26">
        <v>-0.01</v>
      </c>
      <c r="X26" s="3">
        <v>102.9</v>
      </c>
      <c r="Y26">
        <v>4.66</v>
      </c>
      <c r="Z26" s="6">
        <f t="shared" si="0"/>
        <v>2.0436902233914978E-2</v>
      </c>
      <c r="AA26">
        <f t="shared" si="2"/>
        <v>8.7161500708231969E-3</v>
      </c>
      <c r="AB26">
        <f t="shared" si="1"/>
        <v>48.931095174859855</v>
      </c>
      <c r="AC26">
        <f t="shared" si="3"/>
        <v>-8.6408171250269578E-3</v>
      </c>
      <c r="AD26" s="7">
        <v>97.13</v>
      </c>
      <c r="AE26" s="7">
        <v>91.64</v>
      </c>
      <c r="AF26">
        <v>2.0260310328609369E-2</v>
      </c>
      <c r="AG26">
        <f t="shared" si="4"/>
        <v>0.10117760153809183</v>
      </c>
      <c r="AH26">
        <f t="shared" si="8"/>
        <v>0.1227603745231764</v>
      </c>
      <c r="AI26">
        <f t="shared" si="5"/>
        <v>1.1227603745231765</v>
      </c>
      <c r="AJ26">
        <f t="shared" si="6"/>
        <v>1.0087161500708233</v>
      </c>
      <c r="AK26">
        <f t="shared" si="7"/>
        <v>0.99135918287497304</v>
      </c>
    </row>
    <row r="27" spans="1:37" x14ac:dyDescent="0.3">
      <c r="A27" t="s">
        <v>47</v>
      </c>
      <c r="B27">
        <v>649.82796770000004</v>
      </c>
      <c r="C27" s="2">
        <v>832</v>
      </c>
      <c r="D27">
        <v>100.4606623</v>
      </c>
      <c r="E27">
        <v>94.71</v>
      </c>
      <c r="F27">
        <v>19.844999999999999</v>
      </c>
      <c r="G27">
        <v>-3.0106055E-2</v>
      </c>
      <c r="H27">
        <v>1</v>
      </c>
      <c r="I27">
        <v>100.08</v>
      </c>
      <c r="J27">
        <v>4.2220000000000004</v>
      </c>
      <c r="K27">
        <v>55415.06336</v>
      </c>
      <c r="L27">
        <v>287.553</v>
      </c>
      <c r="M27" s="5">
        <v>120.15900000000001</v>
      </c>
      <c r="N27">
        <v>0.51</v>
      </c>
      <c r="O27">
        <v>-1.7874620000000001E-2</v>
      </c>
      <c r="P27">
        <v>0.52400000000000002</v>
      </c>
      <c r="Q27">
        <v>1.9449593409999999</v>
      </c>
      <c r="R27">
        <v>1.8199936999999999E-2</v>
      </c>
      <c r="S27">
        <v>1.910193931</v>
      </c>
      <c r="T27">
        <v>0.200454933</v>
      </c>
      <c r="U27">
        <v>5.0390526999999997E-2</v>
      </c>
      <c r="V27">
        <v>1.031040564</v>
      </c>
      <c r="W27">
        <v>-0.01</v>
      </c>
      <c r="X27" s="3">
        <v>103.6</v>
      </c>
      <c r="Y27">
        <v>4.88</v>
      </c>
      <c r="Z27" s="6">
        <f t="shared" si="0"/>
        <v>2.1056554213633661E-2</v>
      </c>
      <c r="AA27">
        <f t="shared" si="2"/>
        <v>3.032024974364133E-2</v>
      </c>
      <c r="AB27">
        <f t="shared" si="1"/>
        <v>47.49115159913115</v>
      </c>
      <c r="AC27">
        <f t="shared" si="3"/>
        <v>-2.9427985835651784E-2</v>
      </c>
      <c r="AD27" s="7">
        <v>117.25</v>
      </c>
      <c r="AE27" s="7">
        <v>108.5</v>
      </c>
      <c r="AF27">
        <v>2.0436902233914978E-2</v>
      </c>
      <c r="AG27">
        <f t="shared" si="4"/>
        <v>0.18398079441292012</v>
      </c>
      <c r="AH27">
        <f t="shared" si="8"/>
        <v>0.20714506331720381</v>
      </c>
      <c r="AI27">
        <f t="shared" si="5"/>
        <v>1.2071450633172038</v>
      </c>
      <c r="AJ27">
        <f t="shared" si="6"/>
        <v>1.0303202497436412</v>
      </c>
      <c r="AK27">
        <f t="shared" si="7"/>
        <v>0.97057201416434824</v>
      </c>
    </row>
    <row r="28" spans="1:37" x14ac:dyDescent="0.3">
      <c r="A28" t="s">
        <v>48</v>
      </c>
      <c r="B28">
        <v>593.44730000000004</v>
      </c>
      <c r="C28" s="1">
        <v>788</v>
      </c>
      <c r="D28">
        <v>99.564400640000002</v>
      </c>
      <c r="E28">
        <v>90.14</v>
      </c>
      <c r="F28">
        <v>20.411000000000001</v>
      </c>
      <c r="G28">
        <v>2.8521037999999999E-2</v>
      </c>
      <c r="H28">
        <v>1</v>
      </c>
      <c r="I28">
        <v>100.08</v>
      </c>
      <c r="J28">
        <v>4.109</v>
      </c>
      <c r="K28">
        <v>54724.429300000003</v>
      </c>
      <c r="L28">
        <v>288.76400000000001</v>
      </c>
      <c r="M28" s="5">
        <v>120.809</v>
      </c>
      <c r="N28">
        <v>0.54</v>
      </c>
      <c r="O28">
        <v>5.5827527000000002E-2</v>
      </c>
      <c r="P28">
        <v>0.51400000000000001</v>
      </c>
      <c r="Q28">
        <v>1.842118425</v>
      </c>
      <c r="R28">
        <v>-5.2875612000000002E-2</v>
      </c>
      <c r="S28">
        <v>1.9449593409999999</v>
      </c>
      <c r="T28">
        <v>-2.6764567E-2</v>
      </c>
      <c r="U28">
        <v>4.8993189999999999E-2</v>
      </c>
      <c r="V28">
        <v>0.97226985399999999</v>
      </c>
      <c r="W28">
        <v>3.0000000000000001E-3</v>
      </c>
      <c r="X28" s="3">
        <v>104.3</v>
      </c>
      <c r="Y28">
        <v>6.53</v>
      </c>
      <c r="Z28" s="6">
        <f t="shared" si="0"/>
        <v>2.0497078204727733E-2</v>
      </c>
      <c r="AA28">
        <f t="shared" si="2"/>
        <v>-2.657015973409739E-2</v>
      </c>
      <c r="AB28">
        <f t="shared" si="1"/>
        <v>48.787441366123389</v>
      </c>
      <c r="AC28">
        <f t="shared" si="3"/>
        <v>2.7295395528289402E-2</v>
      </c>
      <c r="AD28" s="7">
        <v>104.58</v>
      </c>
      <c r="AE28" s="7">
        <v>101.78</v>
      </c>
      <c r="AF28">
        <v>2.1056554213633661E-2</v>
      </c>
      <c r="AG28">
        <f t="shared" si="4"/>
        <v>-6.1935483870967728E-2</v>
      </c>
      <c r="AH28">
        <f t="shared" si="8"/>
        <v>-0.10805970149253732</v>
      </c>
      <c r="AI28">
        <f t="shared" si="5"/>
        <v>0.8919402985074627</v>
      </c>
      <c r="AJ28">
        <f t="shared" si="6"/>
        <v>0.97342984026590262</v>
      </c>
      <c r="AK28">
        <f t="shared" si="7"/>
        <v>1.0272953955282893</v>
      </c>
    </row>
    <row r="29" spans="1:37" x14ac:dyDescent="0.3">
      <c r="A29" t="s">
        <v>49</v>
      </c>
      <c r="B29">
        <v>740.00951610000004</v>
      </c>
      <c r="C29" s="2">
        <v>938</v>
      </c>
      <c r="D29">
        <v>104.5822807</v>
      </c>
      <c r="E29">
        <v>93.78</v>
      </c>
      <c r="F29">
        <v>19.6525</v>
      </c>
      <c r="G29">
        <v>-3.7161334999999997E-2</v>
      </c>
      <c r="H29">
        <v>1</v>
      </c>
      <c r="I29">
        <v>100.08</v>
      </c>
      <c r="J29">
        <v>4.444</v>
      </c>
      <c r="K29">
        <v>57431.554980000001</v>
      </c>
      <c r="L29">
        <v>291.35899999999998</v>
      </c>
      <c r="M29" s="5">
        <v>121.02200000000001</v>
      </c>
      <c r="N29">
        <v>0.52</v>
      </c>
      <c r="O29">
        <v>-4.9464484000000003E-2</v>
      </c>
      <c r="P29">
        <v>0.54300000000000004</v>
      </c>
      <c r="Q29">
        <v>1.9379795849999999</v>
      </c>
      <c r="R29">
        <v>5.2038543999999999E-2</v>
      </c>
      <c r="S29">
        <v>1.842118425</v>
      </c>
      <c r="T29">
        <v>8.1528351999999998E-2</v>
      </c>
      <c r="U29">
        <v>5.0884111000000003E-2</v>
      </c>
      <c r="V29">
        <v>1.038595599</v>
      </c>
      <c r="W29">
        <v>3.0000000000000001E-3</v>
      </c>
      <c r="X29" s="3">
        <v>104.2</v>
      </c>
      <c r="Y29">
        <v>8.14</v>
      </c>
      <c r="Z29" s="6">
        <f t="shared" si="0"/>
        <v>2.1135770240294623E-2</v>
      </c>
      <c r="AA29">
        <f t="shared" si="2"/>
        <v>3.116015020226505E-2</v>
      </c>
      <c r="AB29">
        <f t="shared" si="1"/>
        <v>47.31315585182859</v>
      </c>
      <c r="AC29">
        <f t="shared" si="3"/>
        <v>-3.0218545449659524E-2</v>
      </c>
      <c r="AD29" s="7">
        <v>113.34</v>
      </c>
      <c r="AE29" s="7">
        <v>109.55</v>
      </c>
      <c r="AF29">
        <v>2.0497078204727733E-2</v>
      </c>
      <c r="AG29">
        <f t="shared" si="4"/>
        <v>7.6341127922971069E-2</v>
      </c>
      <c r="AH29">
        <f t="shared" si="8"/>
        <v>8.3763625932300675E-2</v>
      </c>
      <c r="AI29">
        <f t="shared" si="5"/>
        <v>1.0837636259323007</v>
      </c>
      <c r="AJ29">
        <f t="shared" si="6"/>
        <v>1.0311601502022651</v>
      </c>
      <c r="AK29">
        <f t="shared" si="7"/>
        <v>0.96978145455034048</v>
      </c>
    </row>
    <row r="30" spans="1:37" x14ac:dyDescent="0.3">
      <c r="A30" t="s">
        <v>50</v>
      </c>
      <c r="B30">
        <v>663.58093329999997</v>
      </c>
      <c r="C30" s="1">
        <v>813</v>
      </c>
      <c r="D30">
        <v>109.9190155</v>
      </c>
      <c r="E30">
        <v>84.59</v>
      </c>
      <c r="F30">
        <v>20.088999999999999</v>
      </c>
      <c r="G30">
        <v>2.2210915000000001E-2</v>
      </c>
      <c r="H30">
        <v>1</v>
      </c>
      <c r="I30">
        <v>100.08</v>
      </c>
      <c r="J30">
        <v>4.9290000000000003</v>
      </c>
      <c r="K30">
        <v>56659.844689999998</v>
      </c>
      <c r="L30">
        <v>294.99599999999998</v>
      </c>
      <c r="M30" s="5">
        <v>122.044</v>
      </c>
      <c r="N30">
        <v>0.54</v>
      </c>
      <c r="O30">
        <v>5.4479567E-2</v>
      </c>
      <c r="P30">
        <v>0.51600000000000001</v>
      </c>
      <c r="Q30">
        <v>1.83785409</v>
      </c>
      <c r="R30">
        <v>-5.1664886E-2</v>
      </c>
      <c r="S30">
        <v>1.9379795849999999</v>
      </c>
      <c r="T30">
        <v>0.109135914</v>
      </c>
      <c r="U30">
        <v>4.9778485999999997E-2</v>
      </c>
      <c r="V30">
        <v>0.978271691</v>
      </c>
      <c r="W30">
        <v>3.0000000000000001E-3</v>
      </c>
      <c r="X30" s="3">
        <v>103.9</v>
      </c>
      <c r="Y30">
        <v>7.67</v>
      </c>
      <c r="Z30" s="6">
        <f t="shared" si="0"/>
        <v>2.0594060751277985E-2</v>
      </c>
      <c r="AA30">
        <f t="shared" si="2"/>
        <v>-2.5629985699971651E-2</v>
      </c>
      <c r="AB30">
        <f t="shared" si="1"/>
        <v>48.557689390711538</v>
      </c>
      <c r="AC30">
        <f t="shared" si="3"/>
        <v>2.6304175159663296E-2</v>
      </c>
      <c r="AD30" s="7">
        <v>122.71</v>
      </c>
      <c r="AE30" s="7">
        <v>114.84</v>
      </c>
      <c r="AF30">
        <v>2.1135770240294623E-2</v>
      </c>
      <c r="AG30">
        <f t="shared" si="4"/>
        <v>4.8288452761296272E-2</v>
      </c>
      <c r="AH30">
        <f t="shared" si="8"/>
        <v>8.267160755249682E-2</v>
      </c>
      <c r="AI30">
        <f t="shared" si="5"/>
        <v>1.0826716075524969</v>
      </c>
      <c r="AJ30">
        <f t="shared" si="6"/>
        <v>0.97437001430002834</v>
      </c>
      <c r="AK30">
        <f t="shared" si="7"/>
        <v>1.0263041751596633</v>
      </c>
    </row>
    <row r="31" spans="1:37" x14ac:dyDescent="0.3">
      <c r="A31" t="s">
        <v>51</v>
      </c>
      <c r="B31">
        <v>684.11580649999996</v>
      </c>
      <c r="C31" s="2">
        <v>897</v>
      </c>
      <c r="D31">
        <v>96.463444920000001</v>
      </c>
      <c r="E31">
        <v>76.12</v>
      </c>
      <c r="F31">
        <v>20.350000000000001</v>
      </c>
      <c r="G31">
        <v>1.2992185E-2</v>
      </c>
      <c r="H31">
        <v>1</v>
      </c>
      <c r="I31">
        <v>100.08</v>
      </c>
      <c r="J31">
        <v>4.5590000000000002</v>
      </c>
      <c r="K31">
        <v>57445.07314</v>
      </c>
      <c r="L31">
        <v>294.97699999999998</v>
      </c>
      <c r="M31" s="5">
        <v>122.94799999999999</v>
      </c>
      <c r="N31">
        <v>0.56000000000000005</v>
      </c>
      <c r="O31">
        <v>3.3343940000000002E-2</v>
      </c>
      <c r="P31">
        <v>0.54400000000000004</v>
      </c>
      <c r="Q31">
        <v>1.7785502179999999</v>
      </c>
      <c r="R31">
        <v>-3.2267997999999999E-2</v>
      </c>
      <c r="S31">
        <v>1.83785409</v>
      </c>
      <c r="T31">
        <v>-7.5065936E-2</v>
      </c>
      <c r="U31">
        <v>4.9140048999999998E-2</v>
      </c>
      <c r="V31">
        <v>0.98717444700000001</v>
      </c>
      <c r="W31">
        <v>2.7E-2</v>
      </c>
      <c r="X31" s="3">
        <v>104.5</v>
      </c>
      <c r="Y31">
        <v>7.26</v>
      </c>
      <c r="Z31" s="6">
        <f t="shared" si="0"/>
        <v>2.0481836700664797E-2</v>
      </c>
      <c r="AA31">
        <f t="shared" si="2"/>
        <v>-5.4493405632118535E-3</v>
      </c>
      <c r="AB31">
        <f t="shared" si="1"/>
        <v>48.823746217913268</v>
      </c>
      <c r="AC31">
        <f t="shared" si="3"/>
        <v>5.4791904338970321E-3</v>
      </c>
      <c r="AD31" s="7">
        <v>111.93</v>
      </c>
      <c r="AE31" s="7">
        <v>101.62</v>
      </c>
      <c r="AF31">
        <v>2.0594060751277985E-2</v>
      </c>
      <c r="AG31">
        <f t="shared" si="4"/>
        <v>-0.11511668408220131</v>
      </c>
      <c r="AH31">
        <f t="shared" si="8"/>
        <v>-8.7849401026811075E-2</v>
      </c>
      <c r="AI31">
        <f t="shared" si="5"/>
        <v>0.91215059897318895</v>
      </c>
      <c r="AJ31">
        <f t="shared" si="6"/>
        <v>0.99455065943678811</v>
      </c>
      <c r="AK31">
        <f t="shared" si="7"/>
        <v>1.0054791904338971</v>
      </c>
    </row>
    <row r="32" spans="1:37" x14ac:dyDescent="0.3">
      <c r="A32" t="s">
        <v>52</v>
      </c>
      <c r="B32">
        <v>671.11467740000001</v>
      </c>
      <c r="C32" s="1">
        <v>802</v>
      </c>
      <c r="D32">
        <v>86.200314520000006</v>
      </c>
      <c r="E32">
        <v>68.61</v>
      </c>
      <c r="F32">
        <v>20.134799999999998</v>
      </c>
      <c r="G32">
        <v>-1.0574939E-2</v>
      </c>
      <c r="H32">
        <v>1</v>
      </c>
      <c r="I32">
        <v>100.08</v>
      </c>
      <c r="J32">
        <v>3.9750000000000001</v>
      </c>
      <c r="K32">
        <v>54908.106959999997</v>
      </c>
      <c r="L32">
        <v>295.209</v>
      </c>
      <c r="M32" s="5">
        <v>123.803</v>
      </c>
      <c r="N32">
        <v>0.59</v>
      </c>
      <c r="O32">
        <v>5.5366029999999997E-2</v>
      </c>
      <c r="P32">
        <v>0.56200000000000006</v>
      </c>
      <c r="Q32">
        <v>1.6852448980000001</v>
      </c>
      <c r="R32">
        <v>-5.2461448000000001E-2</v>
      </c>
      <c r="S32">
        <v>1.7785502179999999</v>
      </c>
      <c r="T32">
        <v>-0.12809826699999999</v>
      </c>
      <c r="U32">
        <v>4.9665255999999998E-2</v>
      </c>
      <c r="V32">
        <v>1.0106879630000001</v>
      </c>
      <c r="W32">
        <v>2.7E-2</v>
      </c>
      <c r="X32" s="3">
        <v>104.4</v>
      </c>
      <c r="Y32">
        <v>8.7899999999999991</v>
      </c>
      <c r="Z32" s="6">
        <f t="shared" si="0"/>
        <v>2.0828320574806321E-2</v>
      </c>
      <c r="AA32">
        <f t="shared" si="2"/>
        <v>1.6916640787897626E-2</v>
      </c>
      <c r="AB32">
        <f t="shared" si="1"/>
        <v>48.011552007625014</v>
      </c>
      <c r="AC32">
        <f t="shared" si="3"/>
        <v>-1.6635229231759831E-2</v>
      </c>
      <c r="AD32" s="7">
        <v>100.45</v>
      </c>
      <c r="AE32" s="7">
        <v>93.67</v>
      </c>
      <c r="AF32">
        <v>2.0481836700664797E-2</v>
      </c>
      <c r="AG32">
        <f t="shared" si="4"/>
        <v>-7.8232631371777231E-2</v>
      </c>
      <c r="AH32">
        <f t="shared" si="8"/>
        <v>-0.10256410256410259</v>
      </c>
      <c r="AI32">
        <f t="shared" si="5"/>
        <v>0.89743589743589736</v>
      </c>
      <c r="AJ32">
        <f t="shared" si="6"/>
        <v>1.0169166407878976</v>
      </c>
      <c r="AK32">
        <f t="shared" si="7"/>
        <v>0.98336477076824014</v>
      </c>
    </row>
    <row r="33" spans="1:37" x14ac:dyDescent="0.3">
      <c r="A33" t="s">
        <v>53</v>
      </c>
      <c r="B33">
        <v>579.70556669999996</v>
      </c>
      <c r="C33" s="2">
        <v>794</v>
      </c>
      <c r="D33">
        <v>80.043871179999996</v>
      </c>
      <c r="E33">
        <v>56.84</v>
      </c>
      <c r="F33">
        <v>20.14</v>
      </c>
      <c r="G33">
        <v>2.58259E-4</v>
      </c>
      <c r="H33">
        <v>1</v>
      </c>
      <c r="I33">
        <v>100.08</v>
      </c>
      <c r="J33">
        <v>3.7</v>
      </c>
      <c r="K33">
        <v>48284.035580000003</v>
      </c>
      <c r="L33">
        <v>296.34100000000001</v>
      </c>
      <c r="M33" s="5">
        <v>124.571</v>
      </c>
      <c r="N33">
        <v>0.59</v>
      </c>
      <c r="O33">
        <v>-3.562651E-3</v>
      </c>
      <c r="P33">
        <v>0.59299999999999997</v>
      </c>
      <c r="Q33">
        <v>1.691270303</v>
      </c>
      <c r="R33">
        <v>3.5753880000000001E-3</v>
      </c>
      <c r="S33">
        <v>1.6852448980000001</v>
      </c>
      <c r="T33">
        <v>-6.9182389999999996E-2</v>
      </c>
      <c r="U33">
        <v>4.9652433000000003E-2</v>
      </c>
      <c r="V33">
        <v>0.99974180700000004</v>
      </c>
      <c r="W33">
        <v>2.7E-2</v>
      </c>
      <c r="X33" s="3">
        <v>104.5</v>
      </c>
      <c r="Y33">
        <v>7.76</v>
      </c>
      <c r="Z33" s="6">
        <f t="shared" si="0"/>
        <v>2.0872080580287576E-2</v>
      </c>
      <c r="AA33">
        <f t="shared" si="2"/>
        <v>2.1009857863521762E-3</v>
      </c>
      <c r="AB33">
        <f t="shared" si="1"/>
        <v>47.910892101693015</v>
      </c>
      <c r="AC33">
        <f t="shared" si="3"/>
        <v>-2.096576797101075E-3</v>
      </c>
      <c r="AD33" s="7">
        <v>89.76</v>
      </c>
      <c r="AE33" s="7">
        <v>84.26</v>
      </c>
      <c r="AF33">
        <v>2.0828320574806321E-2</v>
      </c>
      <c r="AG33">
        <f t="shared" si="4"/>
        <v>-0.10045905839649831</v>
      </c>
      <c r="AH33">
        <f t="shared" si="8"/>
        <v>-0.10642110502737678</v>
      </c>
      <c r="AI33">
        <f t="shared" si="5"/>
        <v>0.89357889497262322</v>
      </c>
      <c r="AJ33">
        <f t="shared" si="6"/>
        <v>1.0021009857863521</v>
      </c>
      <c r="AK33">
        <f t="shared" si="7"/>
        <v>0.99790342320289893</v>
      </c>
    </row>
    <row r="34" spans="1:37" x14ac:dyDescent="0.3">
      <c r="A34" t="s">
        <v>54</v>
      </c>
      <c r="B34">
        <v>650.83693549999998</v>
      </c>
      <c r="C34" s="1">
        <v>867</v>
      </c>
      <c r="D34">
        <v>79.78201344</v>
      </c>
      <c r="E34">
        <v>57.44</v>
      </c>
      <c r="F34">
        <v>19.794</v>
      </c>
      <c r="G34">
        <v>-1.7179742000000001E-2</v>
      </c>
      <c r="H34">
        <v>1</v>
      </c>
      <c r="I34">
        <v>100.08</v>
      </c>
      <c r="J34">
        <v>3.8149999999999999</v>
      </c>
      <c r="K34">
        <v>52500.057829999998</v>
      </c>
      <c r="L34">
        <v>297.863</v>
      </c>
      <c r="M34" s="5">
        <v>125.276</v>
      </c>
      <c r="N34">
        <v>0.56000000000000005</v>
      </c>
      <c r="O34">
        <v>-5.4794967E-2</v>
      </c>
      <c r="P34">
        <v>0.59099999999999997</v>
      </c>
      <c r="Q34">
        <v>1.789315803</v>
      </c>
      <c r="R34">
        <v>5.7971514000000002E-2</v>
      </c>
      <c r="S34">
        <v>1.691270303</v>
      </c>
      <c r="T34">
        <v>3.1081081E-2</v>
      </c>
      <c r="U34">
        <v>5.052036E-2</v>
      </c>
      <c r="V34">
        <v>1.017480044</v>
      </c>
      <c r="W34">
        <v>3.4000000000000002E-2</v>
      </c>
      <c r="X34" s="3">
        <v>104.4</v>
      </c>
      <c r="Y34">
        <v>5.62</v>
      </c>
      <c r="Z34" s="6">
        <f t="shared" si="0"/>
        <v>2.1247985212530594E-2</v>
      </c>
      <c r="AA34">
        <f t="shared" si="2"/>
        <v>1.8009926264755678E-2</v>
      </c>
      <c r="AB34">
        <f t="shared" si="1"/>
        <v>47.063286040422746</v>
      </c>
      <c r="AC34">
        <f t="shared" si="3"/>
        <v>-1.7691302000204624E-2</v>
      </c>
      <c r="AD34" s="7">
        <v>93.33</v>
      </c>
      <c r="AE34" s="7">
        <v>87.55</v>
      </c>
      <c r="AF34">
        <v>2.0872080580287576E-2</v>
      </c>
      <c r="AG34">
        <f t="shared" si="4"/>
        <v>3.9045810586280462E-2</v>
      </c>
      <c r="AH34">
        <f t="shared" si="8"/>
        <v>3.9772727272727196E-2</v>
      </c>
      <c r="AI34">
        <f t="shared" si="5"/>
        <v>1.0397727272727273</v>
      </c>
      <c r="AJ34">
        <f t="shared" si="6"/>
        <v>1.0180099262647557</v>
      </c>
      <c r="AK34">
        <f t="shared" si="7"/>
        <v>0.98230869799979537</v>
      </c>
    </row>
    <row r="35" spans="1:37" x14ac:dyDescent="0.3">
      <c r="A35" t="s">
        <v>55</v>
      </c>
      <c r="B35">
        <v>499.21323330000001</v>
      </c>
      <c r="C35" s="2">
        <v>657</v>
      </c>
      <c r="D35">
        <v>77.258182950000005</v>
      </c>
      <c r="E35">
        <v>51.67</v>
      </c>
      <c r="F35">
        <v>19.251000000000001</v>
      </c>
      <c r="G35">
        <v>-2.7432555000000001E-2</v>
      </c>
      <c r="H35">
        <v>1</v>
      </c>
      <c r="I35">
        <v>100.08</v>
      </c>
      <c r="J35">
        <v>3.6850000000000001</v>
      </c>
      <c r="K35">
        <v>47023.682009999997</v>
      </c>
      <c r="L35">
        <v>298.64800000000002</v>
      </c>
      <c r="M35" s="5">
        <v>125.997</v>
      </c>
      <c r="N35">
        <v>0.5</v>
      </c>
      <c r="O35">
        <v>-0.10034648</v>
      </c>
      <c r="P35">
        <v>0.55900000000000005</v>
      </c>
      <c r="Q35">
        <v>1.98889435</v>
      </c>
      <c r="R35">
        <v>0.111539029</v>
      </c>
      <c r="S35">
        <v>1.789315803</v>
      </c>
      <c r="T35">
        <v>-3.4076016000000001E-2</v>
      </c>
      <c r="U35">
        <v>5.1945353E-2</v>
      </c>
      <c r="V35">
        <v>1.0282063269999999</v>
      </c>
      <c r="W35">
        <v>3.4000000000000002E-2</v>
      </c>
      <c r="X35" s="3">
        <v>103.1</v>
      </c>
      <c r="Y35">
        <v>5.28</v>
      </c>
      <c r="Z35" s="6">
        <f t="shared" si="0"/>
        <v>2.1915293730214162E-2</v>
      </c>
      <c r="AA35">
        <f t="shared" si="2"/>
        <v>3.1405731461542789E-2</v>
      </c>
      <c r="AB35">
        <f t="shared" si="1"/>
        <v>45.630234434153202</v>
      </c>
      <c r="AC35">
        <f t="shared" si="3"/>
        <v>-3.0449459160983638E-2</v>
      </c>
      <c r="AD35" s="7">
        <v>91.42</v>
      </c>
      <c r="AE35" s="7">
        <v>84.37</v>
      </c>
      <c r="AF35">
        <v>2.1247985212530594E-2</v>
      </c>
      <c r="AG35">
        <f t="shared" si="4"/>
        <v>-3.6322101656196377E-2</v>
      </c>
      <c r="AH35">
        <f t="shared" si="8"/>
        <v>-2.0465016607735954E-2</v>
      </c>
      <c r="AI35">
        <f t="shared" si="5"/>
        <v>0.97953498339226408</v>
      </c>
      <c r="AJ35">
        <f t="shared" si="6"/>
        <v>1.0314057314615428</v>
      </c>
      <c r="AK35">
        <f t="shared" si="7"/>
        <v>0.96955054083901637</v>
      </c>
    </row>
    <row r="36" spans="1:37" x14ac:dyDescent="0.3">
      <c r="A36" t="s">
        <v>56</v>
      </c>
      <c r="B36">
        <v>626.88199999999995</v>
      </c>
      <c r="C36" s="1">
        <v>762</v>
      </c>
      <c r="D36">
        <v>67.613252959999997</v>
      </c>
      <c r="E36">
        <v>56.43</v>
      </c>
      <c r="F36">
        <v>19.474</v>
      </c>
      <c r="G36">
        <v>1.1583814E-2</v>
      </c>
      <c r="H36">
        <v>1</v>
      </c>
      <c r="I36">
        <v>100.08</v>
      </c>
      <c r="J36">
        <v>3.21</v>
      </c>
      <c r="K36">
        <v>40776.456469999997</v>
      </c>
      <c r="L36">
        <v>298.81200000000001</v>
      </c>
      <c r="M36" s="5">
        <v>126.47799999999999</v>
      </c>
      <c r="N36">
        <v>0.51</v>
      </c>
      <c r="O36">
        <v>1.3620996999999999E-2</v>
      </c>
      <c r="P36">
        <v>0.503</v>
      </c>
      <c r="Q36">
        <v>1.9621676699999999</v>
      </c>
      <c r="R36">
        <v>-1.3437958999999999E-2</v>
      </c>
      <c r="S36">
        <v>1.98889435</v>
      </c>
      <c r="T36">
        <v>-0.12890094999999999</v>
      </c>
      <c r="U36">
        <v>5.1350518999999997E-2</v>
      </c>
      <c r="V36">
        <v>0.98854883400000004</v>
      </c>
      <c r="W36">
        <v>3.4000000000000002E-2</v>
      </c>
      <c r="X36" s="3">
        <v>101.5</v>
      </c>
      <c r="Y36">
        <v>5.5</v>
      </c>
      <c r="Z36" s="6">
        <f t="shared" si="0"/>
        <v>2.1735107499303907E-2</v>
      </c>
      <c r="AA36">
        <f t="shared" si="2"/>
        <v>-8.2219400355029691E-3</v>
      </c>
      <c r="AB36">
        <f t="shared" si="1"/>
        <v>46.008514429386928</v>
      </c>
      <c r="AC36">
        <f t="shared" si="3"/>
        <v>8.2901172857133432E-3</v>
      </c>
      <c r="AD36" s="7">
        <v>80.92</v>
      </c>
      <c r="AE36" s="7">
        <v>76.44</v>
      </c>
      <c r="AF36">
        <v>2.1915293730214162E-2</v>
      </c>
      <c r="AG36">
        <f t="shared" si="4"/>
        <v>-9.3990755007704235E-2</v>
      </c>
      <c r="AH36">
        <f t="shared" si="8"/>
        <v>-0.11485451761102602</v>
      </c>
      <c r="AI36">
        <f t="shared" si="5"/>
        <v>0.88514548238897395</v>
      </c>
      <c r="AJ36">
        <f t="shared" si="6"/>
        <v>0.99177805996449708</v>
      </c>
      <c r="AK36">
        <f t="shared" si="7"/>
        <v>1.0082901172857133</v>
      </c>
    </row>
    <row r="37" spans="1:37" x14ac:dyDescent="0.3">
      <c r="A37" t="s">
        <v>57</v>
      </c>
      <c r="B37">
        <v>753.83806449999997</v>
      </c>
      <c r="C37" s="2">
        <v>896</v>
      </c>
      <c r="D37">
        <v>66.591400039999996</v>
      </c>
      <c r="E37">
        <v>58.3</v>
      </c>
      <c r="F37">
        <v>18.82</v>
      </c>
      <c r="G37">
        <v>-3.3583239000000001E-2</v>
      </c>
      <c r="H37">
        <v>1</v>
      </c>
      <c r="I37">
        <v>82.95</v>
      </c>
      <c r="J37">
        <v>3.339</v>
      </c>
      <c r="K37">
        <v>43719.07058</v>
      </c>
      <c r="L37">
        <v>300.35599999999999</v>
      </c>
      <c r="M37" s="5">
        <v>127.336</v>
      </c>
      <c r="N37">
        <v>0.5</v>
      </c>
      <c r="O37">
        <v>-2.7485901E-2</v>
      </c>
      <c r="P37">
        <v>0.51</v>
      </c>
      <c r="Q37">
        <v>2.0176238799999999</v>
      </c>
      <c r="R37">
        <v>2.8262727000000001E-2</v>
      </c>
      <c r="S37">
        <v>1.9621676699999999</v>
      </c>
      <c r="T37">
        <v>4.0186916000000003E-2</v>
      </c>
      <c r="U37">
        <v>5.3134963E-2</v>
      </c>
      <c r="V37">
        <v>1.0347502660000001</v>
      </c>
      <c r="W37">
        <v>2.8000000000000001E-2</v>
      </c>
      <c r="X37" s="3">
        <v>102.5</v>
      </c>
      <c r="Y37">
        <v>3.27</v>
      </c>
      <c r="Z37" s="6">
        <f t="shared" si="0"/>
        <v>2.2526580619558124E-2</v>
      </c>
      <c r="AA37">
        <f t="shared" si="2"/>
        <v>3.6414502218568047E-2</v>
      </c>
      <c r="AB37">
        <f t="shared" si="1"/>
        <v>44.392001633473647</v>
      </c>
      <c r="AC37">
        <f t="shared" si="3"/>
        <v>-3.5135079147019105E-2</v>
      </c>
      <c r="AD37" s="7">
        <v>82.5</v>
      </c>
      <c r="AE37" s="7">
        <v>78.12</v>
      </c>
      <c r="AF37">
        <v>2.1735107499303907E-2</v>
      </c>
      <c r="AG37">
        <f t="shared" si="4"/>
        <v>2.1978021978022066E-2</v>
      </c>
      <c r="AH37">
        <f t="shared" si="8"/>
        <v>1.9525457241720195E-2</v>
      </c>
      <c r="AI37">
        <f t="shared" si="5"/>
        <v>1.0195254572417203</v>
      </c>
      <c r="AJ37">
        <f t="shared" si="6"/>
        <v>1.036414502218568</v>
      </c>
      <c r="AK37">
        <f t="shared" si="7"/>
        <v>0.96486492085298092</v>
      </c>
    </row>
    <row r="38" spans="1:37" x14ac:dyDescent="0.3">
      <c r="A38" t="s">
        <v>58</v>
      </c>
      <c r="B38">
        <v>650.6283214</v>
      </c>
      <c r="C38" s="1">
        <v>957</v>
      </c>
      <c r="D38">
        <v>66.143772040000002</v>
      </c>
      <c r="E38">
        <v>61.48</v>
      </c>
      <c r="F38">
        <v>18.300999999999998</v>
      </c>
      <c r="G38">
        <v>-2.7577046000000001E-2</v>
      </c>
      <c r="H38">
        <v>1</v>
      </c>
      <c r="I38">
        <v>82.95</v>
      </c>
      <c r="J38">
        <v>3.3889999999999998</v>
      </c>
      <c r="K38">
        <v>39187.366829999999</v>
      </c>
      <c r="L38">
        <v>301.50900000000001</v>
      </c>
      <c r="M38" s="5">
        <v>128.04599999999999</v>
      </c>
      <c r="N38">
        <v>0.46</v>
      </c>
      <c r="O38">
        <v>-6.6810761999999996E-2</v>
      </c>
      <c r="P38">
        <v>0.496</v>
      </c>
      <c r="Q38">
        <v>2.1620736699999998</v>
      </c>
      <c r="R38">
        <v>7.1594012999999998E-2</v>
      </c>
      <c r="S38">
        <v>2.0176238799999999</v>
      </c>
      <c r="T38">
        <v>1.4974543E-2</v>
      </c>
      <c r="U38">
        <v>5.4641822999999999E-2</v>
      </c>
      <c r="V38">
        <v>1.0283591059999999</v>
      </c>
      <c r="W38">
        <v>2.8000000000000001E-2</v>
      </c>
      <c r="X38" s="3">
        <v>102.6</v>
      </c>
      <c r="Y38">
        <v>2.38</v>
      </c>
      <c r="Z38" s="6">
        <f t="shared" si="0"/>
        <v>2.3205499231724422E-2</v>
      </c>
      <c r="AA38">
        <f t="shared" si="2"/>
        <v>3.0138556029974818E-2</v>
      </c>
      <c r="AB38">
        <f t="shared" si="1"/>
        <v>43.0932337519329</v>
      </c>
      <c r="AC38">
        <f t="shared" si="3"/>
        <v>-2.9256799282540484E-2</v>
      </c>
      <c r="AD38" s="7">
        <v>82.59</v>
      </c>
      <c r="AE38" s="7">
        <v>76.83</v>
      </c>
      <c r="AF38">
        <v>2.2526580619558124E-2</v>
      </c>
      <c r="AG38">
        <f t="shared" si="4"/>
        <v>-1.6513056835637561E-2</v>
      </c>
      <c r="AH38">
        <f t="shared" si="8"/>
        <v>1.0909090909091322E-3</v>
      </c>
      <c r="AI38">
        <f t="shared" si="5"/>
        <v>1.001090909090909</v>
      </c>
      <c r="AJ38">
        <f t="shared" si="6"/>
        <v>1.0301385560299747</v>
      </c>
      <c r="AK38">
        <f t="shared" si="7"/>
        <v>0.97074320071745956</v>
      </c>
    </row>
    <row r="39" spans="1:37" x14ac:dyDescent="0.3">
      <c r="A39" t="s">
        <v>59</v>
      </c>
      <c r="B39">
        <v>638.36293550000005</v>
      </c>
      <c r="C39" s="2">
        <v>933</v>
      </c>
      <c r="D39">
        <v>62.752431739999999</v>
      </c>
      <c r="E39">
        <v>61.5</v>
      </c>
      <c r="F39">
        <v>18.009899999999998</v>
      </c>
      <c r="G39">
        <v>-1.5906235000000001E-2</v>
      </c>
      <c r="H39">
        <v>1</v>
      </c>
      <c r="I39">
        <v>82.95</v>
      </c>
      <c r="J39">
        <v>3.4220000000000002</v>
      </c>
      <c r="K39">
        <v>42942.301359999998</v>
      </c>
      <c r="L39">
        <v>301.74400000000003</v>
      </c>
      <c r="M39" s="5">
        <v>128.38900000000001</v>
      </c>
      <c r="N39">
        <v>0.41</v>
      </c>
      <c r="O39">
        <v>-0.11603775199999999</v>
      </c>
      <c r="P39">
        <v>0.46300000000000002</v>
      </c>
      <c r="Q39">
        <v>2.4458891490000001</v>
      </c>
      <c r="R39">
        <v>0.13127003200000001</v>
      </c>
      <c r="S39">
        <v>2.1620736699999998</v>
      </c>
      <c r="T39">
        <v>9.7373860000000007E-3</v>
      </c>
      <c r="U39">
        <v>5.5525017000000003E-2</v>
      </c>
      <c r="V39">
        <v>1.0161633320000001</v>
      </c>
      <c r="W39">
        <v>2.8000000000000001E-2</v>
      </c>
      <c r="X39" s="3">
        <v>102.7</v>
      </c>
      <c r="Y39">
        <v>2.2999999999999998</v>
      </c>
      <c r="Z39" s="6">
        <f t="shared" si="0"/>
        <v>2.3625329443544861E-2</v>
      </c>
      <c r="AA39">
        <f t="shared" si="2"/>
        <v>1.8091841404837605E-2</v>
      </c>
      <c r="AB39">
        <f t="shared" si="1"/>
        <v>42.327452239677847</v>
      </c>
      <c r="AC39">
        <f t="shared" si="3"/>
        <v>-1.7770342245914762E-2</v>
      </c>
      <c r="AD39" s="7">
        <v>78.430000000000007</v>
      </c>
      <c r="AE39" s="7">
        <v>73.28</v>
      </c>
      <c r="AF39">
        <v>2.3205499231724422E-2</v>
      </c>
      <c r="AG39">
        <f t="shared" si="4"/>
        <v>-4.6205909150071549E-2</v>
      </c>
      <c r="AH39">
        <f t="shared" si="8"/>
        <v>-5.0369294103402303E-2</v>
      </c>
      <c r="AI39">
        <f t="shared" si="5"/>
        <v>0.9496307058965977</v>
      </c>
      <c r="AJ39">
        <f t="shared" si="6"/>
        <v>1.0180918414048377</v>
      </c>
      <c r="AK39">
        <f t="shared" si="7"/>
        <v>0.98222965775408522</v>
      </c>
    </row>
    <row r="40" spans="1:37" x14ac:dyDescent="0.3">
      <c r="A40" t="s">
        <v>60</v>
      </c>
      <c r="B40">
        <v>574.18889999999999</v>
      </c>
      <c r="C40" s="1">
        <v>813</v>
      </c>
      <c r="D40">
        <v>68.492399079999998</v>
      </c>
      <c r="E40">
        <v>62.29</v>
      </c>
      <c r="F40">
        <v>17.98</v>
      </c>
      <c r="G40">
        <v>-1.6601980000000001E-3</v>
      </c>
      <c r="H40">
        <v>1</v>
      </c>
      <c r="I40">
        <v>82.95</v>
      </c>
      <c r="J40">
        <v>3.6030000000000002</v>
      </c>
      <c r="K40">
        <v>40259.826260000002</v>
      </c>
      <c r="L40">
        <v>303.03199999999998</v>
      </c>
      <c r="M40" s="5">
        <v>128.363</v>
      </c>
      <c r="N40">
        <v>0.37</v>
      </c>
      <c r="O40">
        <v>-9.2977662000000003E-2</v>
      </c>
      <c r="P40">
        <v>0.40899999999999997</v>
      </c>
      <c r="Q40">
        <v>2.6966140159999998</v>
      </c>
      <c r="R40">
        <v>0.10250868</v>
      </c>
      <c r="S40">
        <v>2.4458891490000001</v>
      </c>
      <c r="T40">
        <v>5.2893045E-2</v>
      </c>
      <c r="U40">
        <v>5.5617353000000001E-2</v>
      </c>
      <c r="V40">
        <v>1.0016629589999999</v>
      </c>
      <c r="W40">
        <v>2.4E-2</v>
      </c>
      <c r="X40" s="3">
        <v>103.1</v>
      </c>
      <c r="Y40">
        <v>2.16</v>
      </c>
      <c r="Z40" s="6">
        <f t="shared" si="0"/>
        <v>2.3559262002491487E-2</v>
      </c>
      <c r="AA40">
        <f t="shared" si="2"/>
        <v>-2.7964664455261373E-3</v>
      </c>
      <c r="AB40">
        <f t="shared" si="1"/>
        <v>42.446151616898952</v>
      </c>
      <c r="AC40">
        <f t="shared" si="3"/>
        <v>2.8043118813051615E-3</v>
      </c>
      <c r="AD40" s="7">
        <v>84.64</v>
      </c>
      <c r="AE40" s="7">
        <v>79.45</v>
      </c>
      <c r="AF40">
        <v>2.3625329443544861E-2</v>
      </c>
      <c r="AG40">
        <f t="shared" si="4"/>
        <v>8.4197598253275135E-2</v>
      </c>
      <c r="AH40">
        <f t="shared" si="8"/>
        <v>7.917888563049845E-2</v>
      </c>
      <c r="AI40">
        <f t="shared" si="5"/>
        <v>1.0791788856304985</v>
      </c>
      <c r="AJ40">
        <f t="shared" si="6"/>
        <v>0.99720353355447389</v>
      </c>
      <c r="AK40">
        <f t="shared" si="7"/>
        <v>1.0028043118813053</v>
      </c>
    </row>
    <row r="41" spans="1:37" x14ac:dyDescent="0.3">
      <c r="A41" t="s">
        <v>61</v>
      </c>
      <c r="B41">
        <v>752.3679032</v>
      </c>
      <c r="C41" s="2">
        <v>913</v>
      </c>
      <c r="D41">
        <v>64.489220930000002</v>
      </c>
      <c r="E41">
        <v>53.57</v>
      </c>
      <c r="F41">
        <v>17.681899999999999</v>
      </c>
      <c r="G41">
        <v>-1.6579533E-2</v>
      </c>
      <c r="H41">
        <v>1</v>
      </c>
      <c r="I41">
        <v>82.95</v>
      </c>
      <c r="J41">
        <v>3.5550000000000002</v>
      </c>
      <c r="K41">
        <v>39113.44371</v>
      </c>
      <c r="L41">
        <v>303.36500000000001</v>
      </c>
      <c r="M41" s="5">
        <v>128.084</v>
      </c>
      <c r="N41">
        <v>0.34</v>
      </c>
      <c r="O41">
        <v>-8.2100589000000002E-2</v>
      </c>
      <c r="P41">
        <v>0.371</v>
      </c>
      <c r="Q41">
        <v>2.9378099440000001</v>
      </c>
      <c r="R41">
        <v>8.9443993999999999E-2</v>
      </c>
      <c r="S41">
        <v>2.6966140159999998</v>
      </c>
      <c r="T41">
        <v>-1.3322231E-2</v>
      </c>
      <c r="U41">
        <v>5.6555007999999997E-2</v>
      </c>
      <c r="V41">
        <v>1.0168590479999999</v>
      </c>
      <c r="W41">
        <v>2.4E-2</v>
      </c>
      <c r="X41" s="3">
        <v>102.8</v>
      </c>
      <c r="Y41">
        <v>2.15</v>
      </c>
      <c r="Z41" s="6">
        <f t="shared" si="0"/>
        <v>2.387813902286684E-2</v>
      </c>
      <c r="AA41">
        <f t="shared" si="2"/>
        <v>1.3535102260063592E-2</v>
      </c>
      <c r="AB41">
        <f t="shared" si="1"/>
        <v>41.87931040176759</v>
      </c>
      <c r="AC41">
        <f t="shared" si="3"/>
        <v>-1.335436060841113E-2</v>
      </c>
      <c r="AD41" s="7">
        <v>75.47</v>
      </c>
      <c r="AE41" s="7">
        <v>71.58</v>
      </c>
      <c r="AF41">
        <v>2.3559262002491487E-2</v>
      </c>
      <c r="AG41">
        <f t="shared" si="4"/>
        <v>-9.9056010069225986E-2</v>
      </c>
      <c r="AH41">
        <f t="shared" si="8"/>
        <v>-0.1083412098298677</v>
      </c>
      <c r="AI41">
        <f t="shared" si="5"/>
        <v>0.89165879017013228</v>
      </c>
      <c r="AJ41">
        <f t="shared" si="6"/>
        <v>1.0135351022600636</v>
      </c>
      <c r="AK41">
        <f t="shared" si="7"/>
        <v>0.98664563939158889</v>
      </c>
    </row>
    <row r="42" spans="1:37" x14ac:dyDescent="0.3">
      <c r="A42" t="s">
        <v>62</v>
      </c>
      <c r="B42">
        <v>805.21730000000002</v>
      </c>
      <c r="C42" s="1">
        <v>1030</v>
      </c>
      <c r="D42">
        <v>64.495493620000005</v>
      </c>
      <c r="E42">
        <v>58.31</v>
      </c>
      <c r="F42">
        <v>17.113499999999998</v>
      </c>
      <c r="G42">
        <v>-3.2145867000000002E-2</v>
      </c>
      <c r="H42">
        <v>0</v>
      </c>
      <c r="I42">
        <v>82.95</v>
      </c>
      <c r="J42">
        <v>3.5710000000000002</v>
      </c>
      <c r="K42">
        <v>39229.634389999999</v>
      </c>
      <c r="L42">
        <v>304.00299999999999</v>
      </c>
      <c r="M42" s="5">
        <v>128.214</v>
      </c>
      <c r="N42">
        <v>0.28000000000000003</v>
      </c>
      <c r="O42">
        <v>-0.163173965</v>
      </c>
      <c r="P42">
        <v>0.34</v>
      </c>
      <c r="Q42">
        <v>3.5106579170000001</v>
      </c>
      <c r="R42">
        <v>0.19499150200000001</v>
      </c>
      <c r="S42">
        <v>2.9378099440000001</v>
      </c>
      <c r="T42">
        <v>4.500703E-3</v>
      </c>
      <c r="U42">
        <v>5.8433401000000003E-2</v>
      </c>
      <c r="V42">
        <v>1.033213545</v>
      </c>
      <c r="W42">
        <v>2.4E-2</v>
      </c>
      <c r="X42" s="3">
        <v>102.3</v>
      </c>
      <c r="Y42">
        <v>2.1800000000000002</v>
      </c>
      <c r="Z42" s="6">
        <f t="shared" si="0"/>
        <v>2.4644428100426642E-2</v>
      </c>
      <c r="AA42">
        <f t="shared" si="2"/>
        <v>3.2091658266415461E-2</v>
      </c>
      <c r="AB42">
        <f t="shared" si="1"/>
        <v>40.577123718938644</v>
      </c>
      <c r="AC42">
        <f t="shared" si="3"/>
        <v>-3.1093794772083568E-2</v>
      </c>
      <c r="AD42" s="7">
        <v>74.84</v>
      </c>
      <c r="AE42" s="7">
        <v>70.25</v>
      </c>
      <c r="AF42">
        <v>2.387813902286684E-2</v>
      </c>
      <c r="AG42">
        <f t="shared" si="4"/>
        <v>-1.8580609108689555E-2</v>
      </c>
      <c r="AH42">
        <f t="shared" si="8"/>
        <v>-8.3476878229759577E-3</v>
      </c>
      <c r="AI42">
        <f t="shared" si="5"/>
        <v>0.9916523121770241</v>
      </c>
      <c r="AJ42">
        <f t="shared" si="6"/>
        <v>1.0320916582664155</v>
      </c>
      <c r="AK42">
        <f t="shared" si="7"/>
        <v>0.96890620522791648</v>
      </c>
    </row>
    <row r="43" spans="1:37" x14ac:dyDescent="0.3">
      <c r="A43" t="s">
        <v>63</v>
      </c>
      <c r="B43">
        <v>809.43032259999995</v>
      </c>
      <c r="C43" s="2">
        <v>948</v>
      </c>
      <c r="D43">
        <v>70.523212290000004</v>
      </c>
      <c r="E43">
        <v>66.42</v>
      </c>
      <c r="F43">
        <v>16.728000000000002</v>
      </c>
      <c r="G43">
        <v>-2.2526075999999999E-2</v>
      </c>
      <c r="H43">
        <v>0</v>
      </c>
      <c r="I43">
        <v>82.95</v>
      </c>
      <c r="J43">
        <v>3.597</v>
      </c>
      <c r="K43">
        <v>41153.817260000003</v>
      </c>
      <c r="L43">
        <v>304.62799999999999</v>
      </c>
      <c r="M43" s="5">
        <v>128.83199999999999</v>
      </c>
      <c r="N43">
        <v>0.26</v>
      </c>
      <c r="O43">
        <v>-7.6582231000000001E-2</v>
      </c>
      <c r="P43">
        <v>0.28499999999999998</v>
      </c>
      <c r="Q43">
        <v>3.8018089260000001</v>
      </c>
      <c r="R43">
        <v>8.2933460000000001E-2</v>
      </c>
      <c r="S43">
        <v>3.5106579170000001</v>
      </c>
      <c r="T43">
        <v>7.2808739999999997E-3</v>
      </c>
      <c r="U43">
        <v>5.9780010000000001E-2</v>
      </c>
      <c r="V43">
        <v>1.023045194</v>
      </c>
      <c r="W43">
        <v>4.3999999999999997E-2</v>
      </c>
      <c r="X43" s="3">
        <v>103.2</v>
      </c>
      <c r="Y43">
        <v>2.5499999999999998</v>
      </c>
      <c r="Z43" s="6">
        <f t="shared" si="0"/>
        <v>2.5281911867326708E-2</v>
      </c>
      <c r="AA43">
        <f t="shared" si="2"/>
        <v>2.5867257471031736E-2</v>
      </c>
      <c r="AB43">
        <f t="shared" si="1"/>
        <v>39.553970938897173</v>
      </c>
      <c r="AC43">
        <f t="shared" si="3"/>
        <v>-2.5215014921423147E-2</v>
      </c>
      <c r="AD43" s="7">
        <v>80.11</v>
      </c>
      <c r="AE43" s="7">
        <v>76.069999999999993</v>
      </c>
      <c r="AF43">
        <v>2.4644428100426642E-2</v>
      </c>
      <c r="AG43">
        <f t="shared" si="4"/>
        <v>8.2846975088967878E-2</v>
      </c>
      <c r="AH43">
        <f t="shared" si="8"/>
        <v>7.0416889363976429E-2</v>
      </c>
      <c r="AI43">
        <f t="shared" si="5"/>
        <v>1.0704168893639765</v>
      </c>
      <c r="AJ43">
        <f t="shared" si="6"/>
        <v>1.0258672574710317</v>
      </c>
      <c r="AK43">
        <f t="shared" si="7"/>
        <v>0.9747849850785768</v>
      </c>
    </row>
    <row r="44" spans="1:37" x14ac:dyDescent="0.3">
      <c r="A44" t="s">
        <v>64</v>
      </c>
      <c r="B44">
        <v>771.91961289999995</v>
      </c>
      <c r="C44" s="1">
        <v>867</v>
      </c>
      <c r="D44">
        <v>76.161494129999994</v>
      </c>
      <c r="E44">
        <v>66.02</v>
      </c>
      <c r="F44">
        <v>17.027000000000001</v>
      </c>
      <c r="G44">
        <v>1.7874223000000002E-2</v>
      </c>
      <c r="H44">
        <v>0</v>
      </c>
      <c r="I44">
        <v>82.95</v>
      </c>
      <c r="J44">
        <v>3.84</v>
      </c>
      <c r="K44">
        <v>47086.758990000002</v>
      </c>
      <c r="L44">
        <v>306.18700000000001</v>
      </c>
      <c r="M44" s="5">
        <v>129.54499999999999</v>
      </c>
      <c r="N44">
        <v>0.26</v>
      </c>
      <c r="O44">
        <v>-1.9021125E-2</v>
      </c>
      <c r="P44">
        <v>0.26300000000000001</v>
      </c>
      <c r="Q44">
        <v>3.875525788</v>
      </c>
      <c r="R44">
        <v>1.9389943999999999E-2</v>
      </c>
      <c r="S44">
        <v>3.8018089260000001</v>
      </c>
      <c r="T44">
        <v>6.7556297000000001E-2</v>
      </c>
      <c r="U44">
        <v>5.8730251999999997E-2</v>
      </c>
      <c r="V44">
        <v>0.98243965499999997</v>
      </c>
      <c r="W44">
        <v>4.3999999999999997E-2</v>
      </c>
      <c r="X44" s="3">
        <v>103.2</v>
      </c>
      <c r="Y44">
        <v>2.58</v>
      </c>
      <c r="Z44" s="6">
        <f t="shared" si="0"/>
        <v>2.484824795089275E-2</v>
      </c>
      <c r="AA44">
        <f t="shared" si="2"/>
        <v>-1.7153129823002291E-2</v>
      </c>
      <c r="AB44">
        <f t="shared" si="1"/>
        <v>40.244286147670699</v>
      </c>
      <c r="AC44">
        <f t="shared" si="3"/>
        <v>1.7452488141833415E-2</v>
      </c>
      <c r="AD44" s="7">
        <v>86.15</v>
      </c>
      <c r="AE44" s="7">
        <v>81.39</v>
      </c>
      <c r="AF44">
        <v>2.5281911867326708E-2</v>
      </c>
      <c r="AG44">
        <f t="shared" si="4"/>
        <v>6.9935585644800943E-2</v>
      </c>
      <c r="AH44">
        <f t="shared" si="8"/>
        <v>7.5396330046186566E-2</v>
      </c>
      <c r="AI44">
        <f t="shared" si="5"/>
        <v>1.0753963300461866</v>
      </c>
      <c r="AJ44">
        <f t="shared" si="6"/>
        <v>0.98284687017699768</v>
      </c>
      <c r="AK44">
        <f t="shared" si="7"/>
        <v>1.0174524881418334</v>
      </c>
    </row>
    <row r="45" spans="1:37" x14ac:dyDescent="0.3">
      <c r="A45" t="s">
        <v>65</v>
      </c>
      <c r="B45">
        <v>770.50609999999995</v>
      </c>
      <c r="C45" s="2">
        <v>908</v>
      </c>
      <c r="D45">
        <v>83.453530220000005</v>
      </c>
      <c r="E45">
        <v>69.59</v>
      </c>
      <c r="F45">
        <v>17.396999999999998</v>
      </c>
      <c r="G45">
        <v>2.1730192999999998E-2</v>
      </c>
      <c r="H45">
        <v>0</v>
      </c>
      <c r="I45">
        <v>82.95</v>
      </c>
      <c r="J45">
        <v>3.8359999999999999</v>
      </c>
      <c r="K45">
        <v>45134.117420000002</v>
      </c>
      <c r="L45">
        <v>307.28800000000001</v>
      </c>
      <c r="M45" s="5">
        <v>130.12</v>
      </c>
      <c r="N45">
        <v>0.25</v>
      </c>
      <c r="O45">
        <v>-2.3618809000000001E-2</v>
      </c>
      <c r="P45">
        <v>0.25800000000000001</v>
      </c>
      <c r="Q45">
        <v>3.9692753430000001</v>
      </c>
      <c r="R45">
        <v>2.4190151E-2</v>
      </c>
      <c r="S45">
        <v>3.875525788</v>
      </c>
      <c r="T45">
        <v>-1.041667E-3</v>
      </c>
      <c r="U45">
        <v>5.7481175000000002E-2</v>
      </c>
      <c r="V45">
        <v>0.97873196500000004</v>
      </c>
      <c r="W45">
        <v>4.3999999999999997E-2</v>
      </c>
      <c r="X45" s="3">
        <v>103.3</v>
      </c>
      <c r="Y45">
        <v>2.64</v>
      </c>
      <c r="Z45" s="6">
        <f t="shared" si="0"/>
        <v>2.4340197114758794E-2</v>
      </c>
      <c r="AA45">
        <f t="shared" si="2"/>
        <v>-2.0446143210499611E-2</v>
      </c>
      <c r="AB45">
        <f t="shared" si="1"/>
        <v>41.084301690746997</v>
      </c>
      <c r="AC45">
        <f t="shared" si="3"/>
        <v>2.0872914480181859E-2</v>
      </c>
      <c r="AD45" s="7">
        <v>93.72</v>
      </c>
      <c r="AE45" s="7">
        <v>89.43</v>
      </c>
      <c r="AF45">
        <v>2.484824795089275E-2</v>
      </c>
      <c r="AG45">
        <f t="shared" si="4"/>
        <v>9.8783634353114713E-2</v>
      </c>
      <c r="AH45">
        <f t="shared" si="8"/>
        <v>8.7869994196169393E-2</v>
      </c>
      <c r="AI45">
        <f t="shared" si="5"/>
        <v>1.0878699941961694</v>
      </c>
      <c r="AJ45">
        <f t="shared" si="6"/>
        <v>0.97955385678950035</v>
      </c>
      <c r="AK45">
        <f t="shared" si="7"/>
        <v>1.0208729144801818</v>
      </c>
    </row>
    <row r="46" spans="1:37" x14ac:dyDescent="0.3">
      <c r="A46" t="s">
        <v>66</v>
      </c>
      <c r="B46">
        <v>756.61719349999998</v>
      </c>
      <c r="C46" s="1">
        <v>871</v>
      </c>
      <c r="D46">
        <v>81.727342640000003</v>
      </c>
      <c r="E46">
        <v>56.73</v>
      </c>
      <c r="F46">
        <v>18.036999999999999</v>
      </c>
      <c r="G46">
        <v>3.6787951999999999E-2</v>
      </c>
      <c r="H46">
        <v>0</v>
      </c>
      <c r="I46">
        <v>82.95</v>
      </c>
      <c r="J46">
        <v>3.613</v>
      </c>
      <c r="K46">
        <v>40655.064890000001</v>
      </c>
      <c r="L46">
        <v>307.53100000000001</v>
      </c>
      <c r="M46" s="5">
        <v>130.60900000000001</v>
      </c>
      <c r="N46">
        <v>0.25</v>
      </c>
      <c r="O46">
        <v>-8.2636529999999993E-3</v>
      </c>
      <c r="P46">
        <v>0.252</v>
      </c>
      <c r="Q46">
        <v>4.0023493700000001</v>
      </c>
      <c r="R46">
        <v>8.3325099999999996E-3</v>
      </c>
      <c r="S46">
        <v>3.9692753430000001</v>
      </c>
      <c r="T46">
        <v>-5.8133471999999999E-2</v>
      </c>
      <c r="U46">
        <v>5.5441591999999998E-2</v>
      </c>
      <c r="V46">
        <v>0.96451738099999995</v>
      </c>
      <c r="W46">
        <v>3.2000000000000001E-2</v>
      </c>
      <c r="X46" s="3">
        <v>102.6</v>
      </c>
      <c r="Y46">
        <v>2.99</v>
      </c>
      <c r="Z46" s="6">
        <f t="shared" si="0"/>
        <v>2.3546149459820309E-2</v>
      </c>
      <c r="AA46">
        <f t="shared" si="2"/>
        <v>-3.2622893364204104E-2</v>
      </c>
      <c r="AB46">
        <f t="shared" si="1"/>
        <v>42.469788812409554</v>
      </c>
      <c r="AC46">
        <f t="shared" si="3"/>
        <v>3.3723029591484967E-2</v>
      </c>
      <c r="AD46" s="7">
        <v>90.6</v>
      </c>
      <c r="AE46" s="7">
        <v>85.64</v>
      </c>
      <c r="AF46">
        <v>2.4340197114758794E-2</v>
      </c>
      <c r="AG46">
        <f t="shared" si="4"/>
        <v>-4.2379514704238015E-2</v>
      </c>
      <c r="AH46">
        <f t="shared" si="8"/>
        <v>-3.3290653008962917E-2</v>
      </c>
      <c r="AI46">
        <f t="shared" si="5"/>
        <v>0.96670934699103706</v>
      </c>
      <c r="AJ46">
        <f t="shared" si="6"/>
        <v>0.9673771066357959</v>
      </c>
      <c r="AK46">
        <f t="shared" si="7"/>
        <v>1.033723029591485</v>
      </c>
    </row>
    <row r="47" spans="1:37" x14ac:dyDescent="0.3">
      <c r="A47" t="s">
        <v>67</v>
      </c>
      <c r="B47">
        <v>630.64653329999999</v>
      </c>
      <c r="C47" s="2">
        <v>870</v>
      </c>
      <c r="D47">
        <v>73.573913880000006</v>
      </c>
      <c r="E47">
        <v>715.39</v>
      </c>
      <c r="F47">
        <v>17.378399999999999</v>
      </c>
      <c r="G47">
        <v>-3.6513833000000002E-2</v>
      </c>
      <c r="H47">
        <v>0</v>
      </c>
      <c r="I47">
        <v>82.95</v>
      </c>
      <c r="J47">
        <v>3.3180000000000001</v>
      </c>
      <c r="K47">
        <v>35584.954919999996</v>
      </c>
      <c r="L47">
        <v>308.024</v>
      </c>
      <c r="M47" s="5">
        <v>131.44499999999999</v>
      </c>
      <c r="N47">
        <v>0.24</v>
      </c>
      <c r="O47">
        <v>-2.4507408000000001E-2</v>
      </c>
      <c r="P47">
        <v>0.25</v>
      </c>
      <c r="Q47">
        <v>4.1029008339999997</v>
      </c>
      <c r="R47">
        <v>2.5123110000000001E-2</v>
      </c>
      <c r="S47">
        <v>4.0023493700000001</v>
      </c>
      <c r="T47">
        <v>-8.1649599000000003E-2</v>
      </c>
      <c r="U47">
        <v>5.7542696999999997E-2</v>
      </c>
      <c r="V47">
        <v>1.0378976200000001</v>
      </c>
      <c r="W47">
        <v>3.2000000000000001E-2</v>
      </c>
      <c r="X47" s="3">
        <v>102.9</v>
      </c>
      <c r="Y47">
        <v>2.71</v>
      </c>
      <c r="Z47" s="6">
        <f t="shared" si="0"/>
        <v>2.4555553486627663E-2</v>
      </c>
      <c r="AA47">
        <f t="shared" si="2"/>
        <v>4.2869176063365419E-2</v>
      </c>
      <c r="AB47">
        <f t="shared" si="1"/>
        <v>40.723985557457489</v>
      </c>
      <c r="AC47">
        <f t="shared" si="3"/>
        <v>-4.1106944578023108E-2</v>
      </c>
      <c r="AD47" s="7">
        <v>82.94</v>
      </c>
      <c r="AE47" s="7">
        <v>77.69</v>
      </c>
      <c r="AF47">
        <v>2.3546149459820309E-2</v>
      </c>
      <c r="AG47">
        <f t="shared" si="4"/>
        <v>-9.2830453059318113E-2</v>
      </c>
      <c r="AH47">
        <f t="shared" si="8"/>
        <v>-8.454746136865339E-2</v>
      </c>
      <c r="AI47">
        <f t="shared" si="5"/>
        <v>0.91545253863134657</v>
      </c>
      <c r="AJ47">
        <f t="shared" si="6"/>
        <v>1.0428691760633655</v>
      </c>
      <c r="AK47">
        <f t="shared" si="7"/>
        <v>0.95889305542197689</v>
      </c>
    </row>
    <row r="48" spans="1:37" x14ac:dyDescent="0.3">
      <c r="A48" t="s">
        <v>68</v>
      </c>
      <c r="B48">
        <v>710.52961289999996</v>
      </c>
      <c r="C48" s="1">
        <v>921</v>
      </c>
      <c r="D48">
        <v>68.002388670000002</v>
      </c>
      <c r="E48">
        <v>53.62</v>
      </c>
      <c r="F48">
        <v>16.954000000000001</v>
      </c>
      <c r="G48">
        <v>-2.4421120000000001E-2</v>
      </c>
      <c r="H48">
        <v>0</v>
      </c>
      <c r="I48">
        <v>82.95</v>
      </c>
      <c r="J48">
        <v>3.1339999999999999</v>
      </c>
      <c r="K48">
        <v>36321.799509999997</v>
      </c>
      <c r="L48">
        <v>308.74200000000002</v>
      </c>
      <c r="M48" s="5">
        <v>132.37299999999999</v>
      </c>
      <c r="N48">
        <v>0.26</v>
      </c>
      <c r="O48">
        <v>4.9913216000000003E-2</v>
      </c>
      <c r="P48">
        <v>0.24399999999999999</v>
      </c>
      <c r="Q48">
        <v>3.907847592</v>
      </c>
      <c r="R48">
        <v>-4.7540326000000001E-2</v>
      </c>
      <c r="S48">
        <v>4.1029008339999997</v>
      </c>
      <c r="T48">
        <v>-5.5455092999999997E-2</v>
      </c>
      <c r="U48">
        <v>5.8983131000000001E-2</v>
      </c>
      <c r="V48">
        <v>1.025032441</v>
      </c>
      <c r="W48">
        <v>3.2000000000000001E-2</v>
      </c>
      <c r="X48" s="3">
        <v>102.6</v>
      </c>
      <c r="Y48">
        <v>2.5299999999999998</v>
      </c>
      <c r="Z48" s="6">
        <f t="shared" si="0"/>
        <v>2.5288992102995379E-2</v>
      </c>
      <c r="AA48">
        <f t="shared" si="2"/>
        <v>2.9868543454625404E-2</v>
      </c>
      <c r="AB48">
        <f t="shared" si="1"/>
        <v>39.542896723652113</v>
      </c>
      <c r="AC48">
        <f t="shared" si="3"/>
        <v>-2.9002289870154702E-2</v>
      </c>
      <c r="AD48" s="7">
        <v>77.63</v>
      </c>
      <c r="AE48" s="7">
        <v>71.900000000000006</v>
      </c>
      <c r="AF48">
        <v>2.4555553486627663E-2</v>
      </c>
      <c r="AG48">
        <f t="shared" si="4"/>
        <v>-7.4526966147509227E-2</v>
      </c>
      <c r="AH48">
        <f t="shared" si="8"/>
        <v>-6.4022184711839916E-2</v>
      </c>
      <c r="AI48">
        <f t="shared" si="5"/>
        <v>0.93597781528816004</v>
      </c>
      <c r="AJ48">
        <f t="shared" si="6"/>
        <v>1.0298685434546253</v>
      </c>
      <c r="AK48">
        <f t="shared" si="7"/>
        <v>0.97099771012984526</v>
      </c>
    </row>
    <row r="49" spans="1:37" x14ac:dyDescent="0.3">
      <c r="A49" t="s">
        <v>69</v>
      </c>
      <c r="B49">
        <v>501.6660645</v>
      </c>
      <c r="C49" s="2">
        <v>717</v>
      </c>
      <c r="D49">
        <v>68.795179160000004</v>
      </c>
      <c r="E49">
        <v>59.82</v>
      </c>
      <c r="F49">
        <v>17.212</v>
      </c>
      <c r="G49">
        <v>1.5217648E-2</v>
      </c>
      <c r="H49">
        <v>0</v>
      </c>
      <c r="I49">
        <v>81.98</v>
      </c>
      <c r="J49">
        <v>3.0750000000000002</v>
      </c>
      <c r="K49">
        <v>34995.668369999999</v>
      </c>
      <c r="L49">
        <v>309.685</v>
      </c>
      <c r="M49" s="5">
        <v>133.55500000000001</v>
      </c>
      <c r="N49">
        <v>0.27</v>
      </c>
      <c r="O49">
        <v>5.9909065999999997E-2</v>
      </c>
      <c r="P49">
        <v>0.25600000000000001</v>
      </c>
      <c r="Q49">
        <v>3.686964965</v>
      </c>
      <c r="R49">
        <v>-5.6522836E-2</v>
      </c>
      <c r="S49">
        <v>3.907847592</v>
      </c>
      <c r="T49">
        <v>-1.8825781999999999E-2</v>
      </c>
      <c r="U49">
        <v>5.8099000999999997E-2</v>
      </c>
      <c r="V49">
        <v>0.98501045799999998</v>
      </c>
      <c r="W49">
        <v>1.6E-2</v>
      </c>
      <c r="X49" s="3">
        <v>101.7</v>
      </c>
      <c r="Y49">
        <v>3.18</v>
      </c>
      <c r="Z49" s="6">
        <f t="shared" si="0"/>
        <v>2.5055821491370263E-2</v>
      </c>
      <c r="AA49">
        <f t="shared" si="2"/>
        <v>-9.2202413870617773E-3</v>
      </c>
      <c r="AB49">
        <f t="shared" si="1"/>
        <v>39.910884804013328</v>
      </c>
      <c r="AC49">
        <f t="shared" si="3"/>
        <v>9.3060476305750085E-3</v>
      </c>
      <c r="AD49" s="7">
        <v>80.12</v>
      </c>
      <c r="AE49" s="7">
        <v>74.150000000000006</v>
      </c>
      <c r="AF49">
        <v>2.5288992102995379E-2</v>
      </c>
      <c r="AG49">
        <f t="shared" si="4"/>
        <v>3.129346314325452E-2</v>
      </c>
      <c r="AH49">
        <f t="shared" si="8"/>
        <v>3.2075228648718396E-2</v>
      </c>
      <c r="AI49">
        <f t="shared" si="5"/>
        <v>1.0320752286487185</v>
      </c>
      <c r="AJ49">
        <f t="shared" si="6"/>
        <v>0.99077975861293821</v>
      </c>
      <c r="AK49">
        <f t="shared" si="7"/>
        <v>1.0093060476305751</v>
      </c>
    </row>
    <row r="50" spans="1:37" x14ac:dyDescent="0.3">
      <c r="A50" t="s">
        <v>70</v>
      </c>
      <c r="B50">
        <v>612.47144830000002</v>
      </c>
      <c r="C50" s="1">
        <v>690</v>
      </c>
      <c r="D50">
        <v>71.333515309999996</v>
      </c>
      <c r="E50">
        <v>62.84</v>
      </c>
      <c r="F50">
        <v>17.048999999999999</v>
      </c>
      <c r="G50">
        <v>-9.470137E-3</v>
      </c>
      <c r="H50">
        <v>0</v>
      </c>
      <c r="I50">
        <v>81.98</v>
      </c>
      <c r="J50">
        <v>3.2120000000000002</v>
      </c>
      <c r="K50">
        <v>36816.62184</v>
      </c>
      <c r="L50">
        <v>311.05399999999997</v>
      </c>
      <c r="M50" s="5">
        <v>133.68100000000001</v>
      </c>
      <c r="N50">
        <v>0.24</v>
      </c>
      <c r="O50">
        <v>-0.110829988</v>
      </c>
      <c r="P50">
        <v>0.27100000000000002</v>
      </c>
      <c r="Q50">
        <v>4.1465241900000001</v>
      </c>
      <c r="R50">
        <v>0.124644316</v>
      </c>
      <c r="S50">
        <v>3.686964965</v>
      </c>
      <c r="T50">
        <v>4.4552846E-2</v>
      </c>
      <c r="U50">
        <v>5.8654467000000002E-2</v>
      </c>
      <c r="V50">
        <v>1.0095606779999999</v>
      </c>
      <c r="W50">
        <v>1.6E-2</v>
      </c>
      <c r="X50" s="3">
        <v>102.73</v>
      </c>
      <c r="Y50">
        <v>1.72</v>
      </c>
      <c r="Z50" s="6">
        <f t="shared" si="0"/>
        <v>2.5207802513476766E-2</v>
      </c>
      <c r="AA50">
        <f t="shared" si="2"/>
        <v>6.0656970340744343E-3</v>
      </c>
      <c r="AB50">
        <f t="shared" si="1"/>
        <v>39.670257149482715</v>
      </c>
      <c r="AC50">
        <f t="shared" si="3"/>
        <v>-6.0291235263823543E-3</v>
      </c>
      <c r="AD50" s="7">
        <v>83.48</v>
      </c>
      <c r="AE50" s="7">
        <v>77.25</v>
      </c>
      <c r="AF50">
        <v>2.5055821491370263E-2</v>
      </c>
      <c r="AG50">
        <f t="shared" si="4"/>
        <v>4.1807147673634443E-2</v>
      </c>
      <c r="AH50">
        <f t="shared" si="8"/>
        <v>4.1937094358462296E-2</v>
      </c>
      <c r="AI50">
        <f t="shared" si="5"/>
        <v>1.0419370943584623</v>
      </c>
      <c r="AJ50">
        <f t="shared" si="6"/>
        <v>1.0060656970340744</v>
      </c>
      <c r="AK50">
        <f t="shared" si="7"/>
        <v>0.99397087647361759</v>
      </c>
    </row>
    <row r="51" spans="1:37" x14ac:dyDescent="0.3">
      <c r="A51" t="s">
        <v>71</v>
      </c>
      <c r="B51">
        <v>403.06061290000002</v>
      </c>
      <c r="C51" s="2">
        <v>587</v>
      </c>
      <c r="D51">
        <v>74.309281429999999</v>
      </c>
      <c r="E51">
        <v>70.849999999999994</v>
      </c>
      <c r="F51">
        <v>16.530999999999999</v>
      </c>
      <c r="G51">
        <v>-3.0383014E-2</v>
      </c>
      <c r="H51">
        <v>0</v>
      </c>
      <c r="I51">
        <v>81.98</v>
      </c>
      <c r="J51">
        <v>3.4260000000000002</v>
      </c>
      <c r="K51">
        <v>41429.11866</v>
      </c>
      <c r="L51">
        <v>312.23</v>
      </c>
      <c r="M51" s="5">
        <v>134.065</v>
      </c>
      <c r="N51">
        <v>0.23</v>
      </c>
      <c r="O51">
        <v>-2.9644282000000001E-2</v>
      </c>
      <c r="P51">
        <v>0.24099999999999999</v>
      </c>
      <c r="Q51">
        <v>4.2732001390000001</v>
      </c>
      <c r="R51">
        <v>3.0549911999999999E-2</v>
      </c>
      <c r="S51">
        <v>4.1465241900000001</v>
      </c>
      <c r="T51">
        <v>6.6625156000000005E-2</v>
      </c>
      <c r="U51">
        <v>6.0492407999999998E-2</v>
      </c>
      <c r="V51">
        <v>1.0313350670000001</v>
      </c>
      <c r="W51">
        <v>1.6E-2</v>
      </c>
      <c r="X51" s="3">
        <v>102.52</v>
      </c>
      <c r="Y51">
        <v>1.5</v>
      </c>
      <c r="Z51" s="6">
        <f t="shared" si="0"/>
        <v>2.5974168652980172E-2</v>
      </c>
      <c r="AA51">
        <f t="shared" si="2"/>
        <v>3.0401941585097965E-2</v>
      </c>
      <c r="AB51">
        <f t="shared" si="1"/>
        <v>38.499788386230556</v>
      </c>
      <c r="AC51">
        <f t="shared" si="3"/>
        <v>-2.9504945199666351E-2</v>
      </c>
      <c r="AD51" s="7">
        <v>85.41</v>
      </c>
      <c r="AE51" s="7">
        <v>81.28</v>
      </c>
      <c r="AF51">
        <v>2.5207802513476766E-2</v>
      </c>
      <c r="AG51">
        <f t="shared" si="4"/>
        <v>5.2168284789644026E-2</v>
      </c>
      <c r="AH51">
        <f t="shared" si="8"/>
        <v>2.311931001437461E-2</v>
      </c>
      <c r="AI51">
        <f t="shared" si="5"/>
        <v>1.0231193100143745</v>
      </c>
      <c r="AJ51">
        <f t="shared" si="6"/>
        <v>1.030401941585098</v>
      </c>
      <c r="AK51">
        <f t="shared" si="7"/>
        <v>0.9704950548003336</v>
      </c>
    </row>
    <row r="52" spans="1:37" x14ac:dyDescent="0.3">
      <c r="A52" t="s">
        <v>72</v>
      </c>
      <c r="B52">
        <v>483.9873</v>
      </c>
      <c r="C52" s="1">
        <v>645</v>
      </c>
      <c r="D52">
        <v>77.063350990000004</v>
      </c>
      <c r="E52">
        <v>70.510000000000005</v>
      </c>
      <c r="F52">
        <v>17.1355</v>
      </c>
      <c r="G52">
        <v>3.6567661000000001E-2</v>
      </c>
      <c r="H52">
        <v>0</v>
      </c>
      <c r="I52">
        <v>81.98</v>
      </c>
      <c r="J52">
        <v>3.6110000000000002</v>
      </c>
      <c r="K52">
        <v>41209.635479999997</v>
      </c>
      <c r="L52">
        <v>313.20699999999999</v>
      </c>
      <c r="M52" s="5">
        <v>134.33600000000001</v>
      </c>
      <c r="N52">
        <v>0.25</v>
      </c>
      <c r="O52">
        <v>8.7105037999999996E-2</v>
      </c>
      <c r="P52">
        <v>0.23400000000000001</v>
      </c>
      <c r="Q52">
        <v>3.9308070430000002</v>
      </c>
      <c r="R52">
        <v>-8.0125687000000001E-2</v>
      </c>
      <c r="S52">
        <v>4.2732001390000001</v>
      </c>
      <c r="T52">
        <v>5.3998831999999997E-2</v>
      </c>
      <c r="U52">
        <v>5.8358379000000002E-2</v>
      </c>
      <c r="V52">
        <v>0.96472236</v>
      </c>
      <c r="W52">
        <v>0.03</v>
      </c>
      <c r="X52" s="3">
        <v>102.45</v>
      </c>
      <c r="Y52">
        <v>1.6</v>
      </c>
      <c r="Z52" s="6">
        <f t="shared" si="0"/>
        <v>2.5030191538963055E-2</v>
      </c>
      <c r="AA52">
        <f t="shared" si="2"/>
        <v>-3.634291925292512E-2</v>
      </c>
      <c r="AB52">
        <f t="shared" si="1"/>
        <v>39.951751939167458</v>
      </c>
      <c r="AC52">
        <f t="shared" si="3"/>
        <v>3.7713546328379227E-2</v>
      </c>
      <c r="AD52" s="7">
        <v>89.94</v>
      </c>
      <c r="AE52" s="7">
        <v>85.35</v>
      </c>
      <c r="AF52">
        <v>2.5974168652980172E-2</v>
      </c>
      <c r="AG52">
        <f t="shared" si="4"/>
        <v>5.0073818897637713E-2</v>
      </c>
      <c r="AH52">
        <f t="shared" si="8"/>
        <v>5.3038285914998262E-2</v>
      </c>
      <c r="AI52">
        <f t="shared" si="5"/>
        <v>1.0530382859149983</v>
      </c>
      <c r="AJ52">
        <f t="shared" si="6"/>
        <v>0.9636570807470749</v>
      </c>
      <c r="AK52">
        <f t="shared" si="7"/>
        <v>1.0377135463283793</v>
      </c>
    </row>
    <row r="53" spans="1:37" x14ac:dyDescent="0.3">
      <c r="A53" t="s">
        <v>73</v>
      </c>
      <c r="B53">
        <v>493.98216129999997</v>
      </c>
      <c r="C53" s="2">
        <v>661</v>
      </c>
      <c r="D53">
        <v>74.059040139999993</v>
      </c>
      <c r="E53">
        <v>64.709999999999994</v>
      </c>
      <c r="F53">
        <v>16.992999999999999</v>
      </c>
      <c r="G53">
        <v>-8.3160690000000006E-3</v>
      </c>
      <c r="H53">
        <v>0</v>
      </c>
      <c r="I53">
        <v>81.98</v>
      </c>
      <c r="J53">
        <v>3.6030000000000002</v>
      </c>
      <c r="K53">
        <v>41628.933960000002</v>
      </c>
      <c r="L53">
        <v>313.22500000000002</v>
      </c>
      <c r="M53" s="5">
        <v>134.08699999999999</v>
      </c>
      <c r="N53">
        <v>0.25</v>
      </c>
      <c r="O53">
        <v>1.57066E-4</v>
      </c>
      <c r="P53">
        <v>0.254</v>
      </c>
      <c r="Q53">
        <v>3.930189742</v>
      </c>
      <c r="R53">
        <v>-1.5704200000000001E-4</v>
      </c>
      <c r="S53">
        <v>3.9308070430000002</v>
      </c>
      <c r="T53">
        <v>-2.215453E-3</v>
      </c>
      <c r="U53">
        <v>5.8847760999999998E-2</v>
      </c>
      <c r="V53">
        <v>1.0083858059999999</v>
      </c>
      <c r="W53">
        <v>0.03</v>
      </c>
      <c r="X53" s="3">
        <v>103.22</v>
      </c>
      <c r="Z53" s="6">
        <f t="shared" si="0"/>
        <v>2.5191858022849387E-2</v>
      </c>
      <c r="AA53">
        <f t="shared" si="2"/>
        <v>6.4588592394378887E-3</v>
      </c>
      <c r="AB53">
        <f t="shared" si="1"/>
        <v>39.695365136068375</v>
      </c>
      <c r="AC53">
        <f t="shared" si="3"/>
        <v>-6.4174107681052549E-3</v>
      </c>
      <c r="AD53" s="7">
        <v>81.75</v>
      </c>
      <c r="AE53" s="7">
        <v>80.02</v>
      </c>
      <c r="AF53">
        <v>2.5030191538963055E-2</v>
      </c>
      <c r="AG53">
        <f t="shared" si="4"/>
        <v>-6.2448740480374909E-2</v>
      </c>
      <c r="AH53">
        <f t="shared" si="8"/>
        <v>-9.1060707138092042E-2</v>
      </c>
      <c r="AI53">
        <f t="shared" si="5"/>
        <v>0.908939292861908</v>
      </c>
      <c r="AJ53">
        <f t="shared" si="6"/>
        <v>1.0064588592394379</v>
      </c>
      <c r="AK53">
        <f t="shared" si="7"/>
        <v>0.9935825892318948</v>
      </c>
    </row>
    <row r="54" spans="1:37" x14ac:dyDescent="0.3">
      <c r="A54" t="s">
        <v>74</v>
      </c>
      <c r="B54">
        <v>529.25450000000001</v>
      </c>
      <c r="C54" s="1">
        <v>747</v>
      </c>
      <c r="D54">
        <v>72.798057760000006</v>
      </c>
      <c r="E54">
        <v>65.709999999999994</v>
      </c>
      <c r="F54">
        <v>18.329999999999998</v>
      </c>
      <c r="G54">
        <v>7.8679455999999995E-2</v>
      </c>
      <c r="H54">
        <v>0</v>
      </c>
      <c r="I54">
        <v>81.98</v>
      </c>
      <c r="J54">
        <v>3.4550000000000001</v>
      </c>
      <c r="K54">
        <v>39337.602930000001</v>
      </c>
      <c r="L54">
        <v>313.04899999999998</v>
      </c>
      <c r="M54" s="5">
        <v>134.59399999999999</v>
      </c>
      <c r="N54">
        <v>0.28999999999999998</v>
      </c>
      <c r="O54">
        <v>0.146022132</v>
      </c>
      <c r="P54">
        <v>0.254</v>
      </c>
      <c r="Q54">
        <v>3.4294187109999998</v>
      </c>
      <c r="R54">
        <v>-0.12741650199999999</v>
      </c>
      <c r="S54">
        <v>3.930189742</v>
      </c>
      <c r="T54">
        <v>-4.1076880000000003E-2</v>
      </c>
      <c r="U54">
        <v>5.4555373999999997E-2</v>
      </c>
      <c r="V54">
        <v>0.92705946500000003</v>
      </c>
      <c r="W54">
        <v>0.03</v>
      </c>
      <c r="X54" s="3">
        <v>103.28</v>
      </c>
      <c r="Z54" s="6">
        <f>U54*(M54/L54)</f>
        <v>2.3455836013390876E-2</v>
      </c>
      <c r="AA54">
        <f t="shared" si="2"/>
        <v>-6.8912027365504877E-2</v>
      </c>
      <c r="AB54">
        <f t="shared" si="1"/>
        <v>42.633313297769583</v>
      </c>
      <c r="AC54">
        <f t="shared" si="3"/>
        <v>7.4012372770233106E-2</v>
      </c>
      <c r="AD54" s="7">
        <v>82.25</v>
      </c>
      <c r="AE54" s="7">
        <v>79.77</v>
      </c>
      <c r="AF54">
        <v>2.5191858022849387E-2</v>
      </c>
      <c r="AG54">
        <f t="shared" si="4"/>
        <v>-3.1242189452636844E-3</v>
      </c>
      <c r="AH54">
        <f t="shared" si="8"/>
        <v>6.1162079510703364E-3</v>
      </c>
      <c r="AI54">
        <f t="shared" si="5"/>
        <v>1.0061162079510704</v>
      </c>
      <c r="AJ54">
        <f t="shared" si="6"/>
        <v>0.93108797263449516</v>
      </c>
      <c r="AK54">
        <f t="shared" si="7"/>
        <v>1.0740123727702331</v>
      </c>
    </row>
    <row r="55" spans="1:37" x14ac:dyDescent="0.3">
      <c r="A55" t="s">
        <v>75</v>
      </c>
      <c r="B55">
        <v>343.30690320000002</v>
      </c>
      <c r="C55" s="2">
        <v>517</v>
      </c>
      <c r="D55">
        <v>73.540316910000001</v>
      </c>
      <c r="E55">
        <v>58.8</v>
      </c>
      <c r="F55">
        <v>18.600000000000001</v>
      </c>
      <c r="G55">
        <v>1.4729951E-2</v>
      </c>
      <c r="H55">
        <v>0</v>
      </c>
      <c r="I55">
        <v>81.98</v>
      </c>
      <c r="J55">
        <v>3.484</v>
      </c>
      <c r="K55">
        <v>44003.441529999996</v>
      </c>
      <c r="L55">
        <v>313.53399999999999</v>
      </c>
      <c r="M55" s="5">
        <v>136.00299999999999</v>
      </c>
      <c r="N55">
        <v>0.33</v>
      </c>
      <c r="O55">
        <v>0.133193329</v>
      </c>
      <c r="P55">
        <v>0.29199999999999998</v>
      </c>
      <c r="Q55">
        <v>3.026331538</v>
      </c>
      <c r="R55">
        <v>-0.11753804599999999</v>
      </c>
      <c r="S55">
        <v>3.4294187109999998</v>
      </c>
      <c r="T55">
        <v>8.3936319999999998E-3</v>
      </c>
      <c r="U55">
        <v>5.3763441000000002E-2</v>
      </c>
      <c r="V55">
        <v>0.98548387100000001</v>
      </c>
      <c r="W55">
        <v>2.8000000000000001E-2</v>
      </c>
      <c r="X55" s="3">
        <v>102.31</v>
      </c>
      <c r="Z55" s="6">
        <f t="shared" si="0"/>
        <v>2.332120046413786E-2</v>
      </c>
      <c r="AA55">
        <f t="shared" si="2"/>
        <v>-5.739959521210522E-3</v>
      </c>
      <c r="AB55">
        <f t="shared" si="1"/>
        <v>42.879439424130354</v>
      </c>
      <c r="AC55">
        <f t="shared" si="3"/>
        <v>5.7730940272391973E-3</v>
      </c>
      <c r="AD55" s="7">
        <v>85.15</v>
      </c>
      <c r="AE55" s="7">
        <v>81.8</v>
      </c>
      <c r="AF55">
        <v>2.3455836013390876E-2</v>
      </c>
      <c r="AG55">
        <f t="shared" si="4"/>
        <v>2.5448163469976196E-2</v>
      </c>
      <c r="AH55">
        <f t="shared" si="8"/>
        <v>3.525835866261405E-2</v>
      </c>
      <c r="AI55">
        <f t="shared" si="5"/>
        <v>1.0352583586626141</v>
      </c>
      <c r="AJ55">
        <f t="shared" si="6"/>
        <v>0.99426004047878946</v>
      </c>
      <c r="AK55">
        <f t="shared" si="7"/>
        <v>1.0057730940272391</v>
      </c>
    </row>
    <row r="56" spans="1:37" x14ac:dyDescent="0.3">
      <c r="A56" t="s">
        <v>76</v>
      </c>
      <c r="B56">
        <v>524.09706449999999</v>
      </c>
      <c r="C56" s="1">
        <v>572</v>
      </c>
      <c r="D56">
        <v>71.942403069999997</v>
      </c>
      <c r="E56">
        <v>57.73</v>
      </c>
      <c r="F56">
        <v>19.71</v>
      </c>
      <c r="G56">
        <v>5.9677419000000002E-2</v>
      </c>
      <c r="H56">
        <v>0</v>
      </c>
      <c r="I56">
        <v>81.98</v>
      </c>
      <c r="J56">
        <v>3.3889999999999998</v>
      </c>
      <c r="K56">
        <v>43816.265500000001</v>
      </c>
      <c r="L56">
        <v>314.12099999999998</v>
      </c>
      <c r="M56" s="5">
        <v>136.01300000000001</v>
      </c>
      <c r="N56">
        <v>0.31</v>
      </c>
      <c r="O56">
        <v>-5.2440037000000002E-2</v>
      </c>
      <c r="P56">
        <v>0.33</v>
      </c>
      <c r="Q56">
        <v>3.1938153319999998</v>
      </c>
      <c r="R56">
        <v>5.5342183000000003E-2</v>
      </c>
      <c r="S56">
        <v>3.026331538</v>
      </c>
      <c r="T56">
        <v>-2.7267508999999999E-2</v>
      </c>
      <c r="U56">
        <v>5.0735666999999998E-2</v>
      </c>
      <c r="V56">
        <v>0.94368340900000003</v>
      </c>
      <c r="W56">
        <v>2.8000000000000001E-2</v>
      </c>
      <c r="X56" s="3">
        <v>103.14</v>
      </c>
      <c r="Z56" s="6">
        <f t="shared" si="0"/>
        <v>2.1968318818770476E-2</v>
      </c>
      <c r="AA56">
        <f t="shared" si="2"/>
        <v>-5.8010806409720478E-2</v>
      </c>
      <c r="AB56">
        <f t="shared" si="1"/>
        <v>45.52009668193481</v>
      </c>
      <c r="AC56">
        <f t="shared" si="3"/>
        <v>6.1583297106221714E-2</v>
      </c>
      <c r="AD56" s="7">
        <v>80.36</v>
      </c>
      <c r="AE56" s="7">
        <v>76.680000000000007</v>
      </c>
      <c r="AF56">
        <v>2.332120046413786E-2</v>
      </c>
      <c r="AG56">
        <f t="shared" si="4"/>
        <v>-6.2591687041564675E-2</v>
      </c>
      <c r="AH56">
        <f t="shared" si="8"/>
        <v>-5.6253669994128078E-2</v>
      </c>
      <c r="AI56">
        <f t="shared" si="5"/>
        <v>0.94374633000587194</v>
      </c>
      <c r="AJ56">
        <f t="shared" si="6"/>
        <v>0.94198919359027955</v>
      </c>
      <c r="AK56">
        <f t="shared" si="7"/>
        <v>1.0615832971062218</v>
      </c>
    </row>
    <row r="57" spans="1:37" x14ac:dyDescent="0.3">
      <c r="A57" t="s">
        <v>77</v>
      </c>
      <c r="B57">
        <v>379.05826669999999</v>
      </c>
      <c r="D57">
        <v>65.544906760000003</v>
      </c>
      <c r="E57">
        <v>53.95</v>
      </c>
      <c r="F57">
        <v>19.678000000000001</v>
      </c>
      <c r="G57">
        <v>-1.623541E-3</v>
      </c>
      <c r="H57">
        <v>0</v>
      </c>
      <c r="I57">
        <v>81.98</v>
      </c>
      <c r="J57">
        <v>3.214</v>
      </c>
      <c r="K57">
        <v>37490.62629</v>
      </c>
      <c r="L57">
        <v>314.68599999999998</v>
      </c>
      <c r="M57" s="5">
        <v>136.08000000000001</v>
      </c>
      <c r="N57">
        <v>0.28999999999999998</v>
      </c>
      <c r="O57">
        <v>-8.5299716999999997E-2</v>
      </c>
      <c r="P57">
        <v>0.313</v>
      </c>
      <c r="Q57">
        <v>3.4916522830000001</v>
      </c>
      <c r="R57">
        <v>9.3254280999999994E-2</v>
      </c>
      <c r="S57">
        <v>3.1938153319999998</v>
      </c>
      <c r="T57">
        <v>-5.1637651E-2</v>
      </c>
      <c r="U57">
        <v>5.0818173000000001E-2</v>
      </c>
      <c r="V57">
        <v>1.0016261820000001</v>
      </c>
      <c r="W57">
        <v>2.8000000000000001E-2</v>
      </c>
      <c r="Z57" s="6">
        <f t="shared" si="0"/>
        <v>2.197535632929333E-2</v>
      </c>
      <c r="AA57">
        <f t="shared" si="2"/>
        <v>3.2034816049926744E-4</v>
      </c>
      <c r="AB57">
        <f t="shared" si="1"/>
        <v>45.505519606114049</v>
      </c>
      <c r="AC57">
        <f t="shared" si="3"/>
        <v>-3.2023385017425685E-4</v>
      </c>
      <c r="AD57" s="7">
        <v>74.02</v>
      </c>
      <c r="AE57" s="7">
        <v>70.239999999999995</v>
      </c>
      <c r="AF57">
        <v>2.1968318818770476E-2</v>
      </c>
      <c r="AG57">
        <f t="shared" si="4"/>
        <v>-8.3985393844548922E-2</v>
      </c>
      <c r="AH57">
        <f t="shared" si="8"/>
        <v>-7.8894972623195669E-2</v>
      </c>
      <c r="AI57">
        <f t="shared" si="5"/>
        <v>0.92110502737680433</v>
      </c>
      <c r="AJ57">
        <f t="shared" si="6"/>
        <v>1.0003203481604992</v>
      </c>
      <c r="AK57">
        <f t="shared" si="7"/>
        <v>0.99967976614982579</v>
      </c>
    </row>
    <row r="58" spans="1:37" x14ac:dyDescent="0.3">
      <c r="M58" s="5">
        <v>136.828</v>
      </c>
      <c r="AC58">
        <f t="shared" si="3"/>
        <v>-1</v>
      </c>
      <c r="AD58" s="7">
        <v>75.63</v>
      </c>
      <c r="AE58" s="7">
        <v>71.989999999999995</v>
      </c>
      <c r="AF58">
        <v>2.197535632929333E-2</v>
      </c>
      <c r="AG58">
        <f t="shared" si="4"/>
        <v>2.4914578587699319E-2</v>
      </c>
      <c r="AH58">
        <f t="shared" si="8"/>
        <v>2.1750878141042956E-2</v>
      </c>
      <c r="AI58">
        <f t="shared" si="5"/>
        <v>1.0217508781410429</v>
      </c>
      <c r="AJ58">
        <f t="shared" si="6"/>
        <v>0</v>
      </c>
      <c r="AK58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ECONOMETRIA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Reyes Bre</cp:lastModifiedBy>
  <dcterms:created xsi:type="dcterms:W3CDTF">2024-11-19T06:12:17Z</dcterms:created>
  <dcterms:modified xsi:type="dcterms:W3CDTF">2024-11-20T07:02:56Z</dcterms:modified>
</cp:coreProperties>
</file>