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codeName="ThisWorkbook"/>
  <mc:AlternateContent xmlns:mc="http://schemas.openxmlformats.org/markup-compatibility/2006">
    <mc:Choice Requires="x15">
      <x15ac:absPath xmlns:x15ac="http://schemas.microsoft.com/office/spreadsheetml/2010/11/ac" url="C:\Users\emile\Documents\Dugeleg\1034.001-Utvikling-Varslingssystem\6.1.4. Procurement\"/>
    </mc:Choice>
  </mc:AlternateContent>
  <xr:revisionPtr revIDLastSave="0" documentId="13_ncr:1_{B8F1BE2B-D407-44EB-936D-CBDB8ADB247C}" xr6:coauthVersionLast="47" xr6:coauthVersionMax="47" xr10:uidLastSave="{00000000-0000-0000-0000-000000000000}"/>
  <bookViews>
    <workbookView xWindow="2573" yWindow="2573" windowWidth="17279" windowHeight="9982" tabRatio="686" activeTab="1" xr2:uid="{00000000-000D-0000-FFFF-FFFF00000000}"/>
  </bookViews>
  <sheets>
    <sheet name="Summary P.O" sheetId="1" r:id="rId1"/>
    <sheet name="1" sheetId="67" r:id="rId2"/>
    <sheet name="2" sheetId="126" r:id="rId3"/>
    <sheet name="3" sheetId="127" r:id="rId4"/>
    <sheet name="4" sheetId="128" r:id="rId5"/>
    <sheet name="5" sheetId="129" r:id="rId6"/>
    <sheet name="6" sheetId="130" r:id="rId7"/>
    <sheet name="7" sheetId="131" r:id="rId8"/>
    <sheet name="8" sheetId="132" r:id="rId9"/>
    <sheet name="9" sheetId="133" r:id="rId10"/>
    <sheet name="10" sheetId="134" r:id="rId11"/>
    <sheet name="11" sheetId="135" r:id="rId12"/>
    <sheet name="12" sheetId="136" r:id="rId13"/>
    <sheet name="13" sheetId="137" r:id="rId14"/>
    <sheet name="14" sheetId="138" r:id="rId15"/>
    <sheet name="15" sheetId="139" r:id="rId16"/>
    <sheet name="16" sheetId="140" r:id="rId17"/>
    <sheet name="17" sheetId="142" r:id="rId18"/>
    <sheet name="18" sheetId="141" r:id="rId19"/>
    <sheet name="19" sheetId="143" r:id="rId20"/>
    <sheet name="20" sheetId="144" r:id="rId21"/>
    <sheet name="21" sheetId="145" r:id="rId22"/>
    <sheet name="22" sheetId="146" r:id="rId23"/>
    <sheet name="23" sheetId="147" r:id="rId24"/>
    <sheet name="24" sheetId="148" r:id="rId25"/>
    <sheet name="25" sheetId="149" r:id="rId26"/>
    <sheet name="26" sheetId="150" r:id="rId27"/>
    <sheet name="27" sheetId="151" r:id="rId28"/>
    <sheet name="28" sheetId="152" r:id="rId29"/>
    <sheet name="29" sheetId="153" r:id="rId30"/>
    <sheet name="30" sheetId="154" r:id="rId31"/>
    <sheet name="VOR-PRISING" sheetId="34" r:id="rId32"/>
  </sheets>
  <externalReferences>
    <externalReference r:id="rId33"/>
  </externalReferences>
  <definedNames>
    <definedName name="kwProject">#REF!</definedName>
    <definedName name="Start" localSheetId="1">#REF!</definedName>
    <definedName name="Start" localSheetId="10">#REF!</definedName>
    <definedName name="Start" localSheetId="11">#REF!</definedName>
    <definedName name="Start" localSheetId="12">#REF!</definedName>
    <definedName name="Start" localSheetId="13">#REF!</definedName>
    <definedName name="Start" localSheetId="14">#REF!</definedName>
    <definedName name="Start" localSheetId="15">#REF!</definedName>
    <definedName name="Start" localSheetId="16">#REF!</definedName>
    <definedName name="Start" localSheetId="17">#REF!</definedName>
    <definedName name="Start" localSheetId="18">#REF!</definedName>
    <definedName name="Start" localSheetId="19">#REF!</definedName>
    <definedName name="Start" localSheetId="2">#REF!</definedName>
    <definedName name="Start" localSheetId="20">#REF!</definedName>
    <definedName name="Start" localSheetId="21">#REF!</definedName>
    <definedName name="Start" localSheetId="22">#REF!</definedName>
    <definedName name="Start" localSheetId="23">#REF!</definedName>
    <definedName name="Start" localSheetId="24">#REF!</definedName>
    <definedName name="Start" localSheetId="25">#REF!</definedName>
    <definedName name="Start" localSheetId="26">#REF!</definedName>
    <definedName name="Start" localSheetId="27">#REF!</definedName>
    <definedName name="Start" localSheetId="28">#REF!</definedName>
    <definedName name="Start" localSheetId="29">#REF!</definedName>
    <definedName name="Start" localSheetId="3">#REF!</definedName>
    <definedName name="Start" localSheetId="30">#REF!</definedName>
    <definedName name="Start" localSheetId="4">#REF!</definedName>
    <definedName name="Start" localSheetId="5">#REF!</definedName>
    <definedName name="Start" localSheetId="6">#REF!</definedName>
    <definedName name="Start" localSheetId="7">#REF!</definedName>
    <definedName name="Start" localSheetId="8">#REF!</definedName>
    <definedName name="Start" localSheetId="9">#REF!</definedName>
    <definedName name="Start">#REF!</definedName>
    <definedName name="totmat" localSheetId="1">'[1]01'!$M$1:$M$65536</definedName>
    <definedName name="totmat" localSheetId="10">'[1]01'!$M$1:$M$65536</definedName>
    <definedName name="totmat" localSheetId="11">'[1]01'!$M$1:$M$65536</definedName>
    <definedName name="totmat" localSheetId="12">'[1]01'!$M$1:$M$65536</definedName>
    <definedName name="totmat" localSheetId="13">'[1]01'!$M$1:$M$65536</definedName>
    <definedName name="totmat" localSheetId="14">'[1]01'!$M$1:$M$65536</definedName>
    <definedName name="totmat" localSheetId="15">'[1]01'!$M$1:$M$65536</definedName>
    <definedName name="totmat" localSheetId="16">'[1]01'!$M$1:$M$65536</definedName>
    <definedName name="totmat" localSheetId="17">'[1]01'!$M$1:$M$65536</definedName>
    <definedName name="totmat" localSheetId="18">'[1]01'!$M$1:$M$65536</definedName>
    <definedName name="totmat" localSheetId="19">'[1]01'!$M$1:$M$65536</definedName>
    <definedName name="totmat" localSheetId="2">'[1]01'!$M$1:$M$65536</definedName>
    <definedName name="totmat" localSheetId="20">'[1]01'!$M$1:$M$65536</definedName>
    <definedName name="totmat" localSheetId="21">'[1]01'!$M$1:$M$65536</definedName>
    <definedName name="totmat" localSheetId="22">'[1]01'!$M$1:$M$65536</definedName>
    <definedName name="totmat" localSheetId="23">'[1]01'!$M$1:$M$65536</definedName>
    <definedName name="totmat" localSheetId="24">'[1]01'!$M$1:$M$65536</definedName>
    <definedName name="totmat" localSheetId="25">'[1]01'!$M$1:$M$65536</definedName>
    <definedName name="totmat" localSheetId="26">'[1]01'!$M$1:$M$65536</definedName>
    <definedName name="totmat" localSheetId="27">'[1]01'!$M$1:$M$65536</definedName>
    <definedName name="totmat" localSheetId="28">'[1]01'!$M$1:$M$65536</definedName>
    <definedName name="totmat" localSheetId="29">'[1]01'!$M$1:$M$65536</definedName>
    <definedName name="totmat" localSheetId="3">'[1]01'!$M$1:$M$65536</definedName>
    <definedName name="totmat" localSheetId="30">'[1]01'!$M$1:$M$65536</definedName>
    <definedName name="totmat" localSheetId="4">'[1]01'!$M$1:$M$65536</definedName>
    <definedName name="totmat" localSheetId="5">'[1]01'!$M$1:$M$65536</definedName>
    <definedName name="totmat" localSheetId="6">'[1]01'!$M$1:$M$65536</definedName>
    <definedName name="totmat" localSheetId="7">'[1]01'!$M$1:$M$65536</definedName>
    <definedName name="totmat" localSheetId="8">'[1]01'!$M$1:$M$65536</definedName>
    <definedName name="totmat" localSheetId="9">'[1]01'!$M$1:$M$65536</definedName>
    <definedName name="totmat">'[1]01'!$M$1:$M$65536</definedName>
    <definedName name="txtCNSID">#REF!</definedName>
    <definedName name="txtID">#REF!</definedName>
    <definedName name="txtProject">#REF!</definedName>
    <definedName name="txtRevision">#REF!</definedName>
    <definedName name="txtSubject">#REF!</definedName>
    <definedName name="_xlnm.Print_Area" localSheetId="1">'1'!$B$1:$J$44</definedName>
    <definedName name="_xlnm.Print_Area" localSheetId="10">'10'!$B$1:$J$44</definedName>
    <definedName name="_xlnm.Print_Area" localSheetId="11">'11'!$B$1:$J$44</definedName>
    <definedName name="_xlnm.Print_Area" localSheetId="12">'12'!$B$1:$J$44</definedName>
    <definedName name="_xlnm.Print_Area" localSheetId="13">'13'!$B$1:$J$44</definedName>
    <definedName name="_xlnm.Print_Area" localSheetId="14">'14'!$B$1:$J$44</definedName>
    <definedName name="_xlnm.Print_Area" localSheetId="15">'15'!$B$1:$J$44</definedName>
    <definedName name="_xlnm.Print_Area" localSheetId="16">'16'!$B$1:$J$44</definedName>
    <definedName name="_xlnm.Print_Area" localSheetId="17">'17'!$B$1:$J$44</definedName>
    <definedName name="_xlnm.Print_Area" localSheetId="18">'18'!$B$1:$J$44</definedName>
    <definedName name="_xlnm.Print_Area" localSheetId="19">'19'!$B$1:$J$44</definedName>
    <definedName name="_xlnm.Print_Area" localSheetId="2">'2'!$B$1:$J$44</definedName>
    <definedName name="_xlnm.Print_Area" localSheetId="20">'20'!$B$1:$J$44</definedName>
    <definedName name="_xlnm.Print_Area" localSheetId="21">'21'!$B$1:$J$44</definedName>
    <definedName name="_xlnm.Print_Area" localSheetId="22">'22'!$B$1:$J$44</definedName>
    <definedName name="_xlnm.Print_Area" localSheetId="23">'23'!$B$1:$J$44</definedName>
    <definedName name="_xlnm.Print_Area" localSheetId="24">'24'!$B$1:$J$44</definedName>
    <definedName name="_xlnm.Print_Area" localSheetId="25">'25'!$B$1:$J$44</definedName>
    <definedName name="_xlnm.Print_Area" localSheetId="26">'26'!$B$1:$J$44</definedName>
    <definedName name="_xlnm.Print_Area" localSheetId="27">'27'!$B$1:$J$44</definedName>
    <definedName name="_xlnm.Print_Area" localSheetId="28">'28'!$B$1:$J$44</definedName>
    <definedName name="_xlnm.Print_Area" localSheetId="29">'29'!$B$1:$J$44</definedName>
    <definedName name="_xlnm.Print_Area" localSheetId="3">'3'!$B$1:$J$44</definedName>
    <definedName name="_xlnm.Print_Area" localSheetId="30">'30'!$B$1:$J$44</definedName>
    <definedName name="_xlnm.Print_Area" localSheetId="4">'4'!$B$1:$J$44</definedName>
    <definedName name="_xlnm.Print_Area" localSheetId="5">'5'!$B$1:$J$44</definedName>
    <definedName name="_xlnm.Print_Area" localSheetId="6">'6'!$B$1:$J$44</definedName>
    <definedName name="_xlnm.Print_Area" localSheetId="7">'7'!$B$1:$J$44</definedName>
    <definedName name="_xlnm.Print_Area" localSheetId="8">'8'!$B$1:$J$44</definedName>
    <definedName name="_xlnm.Print_Area" localSheetId="9">'9'!$B$1:$J$44</definedName>
    <definedName name="_xlnm.Print_Area" localSheetId="31">'VOR-PRISING'!$A$3:$H$47,'VOR-PRISING'!$J$3:$P$47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127" l="1"/>
  <c r="H30" i="1" l="1"/>
  <c r="H31" i="1"/>
  <c r="I31" i="1"/>
  <c r="I30" i="1"/>
  <c r="I14" i="1"/>
  <c r="I4" i="154"/>
  <c r="F48" i="154" s="1"/>
  <c r="I4" i="153"/>
  <c r="F48" i="153" s="1"/>
  <c r="I4" i="152"/>
  <c r="F48" i="152" s="1"/>
  <c r="I4" i="151"/>
  <c r="F48" i="151" s="1"/>
  <c r="I4" i="150"/>
  <c r="F48" i="150" s="1"/>
  <c r="I4" i="149"/>
  <c r="F48" i="149" s="1"/>
  <c r="I4" i="148"/>
  <c r="F48" i="148" s="1"/>
  <c r="I4" i="147"/>
  <c r="B36" i="1" s="1"/>
  <c r="I4" i="146"/>
  <c r="I4" i="145"/>
  <c r="F48" i="145" s="1"/>
  <c r="I4" i="144"/>
  <c r="F48" i="144" s="1"/>
  <c r="I4" i="143"/>
  <c r="I4" i="141"/>
  <c r="F48" i="141" s="1"/>
  <c r="I4" i="142"/>
  <c r="B30" i="1" s="1"/>
  <c r="I4" i="140"/>
  <c r="F48" i="140" s="1"/>
  <c r="I4" i="139"/>
  <c r="I4" i="138"/>
  <c r="F48" i="138" s="1"/>
  <c r="I4" i="137"/>
  <c r="F48" i="137" s="1"/>
  <c r="I4" i="136"/>
  <c r="F48" i="136" s="1"/>
  <c r="I4" i="135"/>
  <c r="I4" i="134"/>
  <c r="I4" i="133"/>
  <c r="F48" i="133" s="1"/>
  <c r="I4" i="132"/>
  <c r="F48" i="132" s="1"/>
  <c r="I4" i="131"/>
  <c r="F48" i="131" s="1"/>
  <c r="I4" i="130"/>
  <c r="I4" i="129"/>
  <c r="F48" i="129" s="1"/>
  <c r="I4" i="128"/>
  <c r="F48" i="128" s="1"/>
  <c r="I4" i="67"/>
  <c r="F48" i="67" s="1"/>
  <c r="I43" i="1"/>
  <c r="I42" i="1"/>
  <c r="I41" i="1"/>
  <c r="I40" i="1"/>
  <c r="I39" i="1"/>
  <c r="I38" i="1"/>
  <c r="I37" i="1"/>
  <c r="I36" i="1"/>
  <c r="I35" i="1"/>
  <c r="I34" i="1"/>
  <c r="I33" i="1"/>
  <c r="I32" i="1"/>
  <c r="I29" i="1"/>
  <c r="I28" i="1"/>
  <c r="I27" i="1"/>
  <c r="I26" i="1"/>
  <c r="I25" i="1"/>
  <c r="H43" i="1"/>
  <c r="H42" i="1"/>
  <c r="H41" i="1"/>
  <c r="H40" i="1"/>
  <c r="H39" i="1"/>
  <c r="H38" i="1"/>
  <c r="H37" i="1"/>
  <c r="H36" i="1"/>
  <c r="H35" i="1"/>
  <c r="H34" i="1"/>
  <c r="H33" i="1"/>
  <c r="H32" i="1"/>
  <c r="H29" i="1"/>
  <c r="H28" i="1"/>
  <c r="H27" i="1"/>
  <c r="H26" i="1"/>
  <c r="H25" i="1"/>
  <c r="J38" i="154"/>
  <c r="J37" i="154"/>
  <c r="J36" i="154"/>
  <c r="J35" i="154"/>
  <c r="J34" i="154"/>
  <c r="J33" i="154"/>
  <c r="J32" i="154"/>
  <c r="J31" i="154"/>
  <c r="J30" i="154"/>
  <c r="J29" i="154"/>
  <c r="J28" i="154"/>
  <c r="J27" i="154"/>
  <c r="J26" i="154"/>
  <c r="J25" i="154"/>
  <c r="B25" i="154"/>
  <c r="B26" i="154" s="1"/>
  <c r="B27" i="154" s="1"/>
  <c r="B28" i="154" s="1"/>
  <c r="B29" i="154" s="1"/>
  <c r="B30" i="154" s="1"/>
  <c r="B31" i="154" s="1"/>
  <c r="B32" i="154" s="1"/>
  <c r="B33" i="154" s="1"/>
  <c r="B34" i="154" s="1"/>
  <c r="B35" i="154" s="1"/>
  <c r="B36" i="154" s="1"/>
  <c r="B37" i="154" s="1"/>
  <c r="B38" i="154" s="1"/>
  <c r="J24" i="154"/>
  <c r="J24" i="129"/>
  <c r="B25" i="129"/>
  <c r="B26" i="129" s="1"/>
  <c r="B27" i="129" s="1"/>
  <c r="B28" i="129" s="1"/>
  <c r="B29" i="129" s="1"/>
  <c r="B30" i="129" s="1"/>
  <c r="B31" i="129" s="1"/>
  <c r="B32" i="129" s="1"/>
  <c r="B33" i="129" s="1"/>
  <c r="B34" i="129" s="1"/>
  <c r="B35" i="129" s="1"/>
  <c r="B36" i="129" s="1"/>
  <c r="B37" i="129" s="1"/>
  <c r="B38" i="129" s="1"/>
  <c r="J25" i="129"/>
  <c r="J26" i="129"/>
  <c r="J27" i="129"/>
  <c r="J28" i="129"/>
  <c r="J29" i="129"/>
  <c r="J30" i="129"/>
  <c r="J31" i="129"/>
  <c r="J32" i="129"/>
  <c r="J33" i="129"/>
  <c r="J34" i="129"/>
  <c r="J35" i="129"/>
  <c r="J36" i="129"/>
  <c r="J37" i="129"/>
  <c r="J38" i="129"/>
  <c r="J38" i="153"/>
  <c r="J37" i="153"/>
  <c r="J36" i="153"/>
  <c r="J35" i="153"/>
  <c r="J34" i="153"/>
  <c r="J33" i="153"/>
  <c r="J32" i="153"/>
  <c r="J31" i="153"/>
  <c r="J30" i="153"/>
  <c r="J29" i="153"/>
  <c r="J28" i="153"/>
  <c r="J27" i="153"/>
  <c r="J26" i="153"/>
  <c r="J25" i="153"/>
  <c r="B25" i="153"/>
  <c r="B26" i="153" s="1"/>
  <c r="B27" i="153" s="1"/>
  <c r="B28" i="153" s="1"/>
  <c r="B29" i="153" s="1"/>
  <c r="B30" i="153" s="1"/>
  <c r="B31" i="153" s="1"/>
  <c r="B32" i="153" s="1"/>
  <c r="B33" i="153" s="1"/>
  <c r="B34" i="153" s="1"/>
  <c r="B35" i="153" s="1"/>
  <c r="B36" i="153" s="1"/>
  <c r="B37" i="153" s="1"/>
  <c r="B38" i="153" s="1"/>
  <c r="J24" i="153"/>
  <c r="J38" i="152"/>
  <c r="J37" i="152"/>
  <c r="J36" i="152"/>
  <c r="J35" i="152"/>
  <c r="J34" i="152"/>
  <c r="J33" i="152"/>
  <c r="J32" i="152"/>
  <c r="J31" i="152"/>
  <c r="J30" i="152"/>
  <c r="J29" i="152"/>
  <c r="J28" i="152"/>
  <c r="J27" i="152"/>
  <c r="J26" i="152"/>
  <c r="J25" i="152"/>
  <c r="B25" i="152"/>
  <c r="B26" i="152" s="1"/>
  <c r="B27" i="152" s="1"/>
  <c r="B28" i="152" s="1"/>
  <c r="B29" i="152" s="1"/>
  <c r="B30" i="152" s="1"/>
  <c r="B31" i="152" s="1"/>
  <c r="B32" i="152" s="1"/>
  <c r="B33" i="152" s="1"/>
  <c r="B34" i="152" s="1"/>
  <c r="B35" i="152" s="1"/>
  <c r="B36" i="152" s="1"/>
  <c r="B37" i="152" s="1"/>
  <c r="B38" i="152" s="1"/>
  <c r="J24" i="152"/>
  <c r="J38" i="151"/>
  <c r="J37" i="151"/>
  <c r="J36" i="151"/>
  <c r="J35" i="151"/>
  <c r="J34" i="151"/>
  <c r="J33" i="151"/>
  <c r="J32" i="151"/>
  <c r="J31" i="151"/>
  <c r="J30" i="151"/>
  <c r="J29" i="151"/>
  <c r="J28" i="151"/>
  <c r="J27" i="151"/>
  <c r="J26" i="151"/>
  <c r="J25" i="151"/>
  <c r="B25" i="151"/>
  <c r="B26" i="151" s="1"/>
  <c r="B27" i="151" s="1"/>
  <c r="B28" i="151" s="1"/>
  <c r="B29" i="151" s="1"/>
  <c r="B30" i="151" s="1"/>
  <c r="B31" i="151" s="1"/>
  <c r="B32" i="151" s="1"/>
  <c r="B33" i="151" s="1"/>
  <c r="B34" i="151" s="1"/>
  <c r="B35" i="151" s="1"/>
  <c r="B36" i="151" s="1"/>
  <c r="B37" i="151" s="1"/>
  <c r="B38" i="151" s="1"/>
  <c r="J24" i="151"/>
  <c r="J39" i="151" s="1"/>
  <c r="C40" i="1" s="1"/>
  <c r="J38" i="150"/>
  <c r="J37" i="150"/>
  <c r="J36" i="150"/>
  <c r="J35" i="150"/>
  <c r="J34" i="150"/>
  <c r="J33" i="150"/>
  <c r="J32" i="150"/>
  <c r="J31" i="150"/>
  <c r="J30" i="150"/>
  <c r="J29" i="150"/>
  <c r="J28" i="150"/>
  <c r="J27" i="150"/>
  <c r="J26" i="150"/>
  <c r="J25" i="150"/>
  <c r="B25" i="150"/>
  <c r="B26" i="150" s="1"/>
  <c r="B27" i="150" s="1"/>
  <c r="B28" i="150" s="1"/>
  <c r="B29" i="150" s="1"/>
  <c r="B30" i="150" s="1"/>
  <c r="B31" i="150" s="1"/>
  <c r="B32" i="150" s="1"/>
  <c r="B33" i="150" s="1"/>
  <c r="B34" i="150" s="1"/>
  <c r="B35" i="150" s="1"/>
  <c r="B36" i="150" s="1"/>
  <c r="B37" i="150" s="1"/>
  <c r="B38" i="150" s="1"/>
  <c r="J24" i="150"/>
  <c r="J39" i="150" s="1"/>
  <c r="C39" i="1" s="1"/>
  <c r="J38" i="149"/>
  <c r="J37" i="149"/>
  <c r="J36" i="149"/>
  <c r="J35" i="149"/>
  <c r="J34" i="149"/>
  <c r="J33" i="149"/>
  <c r="J32" i="149"/>
  <c r="J31" i="149"/>
  <c r="J30" i="149"/>
  <c r="J29" i="149"/>
  <c r="J28" i="149"/>
  <c r="J27" i="149"/>
  <c r="J26" i="149"/>
  <c r="J25" i="149"/>
  <c r="B25" i="149"/>
  <c r="B26" i="149" s="1"/>
  <c r="B27" i="149" s="1"/>
  <c r="B28" i="149" s="1"/>
  <c r="B29" i="149" s="1"/>
  <c r="B30" i="149" s="1"/>
  <c r="B31" i="149" s="1"/>
  <c r="B32" i="149" s="1"/>
  <c r="B33" i="149" s="1"/>
  <c r="B34" i="149" s="1"/>
  <c r="B35" i="149" s="1"/>
  <c r="B36" i="149" s="1"/>
  <c r="B37" i="149" s="1"/>
  <c r="B38" i="149" s="1"/>
  <c r="J24" i="149"/>
  <c r="J39" i="149" s="1"/>
  <c r="C38" i="1" s="1"/>
  <c r="J38" i="148"/>
  <c r="J37" i="148"/>
  <c r="J36" i="148"/>
  <c r="J35" i="148"/>
  <c r="J34" i="148"/>
  <c r="J33" i="148"/>
  <c r="J32" i="148"/>
  <c r="J31" i="148"/>
  <c r="J30" i="148"/>
  <c r="J29" i="148"/>
  <c r="J28" i="148"/>
  <c r="J27" i="148"/>
  <c r="J26" i="148"/>
  <c r="J25" i="148"/>
  <c r="B25" i="148"/>
  <c r="B26" i="148" s="1"/>
  <c r="B27" i="148" s="1"/>
  <c r="B28" i="148" s="1"/>
  <c r="B29" i="148" s="1"/>
  <c r="B30" i="148" s="1"/>
  <c r="B31" i="148" s="1"/>
  <c r="B32" i="148" s="1"/>
  <c r="B33" i="148" s="1"/>
  <c r="B34" i="148" s="1"/>
  <c r="B35" i="148" s="1"/>
  <c r="B36" i="148" s="1"/>
  <c r="B37" i="148" s="1"/>
  <c r="B38" i="148" s="1"/>
  <c r="J24" i="148"/>
  <c r="J38" i="147"/>
  <c r="J37" i="147"/>
  <c r="J36" i="147"/>
  <c r="J35" i="147"/>
  <c r="J34" i="147"/>
  <c r="J33" i="147"/>
  <c r="J32" i="147"/>
  <c r="J31" i="147"/>
  <c r="J30" i="147"/>
  <c r="J29" i="147"/>
  <c r="J28" i="147"/>
  <c r="J27" i="147"/>
  <c r="J26" i="147"/>
  <c r="J25" i="147"/>
  <c r="B25" i="147"/>
  <c r="B26" i="147" s="1"/>
  <c r="B27" i="147" s="1"/>
  <c r="B28" i="147" s="1"/>
  <c r="B29" i="147" s="1"/>
  <c r="B30" i="147" s="1"/>
  <c r="B31" i="147" s="1"/>
  <c r="B32" i="147" s="1"/>
  <c r="B33" i="147" s="1"/>
  <c r="B34" i="147" s="1"/>
  <c r="B35" i="147" s="1"/>
  <c r="B36" i="147" s="1"/>
  <c r="B37" i="147" s="1"/>
  <c r="B38" i="147" s="1"/>
  <c r="J24" i="147"/>
  <c r="J38" i="146"/>
  <c r="J37" i="146"/>
  <c r="J36" i="146"/>
  <c r="J35" i="146"/>
  <c r="J34" i="146"/>
  <c r="J33" i="146"/>
  <c r="J32" i="146"/>
  <c r="J31" i="146"/>
  <c r="J30" i="146"/>
  <c r="J29" i="146"/>
  <c r="J28" i="146"/>
  <c r="J27" i="146"/>
  <c r="J26" i="146"/>
  <c r="B26" i="146"/>
  <c r="B27" i="146" s="1"/>
  <c r="B28" i="146" s="1"/>
  <c r="B29" i="146" s="1"/>
  <c r="B30" i="146" s="1"/>
  <c r="B31" i="146" s="1"/>
  <c r="B32" i="146" s="1"/>
  <c r="B33" i="146" s="1"/>
  <c r="B34" i="146" s="1"/>
  <c r="B35" i="146" s="1"/>
  <c r="B36" i="146" s="1"/>
  <c r="B37" i="146" s="1"/>
  <c r="B38" i="146" s="1"/>
  <c r="J25" i="146"/>
  <c r="B25" i="146"/>
  <c r="J24" i="146"/>
  <c r="F48" i="146"/>
  <c r="J38" i="145"/>
  <c r="J37" i="145"/>
  <c r="J36" i="145"/>
  <c r="J35" i="145"/>
  <c r="J34" i="145"/>
  <c r="J33" i="145"/>
  <c r="J32" i="145"/>
  <c r="J31" i="145"/>
  <c r="J30" i="145"/>
  <c r="J29" i="145"/>
  <c r="J28" i="145"/>
  <c r="J27" i="145"/>
  <c r="J26" i="145"/>
  <c r="J25" i="145"/>
  <c r="B25" i="145"/>
  <c r="B26" i="145" s="1"/>
  <c r="B27" i="145" s="1"/>
  <c r="B28" i="145" s="1"/>
  <c r="B29" i="145" s="1"/>
  <c r="B30" i="145" s="1"/>
  <c r="B31" i="145" s="1"/>
  <c r="B32" i="145" s="1"/>
  <c r="B33" i="145" s="1"/>
  <c r="B34" i="145" s="1"/>
  <c r="B35" i="145" s="1"/>
  <c r="B36" i="145" s="1"/>
  <c r="B37" i="145" s="1"/>
  <c r="B38" i="145" s="1"/>
  <c r="J24" i="145"/>
  <c r="J38" i="144"/>
  <c r="J37" i="144"/>
  <c r="J36" i="144"/>
  <c r="J35" i="144"/>
  <c r="J34" i="144"/>
  <c r="J33" i="144"/>
  <c r="J32" i="144"/>
  <c r="J31" i="144"/>
  <c r="J30" i="144"/>
  <c r="J29" i="144"/>
  <c r="J28" i="144"/>
  <c r="J27" i="144"/>
  <c r="J26" i="144"/>
  <c r="J25" i="144"/>
  <c r="B25" i="144"/>
  <c r="B26" i="144" s="1"/>
  <c r="B27" i="144" s="1"/>
  <c r="B28" i="144" s="1"/>
  <c r="B29" i="144" s="1"/>
  <c r="B30" i="144" s="1"/>
  <c r="B31" i="144" s="1"/>
  <c r="B32" i="144" s="1"/>
  <c r="B33" i="144" s="1"/>
  <c r="B34" i="144" s="1"/>
  <c r="B35" i="144" s="1"/>
  <c r="B36" i="144" s="1"/>
  <c r="B37" i="144" s="1"/>
  <c r="B38" i="144" s="1"/>
  <c r="J24" i="144"/>
  <c r="J38" i="143"/>
  <c r="J37" i="143"/>
  <c r="J36" i="143"/>
  <c r="J35" i="143"/>
  <c r="J34" i="143"/>
  <c r="J33" i="143"/>
  <c r="J32" i="143"/>
  <c r="J31" i="143"/>
  <c r="J30" i="143"/>
  <c r="J29" i="143"/>
  <c r="J28" i="143"/>
  <c r="J27" i="143"/>
  <c r="J26" i="143"/>
  <c r="J25" i="143"/>
  <c r="B25" i="143"/>
  <c r="B26" i="143" s="1"/>
  <c r="B27" i="143" s="1"/>
  <c r="B28" i="143" s="1"/>
  <c r="B29" i="143" s="1"/>
  <c r="B30" i="143" s="1"/>
  <c r="B31" i="143" s="1"/>
  <c r="B32" i="143" s="1"/>
  <c r="B33" i="143" s="1"/>
  <c r="B34" i="143" s="1"/>
  <c r="B35" i="143" s="1"/>
  <c r="B36" i="143" s="1"/>
  <c r="B37" i="143" s="1"/>
  <c r="B38" i="143" s="1"/>
  <c r="J24" i="143"/>
  <c r="F48" i="143"/>
  <c r="J38" i="142"/>
  <c r="J37" i="142"/>
  <c r="J36" i="142"/>
  <c r="J35" i="142"/>
  <c r="J34" i="142"/>
  <c r="J33" i="142"/>
  <c r="J32" i="142"/>
  <c r="J31" i="142"/>
  <c r="J30" i="142"/>
  <c r="J29" i="142"/>
  <c r="J28" i="142"/>
  <c r="J27" i="142"/>
  <c r="J26" i="142"/>
  <c r="J25" i="142"/>
  <c r="B25" i="142"/>
  <c r="B26" i="142" s="1"/>
  <c r="B27" i="142" s="1"/>
  <c r="B28" i="142" s="1"/>
  <c r="B29" i="142" s="1"/>
  <c r="B30" i="142" s="1"/>
  <c r="B31" i="142" s="1"/>
  <c r="B32" i="142" s="1"/>
  <c r="B33" i="142" s="1"/>
  <c r="B34" i="142" s="1"/>
  <c r="B35" i="142" s="1"/>
  <c r="B36" i="142" s="1"/>
  <c r="B37" i="142" s="1"/>
  <c r="B38" i="142" s="1"/>
  <c r="J24" i="142"/>
  <c r="J38" i="141"/>
  <c r="J37" i="141"/>
  <c r="J36" i="141"/>
  <c r="J35" i="141"/>
  <c r="J34" i="141"/>
  <c r="J33" i="141"/>
  <c r="J32" i="141"/>
  <c r="J31" i="141"/>
  <c r="J30" i="141"/>
  <c r="J29" i="141"/>
  <c r="J28" i="141"/>
  <c r="J27" i="141"/>
  <c r="J26" i="141"/>
  <c r="J25" i="141"/>
  <c r="B25" i="141"/>
  <c r="B26" i="141" s="1"/>
  <c r="B27" i="141" s="1"/>
  <c r="B28" i="141" s="1"/>
  <c r="B29" i="141" s="1"/>
  <c r="B30" i="141" s="1"/>
  <c r="B31" i="141" s="1"/>
  <c r="B32" i="141" s="1"/>
  <c r="B33" i="141" s="1"/>
  <c r="B34" i="141" s="1"/>
  <c r="B35" i="141" s="1"/>
  <c r="B36" i="141" s="1"/>
  <c r="B37" i="141" s="1"/>
  <c r="B38" i="141" s="1"/>
  <c r="J24" i="141"/>
  <c r="J38" i="140"/>
  <c r="J37" i="140"/>
  <c r="J36" i="140"/>
  <c r="J35" i="140"/>
  <c r="J34" i="140"/>
  <c r="J33" i="140"/>
  <c r="J32" i="140"/>
  <c r="J31" i="140"/>
  <c r="J30" i="140"/>
  <c r="J29" i="140"/>
  <c r="J28" i="140"/>
  <c r="J27" i="140"/>
  <c r="J26" i="140"/>
  <c r="J25" i="140"/>
  <c r="B25" i="140"/>
  <c r="B26" i="140" s="1"/>
  <c r="B27" i="140" s="1"/>
  <c r="B28" i="140" s="1"/>
  <c r="B29" i="140" s="1"/>
  <c r="B30" i="140" s="1"/>
  <c r="B31" i="140" s="1"/>
  <c r="B32" i="140" s="1"/>
  <c r="B33" i="140" s="1"/>
  <c r="B34" i="140" s="1"/>
  <c r="B35" i="140" s="1"/>
  <c r="B36" i="140" s="1"/>
  <c r="B37" i="140" s="1"/>
  <c r="B38" i="140" s="1"/>
  <c r="J24" i="140"/>
  <c r="J38" i="139"/>
  <c r="J37" i="139"/>
  <c r="J36" i="139"/>
  <c r="J35" i="139"/>
  <c r="J34" i="139"/>
  <c r="J33" i="139"/>
  <c r="J32" i="139"/>
  <c r="J31" i="139"/>
  <c r="J30" i="139"/>
  <c r="J29" i="139"/>
  <c r="J28" i="139"/>
  <c r="J27" i="139"/>
  <c r="J26" i="139"/>
  <c r="J25" i="139"/>
  <c r="B25" i="139"/>
  <c r="B26" i="139" s="1"/>
  <c r="B27" i="139" s="1"/>
  <c r="B28" i="139" s="1"/>
  <c r="B29" i="139" s="1"/>
  <c r="B30" i="139" s="1"/>
  <c r="B31" i="139" s="1"/>
  <c r="B32" i="139" s="1"/>
  <c r="B33" i="139" s="1"/>
  <c r="B34" i="139" s="1"/>
  <c r="B35" i="139" s="1"/>
  <c r="B36" i="139" s="1"/>
  <c r="B37" i="139" s="1"/>
  <c r="B38" i="139" s="1"/>
  <c r="J24" i="139"/>
  <c r="F48" i="139"/>
  <c r="J38" i="138"/>
  <c r="J37" i="138"/>
  <c r="J36" i="138"/>
  <c r="J35" i="138"/>
  <c r="J34" i="138"/>
  <c r="J33" i="138"/>
  <c r="J32" i="138"/>
  <c r="J31" i="138"/>
  <c r="J30" i="138"/>
  <c r="J29" i="138"/>
  <c r="J28" i="138"/>
  <c r="J27" i="138"/>
  <c r="J26" i="138"/>
  <c r="J25" i="138"/>
  <c r="B25" i="138"/>
  <c r="B26" i="138" s="1"/>
  <c r="B27" i="138" s="1"/>
  <c r="B28" i="138" s="1"/>
  <c r="B29" i="138" s="1"/>
  <c r="B30" i="138" s="1"/>
  <c r="B31" i="138" s="1"/>
  <c r="B32" i="138" s="1"/>
  <c r="B33" i="138" s="1"/>
  <c r="B34" i="138" s="1"/>
  <c r="B35" i="138" s="1"/>
  <c r="B36" i="138" s="1"/>
  <c r="B37" i="138" s="1"/>
  <c r="B38" i="138" s="1"/>
  <c r="J24" i="138"/>
  <c r="J38" i="137"/>
  <c r="J37" i="137"/>
  <c r="J36" i="137"/>
  <c r="J35" i="137"/>
  <c r="J34" i="137"/>
  <c r="J33" i="137"/>
  <c r="J32" i="137"/>
  <c r="J31" i="137"/>
  <c r="J30" i="137"/>
  <c r="J29" i="137"/>
  <c r="J28" i="137"/>
  <c r="J27" i="137"/>
  <c r="J26" i="137"/>
  <c r="J25" i="137"/>
  <c r="B25" i="137"/>
  <c r="B26" i="137" s="1"/>
  <c r="B27" i="137" s="1"/>
  <c r="B28" i="137" s="1"/>
  <c r="B29" i="137" s="1"/>
  <c r="B30" i="137" s="1"/>
  <c r="B31" i="137" s="1"/>
  <c r="B32" i="137" s="1"/>
  <c r="B33" i="137" s="1"/>
  <c r="B34" i="137" s="1"/>
  <c r="B35" i="137" s="1"/>
  <c r="B36" i="137" s="1"/>
  <c r="B37" i="137" s="1"/>
  <c r="B38" i="137" s="1"/>
  <c r="J24" i="137"/>
  <c r="J38" i="136"/>
  <c r="J37" i="136"/>
  <c r="J36" i="136"/>
  <c r="J35" i="136"/>
  <c r="J34" i="136"/>
  <c r="J33" i="136"/>
  <c r="J32" i="136"/>
  <c r="J31" i="136"/>
  <c r="J30" i="136"/>
  <c r="J29" i="136"/>
  <c r="J28" i="136"/>
  <c r="J27" i="136"/>
  <c r="J26" i="136"/>
  <c r="J25" i="136"/>
  <c r="B25" i="136"/>
  <c r="B26" i="136" s="1"/>
  <c r="B27" i="136" s="1"/>
  <c r="B28" i="136" s="1"/>
  <c r="B29" i="136" s="1"/>
  <c r="B30" i="136" s="1"/>
  <c r="B31" i="136" s="1"/>
  <c r="B32" i="136" s="1"/>
  <c r="B33" i="136" s="1"/>
  <c r="B34" i="136" s="1"/>
  <c r="B35" i="136" s="1"/>
  <c r="B36" i="136" s="1"/>
  <c r="B37" i="136" s="1"/>
  <c r="B38" i="136" s="1"/>
  <c r="J24" i="136"/>
  <c r="F48" i="135"/>
  <c r="J38" i="135"/>
  <c r="J37" i="135"/>
  <c r="J36" i="135"/>
  <c r="J35" i="135"/>
  <c r="J34" i="135"/>
  <c r="J33" i="135"/>
  <c r="J32" i="135"/>
  <c r="J31" i="135"/>
  <c r="J30" i="135"/>
  <c r="J29" i="135"/>
  <c r="J28" i="135"/>
  <c r="J27" i="135"/>
  <c r="J26" i="135"/>
  <c r="J25" i="135"/>
  <c r="B25" i="135"/>
  <c r="B26" i="135" s="1"/>
  <c r="B27" i="135" s="1"/>
  <c r="B28" i="135" s="1"/>
  <c r="B29" i="135" s="1"/>
  <c r="B30" i="135" s="1"/>
  <c r="B31" i="135" s="1"/>
  <c r="B32" i="135" s="1"/>
  <c r="B33" i="135" s="1"/>
  <c r="B34" i="135" s="1"/>
  <c r="B35" i="135" s="1"/>
  <c r="B36" i="135" s="1"/>
  <c r="B37" i="135" s="1"/>
  <c r="B38" i="135" s="1"/>
  <c r="J24" i="135"/>
  <c r="F48" i="134"/>
  <c r="J38" i="134"/>
  <c r="J37" i="134"/>
  <c r="J36" i="134"/>
  <c r="J35" i="134"/>
  <c r="J34" i="134"/>
  <c r="J33" i="134"/>
  <c r="J32" i="134"/>
  <c r="J31" i="134"/>
  <c r="J30" i="134"/>
  <c r="J29" i="134"/>
  <c r="J28" i="134"/>
  <c r="J27" i="134"/>
  <c r="J26" i="134"/>
  <c r="J25" i="134"/>
  <c r="B25" i="134"/>
  <c r="B26" i="134" s="1"/>
  <c r="B27" i="134" s="1"/>
  <c r="B28" i="134" s="1"/>
  <c r="B29" i="134" s="1"/>
  <c r="B30" i="134" s="1"/>
  <c r="B31" i="134" s="1"/>
  <c r="B32" i="134" s="1"/>
  <c r="B33" i="134" s="1"/>
  <c r="B34" i="134" s="1"/>
  <c r="B35" i="134" s="1"/>
  <c r="B36" i="134" s="1"/>
  <c r="B37" i="134" s="1"/>
  <c r="B38" i="134" s="1"/>
  <c r="J24" i="134"/>
  <c r="J38" i="133"/>
  <c r="J37" i="133"/>
  <c r="J36" i="133"/>
  <c r="J35" i="133"/>
  <c r="J34" i="133"/>
  <c r="J33" i="133"/>
  <c r="J32" i="133"/>
  <c r="J31" i="133"/>
  <c r="J30" i="133"/>
  <c r="J29" i="133"/>
  <c r="J28" i="133"/>
  <c r="J27" i="133"/>
  <c r="J26" i="133"/>
  <c r="J25" i="133"/>
  <c r="B25" i="133"/>
  <c r="B26" i="133" s="1"/>
  <c r="B27" i="133" s="1"/>
  <c r="B28" i="133" s="1"/>
  <c r="B29" i="133" s="1"/>
  <c r="B30" i="133" s="1"/>
  <c r="B31" i="133" s="1"/>
  <c r="B32" i="133" s="1"/>
  <c r="B33" i="133" s="1"/>
  <c r="B34" i="133" s="1"/>
  <c r="B35" i="133" s="1"/>
  <c r="B36" i="133" s="1"/>
  <c r="B37" i="133" s="1"/>
  <c r="B38" i="133" s="1"/>
  <c r="J24" i="133"/>
  <c r="J38" i="132"/>
  <c r="J37" i="132"/>
  <c r="J36" i="132"/>
  <c r="J35" i="132"/>
  <c r="J34" i="132"/>
  <c r="J33" i="132"/>
  <c r="J32" i="132"/>
  <c r="J31" i="132"/>
  <c r="J30" i="132"/>
  <c r="J29" i="132"/>
  <c r="J28" i="132"/>
  <c r="J27" i="132"/>
  <c r="J26" i="132"/>
  <c r="J25" i="132"/>
  <c r="B25" i="132"/>
  <c r="B26" i="132" s="1"/>
  <c r="B27" i="132" s="1"/>
  <c r="B28" i="132" s="1"/>
  <c r="B29" i="132" s="1"/>
  <c r="B30" i="132" s="1"/>
  <c r="B31" i="132" s="1"/>
  <c r="B32" i="132" s="1"/>
  <c r="B33" i="132" s="1"/>
  <c r="B34" i="132" s="1"/>
  <c r="B35" i="132" s="1"/>
  <c r="B36" i="132" s="1"/>
  <c r="B37" i="132" s="1"/>
  <c r="B38" i="132" s="1"/>
  <c r="J24" i="132"/>
  <c r="J38" i="131"/>
  <c r="J37" i="131"/>
  <c r="J36" i="131"/>
  <c r="J35" i="131"/>
  <c r="J34" i="131"/>
  <c r="J33" i="131"/>
  <c r="J32" i="131"/>
  <c r="J31" i="131"/>
  <c r="J30" i="131"/>
  <c r="J29" i="131"/>
  <c r="J28" i="131"/>
  <c r="J27" i="131"/>
  <c r="J26" i="131"/>
  <c r="J25" i="131"/>
  <c r="B25" i="131"/>
  <c r="B26" i="131" s="1"/>
  <c r="B27" i="131" s="1"/>
  <c r="B28" i="131" s="1"/>
  <c r="B29" i="131" s="1"/>
  <c r="B30" i="131" s="1"/>
  <c r="B31" i="131" s="1"/>
  <c r="B32" i="131" s="1"/>
  <c r="B33" i="131" s="1"/>
  <c r="B34" i="131" s="1"/>
  <c r="B35" i="131" s="1"/>
  <c r="B36" i="131" s="1"/>
  <c r="B37" i="131" s="1"/>
  <c r="B38" i="131" s="1"/>
  <c r="J24" i="131"/>
  <c r="F48" i="130"/>
  <c r="J38" i="130"/>
  <c r="J37" i="130"/>
  <c r="J36" i="130"/>
  <c r="J35" i="130"/>
  <c r="J34" i="130"/>
  <c r="J33" i="130"/>
  <c r="J32" i="130"/>
  <c r="J31" i="130"/>
  <c r="J30" i="130"/>
  <c r="J29" i="130"/>
  <c r="J28" i="130"/>
  <c r="J27" i="130"/>
  <c r="J26" i="130"/>
  <c r="J25" i="130"/>
  <c r="B25" i="130"/>
  <c r="B26" i="130" s="1"/>
  <c r="B27" i="130" s="1"/>
  <c r="B28" i="130" s="1"/>
  <c r="B29" i="130" s="1"/>
  <c r="B30" i="130" s="1"/>
  <c r="B31" i="130" s="1"/>
  <c r="B32" i="130" s="1"/>
  <c r="B33" i="130" s="1"/>
  <c r="B34" i="130" s="1"/>
  <c r="B35" i="130" s="1"/>
  <c r="B36" i="130" s="1"/>
  <c r="B37" i="130" s="1"/>
  <c r="B38" i="130" s="1"/>
  <c r="J24" i="130"/>
  <c r="J38" i="128"/>
  <c r="J37" i="128"/>
  <c r="J36" i="128"/>
  <c r="J35" i="128"/>
  <c r="J34" i="128"/>
  <c r="J33" i="128"/>
  <c r="J32" i="128"/>
  <c r="J31" i="128"/>
  <c r="J30" i="128"/>
  <c r="J29" i="128"/>
  <c r="J28" i="128"/>
  <c r="J27" i="128"/>
  <c r="J26" i="128"/>
  <c r="J25" i="128"/>
  <c r="B25" i="128"/>
  <c r="B26" i="128" s="1"/>
  <c r="B27" i="128" s="1"/>
  <c r="B28" i="128" s="1"/>
  <c r="B29" i="128" s="1"/>
  <c r="B30" i="128" s="1"/>
  <c r="B31" i="128" s="1"/>
  <c r="B32" i="128" s="1"/>
  <c r="B33" i="128" s="1"/>
  <c r="B34" i="128" s="1"/>
  <c r="B35" i="128" s="1"/>
  <c r="B36" i="128" s="1"/>
  <c r="B37" i="128" s="1"/>
  <c r="B38" i="128" s="1"/>
  <c r="J24" i="128"/>
  <c r="F48" i="127"/>
  <c r="J38" i="127"/>
  <c r="J37" i="127"/>
  <c r="J36" i="127"/>
  <c r="J35" i="127"/>
  <c r="J34" i="127"/>
  <c r="J33" i="127"/>
  <c r="J32" i="127"/>
  <c r="J31" i="127"/>
  <c r="J30" i="127"/>
  <c r="J29" i="127"/>
  <c r="J28" i="127"/>
  <c r="J27" i="127"/>
  <c r="J26" i="127"/>
  <c r="J25" i="127"/>
  <c r="B25" i="127"/>
  <c r="B26" i="127" s="1"/>
  <c r="B27" i="127" s="1"/>
  <c r="B28" i="127" s="1"/>
  <c r="B29" i="127" s="1"/>
  <c r="B30" i="127" s="1"/>
  <c r="B31" i="127" s="1"/>
  <c r="B32" i="127" s="1"/>
  <c r="B33" i="127" s="1"/>
  <c r="B34" i="127" s="1"/>
  <c r="B35" i="127" s="1"/>
  <c r="B36" i="127" s="1"/>
  <c r="B37" i="127" s="1"/>
  <c r="B38" i="127" s="1"/>
  <c r="J24" i="127"/>
  <c r="I4" i="126"/>
  <c r="F48" i="126" s="1"/>
  <c r="J38" i="126"/>
  <c r="J37" i="126"/>
  <c r="J36" i="126"/>
  <c r="J35" i="126"/>
  <c r="J34" i="126"/>
  <c r="J33" i="126"/>
  <c r="J32" i="126"/>
  <c r="J31" i="126"/>
  <c r="J30" i="126"/>
  <c r="J29" i="126"/>
  <c r="J28" i="126"/>
  <c r="J27" i="126"/>
  <c r="J26" i="126"/>
  <c r="J25" i="126"/>
  <c r="B25" i="126"/>
  <c r="B26" i="126" s="1"/>
  <c r="B27" i="126" s="1"/>
  <c r="B28" i="126" s="1"/>
  <c r="B29" i="126" s="1"/>
  <c r="B30" i="126" s="1"/>
  <c r="B31" i="126" s="1"/>
  <c r="B32" i="126" s="1"/>
  <c r="B33" i="126" s="1"/>
  <c r="B34" i="126" s="1"/>
  <c r="B35" i="126" s="1"/>
  <c r="B36" i="126" s="1"/>
  <c r="B37" i="126" s="1"/>
  <c r="B38" i="126" s="1"/>
  <c r="J24" i="126"/>
  <c r="B43" i="1"/>
  <c r="B40" i="1"/>
  <c r="B28" i="1"/>
  <c r="F48" i="147" l="1"/>
  <c r="J39" i="134"/>
  <c r="B29" i="1"/>
  <c r="B34" i="1"/>
  <c r="B26" i="1"/>
  <c r="B39" i="1"/>
  <c r="B42" i="1"/>
  <c r="J39" i="130"/>
  <c r="J39" i="135"/>
  <c r="C24" i="1" s="1"/>
  <c r="J39" i="140"/>
  <c r="C29" i="1" s="1"/>
  <c r="J39" i="153"/>
  <c r="C42" i="1" s="1"/>
  <c r="J39" i="131"/>
  <c r="J39" i="136"/>
  <c r="C25" i="1" s="1"/>
  <c r="J39" i="137"/>
  <c r="C26" i="1" s="1"/>
  <c r="B27" i="1"/>
  <c r="J39" i="141"/>
  <c r="C31" i="1" s="1"/>
  <c r="J39" i="142"/>
  <c r="C30" i="1" s="1"/>
  <c r="F48" i="142"/>
  <c r="J39" i="144"/>
  <c r="C33" i="1" s="1"/>
  <c r="J39" i="147"/>
  <c r="C36" i="1" s="1"/>
  <c r="J39" i="154"/>
  <c r="C43" i="1" s="1"/>
  <c r="J39" i="148"/>
  <c r="C37" i="1" s="1"/>
  <c r="J39" i="126"/>
  <c r="C15" i="1" s="1"/>
  <c r="Q15" i="1" s="1"/>
  <c r="J39" i="139"/>
  <c r="C28" i="1" s="1"/>
  <c r="J39" i="127"/>
  <c r="C16" i="1" s="1"/>
  <c r="J39" i="132"/>
  <c r="J39" i="138"/>
  <c r="C27" i="1" s="1"/>
  <c r="B31" i="1"/>
  <c r="B38" i="1"/>
  <c r="B41" i="1"/>
  <c r="J39" i="152"/>
  <c r="C41" i="1" s="1"/>
  <c r="J39" i="146"/>
  <c r="C35" i="1" s="1"/>
  <c r="J39" i="145"/>
  <c r="C34" i="1" s="1"/>
  <c r="J39" i="143"/>
  <c r="C32" i="1" s="1"/>
  <c r="J39" i="133"/>
  <c r="C22" i="1" s="1"/>
  <c r="J39" i="129"/>
  <c r="J39" i="128"/>
  <c r="C17" i="1" s="1"/>
  <c r="B37" i="1"/>
  <c r="B33" i="1"/>
  <c r="B32" i="1"/>
  <c r="B35" i="1"/>
  <c r="B25" i="1"/>
  <c r="I24" i="1"/>
  <c r="I23" i="1"/>
  <c r="I22" i="1"/>
  <c r="I21" i="1"/>
  <c r="I20" i="1"/>
  <c r="I19" i="1"/>
  <c r="I18" i="1"/>
  <c r="I17" i="1"/>
  <c r="I16" i="1"/>
  <c r="H24" i="1"/>
  <c r="H23" i="1"/>
  <c r="H22" i="1"/>
  <c r="H21" i="1"/>
  <c r="H20" i="1"/>
  <c r="H19" i="1"/>
  <c r="H18" i="1"/>
  <c r="H17" i="1"/>
  <c r="H16" i="1"/>
  <c r="C23" i="1"/>
  <c r="B24" i="1"/>
  <c r="B23" i="1"/>
  <c r="B22" i="1"/>
  <c r="B21" i="1"/>
  <c r="B20" i="1"/>
  <c r="B19" i="1"/>
  <c r="B18" i="1"/>
  <c r="B17" i="1"/>
  <c r="B16" i="1"/>
  <c r="C21" i="1"/>
  <c r="C20" i="1"/>
  <c r="C19" i="1"/>
  <c r="C18" i="1"/>
  <c r="I15" i="1"/>
  <c r="H15" i="1"/>
  <c r="B15" i="1"/>
  <c r="G46" i="1"/>
  <c r="Q43" i="1" l="1"/>
  <c r="F43" i="1" l="1"/>
  <c r="S43" i="1" s="1"/>
  <c r="B14" i="1"/>
  <c r="J24" i="67" l="1"/>
  <c r="J25" i="67"/>
  <c r="H14" i="1" l="1"/>
  <c r="Q24" i="1" l="1"/>
  <c r="Q36" i="1"/>
  <c r="Q40" i="1"/>
  <c r="Q16" i="1"/>
  <c r="Q21" i="1"/>
  <c r="Q19" i="1"/>
  <c r="Q31" i="1"/>
  <c r="Q35" i="1"/>
  <c r="Q39" i="1"/>
  <c r="Q22" i="1"/>
  <c r="Q26" i="1"/>
  <c r="Q30" i="1"/>
  <c r="Q34" i="1"/>
  <c r="Q38" i="1"/>
  <c r="Q42" i="1"/>
  <c r="Q17" i="1"/>
  <c r="Q20" i="1"/>
  <c r="Q25" i="1"/>
  <c r="Q33" i="1"/>
  <c r="Q37" i="1"/>
  <c r="Q18" i="1"/>
  <c r="Q23" i="1"/>
  <c r="Q27" i="1"/>
  <c r="Q28" i="1"/>
  <c r="Q29" i="1"/>
  <c r="Q32" i="1"/>
  <c r="Q41" i="1"/>
  <c r="J26" i="67"/>
  <c r="J27" i="67"/>
  <c r="J28" i="67"/>
  <c r="J29" i="67"/>
  <c r="J30" i="67"/>
  <c r="J31" i="67"/>
  <c r="J32" i="67"/>
  <c r="J33" i="67"/>
  <c r="J34" i="67"/>
  <c r="J35" i="67"/>
  <c r="J36" i="67"/>
  <c r="J37" i="67"/>
  <c r="J38" i="67"/>
  <c r="B25" i="67"/>
  <c r="B26" i="67" s="1"/>
  <c r="B27" i="67" s="1"/>
  <c r="B28" i="67" s="1"/>
  <c r="B29" i="67" s="1"/>
  <c r="B30" i="67" s="1"/>
  <c r="B31" i="67" s="1"/>
  <c r="B32" i="67" s="1"/>
  <c r="B33" i="67" s="1"/>
  <c r="B34" i="67" s="1"/>
  <c r="B35" i="67" s="1"/>
  <c r="B36" i="67" s="1"/>
  <c r="B37" i="67" s="1"/>
  <c r="B38" i="67" s="1"/>
  <c r="P7" i="34"/>
  <c r="P8" i="34"/>
  <c r="P9" i="34"/>
  <c r="P10" i="34"/>
  <c r="P11" i="34"/>
  <c r="P12" i="34"/>
  <c r="P13" i="34"/>
  <c r="P14" i="34"/>
  <c r="P15" i="34"/>
  <c r="P16" i="34"/>
  <c r="P17" i="34"/>
  <c r="P18" i="34"/>
  <c r="P19" i="34"/>
  <c r="P20" i="34"/>
  <c r="P21" i="34"/>
  <c r="P22" i="34"/>
  <c r="P23" i="34"/>
  <c r="P24" i="34"/>
  <c r="P25" i="34"/>
  <c r="P26" i="34"/>
  <c r="P27" i="34"/>
  <c r="P28" i="34"/>
  <c r="P29" i="34"/>
  <c r="P30" i="34"/>
  <c r="G24" i="34"/>
  <c r="J8" i="34"/>
  <c r="J9" i="34" s="1"/>
  <c r="J10" i="34" s="1"/>
  <c r="J11" i="34" s="1"/>
  <c r="J12" i="34" s="1"/>
  <c r="J13" i="34" s="1"/>
  <c r="J14" i="34" s="1"/>
  <c r="J15" i="34" s="1"/>
  <c r="J16" i="34" s="1"/>
  <c r="J17" i="34" s="1"/>
  <c r="J18" i="34" s="1"/>
  <c r="J19" i="34" s="1"/>
  <c r="J20" i="34" s="1"/>
  <c r="J21" i="34" s="1"/>
  <c r="J22" i="34" s="1"/>
  <c r="J23" i="34" s="1"/>
  <c r="J24" i="34" s="1"/>
  <c r="J25" i="34" s="1"/>
  <c r="J26" i="34" s="1"/>
  <c r="J27" i="34" s="1"/>
  <c r="J28" i="34" s="1"/>
  <c r="J29" i="34" s="1"/>
  <c r="J30" i="34" s="1"/>
  <c r="G23" i="34"/>
  <c r="B41" i="34"/>
  <c r="G10" i="34"/>
  <c r="F36" i="1" l="1"/>
  <c r="S36" i="1" s="1"/>
  <c r="J39" i="67"/>
  <c r="F34" i="1"/>
  <c r="S34" i="1" s="1"/>
  <c r="F32" i="1"/>
  <c r="S32" i="1" s="1"/>
  <c r="F40" i="1"/>
  <c r="S40" i="1" s="1"/>
  <c r="F24" i="1"/>
  <c r="F22" i="1"/>
  <c r="S22" i="1" s="1"/>
  <c r="F20" i="1"/>
  <c r="F17" i="1"/>
  <c r="F28" i="1"/>
  <c r="S28" i="1" s="1"/>
  <c r="F26" i="1"/>
  <c r="S26" i="1" s="1"/>
  <c r="P31" i="34"/>
  <c r="G12" i="34" s="1"/>
  <c r="G26" i="34" s="1"/>
  <c r="G27" i="34" s="1"/>
  <c r="F21" i="1"/>
  <c r="S21" i="1" s="1"/>
  <c r="D41" i="34" l="1"/>
  <c r="G13" i="34"/>
  <c r="G30" i="34" s="1"/>
  <c r="F16" i="1"/>
  <c r="S16" i="1" s="1"/>
  <c r="C14" i="1"/>
  <c r="Q14" i="1" s="1"/>
  <c r="Q45" i="1" s="1"/>
  <c r="D40" i="34"/>
  <c r="F42" i="1"/>
  <c r="S42" i="1" s="1"/>
  <c r="F38" i="1"/>
  <c r="S38" i="1" s="1"/>
  <c r="F30" i="1"/>
  <c r="S30" i="1" s="1"/>
  <c r="F18" i="1"/>
  <c r="S18" i="1" s="1"/>
  <c r="S17" i="1"/>
  <c r="S20" i="1"/>
  <c r="S24" i="1"/>
  <c r="F19" i="1"/>
  <c r="S19" i="1" s="1"/>
  <c r="F37" i="1"/>
  <c r="S37" i="1" s="1"/>
  <c r="F35" i="1"/>
  <c r="S35" i="1" s="1"/>
  <c r="F27" i="1"/>
  <c r="S27" i="1" s="1"/>
  <c r="G29" i="34"/>
  <c r="G31" i="34"/>
  <c r="F41" i="1"/>
  <c r="S41" i="1" s="1"/>
  <c r="F33" i="1"/>
  <c r="S33" i="1" s="1"/>
  <c r="F25" i="1"/>
  <c r="S25" i="1" s="1"/>
  <c r="F15" i="1"/>
  <c r="S15" i="1" s="1"/>
  <c r="F29" i="1"/>
  <c r="S29" i="1" s="1"/>
  <c r="F39" i="1"/>
  <c r="S39" i="1" s="1"/>
  <c r="F31" i="1"/>
  <c r="S31" i="1" s="1"/>
  <c r="F23" i="1"/>
  <c r="S23" i="1" s="1"/>
  <c r="F14" i="1" l="1"/>
  <c r="S14" i="1" s="1"/>
  <c r="G45" i="1" l="1"/>
  <c r="G47" i="1" s="1"/>
</calcChain>
</file>

<file path=xl/sharedStrings.xml><?xml version="1.0" encoding="utf-8"?>
<sst xmlns="http://schemas.openxmlformats.org/spreadsheetml/2006/main" count="2407" uniqueCount="225">
  <si>
    <t>REVISJONSNUMMER</t>
  </si>
  <si>
    <t>PROSJEKTTITTEL</t>
  </si>
  <si>
    <t>DATO</t>
  </si>
  <si>
    <t>BESTILLING</t>
  </si>
  <si>
    <t>LEVERANDØR</t>
  </si>
  <si>
    <t>LEVERING</t>
  </si>
  <si>
    <t>FAKTURA</t>
  </si>
  <si>
    <t>PRIS PR</t>
  </si>
  <si>
    <t>BEST.</t>
  </si>
  <si>
    <t>SUM PRIS</t>
  </si>
  <si>
    <t>LEV. REF</t>
  </si>
  <si>
    <t>FAKT.</t>
  </si>
  <si>
    <t>AVTALT</t>
  </si>
  <si>
    <t>LEVERT</t>
  </si>
  <si>
    <t>BELØP</t>
  </si>
  <si>
    <t>P.O (NOK)</t>
  </si>
  <si>
    <t>(NOK)</t>
  </si>
  <si>
    <t>BESKRIVELSE</t>
  </si>
  <si>
    <t>NAVN</t>
  </si>
  <si>
    <t>NR</t>
  </si>
  <si>
    <t>FORF.</t>
  </si>
  <si>
    <t>Se P.O.</t>
  </si>
  <si>
    <t xml:space="preserve"> </t>
  </si>
  <si>
    <t>Delivery date</t>
  </si>
  <si>
    <t>Date</t>
  </si>
  <si>
    <t>Signature</t>
  </si>
  <si>
    <t>Timekost</t>
  </si>
  <si>
    <t>Project Manager</t>
  </si>
  <si>
    <t>Engineering</t>
  </si>
  <si>
    <t>Dok. Contr.</t>
  </si>
  <si>
    <t>Tegning/Cad</t>
  </si>
  <si>
    <t>Fabrikasjon</t>
  </si>
  <si>
    <t>Cost/Plan</t>
  </si>
  <si>
    <t>Innkjøp/Varemottak</t>
  </si>
  <si>
    <t>Annet 1</t>
  </si>
  <si>
    <t>Totalt antall timer:</t>
  </si>
  <si>
    <t>Dekningsgrad:</t>
  </si>
  <si>
    <t>Verdiskapning pr. time</t>
  </si>
  <si>
    <t>Dekningsbidrag pr. time</t>
  </si>
  <si>
    <t>VALUTA</t>
  </si>
  <si>
    <t>NOK</t>
  </si>
  <si>
    <t>Revision:</t>
  </si>
  <si>
    <t>Item</t>
  </si>
  <si>
    <t>Description</t>
  </si>
  <si>
    <t>Part Number</t>
  </si>
  <si>
    <t>Manufacturer</t>
  </si>
  <si>
    <t>Quantity</t>
  </si>
  <si>
    <t>Unit Price</t>
  </si>
  <si>
    <t>Total price</t>
  </si>
  <si>
    <t>DETTE ER KUN ET HJELPEMIDDEL TIL Å PRISE VORer. DET ER INGEN AUTOMATISK LINK TIL RESTEN AV FILEN.</t>
  </si>
  <si>
    <t>Kalkylen skrives ut og legge i perm sammen med VOR.</t>
  </si>
  <si>
    <t>PRISING AV VOR</t>
  </si>
  <si>
    <t>Material List</t>
  </si>
  <si>
    <t>NAVN PÅ VOR:</t>
  </si>
  <si>
    <t>Total Price</t>
  </si>
  <si>
    <t>Påslag på Matrialkost:</t>
  </si>
  <si>
    <t>Valuta:</t>
  </si>
  <si>
    <t>Base Case</t>
  </si>
  <si>
    <t xml:space="preserve">Pris </t>
  </si>
  <si>
    <t>Kurs:</t>
  </si>
  <si>
    <t>Matrialkost:</t>
  </si>
  <si>
    <t>Verdiskapning:</t>
  </si>
  <si>
    <t>Timer:</t>
  </si>
  <si>
    <t>Timepris</t>
  </si>
  <si>
    <t>Antall Timer</t>
  </si>
  <si>
    <t>Total Kost</t>
  </si>
  <si>
    <t>Dekningsbidrag:</t>
  </si>
  <si>
    <t xml:space="preserve">DET LIGGER VOR MAL SOM QA DOKUMENT I HIDOC. </t>
  </si>
  <si>
    <t>DEN SKAL BRUKES NÅR VOR SENDES KUNDEN.</t>
  </si>
  <si>
    <t>INNPUT TIL VOR MAL:</t>
  </si>
  <si>
    <t>MATERIALKOST:</t>
  </si>
  <si>
    <t>TIMEKOST:</t>
  </si>
  <si>
    <t>Timepris og timeantall fylles inn som over.</t>
  </si>
  <si>
    <t>Supplier:</t>
  </si>
  <si>
    <t>Purchase order no:</t>
  </si>
  <si>
    <t>Order date:</t>
  </si>
  <si>
    <t>Contact person:</t>
  </si>
  <si>
    <t>E-mail address:</t>
  </si>
  <si>
    <t>Attention:</t>
  </si>
  <si>
    <t>E-mail:</t>
  </si>
  <si>
    <t>Direct fax:</t>
  </si>
  <si>
    <t>Delivery Address:</t>
  </si>
  <si>
    <r>
      <t>Terms of delivery (</t>
    </r>
    <r>
      <rPr>
        <sz val="7"/>
        <rFont val="Arial"/>
        <family val="2"/>
      </rPr>
      <t>Incoterms 2000</t>
    </r>
    <r>
      <rPr>
        <sz val="9"/>
        <rFont val="Arial"/>
        <family val="2"/>
      </rPr>
      <t>):</t>
    </r>
  </si>
  <si>
    <t>Terms of payment:</t>
  </si>
  <si>
    <t>Currency:</t>
  </si>
  <si>
    <t>NORWAY</t>
  </si>
  <si>
    <t>Document requirement:</t>
  </si>
  <si>
    <t>Attached list</t>
  </si>
  <si>
    <t>Order confirmation:</t>
  </si>
  <si>
    <t>Within 2 days</t>
  </si>
  <si>
    <t>Invoicing address:</t>
  </si>
  <si>
    <t>Goods receipt:</t>
  </si>
  <si>
    <t>Normal</t>
  </si>
  <si>
    <t>Inspection</t>
  </si>
  <si>
    <t>(X)</t>
  </si>
  <si>
    <t>Allocation</t>
  </si>
  <si>
    <t>Part no.</t>
  </si>
  <si>
    <t>Qty.</t>
  </si>
  <si>
    <t>Unit price</t>
  </si>
  <si>
    <t>TOTAL THIS PURCHASE ORDER</t>
  </si>
  <si>
    <t>Document</t>
  </si>
  <si>
    <t>Comment</t>
  </si>
  <si>
    <t>Certificate of Conformance/Conformity</t>
  </si>
  <si>
    <t>Material Certificate to EN 1024  3.1B</t>
  </si>
  <si>
    <t>Calibration Certificate</t>
  </si>
  <si>
    <t>Test Certificate/Report</t>
  </si>
  <si>
    <t>Paint Reports</t>
  </si>
  <si>
    <t>Data Sheets According to Norsok</t>
  </si>
  <si>
    <t>Flushing Report</t>
  </si>
  <si>
    <t>Product Technical Data/Brochure</t>
  </si>
  <si>
    <t>Product Drawing w/Dimensions</t>
  </si>
  <si>
    <t>Load Test Certificate</t>
  </si>
  <si>
    <t>Type Approval Certificate</t>
  </si>
  <si>
    <t>PD 5500 (Accumulators)</t>
  </si>
  <si>
    <t>Signature:</t>
  </si>
  <si>
    <t>Purchase order</t>
  </si>
  <si>
    <t>Order acknowledgement, please sign and return</t>
  </si>
  <si>
    <t>Catalogue Data Sheet</t>
  </si>
  <si>
    <t>Ex Certificate</t>
  </si>
  <si>
    <t>Documentation to be delivered with ordered Equipment:</t>
  </si>
  <si>
    <t>KURS</t>
  </si>
  <si>
    <t>Welders Qualification/procedure</t>
  </si>
  <si>
    <t>NDE report</t>
  </si>
  <si>
    <t>3. part verifikasjon (DNV)</t>
  </si>
  <si>
    <t>FRA</t>
  </si>
  <si>
    <t>Tech. Descr./Installation/Operation/Service Man.</t>
  </si>
  <si>
    <t>Recommended Spare Parts for 2 years</t>
  </si>
  <si>
    <t>Tel./Telefax:</t>
  </si>
  <si>
    <t>Telephone:</t>
  </si>
  <si>
    <t>DDP SVG</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</si>
  <si>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</si>
  <si>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</si>
  <si>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</si>
  <si>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</si>
  <si>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</si>
  <si>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</si>
  <si>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</si>
  <si>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</si>
  <si>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</si>
  <si>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</si>
  <si>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</si>
  <si>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</si>
  <si>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</si>
  <si>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</si>
  <si>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</si>
  <si>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</si>
  <si>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</si>
  <si>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</si>
  <si>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</si>
  <si>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</si>
  <si>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</si>
  <si>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</si>
  <si>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</si>
  <si>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</si>
  <si>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</si>
  <si>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</si>
  <si>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</si>
  <si>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</si>
  <si>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</si>
  <si>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</si>
  <si>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ARK-NUMMER</t>
  </si>
  <si>
    <t>PO-NUMMER</t>
  </si>
  <si>
    <t>TBA</t>
  </si>
  <si>
    <t>Net 30 days</t>
  </si>
  <si>
    <t>Dugeleg AS</t>
  </si>
  <si>
    <t>Bretlandsgata 60</t>
  </si>
  <si>
    <t>N-4009 Stavanger</t>
  </si>
  <si>
    <t>OVERSIKT OVER BESTILLINGER/PO'er</t>
  </si>
  <si>
    <t>BUDSJETT</t>
  </si>
  <si>
    <t>MATERIAL-</t>
  </si>
  <si>
    <t>SAKA</t>
  </si>
  <si>
    <t>PROSJEKTNUMMER</t>
  </si>
  <si>
    <t>PURREDATO</t>
  </si>
  <si>
    <t>LEVERINGSDATO</t>
  </si>
  <si>
    <t>Totalt innkjøpt:</t>
  </si>
  <si>
    <r>
      <t xml:space="preserve">Total estimert kost </t>
    </r>
    <r>
      <rPr>
        <i/>
        <sz val="10"/>
        <rFont val="Times New Roman"/>
        <family val="1"/>
      </rPr>
      <t>(fra SAKA)</t>
    </r>
  </si>
  <si>
    <r>
      <t xml:space="preserve">Restsaldo NOK </t>
    </r>
    <r>
      <rPr>
        <i/>
        <sz val="10"/>
        <rFont val="Times New Roman"/>
        <family val="1"/>
      </rPr>
      <t>(budsjett - forpliktet kost)</t>
    </r>
  </si>
  <si>
    <t>DIFFERANSE</t>
  </si>
  <si>
    <t>Totalt avvik mellom PO og faktura:</t>
  </si>
  <si>
    <t>NUMMER</t>
  </si>
  <si>
    <t>FAKTURA-</t>
  </si>
  <si>
    <t>AVVIK MOT</t>
  </si>
  <si>
    <t>PO (NOK)</t>
  </si>
  <si>
    <t>For Dugeleg AS - Sign</t>
  </si>
  <si>
    <t>tom.lyngdal@dugeleg.no</t>
  </si>
  <si>
    <t>Net 60 days</t>
  </si>
  <si>
    <t>Erik Fosmark</t>
  </si>
  <si>
    <t>Maskinveien 6</t>
  </si>
  <si>
    <t>4033 Stavanger</t>
  </si>
  <si>
    <t>Norway</t>
  </si>
  <si>
    <t>EHF-Faktura</t>
  </si>
  <si>
    <t>post@dugeleg.no</t>
  </si>
  <si>
    <t>1034.001</t>
  </si>
  <si>
    <t>Utvikling Varslings system</t>
  </si>
  <si>
    <t>RS-Components</t>
  </si>
  <si>
    <t>Jetson Nano Developer Kit</t>
  </si>
  <si>
    <t>252-0055</t>
  </si>
  <si>
    <t>Okdo Camera Module</t>
  </si>
  <si>
    <t>202-0456</t>
  </si>
  <si>
    <t>NSL-19M51 Lysresistor</t>
  </si>
  <si>
    <t>914-9710</t>
  </si>
  <si>
    <t>Texas Instruments Temperature Sensor</t>
  </si>
  <si>
    <t>533-5878</t>
  </si>
  <si>
    <t>RS POR 20W Plug-in AC/DC Adapter</t>
  </si>
  <si>
    <t>175-331</t>
  </si>
  <si>
    <t>TDK-Lambda Switching Power Supply</t>
  </si>
  <si>
    <t>203-5449</t>
  </si>
  <si>
    <t>RS PRO DC Plug Rated at 2A</t>
  </si>
  <si>
    <t>810-4591</t>
  </si>
  <si>
    <t>Recom LED Driver 2-35V dc Output</t>
  </si>
  <si>
    <t>738-5676</t>
  </si>
  <si>
    <t>PowerLED COB10W-W</t>
  </si>
  <si>
    <t>903-3620</t>
  </si>
  <si>
    <t>Heatsing, 14K/W 20x20x19,1mm</t>
  </si>
  <si>
    <t>750-0908</t>
  </si>
  <si>
    <t>Welectron</t>
  </si>
  <si>
    <t>Waveshare 17729 SIM7600G-H 4g for jetson nano</t>
  </si>
  <si>
    <t>WS1-017729</t>
  </si>
  <si>
    <t>RS PRO CEE 7/7 Plug to Unterminated Power Cord 2.5m</t>
  </si>
  <si>
    <t>626-6672</t>
  </si>
  <si>
    <t>Kingston 256GB MicroSD Card</t>
  </si>
  <si>
    <t>195-8350</t>
  </si>
  <si>
    <t>Electrokit</t>
  </si>
  <si>
    <t>DC-DC Setp-Up converter</t>
  </si>
  <si>
    <t>Deliverd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</si>
</sst>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 #,##0.00_ ;_ * \-#,##0.00_ ;_ * &quot;-&quot;??_ ;_ @_ "/>
    <numFmt numFmtId="165" formatCode="_(* #,##0_);_(* \(#,##0\);_(* &quot;-&quot;_);_(@_)"/>
    <numFmt numFmtId="166" formatCode="_(* #,##0.00_);_(* \(#,##0.00\);_(* &quot;-&quot;??_);_(@_)"/>
    <numFmt numFmtId="167" formatCode="0.0"/>
    <numFmt numFmtId="168" formatCode="000"/>
    <numFmt numFmtId="169" formatCode="\N\O\K\ #,##0_);\(&quot;$&quot;#,##0\)"/>
    <numFmt numFmtId="170" formatCode="00&quot;--&quot;"/>
    <numFmt numFmtId="171" formatCode="_(* #,##0_);_(* \(#,##0\);_(* &quot;-&quot;??_);_(@_)"/>
    <numFmt numFmtId="172" formatCode="0.0\ %"/>
    <numFmt numFmtId="173" formatCode="dd/mm/yyyy;@"/>
  </numFmts>
  <fonts count="40" x14ac:knownFonts="1">
    <font>
      <sz val="10"/>
      <name val="MS Sans Serif"/>
    </font>
    <font>
      <sz val="10"/>
      <name val="MS Sans Serif"/>
      <family val="2"/>
    </font>
    <font>
      <sz val="10"/>
      <name val="Arial"/>
      <family val="2"/>
    </font>
    <font>
      <sz val="8.5"/>
      <name val="Arial"/>
      <family val="2"/>
    </font>
    <font>
      <sz val="8"/>
      <name val="Arial"/>
      <family val="2"/>
    </font>
    <font>
      <sz val="10"/>
      <name val="Times New Roman"/>
      <family val="1"/>
    </font>
    <font>
      <sz val="9"/>
      <name val="Times New Roman"/>
      <family val="1"/>
    </font>
    <font>
      <sz val="12"/>
      <name val="Times New Roman"/>
      <family val="1"/>
    </font>
    <font>
      <sz val="8"/>
      <name val="Times New Roman"/>
      <family val="1"/>
    </font>
    <font>
      <b/>
      <sz val="12"/>
      <name val="Times New Roman"/>
      <family val="1"/>
    </font>
    <font>
      <b/>
      <sz val="8"/>
      <name val="Times New Roman"/>
      <family val="1"/>
    </font>
    <font>
      <b/>
      <sz val="10"/>
      <name val="Times New Roman"/>
      <family val="1"/>
    </font>
    <font>
      <sz val="10"/>
      <name val="Arial"/>
      <family val="2"/>
    </font>
    <font>
      <sz val="8"/>
      <color indexed="8"/>
      <name val="Times New Roman"/>
      <family val="1"/>
    </font>
    <font>
      <sz val="10"/>
      <color indexed="8"/>
      <name val="Arial"/>
      <family val="2"/>
    </font>
    <font>
      <sz val="8"/>
      <color indexed="10"/>
      <name val="Times New Roman"/>
      <family val="1"/>
    </font>
    <font>
      <b/>
      <sz val="10"/>
      <name val="Arial"/>
      <family val="2"/>
    </font>
    <font>
      <u/>
      <sz val="7.5"/>
      <color indexed="12"/>
      <name val="Arial"/>
      <family val="2"/>
    </font>
    <font>
      <b/>
      <sz val="10"/>
      <name val="Times New Roman"/>
      <family val="1"/>
    </font>
    <font>
      <i/>
      <sz val="10"/>
      <name val="Times New Roman"/>
      <family val="1"/>
    </font>
    <font>
      <b/>
      <sz val="16"/>
      <name val="Times New Roman"/>
      <family val="1"/>
    </font>
    <font>
      <b/>
      <sz val="12"/>
      <name val="Arial"/>
      <family val="2"/>
    </font>
    <font>
      <b/>
      <sz val="14"/>
      <name val="Arial"/>
      <family val="2"/>
    </font>
    <font>
      <sz val="12"/>
      <name val="Arial"/>
      <family val="2"/>
    </font>
    <font>
      <b/>
      <sz val="9"/>
      <name val="Arial"/>
      <family val="2"/>
    </font>
    <font>
      <b/>
      <sz val="14"/>
      <name val="Arial"/>
      <family val="2"/>
    </font>
    <font>
      <b/>
      <sz val="10"/>
      <color indexed="18"/>
      <name val="Arial"/>
      <family val="2"/>
    </font>
    <font>
      <b/>
      <u/>
      <sz val="12"/>
      <name val="Arial"/>
      <family val="2"/>
    </font>
    <font>
      <b/>
      <u/>
      <sz val="10"/>
      <name val="Arial"/>
      <family val="2"/>
    </font>
    <font>
      <b/>
      <sz val="18"/>
      <name val="Arial"/>
      <family val="2"/>
    </font>
    <font>
      <sz val="9"/>
      <name val="Arial"/>
      <family val="2"/>
    </font>
    <font>
      <u/>
      <sz val="10"/>
      <color indexed="12"/>
      <name val="Arial"/>
      <family val="2"/>
    </font>
    <font>
      <sz val="7"/>
      <name val="Arial"/>
      <family val="2"/>
    </font>
    <font>
      <b/>
      <sz val="9"/>
      <name val="Arial"/>
      <family val="2"/>
    </font>
    <font>
      <b/>
      <sz val="16"/>
      <name val="Arial"/>
      <family val="2"/>
    </font>
    <font>
      <u/>
      <sz val="9"/>
      <color indexed="12"/>
      <name val="Arial"/>
      <family val="2"/>
    </font>
    <font>
      <sz val="8"/>
      <name val="MS Sans Serif"/>
    </font>
    <font>
      <sz val="8"/>
      <color indexed="8"/>
      <name val="Arial"/>
      <family val="2"/>
    </font>
    <font>
      <sz val="8"/>
      <color rgb="FFFF0000"/>
      <name val="Times New Roman"/>
      <family val="1"/>
    </font>
    <font>
      <b/>
      <sz val="10"/>
      <color rgb="FFFF0000"/>
      <name val="Times New Roman"/>
      <family val="1"/>
    </font>
  </fonts>
  <fills count="4">
    <fill>
      <patternFill patternType="none"/>
    </fill>
    <fill>
      <patternFill patternType="gray125"/>
    </fill>
    <fill>
      <patternFill patternType="solid">
        <fgColor indexed="13"/>
        <bgColor indexed="64"/>
      </patternFill>
    </fill>
    <fill>
      <patternFill patternType="solid">
        <fgColor rgb="FFFFFF00"/>
        <bgColor indexed="64"/>
      </patternFill>
    </fill>
  </fills>
  <borders count="83">
    <border>
      <left/>
      <right/>
      <top/>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bottom style="hair">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double">
        <color indexed="64"/>
      </bottom>
      <diagonal/>
    </border>
    <border>
      <left/>
      <right style="medium">
        <color indexed="64"/>
      </right>
      <top style="thin">
        <color indexed="64"/>
      </top>
      <bottom style="double">
        <color indexed="64"/>
      </bottom>
      <diagonal/>
    </border>
    <border>
      <left/>
      <right style="medium">
        <color indexed="64"/>
      </right>
      <top style="double">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thin">
        <color indexed="64"/>
      </left>
      <right/>
      <top style="double">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double">
        <color indexed="64"/>
      </bottom>
      <diagonal/>
    </border>
    <border>
      <left style="thin">
        <color indexed="64"/>
      </left>
      <right/>
      <top style="double">
        <color indexed="64"/>
      </top>
      <bottom style="thin">
        <color indexed="64"/>
      </bottom>
      <diagonal/>
    </border>
    <border>
      <left/>
      <right style="thin">
        <color indexed="64"/>
      </right>
      <top style="medium">
        <color indexed="64"/>
      </top>
      <bottom style="medium">
        <color indexed="64"/>
      </bottom>
      <diagonal/>
    </border>
    <border>
      <left/>
      <right style="medium">
        <color indexed="64"/>
      </right>
      <top style="thin">
        <color indexed="64"/>
      </top>
      <bottom/>
      <diagonal/>
    </border>
    <border>
      <left/>
      <right style="medium">
        <color indexed="64"/>
      </right>
      <top style="double">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1">
    <xf numFmtId="0" fontId="0" fillId="0" borderId="0"/>
    <xf numFmtId="40" fontId="1" fillId="0" borderId="0" applyFont="0" applyFill="0" applyBorder="0" applyAlignment="0" applyProtection="0"/>
    <xf numFmtId="166" fontId="12" fillId="0" borderId="0" applyFont="0" applyFill="0" applyBorder="0" applyAlignment="0" applyProtection="0"/>
    <xf numFmtId="164" fontId="12" fillId="0" borderId="0" applyFont="0" applyFill="0" applyBorder="0" applyAlignment="0" applyProtection="0"/>
    <xf numFmtId="166" fontId="12" fillId="0" borderId="0" applyFont="0" applyFill="0" applyBorder="0" applyAlignment="0" applyProtection="0"/>
    <xf numFmtId="0" fontId="17"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12" fillId="0" borderId="0"/>
    <xf numFmtId="0" fontId="1" fillId="0" borderId="0"/>
    <xf numFmtId="0" fontId="12" fillId="0" borderId="0"/>
    <xf numFmtId="9" fontId="1" fillId="0" borderId="0" applyFont="0" applyFill="0" applyBorder="0" applyAlignment="0" applyProtection="0"/>
  </cellStyleXfs>
  <cellXfs count="342">
    <xf numFmtId="0" fontId="0" fillId="0" borderId="0" xfId="0"/>
    <xf numFmtId="0" fontId="5" fillId="0" borderId="0" xfId="0" applyFont="1"/>
    <xf numFmtId="0" fontId="5" fillId="0" borderId="0" xfId="0" applyFont="1" applyProtection="1">
      <protection locked="0"/>
    </xf>
    <xf numFmtId="0" fontId="6" fillId="0" borderId="1" xfId="0" applyFont="1" applyBorder="1"/>
    <xf numFmtId="0" fontId="6" fillId="0" borderId="0" xfId="0" applyFont="1" applyProtection="1">
      <protection locked="0"/>
    </xf>
    <xf numFmtId="0" fontId="7" fillId="0" borderId="0" xfId="0" applyFont="1" applyProtection="1">
      <protection locked="0"/>
    </xf>
    <xf numFmtId="14" fontId="7" fillId="0" borderId="0" xfId="0" applyNumberFormat="1" applyFont="1" applyProtection="1">
      <protection locked="0"/>
    </xf>
    <xf numFmtId="0" fontId="9" fillId="0" borderId="3" xfId="0" applyFont="1" applyBorder="1" applyAlignment="1">
      <alignment horizontal="centerContinuous"/>
    </xf>
    <xf numFmtId="0" fontId="9" fillId="0" borderId="4" xfId="0" applyFont="1" applyBorder="1" applyAlignment="1">
      <alignment horizontal="centerContinuous"/>
    </xf>
    <xf numFmtId="0" fontId="9" fillId="0" borderId="0" xfId="0" applyFont="1" applyProtection="1">
      <protection locked="0"/>
    </xf>
    <xf numFmtId="0" fontId="9" fillId="0" borderId="7" xfId="0" applyFont="1" applyBorder="1"/>
    <xf numFmtId="0" fontId="9" fillId="0" borderId="8" xfId="0" applyFont="1" applyBorder="1"/>
    <xf numFmtId="0" fontId="5" fillId="0" borderId="2" xfId="0" applyFont="1" applyBorder="1"/>
    <xf numFmtId="0" fontId="5" fillId="0" borderId="5" xfId="0" applyFont="1" applyBorder="1"/>
    <xf numFmtId="0" fontId="5" fillId="0" borderId="10" xfId="0" applyFont="1" applyBorder="1"/>
    <xf numFmtId="0" fontId="5" fillId="0" borderId="4" xfId="0" applyFont="1" applyBorder="1"/>
    <xf numFmtId="0" fontId="5" fillId="0" borderId="11" xfId="0" applyFont="1" applyBorder="1"/>
    <xf numFmtId="0" fontId="10" fillId="0" borderId="13" xfId="0" applyFont="1" applyBorder="1" applyAlignment="1">
      <alignment horizontal="center"/>
    </xf>
    <xf numFmtId="0" fontId="10" fillId="0" borderId="14" xfId="0" applyFont="1" applyBorder="1" applyAlignment="1">
      <alignment horizontal="center"/>
    </xf>
    <xf numFmtId="0" fontId="10" fillId="0" borderId="15" xfId="0" applyFont="1" applyBorder="1" applyAlignment="1">
      <alignment horizontal="center"/>
    </xf>
    <xf numFmtId="0" fontId="10" fillId="0" borderId="16" xfId="0" applyFont="1" applyBorder="1" applyAlignment="1">
      <alignment horizontal="center"/>
    </xf>
    <xf numFmtId="0" fontId="10" fillId="0" borderId="0" xfId="0" applyFont="1" applyAlignment="1" applyProtection="1">
      <alignment horizontal="center"/>
      <protection locked="0"/>
    </xf>
    <xf numFmtId="0" fontId="10" fillId="0" borderId="9" xfId="0" applyFont="1" applyBorder="1" applyAlignment="1">
      <alignment horizontal="center" vertical="top"/>
    </xf>
    <xf numFmtId="0" fontId="10" fillId="0" borderId="17" xfId="0" applyFont="1" applyBorder="1" applyAlignment="1">
      <alignment horizontal="center" vertical="top"/>
    </xf>
    <xf numFmtId="0" fontId="10" fillId="0" borderId="8" xfId="0" applyFont="1" applyBorder="1" applyAlignment="1">
      <alignment horizontal="center" vertical="top"/>
    </xf>
    <xf numFmtId="0" fontId="10" fillId="0" borderId="18" xfId="0" applyFont="1" applyBorder="1" applyAlignment="1">
      <alignment horizontal="center" vertical="top"/>
    </xf>
    <xf numFmtId="0" fontId="10" fillId="0" borderId="0" xfId="0" applyFont="1" applyAlignment="1" applyProtection="1">
      <alignment horizontal="center" vertical="top"/>
      <protection locked="0"/>
    </xf>
    <xf numFmtId="0" fontId="8" fillId="0" borderId="19" xfId="0" applyFont="1" applyBorder="1" applyProtection="1">
      <protection locked="0"/>
    </xf>
    <xf numFmtId="14" fontId="8" fillId="0" borderId="20" xfId="0" applyNumberFormat="1" applyFont="1" applyBorder="1" applyProtection="1">
      <protection locked="0"/>
    </xf>
    <xf numFmtId="0" fontId="8" fillId="0" borderId="20" xfId="0" applyFont="1" applyBorder="1" applyAlignment="1" applyProtection="1">
      <alignment horizontal="center"/>
      <protection locked="0"/>
    </xf>
    <xf numFmtId="3" fontId="8" fillId="0" borderId="20" xfId="0" applyNumberFormat="1" applyFont="1" applyBorder="1" applyAlignment="1">
      <alignment horizontal="right"/>
    </xf>
    <xf numFmtId="0" fontId="8" fillId="0" borderId="21" xfId="0" applyFont="1" applyBorder="1" applyProtection="1">
      <protection locked="0"/>
    </xf>
    <xf numFmtId="0" fontId="8" fillId="0" borderId="20" xfId="0" applyFont="1" applyBorder="1" applyProtection="1">
      <protection locked="0"/>
    </xf>
    <xf numFmtId="0" fontId="11" fillId="0" borderId="0" xfId="0" applyFont="1"/>
    <xf numFmtId="3" fontId="11" fillId="0" borderId="22" xfId="0" applyNumberFormat="1" applyFont="1" applyBorder="1"/>
    <xf numFmtId="0" fontId="11" fillId="0" borderId="0" xfId="0" applyFont="1" applyProtection="1">
      <protection locked="0"/>
    </xf>
    <xf numFmtId="0" fontId="7" fillId="0" borderId="0" xfId="0" applyFont="1" applyAlignment="1" applyProtection="1">
      <alignment horizontal="left"/>
      <protection locked="0"/>
    </xf>
    <xf numFmtId="38" fontId="5" fillId="0" borderId="0" xfId="0" applyNumberFormat="1" applyFont="1" applyProtection="1">
      <protection locked="0"/>
    </xf>
    <xf numFmtId="3" fontId="13" fillId="0" borderId="20" xfId="0" applyNumberFormat="1" applyFont="1" applyBorder="1" applyProtection="1">
      <protection locked="0"/>
    </xf>
    <xf numFmtId="0" fontId="13" fillId="0" borderId="20" xfId="0" applyFont="1" applyBorder="1" applyProtection="1">
      <protection locked="0"/>
    </xf>
    <xf numFmtId="0" fontId="13" fillId="0" borderId="21" xfId="0" applyFont="1" applyBorder="1" applyProtection="1">
      <protection locked="0"/>
    </xf>
    <xf numFmtId="14" fontId="13" fillId="0" borderId="20" xfId="0" applyNumberFormat="1" applyFont="1" applyBorder="1" applyProtection="1">
      <protection locked="0"/>
    </xf>
    <xf numFmtId="0" fontId="16" fillId="0" borderId="0" xfId="9" applyFont="1"/>
    <xf numFmtId="0" fontId="22" fillId="0" borderId="0" xfId="9" applyFont="1"/>
    <xf numFmtId="0" fontId="23" fillId="0" borderId="12" xfId="9" applyFont="1" applyBorder="1"/>
    <xf numFmtId="0" fontId="23" fillId="0" borderId="26" xfId="9" applyFont="1" applyBorder="1"/>
    <xf numFmtId="0" fontId="23" fillId="0" borderId="0" xfId="9" applyFont="1"/>
    <xf numFmtId="0" fontId="21" fillId="0" borderId="12" xfId="9" applyFont="1" applyBorder="1"/>
    <xf numFmtId="0" fontId="21" fillId="0" borderId="0" xfId="9" applyFont="1"/>
    <xf numFmtId="0" fontId="12" fillId="0" borderId="0" xfId="9"/>
    <xf numFmtId="0" fontId="21" fillId="0" borderId="32" xfId="9" applyFont="1" applyBorder="1"/>
    <xf numFmtId="0" fontId="12" fillId="0" borderId="23" xfId="8" applyFont="1" applyBorder="1" applyAlignment="1">
      <alignment vertical="center" wrapText="1"/>
    </xf>
    <xf numFmtId="0" fontId="21" fillId="0" borderId="0" xfId="9" applyFont="1" applyAlignment="1">
      <alignment horizontal="left"/>
    </xf>
    <xf numFmtId="168" fontId="26" fillId="0" borderId="56" xfId="8" applyNumberFormat="1" applyFont="1" applyBorder="1" applyAlignment="1">
      <alignment horizontal="center" vertical="center" wrapText="1"/>
    </xf>
    <xf numFmtId="0" fontId="26" fillId="0" borderId="22" xfId="8" applyFont="1" applyBorder="1" applyAlignment="1">
      <alignment horizontal="center" vertical="center" wrapText="1"/>
    </xf>
    <xf numFmtId="0" fontId="26" fillId="0" borderId="57" xfId="8" applyFont="1" applyBorder="1" applyAlignment="1">
      <alignment horizontal="center" vertical="center" wrapText="1"/>
    </xf>
    <xf numFmtId="169" fontId="26" fillId="0" borderId="57" xfId="8" applyNumberFormat="1" applyFont="1" applyBorder="1" applyAlignment="1">
      <alignment horizontal="center" vertical="center" wrapText="1"/>
    </xf>
    <xf numFmtId="169" fontId="26" fillId="0" borderId="58" xfId="8" applyNumberFormat="1" applyFont="1" applyBorder="1" applyAlignment="1">
      <alignment horizontal="center" vertical="center" wrapText="1"/>
    </xf>
    <xf numFmtId="172" fontId="21" fillId="2" borderId="21" xfId="10" applyNumberFormat="1" applyFont="1" applyFill="1" applyBorder="1" applyProtection="1"/>
    <xf numFmtId="170" fontId="12" fillId="0" borderId="54" xfId="8" applyNumberFormat="1" applyFont="1" applyBorder="1" applyAlignment="1">
      <alignment horizontal="center" vertical="center" wrapText="1"/>
    </xf>
    <xf numFmtId="0" fontId="12" fillId="0" borderId="23" xfId="8" applyFont="1" applyBorder="1" applyAlignment="1">
      <alignment horizontal="center" vertical="center" wrapText="1"/>
    </xf>
    <xf numFmtId="169" fontId="12" fillId="0" borderId="23" xfId="8" applyNumberFormat="1" applyFont="1" applyBorder="1" applyAlignment="1">
      <alignment vertical="center" wrapText="1"/>
    </xf>
    <xf numFmtId="169" fontId="12" fillId="0" borderId="55" xfId="8" applyNumberFormat="1" applyFont="1" applyBorder="1" applyAlignment="1">
      <alignment vertical="center" wrapText="1"/>
    </xf>
    <xf numFmtId="0" fontId="23" fillId="0" borderId="12" xfId="9" applyFont="1" applyBorder="1" applyAlignment="1">
      <alignment wrapText="1"/>
    </xf>
    <xf numFmtId="0" fontId="21" fillId="0" borderId="0" xfId="9" applyFont="1" applyAlignment="1">
      <alignment wrapText="1"/>
    </xf>
    <xf numFmtId="0" fontId="23" fillId="0" borderId="0" xfId="9" applyFont="1" applyAlignment="1">
      <alignment wrapText="1"/>
    </xf>
    <xf numFmtId="0" fontId="21" fillId="0" borderId="12" xfId="9" applyFont="1" applyBorder="1" applyAlignment="1">
      <alignment wrapText="1"/>
    </xf>
    <xf numFmtId="0" fontId="21" fillId="2" borderId="23" xfId="9" applyFont="1" applyFill="1" applyBorder="1" applyAlignment="1">
      <alignment wrapText="1"/>
    </xf>
    <xf numFmtId="3" fontId="21" fillId="0" borderId="12" xfId="3" applyNumberFormat="1" applyFont="1" applyFill="1" applyBorder="1" applyProtection="1"/>
    <xf numFmtId="3" fontId="21" fillId="0" borderId="0" xfId="3" applyNumberFormat="1" applyFont="1" applyFill="1" applyBorder="1" applyProtection="1"/>
    <xf numFmtId="171" fontId="21" fillId="0" borderId="0" xfId="3" applyNumberFormat="1" applyFont="1" applyFill="1" applyBorder="1" applyProtection="1"/>
    <xf numFmtId="3" fontId="23" fillId="0" borderId="19" xfId="3" applyNumberFormat="1" applyFont="1" applyFill="1" applyBorder="1" applyProtection="1"/>
    <xf numFmtId="3" fontId="23" fillId="0" borderId="32" xfId="3" applyNumberFormat="1" applyFont="1" applyFill="1" applyBorder="1" applyProtection="1"/>
    <xf numFmtId="171" fontId="23" fillId="0" borderId="32" xfId="3" applyNumberFormat="1" applyFont="1" applyFill="1" applyBorder="1" applyProtection="1"/>
    <xf numFmtId="3" fontId="21" fillId="0" borderId="40" xfId="3" applyNumberFormat="1" applyFont="1" applyFill="1" applyBorder="1" applyProtection="1"/>
    <xf numFmtId="3" fontId="21" fillId="0" borderId="28" xfId="3" applyNumberFormat="1" applyFont="1" applyFill="1" applyBorder="1" applyProtection="1"/>
    <xf numFmtId="171" fontId="21" fillId="0" borderId="28" xfId="3" applyNumberFormat="1" applyFont="1" applyFill="1" applyBorder="1" applyProtection="1"/>
    <xf numFmtId="3" fontId="23" fillId="0" borderId="12" xfId="3" applyNumberFormat="1" applyFont="1" applyFill="1" applyBorder="1" applyProtection="1"/>
    <xf numFmtId="3" fontId="23" fillId="0" borderId="0" xfId="3" applyNumberFormat="1" applyFont="1" applyFill="1" applyBorder="1" applyProtection="1"/>
    <xf numFmtId="3" fontId="23" fillId="0" borderId="0" xfId="3" applyNumberFormat="1" applyFont="1" applyFill="1" applyBorder="1" applyAlignment="1" applyProtection="1">
      <alignment horizontal="centerContinuous"/>
    </xf>
    <xf numFmtId="3" fontId="23" fillId="2" borderId="0" xfId="3" applyNumberFormat="1" applyFont="1" applyFill="1" applyBorder="1" applyAlignment="1" applyProtection="1">
      <alignment horizontal="right"/>
    </xf>
    <xf numFmtId="3" fontId="23" fillId="2" borderId="0" xfId="3" applyNumberFormat="1" applyFont="1" applyFill="1" applyBorder="1" applyProtection="1"/>
    <xf numFmtId="3" fontId="23" fillId="0" borderId="51" xfId="3" applyNumberFormat="1" applyFont="1" applyFill="1" applyBorder="1" applyProtection="1"/>
    <xf numFmtId="3" fontId="23" fillId="0" borderId="36" xfId="3" applyNumberFormat="1" applyFont="1" applyFill="1" applyBorder="1" applyProtection="1"/>
    <xf numFmtId="171" fontId="23" fillId="0" borderId="36" xfId="3" applyNumberFormat="1" applyFont="1" applyFill="1" applyBorder="1" applyProtection="1"/>
    <xf numFmtId="171" fontId="23" fillId="0" borderId="0" xfId="3" applyNumberFormat="1" applyFont="1" applyFill="1" applyBorder="1" applyProtection="1"/>
    <xf numFmtId="171" fontId="23" fillId="0" borderId="26" xfId="3" applyNumberFormat="1" applyFont="1" applyFill="1" applyBorder="1" applyProtection="1"/>
    <xf numFmtId="171" fontId="4" fillId="0" borderId="0" xfId="3" applyNumberFormat="1" applyFont="1" applyFill="1" applyBorder="1" applyProtection="1"/>
    <xf numFmtId="3" fontId="21" fillId="0" borderId="51" xfId="3" applyNumberFormat="1" applyFont="1" applyFill="1" applyBorder="1" applyProtection="1"/>
    <xf numFmtId="3" fontId="21" fillId="0" borderId="36" xfId="3" applyNumberFormat="1" applyFont="1" applyFill="1" applyBorder="1" applyProtection="1"/>
    <xf numFmtId="171" fontId="21" fillId="0" borderId="36" xfId="3" applyNumberFormat="1" applyFont="1" applyFill="1" applyBorder="1" applyProtection="1"/>
    <xf numFmtId="0" fontId="23" fillId="0" borderId="59" xfId="9" applyFont="1" applyBorder="1"/>
    <xf numFmtId="0" fontId="23" fillId="0" borderId="53" xfId="9" applyFont="1" applyBorder="1"/>
    <xf numFmtId="0" fontId="21" fillId="0" borderId="19" xfId="9" applyFont="1" applyBorder="1"/>
    <xf numFmtId="9" fontId="21" fillId="0" borderId="32" xfId="10" applyFont="1" applyFill="1" applyBorder="1" applyProtection="1"/>
    <xf numFmtId="0" fontId="21" fillId="0" borderId="40" xfId="9" applyFont="1" applyBorder="1"/>
    <xf numFmtId="0" fontId="21" fillId="0" borderId="28" xfId="9" applyFont="1" applyBorder="1"/>
    <xf numFmtId="167" fontId="21" fillId="0" borderId="28" xfId="9" applyNumberFormat="1" applyFont="1" applyBorder="1"/>
    <xf numFmtId="0" fontId="12" fillId="0" borderId="60" xfId="8" applyFont="1" applyBorder="1" applyAlignment="1">
      <alignment vertical="center" wrapText="1"/>
    </xf>
    <xf numFmtId="169" fontId="12" fillId="0" borderId="60" xfId="8" applyNumberFormat="1" applyFont="1" applyBorder="1" applyAlignment="1">
      <alignment vertical="center" wrapText="1"/>
    </xf>
    <xf numFmtId="169" fontId="12" fillId="0" borderId="61" xfId="8" applyNumberFormat="1" applyFont="1" applyBorder="1" applyAlignment="1">
      <alignment vertical="center" wrapText="1"/>
    </xf>
    <xf numFmtId="0" fontId="21" fillId="0" borderId="45" xfId="9" applyFont="1" applyBorder="1"/>
    <xf numFmtId="0" fontId="21" fillId="0" borderId="46" xfId="9" applyFont="1" applyBorder="1"/>
    <xf numFmtId="167" fontId="21" fillId="0" borderId="46" xfId="9" applyNumberFormat="1" applyFont="1" applyBorder="1"/>
    <xf numFmtId="169" fontId="21" fillId="0" borderId="43" xfId="8" applyNumberFormat="1" applyFont="1" applyBorder="1" applyAlignment="1">
      <alignment vertical="center" wrapText="1"/>
    </xf>
    <xf numFmtId="0" fontId="28" fillId="0" borderId="0" xfId="9" applyFont="1"/>
    <xf numFmtId="0" fontId="21" fillId="0" borderId="13" xfId="9" applyFont="1" applyBorder="1"/>
    <xf numFmtId="0" fontId="12" fillId="0" borderId="15" xfId="9" applyBorder="1"/>
    <xf numFmtId="0" fontId="21" fillId="0" borderId="20" xfId="9" applyFont="1" applyBorder="1"/>
    <xf numFmtId="0" fontId="12" fillId="0" borderId="31" xfId="9" applyBorder="1"/>
    <xf numFmtId="0" fontId="30" fillId="0" borderId="0" xfId="7" applyFont="1"/>
    <xf numFmtId="0" fontId="29" fillId="0" borderId="0" xfId="7" applyFont="1"/>
    <xf numFmtId="0" fontId="30" fillId="0" borderId="0" xfId="7" applyFont="1" applyAlignment="1">
      <alignment horizontal="center"/>
    </xf>
    <xf numFmtId="0" fontId="30" fillId="0" borderId="62" xfId="7" applyFont="1" applyBorder="1"/>
    <xf numFmtId="0" fontId="30" fillId="0" borderId="63" xfId="7" applyFont="1" applyBorder="1"/>
    <xf numFmtId="0" fontId="30" fillId="0" borderId="49" xfId="7" applyFont="1" applyBorder="1"/>
    <xf numFmtId="0" fontId="30" fillId="0" borderId="0" xfId="7" applyFont="1" applyAlignment="1">
      <alignment horizontal="left" vertical="top"/>
    </xf>
    <xf numFmtId="0" fontId="30" fillId="0" borderId="7" xfId="7" applyFont="1" applyBorder="1" applyAlignment="1">
      <alignment horizontal="center" vertical="top"/>
    </xf>
    <xf numFmtId="0" fontId="30" fillId="0" borderId="0" xfId="7" applyFont="1" applyAlignment="1">
      <alignment horizontal="center" vertical="top"/>
    </xf>
    <xf numFmtId="0" fontId="30" fillId="0" borderId="0" xfId="7" applyFont="1" applyAlignment="1">
      <alignment horizontal="center" vertical="top" wrapText="1"/>
    </xf>
    <xf numFmtId="0" fontId="30" fillId="0" borderId="24" xfId="7" applyFont="1" applyBorder="1" applyAlignment="1">
      <alignment horizontal="center" vertical="top" wrapText="1"/>
    </xf>
    <xf numFmtId="0" fontId="30" fillId="0" borderId="43" xfId="7" applyFont="1" applyBorder="1" applyAlignment="1">
      <alignment horizontal="left" vertical="top" wrapText="1"/>
    </xf>
    <xf numFmtId="0" fontId="30" fillId="0" borderId="0" xfId="7" applyFont="1" applyAlignment="1">
      <alignment horizontal="left" vertical="top" wrapText="1"/>
    </xf>
    <xf numFmtId="0" fontId="30" fillId="0" borderId="23" xfId="7" applyFont="1" applyBorder="1" applyAlignment="1">
      <alignment horizontal="center" vertical="center"/>
    </xf>
    <xf numFmtId="0" fontId="30" fillId="0" borderId="64" xfId="7" applyFont="1" applyBorder="1" applyAlignment="1">
      <alignment horizontal="center"/>
    </xf>
    <xf numFmtId="0" fontId="30" fillId="0" borderId="65" xfId="7" applyFont="1" applyBorder="1" applyAlignment="1">
      <alignment horizontal="center"/>
    </xf>
    <xf numFmtId="0" fontId="33" fillId="0" borderId="65" xfId="7" applyFont="1" applyBorder="1" applyAlignment="1">
      <alignment horizontal="left"/>
    </xf>
    <xf numFmtId="0" fontId="33" fillId="0" borderId="65" xfId="7" applyFont="1" applyBorder="1" applyAlignment="1">
      <alignment horizontal="center"/>
    </xf>
    <xf numFmtId="0" fontId="30" fillId="0" borderId="65" xfId="7" applyFont="1" applyBorder="1"/>
    <xf numFmtId="0" fontId="33" fillId="0" borderId="0" xfId="7" applyFont="1" applyAlignment="1">
      <alignment horizontal="left"/>
    </xf>
    <xf numFmtId="0" fontId="33" fillId="0" borderId="0" xfId="7" applyFont="1" applyAlignment="1">
      <alignment horizontal="center"/>
    </xf>
    <xf numFmtId="166" fontId="33" fillId="0" borderId="0" xfId="2" applyFont="1" applyFill="1" applyBorder="1"/>
    <xf numFmtId="0" fontId="3" fillId="0" borderId="33" xfId="7" applyFont="1" applyBorder="1"/>
    <xf numFmtId="0" fontId="3" fillId="0" borderId="1" xfId="7" applyFont="1" applyBorder="1"/>
    <xf numFmtId="49" fontId="3" fillId="0" borderId="1" xfId="7" applyNumberFormat="1" applyFont="1" applyBorder="1"/>
    <xf numFmtId="0" fontId="12" fillId="0" borderId="1" xfId="7" applyBorder="1"/>
    <xf numFmtId="0" fontId="12" fillId="0" borderId="30" xfId="7" applyBorder="1"/>
    <xf numFmtId="0" fontId="2" fillId="0" borderId="13" xfId="7" applyFont="1" applyBorder="1"/>
    <xf numFmtId="0" fontId="2" fillId="0" borderId="0" xfId="7" applyFont="1"/>
    <xf numFmtId="49" fontId="2" fillId="0" borderId="0" xfId="7" applyNumberFormat="1" applyFont="1"/>
    <xf numFmtId="0" fontId="3" fillId="0" borderId="20" xfId="7" applyFont="1" applyBorder="1"/>
    <xf numFmtId="0" fontId="3" fillId="0" borderId="32" xfId="7" applyFont="1" applyBorder="1"/>
    <xf numFmtId="49" fontId="3" fillId="0" borderId="32" xfId="7" applyNumberFormat="1" applyFont="1" applyBorder="1" applyAlignment="1">
      <alignment horizontal="right"/>
    </xf>
    <xf numFmtId="49" fontId="3" fillId="0" borderId="32" xfId="7" applyNumberFormat="1" applyFont="1" applyBorder="1"/>
    <xf numFmtId="0" fontId="23" fillId="0" borderId="0" xfId="7" applyFont="1"/>
    <xf numFmtId="0" fontId="30" fillId="0" borderId="32" xfId="7" applyFont="1" applyBorder="1"/>
    <xf numFmtId="0" fontId="24" fillId="0" borderId="32" xfId="7" applyFont="1" applyBorder="1" applyAlignment="1">
      <alignment horizontal="center"/>
    </xf>
    <xf numFmtId="0" fontId="24" fillId="0" borderId="32" xfId="7" applyFont="1" applyBorder="1"/>
    <xf numFmtId="0" fontId="30" fillId="0" borderId="67" xfId="7" applyFont="1" applyBorder="1" applyAlignment="1">
      <alignment horizontal="center"/>
    </xf>
    <xf numFmtId="0" fontId="30" fillId="0" borderId="27" xfId="7" applyFont="1" applyBorder="1"/>
    <xf numFmtId="0" fontId="30" fillId="0" borderId="28" xfId="7" applyFont="1" applyBorder="1"/>
    <xf numFmtId="0" fontId="30" fillId="0" borderId="29" xfId="7" applyFont="1" applyBorder="1"/>
    <xf numFmtId="0" fontId="24" fillId="0" borderId="0" xfId="7" applyFont="1" applyAlignment="1">
      <alignment horizontal="center"/>
    </xf>
    <xf numFmtId="0" fontId="24" fillId="0" borderId="34" xfId="7" applyFont="1" applyBorder="1" applyAlignment="1">
      <alignment horizontal="center"/>
    </xf>
    <xf numFmtId="0" fontId="24" fillId="0" borderId="34" xfId="7" applyFont="1" applyBorder="1"/>
    <xf numFmtId="0" fontId="24" fillId="0" borderId="0" xfId="7" applyFont="1" applyAlignment="1">
      <alignment horizontal="left"/>
    </xf>
    <xf numFmtId="14" fontId="13" fillId="0" borderId="21" xfId="0" applyNumberFormat="1" applyFont="1" applyBorder="1" applyProtection="1">
      <protection locked="0"/>
    </xf>
    <xf numFmtId="14" fontId="8" fillId="0" borderId="21" xfId="0" applyNumberFormat="1" applyFont="1" applyBorder="1" applyProtection="1">
      <protection locked="0"/>
    </xf>
    <xf numFmtId="0" fontId="15" fillId="0" borderId="20" xfId="0" applyFont="1" applyBorder="1" applyAlignment="1" applyProtection="1">
      <alignment horizontal="left"/>
      <protection locked="0"/>
    </xf>
    <xf numFmtId="14" fontId="8" fillId="0" borderId="27" xfId="0" applyNumberFormat="1" applyFont="1" applyBorder="1" applyProtection="1">
      <protection locked="0"/>
    </xf>
    <xf numFmtId="14" fontId="8" fillId="0" borderId="23" xfId="0" applyNumberFormat="1" applyFont="1" applyBorder="1" applyProtection="1">
      <protection locked="0"/>
    </xf>
    <xf numFmtId="0" fontId="8" fillId="0" borderId="27" xfId="0" applyFont="1" applyBorder="1" applyProtection="1">
      <protection locked="0"/>
    </xf>
    <xf numFmtId="0" fontId="8" fillId="0" borderId="38" xfId="0" applyFont="1" applyBorder="1" applyProtection="1">
      <protection locked="0"/>
    </xf>
    <xf numFmtId="3" fontId="8" fillId="0" borderId="71" xfId="0" applyNumberFormat="1" applyFont="1" applyBorder="1" applyAlignment="1">
      <alignment horizontal="right"/>
    </xf>
    <xf numFmtId="0" fontId="15" fillId="0" borderId="71" xfId="0" applyFont="1" applyBorder="1" applyAlignment="1" applyProtection="1">
      <alignment horizontal="left"/>
      <protection locked="0"/>
    </xf>
    <xf numFmtId="0" fontId="13" fillId="0" borderId="71" xfId="0" applyFont="1" applyBorder="1" applyProtection="1">
      <protection locked="0"/>
    </xf>
    <xf numFmtId="0" fontId="13" fillId="0" borderId="50" xfId="0" applyFont="1" applyBorder="1" applyProtection="1">
      <protection locked="0"/>
    </xf>
    <xf numFmtId="14" fontId="13" fillId="0" borderId="71" xfId="0" applyNumberFormat="1" applyFont="1" applyBorder="1" applyProtection="1">
      <protection locked="0"/>
    </xf>
    <xf numFmtId="14" fontId="13" fillId="0" borderId="50" xfId="0" applyNumberFormat="1" applyFont="1" applyBorder="1" applyProtection="1">
      <protection locked="0"/>
    </xf>
    <xf numFmtId="0" fontId="8" fillId="0" borderId="0" xfId="0" applyFont="1" applyProtection="1">
      <protection locked="0"/>
    </xf>
    <xf numFmtId="3" fontId="8" fillId="0" borderId="0" xfId="0" applyNumberFormat="1" applyFont="1" applyProtection="1">
      <protection locked="0"/>
    </xf>
    <xf numFmtId="14" fontId="14" fillId="0" borderId="0" xfId="0" applyNumberFormat="1" applyFont="1" applyAlignment="1">
      <alignment wrapText="1"/>
    </xf>
    <xf numFmtId="0" fontId="8" fillId="0" borderId="0" xfId="0" applyFont="1" applyAlignment="1" applyProtection="1">
      <alignment horizontal="center"/>
      <protection locked="0"/>
    </xf>
    <xf numFmtId="3" fontId="8" fillId="0" borderId="0" xfId="0" applyNumberFormat="1" applyFont="1" applyAlignment="1">
      <alignment horizontal="right"/>
    </xf>
    <xf numFmtId="0" fontId="15" fillId="0" borderId="0" xfId="0" applyFont="1" applyAlignment="1" applyProtection="1">
      <alignment horizontal="left"/>
      <protection locked="0"/>
    </xf>
    <xf numFmtId="14" fontId="8" fillId="0" borderId="0" xfId="0" applyNumberFormat="1" applyFont="1" applyProtection="1">
      <protection locked="0"/>
    </xf>
    <xf numFmtId="0" fontId="30" fillId="0" borderId="0" xfId="7" applyFont="1" applyAlignment="1">
      <alignment horizontal="centerContinuous"/>
    </xf>
    <xf numFmtId="0" fontId="4" fillId="0" borderId="0" xfId="7" applyFont="1"/>
    <xf numFmtId="0" fontId="30" fillId="0" borderId="72" xfId="7" applyFont="1" applyBorder="1"/>
    <xf numFmtId="0" fontId="34" fillId="0" borderId="0" xfId="7" applyFont="1" applyAlignment="1">
      <alignment horizontal="left"/>
    </xf>
    <xf numFmtId="38" fontId="5" fillId="0" borderId="0" xfId="1" applyNumberFormat="1" applyFont="1" applyProtection="1"/>
    <xf numFmtId="38" fontId="6" fillId="0" borderId="1" xfId="1" applyNumberFormat="1" applyFont="1" applyBorder="1" applyProtection="1"/>
    <xf numFmtId="38" fontId="7" fillId="0" borderId="0" xfId="1" applyNumberFormat="1" applyFont="1" applyProtection="1">
      <protection locked="0"/>
    </xf>
    <xf numFmtId="38" fontId="5" fillId="0" borderId="0" xfId="1" applyNumberFormat="1" applyFont="1" applyProtection="1">
      <protection locked="0"/>
    </xf>
    <xf numFmtId="38" fontId="5" fillId="0" borderId="5" xfId="1" applyNumberFormat="1" applyFont="1" applyBorder="1" applyProtection="1"/>
    <xf numFmtId="38" fontId="8" fillId="0" borderId="0" xfId="1" applyNumberFormat="1" applyFont="1" applyBorder="1" applyProtection="1">
      <protection locked="0"/>
    </xf>
    <xf numFmtId="38" fontId="10" fillId="0" borderId="13" xfId="1" applyNumberFormat="1" applyFont="1" applyBorder="1" applyAlignment="1" applyProtection="1">
      <alignment horizontal="center"/>
    </xf>
    <xf numFmtId="38" fontId="10" fillId="0" borderId="9" xfId="1" applyNumberFormat="1" applyFont="1" applyBorder="1" applyAlignment="1" applyProtection="1">
      <alignment horizontal="center" vertical="top"/>
    </xf>
    <xf numFmtId="3" fontId="0" fillId="0" borderId="0" xfId="0" applyNumberFormat="1"/>
    <xf numFmtId="3" fontId="5" fillId="0" borderId="0" xfId="0" applyNumberFormat="1" applyFont="1" applyProtection="1">
      <protection locked="0"/>
    </xf>
    <xf numFmtId="0" fontId="18" fillId="0" borderId="0" xfId="0" applyFont="1" applyProtection="1">
      <protection locked="0"/>
    </xf>
    <xf numFmtId="3" fontId="18" fillId="0" borderId="0" xfId="0" applyNumberFormat="1" applyFont="1" applyProtection="1">
      <protection locked="0"/>
    </xf>
    <xf numFmtId="168" fontId="30" fillId="0" borderId="54" xfId="7" applyNumberFormat="1" applyFont="1" applyBorder="1" applyAlignment="1">
      <alignment horizontal="center" vertical="center"/>
    </xf>
    <xf numFmtId="168" fontId="30" fillId="0" borderId="48" xfId="7" applyNumberFormat="1" applyFont="1" applyBorder="1" applyAlignment="1">
      <alignment horizontal="center" vertical="center"/>
    </xf>
    <xf numFmtId="0" fontId="30" fillId="0" borderId="69" xfId="7" applyFont="1" applyBorder="1" applyAlignment="1">
      <alignment horizontal="center" vertical="center"/>
    </xf>
    <xf numFmtId="166" fontId="33" fillId="0" borderId="66" xfId="2" applyFont="1" applyFill="1" applyBorder="1" applyAlignment="1">
      <alignment horizontal="right"/>
    </xf>
    <xf numFmtId="168" fontId="30" fillId="0" borderId="77" xfId="7" applyNumberFormat="1" applyFont="1" applyBorder="1" applyAlignment="1">
      <alignment horizontal="center" vertical="center"/>
    </xf>
    <xf numFmtId="0" fontId="30" fillId="0" borderId="21" xfId="7" applyFont="1" applyBorder="1" applyAlignment="1">
      <alignment horizontal="center" vertical="center"/>
    </xf>
    <xf numFmtId="49" fontId="13" fillId="2" borderId="10" xfId="0" applyNumberFormat="1" applyFont="1" applyFill="1" applyBorder="1" applyProtection="1">
      <protection locked="0"/>
    </xf>
    <xf numFmtId="49" fontId="13" fillId="2" borderId="23" xfId="0" applyNumberFormat="1" applyFont="1" applyFill="1" applyBorder="1" applyProtection="1">
      <protection locked="0"/>
    </xf>
    <xf numFmtId="38" fontId="13" fillId="0" borderId="5" xfId="1" applyNumberFormat="1" applyFont="1" applyBorder="1" applyProtection="1">
      <protection locked="0"/>
    </xf>
    <xf numFmtId="38" fontId="13" fillId="2" borderId="5" xfId="1" applyNumberFormat="1" applyFont="1" applyFill="1" applyBorder="1" applyProtection="1">
      <protection locked="0"/>
    </xf>
    <xf numFmtId="3" fontId="13" fillId="0" borderId="11" xfId="0" applyNumberFormat="1" applyFont="1" applyBorder="1" applyProtection="1">
      <protection locked="0"/>
    </xf>
    <xf numFmtId="38" fontId="13" fillId="0" borderId="23" xfId="1" applyNumberFormat="1" applyFont="1" applyBorder="1" applyProtection="1">
      <protection locked="0"/>
    </xf>
    <xf numFmtId="38" fontId="13" fillId="2" borderId="23" xfId="1" applyNumberFormat="1" applyFont="1" applyFill="1" applyBorder="1" applyProtection="1">
      <protection locked="0"/>
    </xf>
    <xf numFmtId="38" fontId="8" fillId="0" borderId="23" xfId="1" applyNumberFormat="1" applyFont="1" applyBorder="1" applyProtection="1">
      <protection locked="0"/>
    </xf>
    <xf numFmtId="0" fontId="8" fillId="0" borderId="71" xfId="0" applyFont="1" applyBorder="1" applyAlignment="1" applyProtection="1">
      <alignment horizontal="center"/>
      <protection locked="0"/>
    </xf>
    <xf numFmtId="3" fontId="13" fillId="0" borderId="55" xfId="0" applyNumberFormat="1" applyFont="1" applyBorder="1" applyProtection="1">
      <protection locked="0"/>
    </xf>
    <xf numFmtId="49" fontId="5" fillId="3" borderId="0" xfId="0" quotePrefix="1" applyNumberFormat="1" applyFont="1" applyFill="1"/>
    <xf numFmtId="0" fontId="5" fillId="0" borderId="0" xfId="0" applyFont="1" applyAlignment="1" applyProtection="1">
      <alignment vertical="top"/>
      <protection locked="0"/>
    </xf>
    <xf numFmtId="0" fontId="20" fillId="0" borderId="0" xfId="0" applyFont="1" applyAlignment="1">
      <alignment vertical="top"/>
    </xf>
    <xf numFmtId="0" fontId="5" fillId="0" borderId="0" xfId="0" applyFont="1" applyAlignment="1">
      <alignment vertical="top"/>
    </xf>
    <xf numFmtId="38" fontId="5" fillId="0" borderId="0" xfId="1" applyNumberFormat="1" applyFont="1" applyAlignment="1" applyProtection="1">
      <alignment vertical="top"/>
    </xf>
    <xf numFmtId="0" fontId="10" fillId="0" borderId="12" xfId="0" applyFont="1" applyBorder="1" applyAlignment="1">
      <alignment horizontal="left"/>
    </xf>
    <xf numFmtId="0" fontId="10" fillId="0" borderId="6" xfId="0" applyFont="1" applyBorder="1" applyAlignment="1">
      <alignment horizontal="left" vertical="top"/>
    </xf>
    <xf numFmtId="0" fontId="36" fillId="0" borderId="23" xfId="0" applyFont="1" applyBorder="1"/>
    <xf numFmtId="14" fontId="37" fillId="0" borderId="71" xfId="0" applyNumberFormat="1" applyFont="1" applyBorder="1" applyAlignment="1">
      <alignment horizontal="center" wrapText="1"/>
    </xf>
    <xf numFmtId="14" fontId="37" fillId="0" borderId="20" xfId="0" applyNumberFormat="1" applyFont="1" applyBorder="1" applyAlignment="1">
      <alignment horizontal="center" wrapText="1"/>
    </xf>
    <xf numFmtId="14" fontId="13" fillId="0" borderId="71" xfId="0" applyNumberFormat="1" applyFont="1" applyBorder="1" applyAlignment="1" applyProtection="1">
      <alignment horizontal="center"/>
      <protection locked="0"/>
    </xf>
    <xf numFmtId="14" fontId="13" fillId="0" borderId="20" xfId="0" applyNumberFormat="1" applyFont="1" applyBorder="1" applyAlignment="1" applyProtection="1">
      <alignment horizontal="center"/>
      <protection locked="0"/>
    </xf>
    <xf numFmtId="14" fontId="8" fillId="0" borderId="20" xfId="0" applyNumberFormat="1" applyFont="1" applyBorder="1" applyAlignment="1" applyProtection="1">
      <alignment horizontal="center"/>
      <protection locked="0"/>
    </xf>
    <xf numFmtId="38" fontId="10" fillId="0" borderId="14" xfId="1" applyNumberFormat="1" applyFont="1" applyBorder="1" applyAlignment="1" applyProtection="1">
      <alignment horizontal="center"/>
    </xf>
    <xf numFmtId="38" fontId="10" fillId="0" borderId="17" xfId="1" applyNumberFormat="1" applyFont="1" applyBorder="1" applyAlignment="1" applyProtection="1">
      <alignment horizontal="center" vertical="top"/>
    </xf>
    <xf numFmtId="3" fontId="11" fillId="0" borderId="22" xfId="0" applyNumberFormat="1" applyFont="1" applyBorder="1" applyProtection="1">
      <protection locked="0"/>
    </xf>
    <xf numFmtId="38" fontId="38" fillId="0" borderId="5" xfId="1" applyNumberFormat="1" applyFont="1" applyBorder="1" applyProtection="1">
      <protection locked="0"/>
    </xf>
    <xf numFmtId="38" fontId="38" fillId="0" borderId="23" xfId="1" applyNumberFormat="1" applyFont="1" applyBorder="1" applyProtection="1">
      <protection locked="0"/>
    </xf>
    <xf numFmtId="3" fontId="11" fillId="0" borderId="0" xfId="0" applyNumberFormat="1" applyFont="1"/>
    <xf numFmtId="38" fontId="39" fillId="0" borderId="22" xfId="1" applyNumberFormat="1" applyFont="1" applyBorder="1" applyProtection="1">
      <protection locked="0"/>
    </xf>
    <xf numFmtId="0" fontId="39" fillId="0" borderId="0" xfId="0" applyFont="1"/>
    <xf numFmtId="3" fontId="13" fillId="0" borderId="5" xfId="0" applyNumberFormat="1" applyFont="1" applyBorder="1" applyProtection="1">
      <protection locked="0"/>
    </xf>
    <xf numFmtId="3" fontId="13" fillId="0" borderId="23" xfId="0" applyNumberFormat="1" applyFont="1" applyBorder="1" applyProtection="1">
      <protection locked="0"/>
    </xf>
    <xf numFmtId="0" fontId="30" fillId="0" borderId="21" xfId="0" applyFont="1" applyBorder="1" applyAlignment="1" applyProtection="1">
      <alignment horizontal="left" vertical="center" wrapText="1"/>
      <protection locked="0"/>
    </xf>
    <xf numFmtId="166" fontId="30" fillId="0" borderId="78" xfId="2" applyFont="1" applyFill="1" applyBorder="1" applyAlignment="1">
      <alignment horizontal="right" vertical="center"/>
    </xf>
    <xf numFmtId="166" fontId="30" fillId="0" borderId="55" xfId="2" applyFont="1" applyFill="1" applyBorder="1" applyAlignment="1">
      <alignment horizontal="right" vertical="center"/>
    </xf>
    <xf numFmtId="166" fontId="30" fillId="0" borderId="70" xfId="2" applyFont="1" applyFill="1" applyBorder="1" applyAlignment="1">
      <alignment horizontal="right" vertical="center"/>
    </xf>
    <xf numFmtId="15" fontId="30" fillId="0" borderId="21" xfId="7" applyNumberFormat="1" applyFont="1" applyBorder="1" applyAlignment="1">
      <alignment horizontal="left" vertical="center"/>
    </xf>
    <xf numFmtId="0" fontId="24" fillId="0" borderId="79" xfId="7" applyFont="1" applyBorder="1" applyAlignment="1">
      <alignment horizontal="left" vertical="center" wrapText="1"/>
    </xf>
    <xf numFmtId="0" fontId="24" fillId="0" borderId="80" xfId="7" applyFont="1" applyBorder="1" applyAlignment="1">
      <alignment horizontal="left" vertical="center" wrapText="1"/>
    </xf>
    <xf numFmtId="0" fontId="24" fillId="0" borderId="81" xfId="7" applyFont="1" applyBorder="1" applyAlignment="1">
      <alignment horizontal="left" vertical="center"/>
    </xf>
    <xf numFmtId="0" fontId="24" fillId="0" borderId="81" xfId="7" applyFont="1" applyBorder="1" applyAlignment="1">
      <alignment horizontal="center" vertical="center"/>
    </xf>
    <xf numFmtId="0" fontId="24" fillId="0" borderId="80" xfId="7" applyFont="1" applyBorder="1" applyAlignment="1">
      <alignment horizontal="left" vertical="center"/>
    </xf>
    <xf numFmtId="0" fontId="24" fillId="0" borderId="43" xfId="7" applyFont="1" applyBorder="1" applyAlignment="1">
      <alignment horizontal="left" vertical="center"/>
    </xf>
    <xf numFmtId="166" fontId="30" fillId="0" borderId="21" xfId="0" applyNumberFormat="1" applyFont="1" applyBorder="1" applyAlignment="1" applyProtection="1">
      <alignment horizontal="right" vertical="center"/>
      <protection locked="0"/>
    </xf>
    <xf numFmtId="0" fontId="3" fillId="0" borderId="13" xfId="7" applyFont="1" applyBorder="1"/>
    <xf numFmtId="0" fontId="3" fillId="0" borderId="0" xfId="7" applyFont="1"/>
    <xf numFmtId="0" fontId="3" fillId="0" borderId="15" xfId="7" applyFont="1" applyBorder="1"/>
    <xf numFmtId="0" fontId="3" fillId="0" borderId="31" xfId="7" applyFont="1" applyBorder="1"/>
    <xf numFmtId="49" fontId="5" fillId="3" borderId="0" xfId="0" applyNumberFormat="1" applyFont="1" applyFill="1" applyProtection="1">
      <protection locked="0"/>
    </xf>
    <xf numFmtId="49" fontId="5" fillId="3" borderId="0" xfId="0" applyNumberFormat="1" applyFont="1" applyFill="1"/>
    <xf numFmtId="0" fontId="9" fillId="0" borderId="2" xfId="0" applyFont="1" applyBorder="1" applyAlignment="1">
      <alignment horizontal="center" vertical="center"/>
    </xf>
    <xf numFmtId="0" fontId="9" fillId="0" borderId="42" xfId="0" applyFont="1" applyBorder="1" applyAlignment="1">
      <alignment horizontal="center" vertical="center"/>
    </xf>
    <xf numFmtId="0" fontId="9" fillId="0" borderId="6" xfId="0" applyFont="1" applyBorder="1" applyAlignment="1">
      <alignment horizontal="center" vertical="center"/>
    </xf>
    <xf numFmtId="0" fontId="9" fillId="0" borderId="37"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5" xfId="0" applyFont="1" applyBorder="1" applyAlignment="1">
      <alignment horizontal="center" vertical="center"/>
    </xf>
    <xf numFmtId="0" fontId="9" fillId="0" borderId="9" xfId="0" applyFont="1" applyBorder="1" applyAlignment="1">
      <alignment horizontal="center" vertical="center"/>
    </xf>
    <xf numFmtId="0" fontId="30" fillId="0" borderId="2" xfId="7" applyFont="1" applyBorder="1" applyAlignment="1">
      <alignment horizontal="left"/>
    </xf>
    <xf numFmtId="0" fontId="30" fillId="0" borderId="42" xfId="7" applyFont="1" applyBorder="1" applyAlignment="1">
      <alignment horizontal="left"/>
    </xf>
    <xf numFmtId="0" fontId="30" fillId="0" borderId="21" xfId="0" applyFont="1" applyBorder="1" applyAlignment="1" applyProtection="1">
      <alignment horizontal="left" vertical="center" wrapText="1"/>
      <protection locked="0"/>
    </xf>
    <xf numFmtId="0" fontId="30" fillId="0" borderId="40" xfId="7" applyFont="1" applyBorder="1" applyAlignment="1">
      <alignment horizontal="left"/>
    </xf>
    <xf numFmtId="0" fontId="30" fillId="0" borderId="41" xfId="7" applyFont="1" applyBorder="1" applyAlignment="1">
      <alignment horizontal="left"/>
    </xf>
    <xf numFmtId="0" fontId="30" fillId="0" borderId="38" xfId="7" applyFont="1" applyBorder="1" applyAlignment="1">
      <alignment horizontal="left"/>
    </xf>
    <xf numFmtId="0" fontId="30" fillId="0" borderId="39" xfId="7" applyFont="1" applyBorder="1" applyAlignment="1">
      <alignment horizontal="left"/>
    </xf>
    <xf numFmtId="0" fontId="24" fillId="0" borderId="81" xfId="7" applyFont="1" applyBorder="1" applyAlignment="1">
      <alignment horizontal="left" vertical="center" wrapText="1"/>
    </xf>
    <xf numFmtId="0" fontId="24" fillId="0" borderId="74" xfId="7" applyFont="1" applyBorder="1" applyAlignment="1">
      <alignment horizontal="left" vertical="center" wrapText="1"/>
    </xf>
    <xf numFmtId="168" fontId="30" fillId="0" borderId="40" xfId="7" applyNumberFormat="1" applyFont="1" applyBorder="1" applyAlignment="1">
      <alignment horizontal="left"/>
    </xf>
    <xf numFmtId="168" fontId="30" fillId="0" borderId="41" xfId="7" applyNumberFormat="1" applyFont="1" applyBorder="1" applyAlignment="1">
      <alignment horizontal="left"/>
    </xf>
    <xf numFmtId="173" fontId="30" fillId="0" borderId="40" xfId="7" applyNumberFormat="1" applyFont="1" applyBorder="1" applyAlignment="1">
      <alignment horizontal="left"/>
    </xf>
    <xf numFmtId="173" fontId="30" fillId="0" borderId="41" xfId="7" applyNumberFormat="1" applyFont="1" applyBorder="1" applyAlignment="1">
      <alignment horizontal="left"/>
    </xf>
    <xf numFmtId="0" fontId="3" fillId="0" borderId="20" xfId="7" applyFont="1" applyBorder="1" applyAlignment="1">
      <alignment horizontal="center"/>
    </xf>
    <xf numFmtId="0" fontId="3" fillId="0" borderId="32" xfId="7" applyFont="1" applyBorder="1" applyAlignment="1">
      <alignment horizontal="center"/>
    </xf>
    <xf numFmtId="0" fontId="30" fillId="0" borderId="12" xfId="7" applyFont="1" applyBorder="1" applyAlignment="1">
      <alignment horizontal="left"/>
    </xf>
    <xf numFmtId="0" fontId="30" fillId="0" borderId="26" xfId="7" applyFont="1" applyBorder="1" applyAlignment="1">
      <alignment horizontal="left"/>
    </xf>
    <xf numFmtId="0" fontId="30" fillId="0" borderId="6" xfId="7" applyFont="1" applyBorder="1" applyAlignment="1">
      <alignment horizontal="left"/>
    </xf>
    <xf numFmtId="0" fontId="30" fillId="0" borderId="37" xfId="7" applyFont="1" applyBorder="1" applyAlignment="1">
      <alignment horizontal="left"/>
    </xf>
    <xf numFmtId="0" fontId="30" fillId="0" borderId="45" xfId="7" quotePrefix="1" applyFont="1" applyBorder="1" applyAlignment="1">
      <alignment horizontal="left"/>
    </xf>
    <xf numFmtId="0" fontId="30" fillId="0" borderId="47" xfId="7" quotePrefix="1" applyFont="1" applyBorder="1" applyAlignment="1">
      <alignment horizontal="left"/>
    </xf>
    <xf numFmtId="0" fontId="17" fillId="0" borderId="6" xfId="5" applyFill="1" applyBorder="1" applyAlignment="1" applyProtection="1">
      <alignment horizontal="left"/>
    </xf>
    <xf numFmtId="0" fontId="17" fillId="0" borderId="40" xfId="5" applyFill="1" applyBorder="1" applyAlignment="1" applyProtection="1">
      <alignment horizontal="left"/>
    </xf>
    <xf numFmtId="0" fontId="35" fillId="0" borderId="41" xfId="6" applyFont="1" applyFill="1" applyBorder="1" applyAlignment="1" applyProtection="1">
      <alignment horizontal="left"/>
    </xf>
    <xf numFmtId="0" fontId="25" fillId="0" borderId="0" xfId="7" applyFont="1" applyAlignment="1">
      <alignment horizontal="center" vertical="center"/>
    </xf>
    <xf numFmtId="0" fontId="30" fillId="0" borderId="40" xfId="7" quotePrefix="1" applyFont="1" applyBorder="1" applyAlignment="1">
      <alignment horizontal="left"/>
    </xf>
    <xf numFmtId="0" fontId="30" fillId="0" borderId="41" xfId="7" quotePrefix="1" applyFont="1" applyBorder="1" applyAlignment="1">
      <alignment horizontal="left"/>
    </xf>
    <xf numFmtId="0" fontId="32" fillId="0" borderId="7" xfId="7" applyFont="1" applyBorder="1" applyAlignment="1">
      <alignment horizontal="left" vertical="top" wrapText="1"/>
    </xf>
    <xf numFmtId="0" fontId="17" fillId="0" borderId="12" xfId="5" applyFill="1" applyBorder="1" applyAlignment="1" applyProtection="1">
      <alignment horizontal="left"/>
    </xf>
    <xf numFmtId="0" fontId="30" fillId="0" borderId="48" xfId="7" applyFont="1" applyBorder="1" applyAlignment="1">
      <alignment horizontal="left"/>
    </xf>
    <xf numFmtId="0" fontId="30" fillId="0" borderId="70" xfId="7" applyFont="1" applyBorder="1" applyAlignment="1">
      <alignment horizontal="left"/>
    </xf>
    <xf numFmtId="0" fontId="30" fillId="0" borderId="24" xfId="7" quotePrefix="1" applyFont="1" applyBorder="1" applyAlignment="1">
      <alignment horizontal="left"/>
    </xf>
    <xf numFmtId="0" fontId="30" fillId="0" borderId="82" xfId="7" applyFont="1" applyBorder="1" applyAlignment="1">
      <alignment horizontal="left"/>
    </xf>
    <xf numFmtId="0" fontId="35" fillId="0" borderId="40" xfId="5" applyFont="1" applyFill="1" applyBorder="1" applyAlignment="1" applyProtection="1">
      <alignment horizontal="left"/>
    </xf>
    <xf numFmtId="1" fontId="21" fillId="0" borderId="27" xfId="9" applyNumberFormat="1" applyFont="1" applyBorder="1" applyAlignment="1">
      <alignment horizontal="right"/>
    </xf>
    <xf numFmtId="1" fontId="21" fillId="0" borderId="41" xfId="9" applyNumberFormat="1" applyFont="1" applyBorder="1" applyAlignment="1">
      <alignment horizontal="right"/>
    </xf>
    <xf numFmtId="1" fontId="21" fillId="0" borderId="68" xfId="9" applyNumberFormat="1" applyFont="1" applyBorder="1" applyAlignment="1">
      <alignment horizontal="right"/>
    </xf>
    <xf numFmtId="1" fontId="21" fillId="0" borderId="47" xfId="9" applyNumberFormat="1" applyFont="1" applyBorder="1" applyAlignment="1">
      <alignment horizontal="right"/>
    </xf>
    <xf numFmtId="0" fontId="22" fillId="0" borderId="2" xfId="9" applyFont="1" applyBorder="1" applyAlignment="1">
      <alignment horizontal="center"/>
    </xf>
    <xf numFmtId="0" fontId="22" fillId="0" borderId="3" xfId="9" applyFont="1" applyBorder="1" applyAlignment="1">
      <alignment horizontal="center"/>
    </xf>
    <xf numFmtId="0" fontId="22" fillId="0" borderId="42" xfId="9" applyFont="1" applyBorder="1" applyAlignment="1">
      <alignment horizontal="center"/>
    </xf>
    <xf numFmtId="0" fontId="22" fillId="0" borderId="6" xfId="9" applyFont="1" applyBorder="1" applyAlignment="1">
      <alignment horizontal="center"/>
    </xf>
    <xf numFmtId="0" fontId="22" fillId="0" borderId="7" xfId="9" applyFont="1" applyBorder="1" applyAlignment="1">
      <alignment horizontal="center"/>
    </xf>
    <xf numFmtId="0" fontId="22" fillId="0" borderId="37" xfId="9" applyFont="1" applyBorder="1" applyAlignment="1">
      <alignment horizontal="center"/>
    </xf>
    <xf numFmtId="170" fontId="21" fillId="0" borderId="24" xfId="8" applyNumberFormat="1" applyFont="1" applyBorder="1" applyAlignment="1">
      <alignment horizontal="left" vertical="center" wrapText="1"/>
    </xf>
    <xf numFmtId="170" fontId="21" fillId="0" borderId="25" xfId="8" applyNumberFormat="1" applyFont="1" applyBorder="1" applyAlignment="1">
      <alignment horizontal="left" vertical="center" wrapText="1"/>
    </xf>
    <xf numFmtId="170" fontId="21" fillId="0" borderId="74" xfId="8" applyNumberFormat="1" applyFont="1" applyBorder="1" applyAlignment="1">
      <alignment horizontal="left" vertical="center" wrapText="1"/>
    </xf>
    <xf numFmtId="3" fontId="23" fillId="0" borderId="35" xfId="3" applyNumberFormat="1" applyFont="1" applyFill="1" applyBorder="1" applyAlignment="1" applyProtection="1">
      <alignment horizontal="right"/>
    </xf>
    <xf numFmtId="3" fontId="23" fillId="0" borderId="52" xfId="3" applyNumberFormat="1" applyFont="1" applyFill="1" applyBorder="1" applyAlignment="1" applyProtection="1">
      <alignment horizontal="right"/>
    </xf>
    <xf numFmtId="3" fontId="23" fillId="0" borderId="73" xfId="3" applyNumberFormat="1" applyFont="1" applyFill="1" applyBorder="1" applyAlignment="1" applyProtection="1">
      <alignment horizontal="right"/>
    </xf>
    <xf numFmtId="3" fontId="23" fillId="0" borderId="76" xfId="3" applyNumberFormat="1" applyFont="1" applyFill="1" applyBorder="1" applyAlignment="1" applyProtection="1">
      <alignment horizontal="right"/>
    </xf>
    <xf numFmtId="3" fontId="23" fillId="2" borderId="23" xfId="3" applyNumberFormat="1" applyFont="1" applyFill="1" applyBorder="1" applyAlignment="1" applyProtection="1">
      <alignment horizontal="right"/>
    </xf>
    <xf numFmtId="3" fontId="23" fillId="2" borderId="55" xfId="3" applyNumberFormat="1" applyFont="1" applyFill="1" applyBorder="1" applyAlignment="1" applyProtection="1">
      <alignment horizontal="right"/>
    </xf>
    <xf numFmtId="0" fontId="23" fillId="2" borderId="23" xfId="9" applyFont="1" applyFill="1" applyBorder="1" applyAlignment="1">
      <alignment horizontal="left"/>
    </xf>
    <xf numFmtId="3" fontId="21" fillId="0" borderId="27" xfId="3" applyNumberFormat="1" applyFont="1" applyFill="1" applyBorder="1" applyAlignment="1" applyProtection="1">
      <alignment horizontal="right"/>
    </xf>
    <xf numFmtId="3" fontId="21" fillId="0" borderId="41" xfId="3" applyNumberFormat="1" applyFont="1" applyFill="1" applyBorder="1" applyAlignment="1" applyProtection="1">
      <alignment horizontal="right"/>
    </xf>
    <xf numFmtId="0" fontId="27" fillId="0" borderId="27" xfId="9" applyFont="1" applyBorder="1" applyAlignment="1">
      <alignment horizontal="center" wrapText="1"/>
    </xf>
    <xf numFmtId="0" fontId="27" fillId="0" borderId="41" xfId="9" applyFont="1" applyBorder="1" applyAlignment="1">
      <alignment horizontal="center" wrapText="1"/>
    </xf>
    <xf numFmtId="171" fontId="21" fillId="0" borderId="33" xfId="4" applyNumberFormat="1" applyFont="1" applyFill="1" applyBorder="1" applyAlignment="1" applyProtection="1">
      <alignment horizontal="center" wrapText="1"/>
    </xf>
    <xf numFmtId="171" fontId="21" fillId="0" borderId="75" xfId="4" applyNumberFormat="1" applyFont="1" applyFill="1" applyBorder="1" applyAlignment="1" applyProtection="1">
      <alignment horizontal="center" wrapText="1"/>
    </xf>
    <xf numFmtId="3" fontId="21" fillId="0" borderId="13" xfId="3" applyNumberFormat="1" applyFont="1" applyFill="1" applyBorder="1" applyAlignment="1" applyProtection="1">
      <alignment horizontal="right"/>
    </xf>
    <xf numFmtId="3" fontId="21" fillId="0" borderId="26" xfId="3" applyNumberFormat="1" applyFont="1" applyFill="1" applyBorder="1" applyAlignment="1" applyProtection="1">
      <alignment horizontal="right"/>
    </xf>
    <xf numFmtId="3" fontId="23" fillId="0" borderId="27" xfId="3" applyNumberFormat="1" applyFont="1" applyFill="1" applyBorder="1" applyAlignment="1" applyProtection="1">
      <alignment horizontal="right"/>
    </xf>
    <xf numFmtId="3" fontId="23" fillId="0" borderId="41" xfId="3" applyNumberFormat="1" applyFont="1" applyFill="1" applyBorder="1" applyAlignment="1" applyProtection="1">
      <alignment horizontal="right"/>
    </xf>
    <xf numFmtId="3" fontId="21" fillId="0" borderId="33" xfId="3" applyNumberFormat="1" applyFont="1" applyFill="1" applyBorder="1" applyAlignment="1" applyProtection="1">
      <alignment horizontal="center"/>
    </xf>
    <xf numFmtId="3" fontId="21" fillId="0" borderId="75" xfId="3" applyNumberFormat="1" applyFont="1" applyFill="1" applyBorder="1" applyAlignment="1" applyProtection="1">
      <alignment horizontal="center"/>
    </xf>
    <xf numFmtId="0" fontId="22" fillId="0" borderId="12" xfId="9" applyFont="1" applyBorder="1" applyAlignment="1">
      <alignment horizontal="center"/>
    </xf>
    <xf numFmtId="0" fontId="22" fillId="0" borderId="0" xfId="9" applyFont="1" applyAlignment="1">
      <alignment horizontal="center"/>
    </xf>
    <xf numFmtId="0" fontId="22" fillId="0" borderId="26" xfId="9" applyFont="1" applyBorder="1" applyAlignment="1">
      <alignment horizontal="center"/>
    </xf>
    <xf numFmtId="172" fontId="21" fillId="0" borderId="20" xfId="10" applyNumberFormat="1" applyFont="1" applyFill="1" applyBorder="1" applyAlignment="1" applyProtection="1">
      <alignment horizontal="right"/>
    </xf>
    <xf numFmtId="172" fontId="21" fillId="0" borderId="44" xfId="10" applyNumberFormat="1" applyFont="1" applyFill="1" applyBorder="1" applyAlignment="1" applyProtection="1">
      <alignment horizontal="right"/>
    </xf>
    <xf numFmtId="3" fontId="21" fillId="0" borderId="35" xfId="3" applyNumberFormat="1" applyFont="1" applyFill="1" applyBorder="1" applyAlignment="1" applyProtection="1">
      <alignment horizontal="right"/>
    </xf>
    <xf numFmtId="3" fontId="21" fillId="0" borderId="52" xfId="3" applyNumberFormat="1" applyFont="1" applyFill="1" applyBorder="1" applyAlignment="1" applyProtection="1">
      <alignment horizontal="right"/>
    </xf>
    <xf numFmtId="3" fontId="23" fillId="2" borderId="23" xfId="3" applyNumberFormat="1" applyFont="1" applyFill="1" applyBorder="1" applyAlignment="1" applyProtection="1">
      <alignment horizontal="center"/>
    </xf>
    <xf numFmtId="0" fontId="21" fillId="0" borderId="23" xfId="9" applyFont="1" applyBorder="1" applyAlignment="1">
      <alignment horizontal="left" vertical="center"/>
    </xf>
    <xf numFmtId="3" fontId="23" fillId="0" borderId="0" xfId="4" applyNumberFormat="1" applyFont="1" applyFill="1" applyBorder="1" applyProtection="1"/>
    <xf numFmtId="3" fontId="23" fillId="0" borderId="32" xfId="4" applyNumberFormat="1" applyFont="1" applyFill="1" applyBorder="1" applyProtection="1"/>
    <xf numFmtId="0" fontId="21" fillId="0" borderId="33" xfId="9" applyFont="1" applyBorder="1" applyAlignment="1">
      <alignment horizontal="center"/>
    </xf>
    <xf numFmtId="0" fontId="21" fillId="0" borderId="1" xfId="9" applyFont="1" applyBorder="1" applyAlignment="1">
      <alignment horizontal="center"/>
    </xf>
    <xf numFmtId="0" fontId="21" fillId="0" borderId="30" xfId="9" applyFont="1" applyBorder="1" applyAlignment="1">
      <alignment horizontal="center"/>
    </xf>
    <xf numFmtId="165" fontId="21" fillId="0" borderId="0" xfId="9" applyNumberFormat="1" applyFont="1" applyAlignment="1">
      <alignment horizontal="center"/>
    </xf>
    <xf numFmtId="3" fontId="21" fillId="0" borderId="1" xfId="3" applyNumberFormat="1" applyFont="1" applyFill="1" applyBorder="1" applyAlignment="1" applyProtection="1">
      <alignment horizontal="center"/>
    </xf>
    <xf numFmtId="3" fontId="21" fillId="0" borderId="30" xfId="3" applyNumberFormat="1" applyFont="1" applyFill="1" applyBorder="1" applyAlignment="1" applyProtection="1">
      <alignment horizontal="center"/>
    </xf>
  </cellXfs>
  <cellStyles count="11">
    <cellStyle name="Comma_PO formular" xfId="2" xr:uid="{00000000-0005-0000-0000-000000000000}"/>
    <cellStyle name="Comma_Priskalkyle" xfId="3" xr:uid="{00000000-0005-0000-0000-000001000000}"/>
    <cellStyle name="Comma_PROJECT MAL" xfId="4" xr:uid="{00000000-0005-0000-0000-000002000000}"/>
    <cellStyle name="Hyperkobling" xfId="5" builtinId="8"/>
    <cellStyle name="Hyperlink_PO formular" xfId="6" xr:uid="{00000000-0005-0000-0000-000004000000}"/>
    <cellStyle name="Komma" xfId="1" builtinId="3"/>
    <cellStyle name="Normal" xfId="0" builtinId="0"/>
    <cellStyle name="Normal_PO formular" xfId="7" xr:uid="{00000000-0005-0000-0000-000007000000}"/>
    <cellStyle name="Normal_PR4702-MISC-0001" xfId="8" xr:uid="{00000000-0005-0000-0000-000008000000}"/>
    <cellStyle name="Normal_PROJECT MAL" xfId="9" xr:uid="{00000000-0005-0000-0000-000009000000}"/>
    <cellStyle name="Prosent" xfId="10"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2.png"/></Relationships>
</file>

<file path=xl/drawings/_rels/drawing28.xml.rels><?xml version="1.0" encoding="UTF-8" standalone="yes"?>
<Relationships xmlns="http://schemas.openxmlformats.org/package/2006/relationships"><Relationship Id="rId1" Type="http://schemas.openxmlformats.org/officeDocument/2006/relationships/image" Target="../media/image2.png"/></Relationships>
</file>

<file path=xl/drawings/_rels/drawing29.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1" Type="http://schemas.openxmlformats.org/officeDocument/2006/relationships/image" Target="../media/image2.png"/></Relationships>
</file>

<file path=xl/drawings/_rels/drawing31.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22.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27.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28.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29.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30.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31.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250049</xdr:colOff>
      <xdr:row>0</xdr:row>
      <xdr:rowOff>0</xdr:rowOff>
    </xdr:from>
    <xdr:to>
      <xdr:col>2</xdr:col>
      <xdr:colOff>371475</xdr:colOff>
      <xdr:row>0</xdr:row>
      <xdr:rowOff>776162</xdr:rowOff>
    </xdr:to>
    <xdr:pic>
      <xdr:nvPicPr>
        <xdr:cNvPr id="7" name="Picture 6">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250049" y="0"/>
          <a:ext cx="1845451" cy="7761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21</xdr:row>
      <xdr:rowOff>0</xdr:rowOff>
    </xdr:from>
    <xdr:to>
      <xdr:col>10</xdr:col>
      <xdr:colOff>0</xdr:colOff>
      <xdr:row>21</xdr:row>
      <xdr:rowOff>1038225</xdr:rowOff>
    </xdr:to>
    <xdr:sp macro="" textlink="">
      <xdr:nvSpPr>
        <xdr:cNvPr id="3" name="Text Box 18">
          <a:extLst>
            <a:ext uri="{FF2B5EF4-FFF2-40B4-BE49-F238E27FC236}">
              <a16:creationId xmlns:a16="http://schemas.microsoft.com/office/drawing/2014/main" id="{F9484EF9-C08B-4EC2-995F-C25DA7DF3309}"/>
            </a:ext>
          </a:extLst>
        </xdr:cNvPr>
        <xdr:cNvSpPr txBox="1">
          <a:spLocks noChangeArrowheads="1"/>
        </xdr:cNvSpPr>
      </xdr:nvSpPr>
      <xdr:spPr bwMode="auto">
        <a:xfrm>
          <a:off x="285750" y="4333875"/>
          <a:ext cx="6381750"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5" name="Text Box 18">
          <a:extLst>
            <a:ext uri="{FF2B5EF4-FFF2-40B4-BE49-F238E27FC236}">
              <a16:creationId xmlns:a16="http://schemas.microsoft.com/office/drawing/2014/main" id="{26AFC862-B7EE-4D68-9789-EF0E609FB940}"/>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7" name="Text Box 18">
          <a:extLst>
            <a:ext uri="{FF2B5EF4-FFF2-40B4-BE49-F238E27FC236}">
              <a16:creationId xmlns:a16="http://schemas.microsoft.com/office/drawing/2014/main" id="{9C313E5F-D1E9-4DFB-A243-4618D7198F08}"/>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9" name="Text Box 18">
          <a:extLst>
            <a:ext uri="{FF2B5EF4-FFF2-40B4-BE49-F238E27FC236}">
              <a16:creationId xmlns:a16="http://schemas.microsoft.com/office/drawing/2014/main" id="{762E06A6-9A76-482E-A8E5-FF92617767C8}"/>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0</xdr:col>
      <xdr:colOff>181661</xdr:colOff>
      <xdr:row>0</xdr:row>
      <xdr:rowOff>0</xdr:rowOff>
    </xdr:from>
    <xdr:to>
      <xdr:col>3</xdr:col>
      <xdr:colOff>714010</xdr:colOff>
      <xdr:row>0</xdr:row>
      <xdr:rowOff>777600</xdr:rowOff>
    </xdr:to>
    <xdr:pic>
      <xdr:nvPicPr>
        <xdr:cNvPr id="10" name="Picture 9">
          <a:extLst>
            <a:ext uri="{FF2B5EF4-FFF2-40B4-BE49-F238E27FC236}">
              <a16:creationId xmlns:a16="http://schemas.microsoft.com/office/drawing/2014/main" id="{2002A7EE-BF9F-4655-B3E8-40ADD602E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181661" y="0"/>
          <a:ext cx="1846799" cy="77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21</xdr:row>
      <xdr:rowOff>0</xdr:rowOff>
    </xdr:from>
    <xdr:to>
      <xdr:col>10</xdr:col>
      <xdr:colOff>0</xdr:colOff>
      <xdr:row>21</xdr:row>
      <xdr:rowOff>1038225</xdr:rowOff>
    </xdr:to>
    <xdr:sp macro="" textlink="">
      <xdr:nvSpPr>
        <xdr:cNvPr id="3" name="Text Box 18">
          <a:extLst>
            <a:ext uri="{FF2B5EF4-FFF2-40B4-BE49-F238E27FC236}">
              <a16:creationId xmlns:a16="http://schemas.microsoft.com/office/drawing/2014/main" id="{1FABBE36-BF83-431B-9866-58A32B95A26E}"/>
            </a:ext>
          </a:extLst>
        </xdr:cNvPr>
        <xdr:cNvSpPr txBox="1">
          <a:spLocks noChangeArrowheads="1"/>
        </xdr:cNvSpPr>
      </xdr:nvSpPr>
      <xdr:spPr bwMode="auto">
        <a:xfrm>
          <a:off x="285750" y="4333875"/>
          <a:ext cx="6381750"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5" name="Text Box 18">
          <a:extLst>
            <a:ext uri="{FF2B5EF4-FFF2-40B4-BE49-F238E27FC236}">
              <a16:creationId xmlns:a16="http://schemas.microsoft.com/office/drawing/2014/main" id="{B453682F-4CD3-4063-9988-EBF16C914344}"/>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7" name="Text Box 18">
          <a:extLst>
            <a:ext uri="{FF2B5EF4-FFF2-40B4-BE49-F238E27FC236}">
              <a16:creationId xmlns:a16="http://schemas.microsoft.com/office/drawing/2014/main" id="{4F1FDDC5-0068-4D72-8F0F-13EA3A85B331}"/>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9" name="Text Box 18">
          <a:extLst>
            <a:ext uri="{FF2B5EF4-FFF2-40B4-BE49-F238E27FC236}">
              <a16:creationId xmlns:a16="http://schemas.microsoft.com/office/drawing/2014/main" id="{E6386E75-48EC-48E2-A3AD-E9C6A467F5F2}"/>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0</xdr:col>
      <xdr:colOff>181661</xdr:colOff>
      <xdr:row>0</xdr:row>
      <xdr:rowOff>0</xdr:rowOff>
    </xdr:from>
    <xdr:to>
      <xdr:col>3</xdr:col>
      <xdr:colOff>714010</xdr:colOff>
      <xdr:row>0</xdr:row>
      <xdr:rowOff>777600</xdr:rowOff>
    </xdr:to>
    <xdr:pic>
      <xdr:nvPicPr>
        <xdr:cNvPr id="10" name="Picture 9">
          <a:extLst>
            <a:ext uri="{FF2B5EF4-FFF2-40B4-BE49-F238E27FC236}">
              <a16:creationId xmlns:a16="http://schemas.microsoft.com/office/drawing/2014/main" id="{F01EF0BC-78FF-44C1-9106-FDC3B120DA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181661" y="0"/>
          <a:ext cx="1846799" cy="77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21</xdr:row>
      <xdr:rowOff>0</xdr:rowOff>
    </xdr:from>
    <xdr:to>
      <xdr:col>10</xdr:col>
      <xdr:colOff>0</xdr:colOff>
      <xdr:row>21</xdr:row>
      <xdr:rowOff>1038225</xdr:rowOff>
    </xdr:to>
    <xdr:sp macro="" textlink="">
      <xdr:nvSpPr>
        <xdr:cNvPr id="3" name="Text Box 18">
          <a:extLst>
            <a:ext uri="{FF2B5EF4-FFF2-40B4-BE49-F238E27FC236}">
              <a16:creationId xmlns:a16="http://schemas.microsoft.com/office/drawing/2014/main" id="{315CEAF3-979A-4347-96B9-46C922C42A6D}"/>
            </a:ext>
          </a:extLst>
        </xdr:cNvPr>
        <xdr:cNvSpPr txBox="1">
          <a:spLocks noChangeArrowheads="1"/>
        </xdr:cNvSpPr>
      </xdr:nvSpPr>
      <xdr:spPr bwMode="auto">
        <a:xfrm>
          <a:off x="285750" y="4333875"/>
          <a:ext cx="6381750"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5" name="Text Box 18">
          <a:extLst>
            <a:ext uri="{FF2B5EF4-FFF2-40B4-BE49-F238E27FC236}">
              <a16:creationId xmlns:a16="http://schemas.microsoft.com/office/drawing/2014/main" id="{91F4B121-0C45-4FE6-9A0C-642109D11E99}"/>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7" name="Text Box 18">
          <a:extLst>
            <a:ext uri="{FF2B5EF4-FFF2-40B4-BE49-F238E27FC236}">
              <a16:creationId xmlns:a16="http://schemas.microsoft.com/office/drawing/2014/main" id="{BFC44B37-E191-4A20-93CF-FDDDA30B4979}"/>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9" name="Text Box 18">
          <a:extLst>
            <a:ext uri="{FF2B5EF4-FFF2-40B4-BE49-F238E27FC236}">
              <a16:creationId xmlns:a16="http://schemas.microsoft.com/office/drawing/2014/main" id="{74C53BF9-2207-40B0-8DFF-0611C08DC8B7}"/>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0</xdr:col>
      <xdr:colOff>181661</xdr:colOff>
      <xdr:row>0</xdr:row>
      <xdr:rowOff>0</xdr:rowOff>
    </xdr:from>
    <xdr:to>
      <xdr:col>3</xdr:col>
      <xdr:colOff>714010</xdr:colOff>
      <xdr:row>0</xdr:row>
      <xdr:rowOff>777600</xdr:rowOff>
    </xdr:to>
    <xdr:pic>
      <xdr:nvPicPr>
        <xdr:cNvPr id="10" name="Picture 9">
          <a:extLst>
            <a:ext uri="{FF2B5EF4-FFF2-40B4-BE49-F238E27FC236}">
              <a16:creationId xmlns:a16="http://schemas.microsoft.com/office/drawing/2014/main" id="{8D674E17-21A9-4B06-8A4C-36A3E5965C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181661" y="0"/>
          <a:ext cx="1846799" cy="77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21</xdr:row>
      <xdr:rowOff>0</xdr:rowOff>
    </xdr:from>
    <xdr:to>
      <xdr:col>10</xdr:col>
      <xdr:colOff>0</xdr:colOff>
      <xdr:row>21</xdr:row>
      <xdr:rowOff>1038225</xdr:rowOff>
    </xdr:to>
    <xdr:sp macro="" textlink="">
      <xdr:nvSpPr>
        <xdr:cNvPr id="3" name="Text Box 18">
          <a:extLst>
            <a:ext uri="{FF2B5EF4-FFF2-40B4-BE49-F238E27FC236}">
              <a16:creationId xmlns:a16="http://schemas.microsoft.com/office/drawing/2014/main" id="{435603B8-C342-497E-8F02-D93A459EAE40}"/>
            </a:ext>
          </a:extLst>
        </xdr:cNvPr>
        <xdr:cNvSpPr txBox="1">
          <a:spLocks noChangeArrowheads="1"/>
        </xdr:cNvSpPr>
      </xdr:nvSpPr>
      <xdr:spPr bwMode="auto">
        <a:xfrm>
          <a:off x="285750" y="4333875"/>
          <a:ext cx="6381750"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5" name="Text Box 18">
          <a:extLst>
            <a:ext uri="{FF2B5EF4-FFF2-40B4-BE49-F238E27FC236}">
              <a16:creationId xmlns:a16="http://schemas.microsoft.com/office/drawing/2014/main" id="{6889DA7E-B25E-4726-88E6-A45F47930C1F}"/>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7" name="Text Box 18">
          <a:extLst>
            <a:ext uri="{FF2B5EF4-FFF2-40B4-BE49-F238E27FC236}">
              <a16:creationId xmlns:a16="http://schemas.microsoft.com/office/drawing/2014/main" id="{F37FEB9C-F501-4A00-9758-E69CFBC14AF3}"/>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9" name="Text Box 18">
          <a:extLst>
            <a:ext uri="{FF2B5EF4-FFF2-40B4-BE49-F238E27FC236}">
              <a16:creationId xmlns:a16="http://schemas.microsoft.com/office/drawing/2014/main" id="{A348795F-EAE9-4781-8226-7238B176EB87}"/>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0</xdr:col>
      <xdr:colOff>181661</xdr:colOff>
      <xdr:row>0</xdr:row>
      <xdr:rowOff>0</xdr:rowOff>
    </xdr:from>
    <xdr:to>
      <xdr:col>3</xdr:col>
      <xdr:colOff>714010</xdr:colOff>
      <xdr:row>0</xdr:row>
      <xdr:rowOff>777600</xdr:rowOff>
    </xdr:to>
    <xdr:pic>
      <xdr:nvPicPr>
        <xdr:cNvPr id="10" name="Picture 9">
          <a:extLst>
            <a:ext uri="{FF2B5EF4-FFF2-40B4-BE49-F238E27FC236}">
              <a16:creationId xmlns:a16="http://schemas.microsoft.com/office/drawing/2014/main" id="{31FAF0A1-50B0-4E4F-8701-C87A832BE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181661" y="0"/>
          <a:ext cx="1846799" cy="77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1</xdr:col>
      <xdr:colOff>0</xdr:colOff>
      <xdr:row>21</xdr:row>
      <xdr:rowOff>0</xdr:rowOff>
    </xdr:from>
    <xdr:to>
      <xdr:col>10</xdr:col>
      <xdr:colOff>0</xdr:colOff>
      <xdr:row>21</xdr:row>
      <xdr:rowOff>1038225</xdr:rowOff>
    </xdr:to>
    <xdr:sp macro="" textlink="">
      <xdr:nvSpPr>
        <xdr:cNvPr id="3" name="Text Box 18">
          <a:extLst>
            <a:ext uri="{FF2B5EF4-FFF2-40B4-BE49-F238E27FC236}">
              <a16:creationId xmlns:a16="http://schemas.microsoft.com/office/drawing/2014/main" id="{ED724F59-0054-4F23-A45F-D29A6BFDAD6C}"/>
            </a:ext>
          </a:extLst>
        </xdr:cNvPr>
        <xdr:cNvSpPr txBox="1">
          <a:spLocks noChangeArrowheads="1"/>
        </xdr:cNvSpPr>
      </xdr:nvSpPr>
      <xdr:spPr bwMode="auto">
        <a:xfrm>
          <a:off x="285750" y="4333875"/>
          <a:ext cx="6381750"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5" name="Text Box 18">
          <a:extLst>
            <a:ext uri="{FF2B5EF4-FFF2-40B4-BE49-F238E27FC236}">
              <a16:creationId xmlns:a16="http://schemas.microsoft.com/office/drawing/2014/main" id="{17555CCF-0C29-4FD8-91FF-CD44D08DBA11}"/>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7" name="Text Box 18">
          <a:extLst>
            <a:ext uri="{FF2B5EF4-FFF2-40B4-BE49-F238E27FC236}">
              <a16:creationId xmlns:a16="http://schemas.microsoft.com/office/drawing/2014/main" id="{FE31AEB8-ECED-42F8-B655-C33BF6CB5411}"/>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9" name="Text Box 18">
          <a:extLst>
            <a:ext uri="{FF2B5EF4-FFF2-40B4-BE49-F238E27FC236}">
              <a16:creationId xmlns:a16="http://schemas.microsoft.com/office/drawing/2014/main" id="{8BB6D580-7F4D-4391-9F86-F31153C6E710}"/>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0</xdr:col>
      <xdr:colOff>181661</xdr:colOff>
      <xdr:row>0</xdr:row>
      <xdr:rowOff>0</xdr:rowOff>
    </xdr:from>
    <xdr:to>
      <xdr:col>3</xdr:col>
      <xdr:colOff>714010</xdr:colOff>
      <xdr:row>0</xdr:row>
      <xdr:rowOff>777600</xdr:rowOff>
    </xdr:to>
    <xdr:pic>
      <xdr:nvPicPr>
        <xdr:cNvPr id="10" name="Picture 9">
          <a:extLst>
            <a:ext uri="{FF2B5EF4-FFF2-40B4-BE49-F238E27FC236}">
              <a16:creationId xmlns:a16="http://schemas.microsoft.com/office/drawing/2014/main" id="{9BEF2403-C85E-4D17-92C1-C5F9ADBD6B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181661" y="0"/>
          <a:ext cx="1846799" cy="77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1</xdr:col>
      <xdr:colOff>0</xdr:colOff>
      <xdr:row>21</xdr:row>
      <xdr:rowOff>0</xdr:rowOff>
    </xdr:from>
    <xdr:to>
      <xdr:col>10</xdr:col>
      <xdr:colOff>0</xdr:colOff>
      <xdr:row>21</xdr:row>
      <xdr:rowOff>1038225</xdr:rowOff>
    </xdr:to>
    <xdr:sp macro="" textlink="">
      <xdr:nvSpPr>
        <xdr:cNvPr id="3" name="Text Box 18">
          <a:extLst>
            <a:ext uri="{FF2B5EF4-FFF2-40B4-BE49-F238E27FC236}">
              <a16:creationId xmlns:a16="http://schemas.microsoft.com/office/drawing/2014/main" id="{32B4AAB8-0CB5-47E8-AA85-FE2957A82A98}"/>
            </a:ext>
          </a:extLst>
        </xdr:cNvPr>
        <xdr:cNvSpPr txBox="1">
          <a:spLocks noChangeArrowheads="1"/>
        </xdr:cNvSpPr>
      </xdr:nvSpPr>
      <xdr:spPr bwMode="auto">
        <a:xfrm>
          <a:off x="285750" y="4333875"/>
          <a:ext cx="6381750"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5" name="Text Box 18">
          <a:extLst>
            <a:ext uri="{FF2B5EF4-FFF2-40B4-BE49-F238E27FC236}">
              <a16:creationId xmlns:a16="http://schemas.microsoft.com/office/drawing/2014/main" id="{C537BA61-EF85-46C0-A2BA-4EC34D759829}"/>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7" name="Text Box 18">
          <a:extLst>
            <a:ext uri="{FF2B5EF4-FFF2-40B4-BE49-F238E27FC236}">
              <a16:creationId xmlns:a16="http://schemas.microsoft.com/office/drawing/2014/main" id="{81300D8E-2605-4F27-8943-928ADF6E926D}"/>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9" name="Text Box 18">
          <a:extLst>
            <a:ext uri="{FF2B5EF4-FFF2-40B4-BE49-F238E27FC236}">
              <a16:creationId xmlns:a16="http://schemas.microsoft.com/office/drawing/2014/main" id="{85E8E341-3649-42C8-85E4-41BA5BDE687D}"/>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0</xdr:col>
      <xdr:colOff>181661</xdr:colOff>
      <xdr:row>0</xdr:row>
      <xdr:rowOff>0</xdr:rowOff>
    </xdr:from>
    <xdr:to>
      <xdr:col>3</xdr:col>
      <xdr:colOff>714010</xdr:colOff>
      <xdr:row>0</xdr:row>
      <xdr:rowOff>777600</xdr:rowOff>
    </xdr:to>
    <xdr:pic>
      <xdr:nvPicPr>
        <xdr:cNvPr id="10" name="Picture 9">
          <a:extLst>
            <a:ext uri="{FF2B5EF4-FFF2-40B4-BE49-F238E27FC236}">
              <a16:creationId xmlns:a16="http://schemas.microsoft.com/office/drawing/2014/main" id="{ACDBB372-B35C-420A-9459-1973356AAC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181661" y="0"/>
          <a:ext cx="1846799" cy="77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1</xdr:col>
      <xdr:colOff>0</xdr:colOff>
      <xdr:row>21</xdr:row>
      <xdr:rowOff>0</xdr:rowOff>
    </xdr:from>
    <xdr:to>
      <xdr:col>10</xdr:col>
      <xdr:colOff>0</xdr:colOff>
      <xdr:row>21</xdr:row>
      <xdr:rowOff>1038225</xdr:rowOff>
    </xdr:to>
    <xdr:sp macro="" textlink="">
      <xdr:nvSpPr>
        <xdr:cNvPr id="3" name="Text Box 18">
          <a:extLst>
            <a:ext uri="{FF2B5EF4-FFF2-40B4-BE49-F238E27FC236}">
              <a16:creationId xmlns:a16="http://schemas.microsoft.com/office/drawing/2014/main" id="{2DCF796E-9B70-4027-AF0D-055104F00524}"/>
            </a:ext>
          </a:extLst>
        </xdr:cNvPr>
        <xdr:cNvSpPr txBox="1">
          <a:spLocks noChangeArrowheads="1"/>
        </xdr:cNvSpPr>
      </xdr:nvSpPr>
      <xdr:spPr bwMode="auto">
        <a:xfrm>
          <a:off x="285750" y="4333875"/>
          <a:ext cx="6381750"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5" name="Text Box 18">
          <a:extLst>
            <a:ext uri="{FF2B5EF4-FFF2-40B4-BE49-F238E27FC236}">
              <a16:creationId xmlns:a16="http://schemas.microsoft.com/office/drawing/2014/main" id="{65A601B5-7DD5-42B8-8826-F8DAE3FF2150}"/>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7" name="Text Box 18">
          <a:extLst>
            <a:ext uri="{FF2B5EF4-FFF2-40B4-BE49-F238E27FC236}">
              <a16:creationId xmlns:a16="http://schemas.microsoft.com/office/drawing/2014/main" id="{A7B1B93D-1916-4C19-97B3-663B2A2998D9}"/>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9" name="Text Box 18">
          <a:extLst>
            <a:ext uri="{FF2B5EF4-FFF2-40B4-BE49-F238E27FC236}">
              <a16:creationId xmlns:a16="http://schemas.microsoft.com/office/drawing/2014/main" id="{60760BA8-FE2C-41FC-8920-16250C7BEE20}"/>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0</xdr:col>
      <xdr:colOff>181661</xdr:colOff>
      <xdr:row>0</xdr:row>
      <xdr:rowOff>0</xdr:rowOff>
    </xdr:from>
    <xdr:to>
      <xdr:col>3</xdr:col>
      <xdr:colOff>714010</xdr:colOff>
      <xdr:row>0</xdr:row>
      <xdr:rowOff>777600</xdr:rowOff>
    </xdr:to>
    <xdr:pic>
      <xdr:nvPicPr>
        <xdr:cNvPr id="10" name="Picture 9">
          <a:extLst>
            <a:ext uri="{FF2B5EF4-FFF2-40B4-BE49-F238E27FC236}">
              <a16:creationId xmlns:a16="http://schemas.microsoft.com/office/drawing/2014/main" id="{68A084B8-017B-40AC-A9D5-E1A113ABE0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181661" y="0"/>
          <a:ext cx="1846799" cy="77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1</xdr:col>
      <xdr:colOff>0</xdr:colOff>
      <xdr:row>21</xdr:row>
      <xdr:rowOff>0</xdr:rowOff>
    </xdr:from>
    <xdr:to>
      <xdr:col>10</xdr:col>
      <xdr:colOff>0</xdr:colOff>
      <xdr:row>21</xdr:row>
      <xdr:rowOff>1038225</xdr:rowOff>
    </xdr:to>
    <xdr:sp macro="" textlink="">
      <xdr:nvSpPr>
        <xdr:cNvPr id="3" name="Text Box 18">
          <a:extLst>
            <a:ext uri="{FF2B5EF4-FFF2-40B4-BE49-F238E27FC236}">
              <a16:creationId xmlns:a16="http://schemas.microsoft.com/office/drawing/2014/main" id="{E2FF0A9B-CC86-4E7C-A063-AD1A83A89E8A}"/>
            </a:ext>
          </a:extLst>
        </xdr:cNvPr>
        <xdr:cNvSpPr txBox="1">
          <a:spLocks noChangeArrowheads="1"/>
        </xdr:cNvSpPr>
      </xdr:nvSpPr>
      <xdr:spPr bwMode="auto">
        <a:xfrm>
          <a:off x="285750" y="4333875"/>
          <a:ext cx="6381750"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5" name="Text Box 18">
          <a:extLst>
            <a:ext uri="{FF2B5EF4-FFF2-40B4-BE49-F238E27FC236}">
              <a16:creationId xmlns:a16="http://schemas.microsoft.com/office/drawing/2014/main" id="{6BF13547-3614-46F8-B7E0-D18242994365}"/>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7" name="Text Box 18">
          <a:extLst>
            <a:ext uri="{FF2B5EF4-FFF2-40B4-BE49-F238E27FC236}">
              <a16:creationId xmlns:a16="http://schemas.microsoft.com/office/drawing/2014/main" id="{D0D3A405-482A-4249-95C9-46A60A8B7E49}"/>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9" name="Text Box 18">
          <a:extLst>
            <a:ext uri="{FF2B5EF4-FFF2-40B4-BE49-F238E27FC236}">
              <a16:creationId xmlns:a16="http://schemas.microsoft.com/office/drawing/2014/main" id="{BB37A8D1-F0EE-4995-A6E4-BAB87199F601}"/>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0</xdr:col>
      <xdr:colOff>181661</xdr:colOff>
      <xdr:row>0</xdr:row>
      <xdr:rowOff>0</xdr:rowOff>
    </xdr:from>
    <xdr:to>
      <xdr:col>3</xdr:col>
      <xdr:colOff>714010</xdr:colOff>
      <xdr:row>0</xdr:row>
      <xdr:rowOff>777600</xdr:rowOff>
    </xdr:to>
    <xdr:pic>
      <xdr:nvPicPr>
        <xdr:cNvPr id="10" name="Picture 9">
          <a:extLst>
            <a:ext uri="{FF2B5EF4-FFF2-40B4-BE49-F238E27FC236}">
              <a16:creationId xmlns:a16="http://schemas.microsoft.com/office/drawing/2014/main" id="{8CC682B5-0587-4DEE-8C52-E47D8199E4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181661" y="0"/>
          <a:ext cx="1846799" cy="77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1</xdr:col>
      <xdr:colOff>0</xdr:colOff>
      <xdr:row>21</xdr:row>
      <xdr:rowOff>0</xdr:rowOff>
    </xdr:from>
    <xdr:to>
      <xdr:col>10</xdr:col>
      <xdr:colOff>0</xdr:colOff>
      <xdr:row>21</xdr:row>
      <xdr:rowOff>1038225</xdr:rowOff>
    </xdr:to>
    <xdr:sp macro="" textlink="">
      <xdr:nvSpPr>
        <xdr:cNvPr id="3" name="Text Box 18">
          <a:extLst>
            <a:ext uri="{FF2B5EF4-FFF2-40B4-BE49-F238E27FC236}">
              <a16:creationId xmlns:a16="http://schemas.microsoft.com/office/drawing/2014/main" id="{568E4191-ECE6-4502-AE7B-D8F11F33FA0B}"/>
            </a:ext>
          </a:extLst>
        </xdr:cNvPr>
        <xdr:cNvSpPr txBox="1">
          <a:spLocks noChangeArrowheads="1"/>
        </xdr:cNvSpPr>
      </xdr:nvSpPr>
      <xdr:spPr bwMode="auto">
        <a:xfrm>
          <a:off x="285750" y="4333875"/>
          <a:ext cx="6381750"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5" name="Text Box 18">
          <a:extLst>
            <a:ext uri="{FF2B5EF4-FFF2-40B4-BE49-F238E27FC236}">
              <a16:creationId xmlns:a16="http://schemas.microsoft.com/office/drawing/2014/main" id="{C54720DF-6A28-4AE2-8AD9-72F57DE797A2}"/>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7" name="Text Box 18">
          <a:extLst>
            <a:ext uri="{FF2B5EF4-FFF2-40B4-BE49-F238E27FC236}">
              <a16:creationId xmlns:a16="http://schemas.microsoft.com/office/drawing/2014/main" id="{A0A0EC15-6FB3-4E22-AED3-BFC39AD10079}"/>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9" name="Text Box 18">
          <a:extLst>
            <a:ext uri="{FF2B5EF4-FFF2-40B4-BE49-F238E27FC236}">
              <a16:creationId xmlns:a16="http://schemas.microsoft.com/office/drawing/2014/main" id="{1D26FD64-6F56-409B-B6E4-1239B79C75AD}"/>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11" name="Text Box 18">
          <a:extLst>
            <a:ext uri="{FF2B5EF4-FFF2-40B4-BE49-F238E27FC236}">
              <a16:creationId xmlns:a16="http://schemas.microsoft.com/office/drawing/2014/main" id="{0645C6A6-19EB-4DEA-A4EE-140F2DF0AC46}"/>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0</xdr:col>
      <xdr:colOff>181661</xdr:colOff>
      <xdr:row>0</xdr:row>
      <xdr:rowOff>0</xdr:rowOff>
    </xdr:from>
    <xdr:to>
      <xdr:col>3</xdr:col>
      <xdr:colOff>714010</xdr:colOff>
      <xdr:row>0</xdr:row>
      <xdr:rowOff>777600</xdr:rowOff>
    </xdr:to>
    <xdr:pic>
      <xdr:nvPicPr>
        <xdr:cNvPr id="12" name="Picture 11">
          <a:extLst>
            <a:ext uri="{FF2B5EF4-FFF2-40B4-BE49-F238E27FC236}">
              <a16:creationId xmlns:a16="http://schemas.microsoft.com/office/drawing/2014/main" id="{927C4A17-D57D-4E61-B6EB-A4EF8AB2F2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181661" y="0"/>
          <a:ext cx="1846799" cy="77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1</xdr:col>
      <xdr:colOff>0</xdr:colOff>
      <xdr:row>21</xdr:row>
      <xdr:rowOff>0</xdr:rowOff>
    </xdr:from>
    <xdr:to>
      <xdr:col>10</xdr:col>
      <xdr:colOff>0</xdr:colOff>
      <xdr:row>21</xdr:row>
      <xdr:rowOff>1038225</xdr:rowOff>
    </xdr:to>
    <xdr:sp macro="" textlink="">
      <xdr:nvSpPr>
        <xdr:cNvPr id="3" name="Text Box 18">
          <a:extLst>
            <a:ext uri="{FF2B5EF4-FFF2-40B4-BE49-F238E27FC236}">
              <a16:creationId xmlns:a16="http://schemas.microsoft.com/office/drawing/2014/main" id="{48751E4E-5719-42C0-A26F-1828FE2B5995}"/>
            </a:ext>
          </a:extLst>
        </xdr:cNvPr>
        <xdr:cNvSpPr txBox="1">
          <a:spLocks noChangeArrowheads="1"/>
        </xdr:cNvSpPr>
      </xdr:nvSpPr>
      <xdr:spPr bwMode="auto">
        <a:xfrm>
          <a:off x="285750" y="4333875"/>
          <a:ext cx="6381750"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5" name="Text Box 18">
          <a:extLst>
            <a:ext uri="{FF2B5EF4-FFF2-40B4-BE49-F238E27FC236}">
              <a16:creationId xmlns:a16="http://schemas.microsoft.com/office/drawing/2014/main" id="{31E78E88-C5D9-4A43-8BE0-B81584DC1726}"/>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7" name="Text Box 18">
          <a:extLst>
            <a:ext uri="{FF2B5EF4-FFF2-40B4-BE49-F238E27FC236}">
              <a16:creationId xmlns:a16="http://schemas.microsoft.com/office/drawing/2014/main" id="{43B7BB67-FB64-4E6C-B16C-846AC99BD22D}"/>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9" name="Text Box 18">
          <a:extLst>
            <a:ext uri="{FF2B5EF4-FFF2-40B4-BE49-F238E27FC236}">
              <a16:creationId xmlns:a16="http://schemas.microsoft.com/office/drawing/2014/main" id="{93AEF88F-4208-4009-9152-634B42520572}"/>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0</xdr:col>
      <xdr:colOff>181661</xdr:colOff>
      <xdr:row>0</xdr:row>
      <xdr:rowOff>0</xdr:rowOff>
    </xdr:from>
    <xdr:to>
      <xdr:col>3</xdr:col>
      <xdr:colOff>714010</xdr:colOff>
      <xdr:row>0</xdr:row>
      <xdr:rowOff>777600</xdr:rowOff>
    </xdr:to>
    <xdr:pic>
      <xdr:nvPicPr>
        <xdr:cNvPr id="10" name="Picture 9">
          <a:extLst>
            <a:ext uri="{FF2B5EF4-FFF2-40B4-BE49-F238E27FC236}">
              <a16:creationId xmlns:a16="http://schemas.microsoft.com/office/drawing/2014/main" id="{A966A6E0-FB27-4DA5-BD7C-8BB36EC65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181661" y="0"/>
          <a:ext cx="1846799" cy="77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181661</xdr:colOff>
      <xdr:row>0</xdr:row>
      <xdr:rowOff>0</xdr:rowOff>
    </xdr:from>
    <xdr:to>
      <xdr:col>3</xdr:col>
      <xdr:colOff>714010</xdr:colOff>
      <xdr:row>0</xdr:row>
      <xdr:rowOff>777600</xdr:rowOff>
    </xdr:to>
    <xdr:pic>
      <xdr:nvPicPr>
        <xdr:cNvPr id="22" name="Picture 21">
          <a:extLst>
            <a:ext uri="{FF2B5EF4-FFF2-40B4-BE49-F238E27FC236}">
              <a16:creationId xmlns:a16="http://schemas.microsoft.com/office/drawing/2014/main" id="{00000000-0008-0000-0600-00001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181661" y="0"/>
          <a:ext cx="1846799" cy="77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21</xdr:row>
      <xdr:rowOff>0</xdr:rowOff>
    </xdr:from>
    <xdr:to>
      <xdr:col>10</xdr:col>
      <xdr:colOff>0</xdr:colOff>
      <xdr:row>21</xdr:row>
      <xdr:rowOff>1038225</xdr:rowOff>
    </xdr:to>
    <xdr:sp macro="" textlink="">
      <xdr:nvSpPr>
        <xdr:cNvPr id="21" name="Text Box 18">
          <a:extLst>
            <a:ext uri="{FF2B5EF4-FFF2-40B4-BE49-F238E27FC236}">
              <a16:creationId xmlns:a16="http://schemas.microsoft.com/office/drawing/2014/main" id="{00000000-0008-0000-0600-000015000000}"/>
            </a:ext>
          </a:extLst>
        </xdr:cNvPr>
        <xdr:cNvSpPr txBox="1">
          <a:spLocks noChangeArrowheads="1"/>
        </xdr:cNvSpPr>
      </xdr:nvSpPr>
      <xdr:spPr bwMode="auto">
        <a:xfrm>
          <a:off x="285750" y="4333875"/>
          <a:ext cx="6381750"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1</xdr:col>
      <xdr:colOff>0</xdr:colOff>
      <xdr:row>21</xdr:row>
      <xdr:rowOff>0</xdr:rowOff>
    </xdr:from>
    <xdr:to>
      <xdr:col>10</xdr:col>
      <xdr:colOff>0</xdr:colOff>
      <xdr:row>21</xdr:row>
      <xdr:rowOff>1038225</xdr:rowOff>
    </xdr:to>
    <xdr:sp macro="" textlink="">
      <xdr:nvSpPr>
        <xdr:cNvPr id="3" name="Text Box 18">
          <a:extLst>
            <a:ext uri="{FF2B5EF4-FFF2-40B4-BE49-F238E27FC236}">
              <a16:creationId xmlns:a16="http://schemas.microsoft.com/office/drawing/2014/main" id="{487D05A5-E1D2-4346-99D6-69429A92B0EC}"/>
            </a:ext>
          </a:extLst>
        </xdr:cNvPr>
        <xdr:cNvSpPr txBox="1">
          <a:spLocks noChangeArrowheads="1"/>
        </xdr:cNvSpPr>
      </xdr:nvSpPr>
      <xdr:spPr bwMode="auto">
        <a:xfrm>
          <a:off x="285750" y="4333875"/>
          <a:ext cx="6381750"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5" name="Text Box 18">
          <a:extLst>
            <a:ext uri="{FF2B5EF4-FFF2-40B4-BE49-F238E27FC236}">
              <a16:creationId xmlns:a16="http://schemas.microsoft.com/office/drawing/2014/main" id="{9C1468B4-6AD1-4ECF-B61D-20A660864511}"/>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7" name="Text Box 18">
          <a:extLst>
            <a:ext uri="{FF2B5EF4-FFF2-40B4-BE49-F238E27FC236}">
              <a16:creationId xmlns:a16="http://schemas.microsoft.com/office/drawing/2014/main" id="{B8595047-4FC8-471A-941F-895DB2C53539}"/>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9" name="Text Box 18">
          <a:extLst>
            <a:ext uri="{FF2B5EF4-FFF2-40B4-BE49-F238E27FC236}">
              <a16:creationId xmlns:a16="http://schemas.microsoft.com/office/drawing/2014/main" id="{15FBEEE7-5620-40EB-9384-4D0055A455B3}"/>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11" name="Text Box 18">
          <a:extLst>
            <a:ext uri="{FF2B5EF4-FFF2-40B4-BE49-F238E27FC236}">
              <a16:creationId xmlns:a16="http://schemas.microsoft.com/office/drawing/2014/main" id="{24D982AC-763F-46B3-B936-C663687B0021}"/>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0</xdr:col>
      <xdr:colOff>181661</xdr:colOff>
      <xdr:row>0</xdr:row>
      <xdr:rowOff>0</xdr:rowOff>
    </xdr:from>
    <xdr:to>
      <xdr:col>3</xdr:col>
      <xdr:colOff>714010</xdr:colOff>
      <xdr:row>0</xdr:row>
      <xdr:rowOff>777600</xdr:rowOff>
    </xdr:to>
    <xdr:pic>
      <xdr:nvPicPr>
        <xdr:cNvPr id="12" name="Picture 11">
          <a:extLst>
            <a:ext uri="{FF2B5EF4-FFF2-40B4-BE49-F238E27FC236}">
              <a16:creationId xmlns:a16="http://schemas.microsoft.com/office/drawing/2014/main" id="{D0399244-CE2F-42AC-A502-A759C65F2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181661" y="0"/>
          <a:ext cx="1846799" cy="77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1</xdr:col>
      <xdr:colOff>0</xdr:colOff>
      <xdr:row>21</xdr:row>
      <xdr:rowOff>0</xdr:rowOff>
    </xdr:from>
    <xdr:to>
      <xdr:col>10</xdr:col>
      <xdr:colOff>0</xdr:colOff>
      <xdr:row>21</xdr:row>
      <xdr:rowOff>1038225</xdr:rowOff>
    </xdr:to>
    <xdr:sp macro="" textlink="">
      <xdr:nvSpPr>
        <xdr:cNvPr id="3" name="Text Box 18">
          <a:extLst>
            <a:ext uri="{FF2B5EF4-FFF2-40B4-BE49-F238E27FC236}">
              <a16:creationId xmlns:a16="http://schemas.microsoft.com/office/drawing/2014/main" id="{FA8B2E10-F8A5-4E17-B8EE-9C594740C9D2}"/>
            </a:ext>
          </a:extLst>
        </xdr:cNvPr>
        <xdr:cNvSpPr txBox="1">
          <a:spLocks noChangeArrowheads="1"/>
        </xdr:cNvSpPr>
      </xdr:nvSpPr>
      <xdr:spPr bwMode="auto">
        <a:xfrm>
          <a:off x="285750" y="4333875"/>
          <a:ext cx="6381750"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5" name="Text Box 18">
          <a:extLst>
            <a:ext uri="{FF2B5EF4-FFF2-40B4-BE49-F238E27FC236}">
              <a16:creationId xmlns:a16="http://schemas.microsoft.com/office/drawing/2014/main" id="{52C4D96A-9DE3-4B59-BE1C-4EB524601E79}"/>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7" name="Text Box 18">
          <a:extLst>
            <a:ext uri="{FF2B5EF4-FFF2-40B4-BE49-F238E27FC236}">
              <a16:creationId xmlns:a16="http://schemas.microsoft.com/office/drawing/2014/main" id="{E3697724-9AC1-42EA-A9C3-2CA9B23B8560}"/>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9" name="Text Box 18">
          <a:extLst>
            <a:ext uri="{FF2B5EF4-FFF2-40B4-BE49-F238E27FC236}">
              <a16:creationId xmlns:a16="http://schemas.microsoft.com/office/drawing/2014/main" id="{39FAA4F2-A66E-4996-8288-6B1B08226498}"/>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11" name="Text Box 18">
          <a:extLst>
            <a:ext uri="{FF2B5EF4-FFF2-40B4-BE49-F238E27FC236}">
              <a16:creationId xmlns:a16="http://schemas.microsoft.com/office/drawing/2014/main" id="{FB52D344-0AAD-4B21-BBE5-1290914876F3}"/>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0</xdr:col>
      <xdr:colOff>181661</xdr:colOff>
      <xdr:row>0</xdr:row>
      <xdr:rowOff>0</xdr:rowOff>
    </xdr:from>
    <xdr:to>
      <xdr:col>3</xdr:col>
      <xdr:colOff>714010</xdr:colOff>
      <xdr:row>0</xdr:row>
      <xdr:rowOff>777600</xdr:rowOff>
    </xdr:to>
    <xdr:pic>
      <xdr:nvPicPr>
        <xdr:cNvPr id="12" name="Picture 11">
          <a:extLst>
            <a:ext uri="{FF2B5EF4-FFF2-40B4-BE49-F238E27FC236}">
              <a16:creationId xmlns:a16="http://schemas.microsoft.com/office/drawing/2014/main" id="{47B99215-21A7-46D9-94BA-3D9C993818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181661" y="0"/>
          <a:ext cx="1846799" cy="77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1</xdr:col>
      <xdr:colOff>0</xdr:colOff>
      <xdr:row>21</xdr:row>
      <xdr:rowOff>0</xdr:rowOff>
    </xdr:from>
    <xdr:to>
      <xdr:col>10</xdr:col>
      <xdr:colOff>0</xdr:colOff>
      <xdr:row>21</xdr:row>
      <xdr:rowOff>1038225</xdr:rowOff>
    </xdr:to>
    <xdr:sp macro="" textlink="">
      <xdr:nvSpPr>
        <xdr:cNvPr id="3" name="Text Box 18">
          <a:extLst>
            <a:ext uri="{FF2B5EF4-FFF2-40B4-BE49-F238E27FC236}">
              <a16:creationId xmlns:a16="http://schemas.microsoft.com/office/drawing/2014/main" id="{982C19F8-CAB7-4FB5-8DCD-B9BEDA3F900A}"/>
            </a:ext>
          </a:extLst>
        </xdr:cNvPr>
        <xdr:cNvSpPr txBox="1">
          <a:spLocks noChangeArrowheads="1"/>
        </xdr:cNvSpPr>
      </xdr:nvSpPr>
      <xdr:spPr bwMode="auto">
        <a:xfrm>
          <a:off x="285750" y="4333875"/>
          <a:ext cx="6381750"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5" name="Text Box 18">
          <a:extLst>
            <a:ext uri="{FF2B5EF4-FFF2-40B4-BE49-F238E27FC236}">
              <a16:creationId xmlns:a16="http://schemas.microsoft.com/office/drawing/2014/main" id="{EE96600C-711D-4E8E-A39D-5C14C7D4FF76}"/>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7" name="Text Box 18">
          <a:extLst>
            <a:ext uri="{FF2B5EF4-FFF2-40B4-BE49-F238E27FC236}">
              <a16:creationId xmlns:a16="http://schemas.microsoft.com/office/drawing/2014/main" id="{C22C9E72-28E4-4F6E-B834-A0BE9B6615C5}"/>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9" name="Text Box 18">
          <a:extLst>
            <a:ext uri="{FF2B5EF4-FFF2-40B4-BE49-F238E27FC236}">
              <a16:creationId xmlns:a16="http://schemas.microsoft.com/office/drawing/2014/main" id="{1A47AF54-A472-4A6C-8DE1-43308755FF7F}"/>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11" name="Text Box 18">
          <a:extLst>
            <a:ext uri="{FF2B5EF4-FFF2-40B4-BE49-F238E27FC236}">
              <a16:creationId xmlns:a16="http://schemas.microsoft.com/office/drawing/2014/main" id="{F8ED6413-1961-4476-B2EB-4D77EF0FDD83}"/>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0</xdr:col>
      <xdr:colOff>181661</xdr:colOff>
      <xdr:row>0</xdr:row>
      <xdr:rowOff>0</xdr:rowOff>
    </xdr:from>
    <xdr:to>
      <xdr:col>3</xdr:col>
      <xdr:colOff>714010</xdr:colOff>
      <xdr:row>0</xdr:row>
      <xdr:rowOff>777600</xdr:rowOff>
    </xdr:to>
    <xdr:pic>
      <xdr:nvPicPr>
        <xdr:cNvPr id="12" name="Picture 11">
          <a:extLst>
            <a:ext uri="{FF2B5EF4-FFF2-40B4-BE49-F238E27FC236}">
              <a16:creationId xmlns:a16="http://schemas.microsoft.com/office/drawing/2014/main" id="{2D45B909-A526-4EDF-9F19-1EC3B8EFA1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181661" y="0"/>
          <a:ext cx="1846799" cy="77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1</xdr:col>
      <xdr:colOff>0</xdr:colOff>
      <xdr:row>21</xdr:row>
      <xdr:rowOff>0</xdr:rowOff>
    </xdr:from>
    <xdr:to>
      <xdr:col>10</xdr:col>
      <xdr:colOff>0</xdr:colOff>
      <xdr:row>21</xdr:row>
      <xdr:rowOff>1038225</xdr:rowOff>
    </xdr:to>
    <xdr:sp macro="" textlink="">
      <xdr:nvSpPr>
        <xdr:cNvPr id="3" name="Text Box 18">
          <a:extLst>
            <a:ext uri="{FF2B5EF4-FFF2-40B4-BE49-F238E27FC236}">
              <a16:creationId xmlns:a16="http://schemas.microsoft.com/office/drawing/2014/main" id="{F351F5C7-6C30-48D9-AA4B-04C60093478F}"/>
            </a:ext>
          </a:extLst>
        </xdr:cNvPr>
        <xdr:cNvSpPr txBox="1">
          <a:spLocks noChangeArrowheads="1"/>
        </xdr:cNvSpPr>
      </xdr:nvSpPr>
      <xdr:spPr bwMode="auto">
        <a:xfrm>
          <a:off x="285750" y="4333875"/>
          <a:ext cx="6381750"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5" name="Text Box 18">
          <a:extLst>
            <a:ext uri="{FF2B5EF4-FFF2-40B4-BE49-F238E27FC236}">
              <a16:creationId xmlns:a16="http://schemas.microsoft.com/office/drawing/2014/main" id="{798100B5-B5F1-4606-969B-69974F317234}"/>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7" name="Text Box 18">
          <a:extLst>
            <a:ext uri="{FF2B5EF4-FFF2-40B4-BE49-F238E27FC236}">
              <a16:creationId xmlns:a16="http://schemas.microsoft.com/office/drawing/2014/main" id="{6A2D3BBA-126C-4851-83C9-1B3A615792E2}"/>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9" name="Text Box 18">
          <a:extLst>
            <a:ext uri="{FF2B5EF4-FFF2-40B4-BE49-F238E27FC236}">
              <a16:creationId xmlns:a16="http://schemas.microsoft.com/office/drawing/2014/main" id="{AA3D7BC3-ECCB-4A3A-8AE8-A2FB2B197E98}"/>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11" name="Text Box 18">
          <a:extLst>
            <a:ext uri="{FF2B5EF4-FFF2-40B4-BE49-F238E27FC236}">
              <a16:creationId xmlns:a16="http://schemas.microsoft.com/office/drawing/2014/main" id="{66FC210A-7A1F-4E8C-9609-2C8D55FEC0BD}"/>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0</xdr:col>
      <xdr:colOff>181661</xdr:colOff>
      <xdr:row>0</xdr:row>
      <xdr:rowOff>0</xdr:rowOff>
    </xdr:from>
    <xdr:to>
      <xdr:col>3</xdr:col>
      <xdr:colOff>714010</xdr:colOff>
      <xdr:row>0</xdr:row>
      <xdr:rowOff>777600</xdr:rowOff>
    </xdr:to>
    <xdr:pic>
      <xdr:nvPicPr>
        <xdr:cNvPr id="12" name="Picture 11">
          <a:extLst>
            <a:ext uri="{FF2B5EF4-FFF2-40B4-BE49-F238E27FC236}">
              <a16:creationId xmlns:a16="http://schemas.microsoft.com/office/drawing/2014/main" id="{FAFA5EB2-4F05-4153-82B1-A6A6304EB4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181661" y="0"/>
          <a:ext cx="1846799" cy="77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1</xdr:col>
      <xdr:colOff>0</xdr:colOff>
      <xdr:row>21</xdr:row>
      <xdr:rowOff>0</xdr:rowOff>
    </xdr:from>
    <xdr:to>
      <xdr:col>10</xdr:col>
      <xdr:colOff>0</xdr:colOff>
      <xdr:row>21</xdr:row>
      <xdr:rowOff>1038225</xdr:rowOff>
    </xdr:to>
    <xdr:sp macro="" textlink="">
      <xdr:nvSpPr>
        <xdr:cNvPr id="3" name="Text Box 18">
          <a:extLst>
            <a:ext uri="{FF2B5EF4-FFF2-40B4-BE49-F238E27FC236}">
              <a16:creationId xmlns:a16="http://schemas.microsoft.com/office/drawing/2014/main" id="{36AFCCFE-F083-4727-9F8E-7CC4BB376A81}"/>
            </a:ext>
          </a:extLst>
        </xdr:cNvPr>
        <xdr:cNvSpPr txBox="1">
          <a:spLocks noChangeArrowheads="1"/>
        </xdr:cNvSpPr>
      </xdr:nvSpPr>
      <xdr:spPr bwMode="auto">
        <a:xfrm>
          <a:off x="285750" y="4333875"/>
          <a:ext cx="6381750"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5" name="Text Box 18">
          <a:extLst>
            <a:ext uri="{FF2B5EF4-FFF2-40B4-BE49-F238E27FC236}">
              <a16:creationId xmlns:a16="http://schemas.microsoft.com/office/drawing/2014/main" id="{E279252D-7020-451F-A660-61C1FEA50E82}"/>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7" name="Text Box 18">
          <a:extLst>
            <a:ext uri="{FF2B5EF4-FFF2-40B4-BE49-F238E27FC236}">
              <a16:creationId xmlns:a16="http://schemas.microsoft.com/office/drawing/2014/main" id="{3309F8C6-9C2B-4B52-B909-DE01D0FD35F8}"/>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9" name="Text Box 18">
          <a:extLst>
            <a:ext uri="{FF2B5EF4-FFF2-40B4-BE49-F238E27FC236}">
              <a16:creationId xmlns:a16="http://schemas.microsoft.com/office/drawing/2014/main" id="{FEB80F88-9C0D-4EFD-98D0-274F10C1E4DB}"/>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11" name="Text Box 18">
          <a:extLst>
            <a:ext uri="{FF2B5EF4-FFF2-40B4-BE49-F238E27FC236}">
              <a16:creationId xmlns:a16="http://schemas.microsoft.com/office/drawing/2014/main" id="{42DDBB30-9871-4AD5-A7DB-9D05DB4C6DE3}"/>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0</xdr:col>
      <xdr:colOff>181661</xdr:colOff>
      <xdr:row>0</xdr:row>
      <xdr:rowOff>0</xdr:rowOff>
    </xdr:from>
    <xdr:to>
      <xdr:col>3</xdr:col>
      <xdr:colOff>714010</xdr:colOff>
      <xdr:row>0</xdr:row>
      <xdr:rowOff>777600</xdr:rowOff>
    </xdr:to>
    <xdr:pic>
      <xdr:nvPicPr>
        <xdr:cNvPr id="12" name="Picture 11">
          <a:extLst>
            <a:ext uri="{FF2B5EF4-FFF2-40B4-BE49-F238E27FC236}">
              <a16:creationId xmlns:a16="http://schemas.microsoft.com/office/drawing/2014/main" id="{9FDBA801-BF7D-4B36-A79B-79C58F6F6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181661" y="0"/>
          <a:ext cx="1846799" cy="77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1</xdr:col>
      <xdr:colOff>0</xdr:colOff>
      <xdr:row>21</xdr:row>
      <xdr:rowOff>0</xdr:rowOff>
    </xdr:from>
    <xdr:to>
      <xdr:col>10</xdr:col>
      <xdr:colOff>0</xdr:colOff>
      <xdr:row>21</xdr:row>
      <xdr:rowOff>1038225</xdr:rowOff>
    </xdr:to>
    <xdr:sp macro="" textlink="">
      <xdr:nvSpPr>
        <xdr:cNvPr id="3" name="Text Box 18">
          <a:extLst>
            <a:ext uri="{FF2B5EF4-FFF2-40B4-BE49-F238E27FC236}">
              <a16:creationId xmlns:a16="http://schemas.microsoft.com/office/drawing/2014/main" id="{73BF0778-FB9A-4958-931E-AFF4A7906387}"/>
            </a:ext>
          </a:extLst>
        </xdr:cNvPr>
        <xdr:cNvSpPr txBox="1">
          <a:spLocks noChangeArrowheads="1"/>
        </xdr:cNvSpPr>
      </xdr:nvSpPr>
      <xdr:spPr bwMode="auto">
        <a:xfrm>
          <a:off x="285750" y="4333875"/>
          <a:ext cx="6381750"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5" name="Text Box 18">
          <a:extLst>
            <a:ext uri="{FF2B5EF4-FFF2-40B4-BE49-F238E27FC236}">
              <a16:creationId xmlns:a16="http://schemas.microsoft.com/office/drawing/2014/main" id="{7B808CD3-5328-4F89-8533-D61C3053C464}"/>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7" name="Text Box 18">
          <a:extLst>
            <a:ext uri="{FF2B5EF4-FFF2-40B4-BE49-F238E27FC236}">
              <a16:creationId xmlns:a16="http://schemas.microsoft.com/office/drawing/2014/main" id="{FF49C697-D12C-4BFB-BAA5-5FE5001261A2}"/>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9" name="Text Box 18">
          <a:extLst>
            <a:ext uri="{FF2B5EF4-FFF2-40B4-BE49-F238E27FC236}">
              <a16:creationId xmlns:a16="http://schemas.microsoft.com/office/drawing/2014/main" id="{34323F41-233F-436F-9E7B-7A5636EB67DE}"/>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11" name="Text Box 18">
          <a:extLst>
            <a:ext uri="{FF2B5EF4-FFF2-40B4-BE49-F238E27FC236}">
              <a16:creationId xmlns:a16="http://schemas.microsoft.com/office/drawing/2014/main" id="{DFCCA2BB-48E1-4D5D-9568-2BEC8D9EF48B}"/>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0</xdr:col>
      <xdr:colOff>181661</xdr:colOff>
      <xdr:row>0</xdr:row>
      <xdr:rowOff>0</xdr:rowOff>
    </xdr:from>
    <xdr:to>
      <xdr:col>3</xdr:col>
      <xdr:colOff>714010</xdr:colOff>
      <xdr:row>0</xdr:row>
      <xdr:rowOff>777600</xdr:rowOff>
    </xdr:to>
    <xdr:pic>
      <xdr:nvPicPr>
        <xdr:cNvPr id="12" name="Picture 11">
          <a:extLst>
            <a:ext uri="{FF2B5EF4-FFF2-40B4-BE49-F238E27FC236}">
              <a16:creationId xmlns:a16="http://schemas.microsoft.com/office/drawing/2014/main" id="{44E1EFF8-DB3F-4E93-BD6D-C4DB8D367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181661" y="0"/>
          <a:ext cx="1846799" cy="77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1</xdr:col>
      <xdr:colOff>0</xdr:colOff>
      <xdr:row>21</xdr:row>
      <xdr:rowOff>0</xdr:rowOff>
    </xdr:from>
    <xdr:to>
      <xdr:col>10</xdr:col>
      <xdr:colOff>0</xdr:colOff>
      <xdr:row>21</xdr:row>
      <xdr:rowOff>1038225</xdr:rowOff>
    </xdr:to>
    <xdr:sp macro="" textlink="">
      <xdr:nvSpPr>
        <xdr:cNvPr id="3" name="Text Box 18">
          <a:extLst>
            <a:ext uri="{FF2B5EF4-FFF2-40B4-BE49-F238E27FC236}">
              <a16:creationId xmlns:a16="http://schemas.microsoft.com/office/drawing/2014/main" id="{7B95C6D3-A7DB-461F-BEC1-887AAB03B26E}"/>
            </a:ext>
          </a:extLst>
        </xdr:cNvPr>
        <xdr:cNvSpPr txBox="1">
          <a:spLocks noChangeArrowheads="1"/>
        </xdr:cNvSpPr>
      </xdr:nvSpPr>
      <xdr:spPr bwMode="auto">
        <a:xfrm>
          <a:off x="285750" y="4333875"/>
          <a:ext cx="6381750"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5" name="Text Box 18">
          <a:extLst>
            <a:ext uri="{FF2B5EF4-FFF2-40B4-BE49-F238E27FC236}">
              <a16:creationId xmlns:a16="http://schemas.microsoft.com/office/drawing/2014/main" id="{5663C409-001B-461A-A727-B0F81BF83F7A}"/>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7" name="Text Box 18">
          <a:extLst>
            <a:ext uri="{FF2B5EF4-FFF2-40B4-BE49-F238E27FC236}">
              <a16:creationId xmlns:a16="http://schemas.microsoft.com/office/drawing/2014/main" id="{064FB6D4-61A3-406C-A3DA-8EB0126BA267}"/>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9" name="Text Box 18">
          <a:extLst>
            <a:ext uri="{FF2B5EF4-FFF2-40B4-BE49-F238E27FC236}">
              <a16:creationId xmlns:a16="http://schemas.microsoft.com/office/drawing/2014/main" id="{830F7A20-AC52-4F75-828E-F3E81D1D583D}"/>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11" name="Text Box 18">
          <a:extLst>
            <a:ext uri="{FF2B5EF4-FFF2-40B4-BE49-F238E27FC236}">
              <a16:creationId xmlns:a16="http://schemas.microsoft.com/office/drawing/2014/main" id="{CF7E5397-6309-4700-AEC8-5A6C504F5C83}"/>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0</xdr:col>
      <xdr:colOff>181661</xdr:colOff>
      <xdr:row>0</xdr:row>
      <xdr:rowOff>0</xdr:rowOff>
    </xdr:from>
    <xdr:to>
      <xdr:col>3</xdr:col>
      <xdr:colOff>714010</xdr:colOff>
      <xdr:row>0</xdr:row>
      <xdr:rowOff>777600</xdr:rowOff>
    </xdr:to>
    <xdr:pic>
      <xdr:nvPicPr>
        <xdr:cNvPr id="12" name="Picture 11">
          <a:extLst>
            <a:ext uri="{FF2B5EF4-FFF2-40B4-BE49-F238E27FC236}">
              <a16:creationId xmlns:a16="http://schemas.microsoft.com/office/drawing/2014/main" id="{05EF17BF-6D0C-4548-B58E-5CFCA2C27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181661" y="0"/>
          <a:ext cx="1846799" cy="77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1</xdr:col>
      <xdr:colOff>0</xdr:colOff>
      <xdr:row>21</xdr:row>
      <xdr:rowOff>0</xdr:rowOff>
    </xdr:from>
    <xdr:to>
      <xdr:col>10</xdr:col>
      <xdr:colOff>0</xdr:colOff>
      <xdr:row>21</xdr:row>
      <xdr:rowOff>1038225</xdr:rowOff>
    </xdr:to>
    <xdr:sp macro="" textlink="">
      <xdr:nvSpPr>
        <xdr:cNvPr id="3" name="Text Box 18">
          <a:extLst>
            <a:ext uri="{FF2B5EF4-FFF2-40B4-BE49-F238E27FC236}">
              <a16:creationId xmlns:a16="http://schemas.microsoft.com/office/drawing/2014/main" id="{8B4C3E4B-9063-421E-AFA9-C7DA7F0A669A}"/>
            </a:ext>
          </a:extLst>
        </xdr:cNvPr>
        <xdr:cNvSpPr txBox="1">
          <a:spLocks noChangeArrowheads="1"/>
        </xdr:cNvSpPr>
      </xdr:nvSpPr>
      <xdr:spPr bwMode="auto">
        <a:xfrm>
          <a:off x="285750" y="4333875"/>
          <a:ext cx="6381750"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5" name="Text Box 18">
          <a:extLst>
            <a:ext uri="{FF2B5EF4-FFF2-40B4-BE49-F238E27FC236}">
              <a16:creationId xmlns:a16="http://schemas.microsoft.com/office/drawing/2014/main" id="{D939E21F-14ED-42E3-ADF3-06BFD88C2B89}"/>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7" name="Text Box 18">
          <a:extLst>
            <a:ext uri="{FF2B5EF4-FFF2-40B4-BE49-F238E27FC236}">
              <a16:creationId xmlns:a16="http://schemas.microsoft.com/office/drawing/2014/main" id="{A70B8D50-3A39-487C-B73D-B84BDBEEAC3C}"/>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9" name="Text Box 18">
          <a:extLst>
            <a:ext uri="{FF2B5EF4-FFF2-40B4-BE49-F238E27FC236}">
              <a16:creationId xmlns:a16="http://schemas.microsoft.com/office/drawing/2014/main" id="{5972D70C-00AA-4328-A095-9A8EE3C3D1EF}"/>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11" name="Text Box 18">
          <a:extLst>
            <a:ext uri="{FF2B5EF4-FFF2-40B4-BE49-F238E27FC236}">
              <a16:creationId xmlns:a16="http://schemas.microsoft.com/office/drawing/2014/main" id="{AF8CD120-7E3B-4481-A80A-63CB9F7E3740}"/>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0</xdr:col>
      <xdr:colOff>181661</xdr:colOff>
      <xdr:row>0</xdr:row>
      <xdr:rowOff>0</xdr:rowOff>
    </xdr:from>
    <xdr:to>
      <xdr:col>3</xdr:col>
      <xdr:colOff>714010</xdr:colOff>
      <xdr:row>0</xdr:row>
      <xdr:rowOff>777600</xdr:rowOff>
    </xdr:to>
    <xdr:pic>
      <xdr:nvPicPr>
        <xdr:cNvPr id="12" name="Picture 11">
          <a:extLst>
            <a:ext uri="{FF2B5EF4-FFF2-40B4-BE49-F238E27FC236}">
              <a16:creationId xmlns:a16="http://schemas.microsoft.com/office/drawing/2014/main" id="{4356EE4E-F021-4AC3-BC1D-58FAA85205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181661" y="0"/>
          <a:ext cx="1846799" cy="77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1</xdr:col>
      <xdr:colOff>0</xdr:colOff>
      <xdr:row>21</xdr:row>
      <xdr:rowOff>0</xdr:rowOff>
    </xdr:from>
    <xdr:to>
      <xdr:col>10</xdr:col>
      <xdr:colOff>0</xdr:colOff>
      <xdr:row>21</xdr:row>
      <xdr:rowOff>1038225</xdr:rowOff>
    </xdr:to>
    <xdr:sp macro="" textlink="">
      <xdr:nvSpPr>
        <xdr:cNvPr id="3" name="Text Box 18">
          <a:extLst>
            <a:ext uri="{FF2B5EF4-FFF2-40B4-BE49-F238E27FC236}">
              <a16:creationId xmlns:a16="http://schemas.microsoft.com/office/drawing/2014/main" id="{BB7BA9BF-8AC2-419B-8151-7A5872750000}"/>
            </a:ext>
          </a:extLst>
        </xdr:cNvPr>
        <xdr:cNvSpPr txBox="1">
          <a:spLocks noChangeArrowheads="1"/>
        </xdr:cNvSpPr>
      </xdr:nvSpPr>
      <xdr:spPr bwMode="auto">
        <a:xfrm>
          <a:off x="285750" y="4333875"/>
          <a:ext cx="6381750"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5" name="Text Box 18">
          <a:extLst>
            <a:ext uri="{FF2B5EF4-FFF2-40B4-BE49-F238E27FC236}">
              <a16:creationId xmlns:a16="http://schemas.microsoft.com/office/drawing/2014/main" id="{DC5302EF-B636-4AA5-B38B-854AD4B85280}"/>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7" name="Text Box 18">
          <a:extLst>
            <a:ext uri="{FF2B5EF4-FFF2-40B4-BE49-F238E27FC236}">
              <a16:creationId xmlns:a16="http://schemas.microsoft.com/office/drawing/2014/main" id="{CD2E93C7-8DEB-4E7D-86F1-7D18793F79D6}"/>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9" name="Text Box 18">
          <a:extLst>
            <a:ext uri="{FF2B5EF4-FFF2-40B4-BE49-F238E27FC236}">
              <a16:creationId xmlns:a16="http://schemas.microsoft.com/office/drawing/2014/main" id="{44BD6C7E-5440-43CF-AD25-4098FCD65147}"/>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11" name="Text Box 18">
          <a:extLst>
            <a:ext uri="{FF2B5EF4-FFF2-40B4-BE49-F238E27FC236}">
              <a16:creationId xmlns:a16="http://schemas.microsoft.com/office/drawing/2014/main" id="{66E69681-6D00-4E98-AFA3-1983C5CD6623}"/>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0</xdr:col>
      <xdr:colOff>181661</xdr:colOff>
      <xdr:row>0</xdr:row>
      <xdr:rowOff>0</xdr:rowOff>
    </xdr:from>
    <xdr:to>
      <xdr:col>3</xdr:col>
      <xdr:colOff>714010</xdr:colOff>
      <xdr:row>0</xdr:row>
      <xdr:rowOff>777600</xdr:rowOff>
    </xdr:to>
    <xdr:pic>
      <xdr:nvPicPr>
        <xdr:cNvPr id="12" name="Picture 11">
          <a:extLst>
            <a:ext uri="{FF2B5EF4-FFF2-40B4-BE49-F238E27FC236}">
              <a16:creationId xmlns:a16="http://schemas.microsoft.com/office/drawing/2014/main" id="{45613F6A-27C5-4F93-B198-FDA4698657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181661" y="0"/>
          <a:ext cx="1846799" cy="77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1</xdr:col>
      <xdr:colOff>0</xdr:colOff>
      <xdr:row>21</xdr:row>
      <xdr:rowOff>0</xdr:rowOff>
    </xdr:from>
    <xdr:to>
      <xdr:col>10</xdr:col>
      <xdr:colOff>0</xdr:colOff>
      <xdr:row>21</xdr:row>
      <xdr:rowOff>1038225</xdr:rowOff>
    </xdr:to>
    <xdr:sp macro="" textlink="">
      <xdr:nvSpPr>
        <xdr:cNvPr id="3" name="Text Box 18">
          <a:extLst>
            <a:ext uri="{FF2B5EF4-FFF2-40B4-BE49-F238E27FC236}">
              <a16:creationId xmlns:a16="http://schemas.microsoft.com/office/drawing/2014/main" id="{F59DE989-944C-41C5-A05C-8B5ACCAB86F2}"/>
            </a:ext>
          </a:extLst>
        </xdr:cNvPr>
        <xdr:cNvSpPr txBox="1">
          <a:spLocks noChangeArrowheads="1"/>
        </xdr:cNvSpPr>
      </xdr:nvSpPr>
      <xdr:spPr bwMode="auto">
        <a:xfrm>
          <a:off x="285750" y="4333875"/>
          <a:ext cx="6381750"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5" name="Text Box 18">
          <a:extLst>
            <a:ext uri="{FF2B5EF4-FFF2-40B4-BE49-F238E27FC236}">
              <a16:creationId xmlns:a16="http://schemas.microsoft.com/office/drawing/2014/main" id="{441AF522-53A8-471F-B5D2-197413D48375}"/>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7" name="Text Box 18">
          <a:extLst>
            <a:ext uri="{FF2B5EF4-FFF2-40B4-BE49-F238E27FC236}">
              <a16:creationId xmlns:a16="http://schemas.microsoft.com/office/drawing/2014/main" id="{E82F866B-B05B-48D4-8135-02A7289BA615}"/>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9" name="Text Box 18">
          <a:extLst>
            <a:ext uri="{FF2B5EF4-FFF2-40B4-BE49-F238E27FC236}">
              <a16:creationId xmlns:a16="http://schemas.microsoft.com/office/drawing/2014/main" id="{6BDAC468-59FE-45F9-85E8-D07710377213}"/>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11" name="Text Box 18">
          <a:extLst>
            <a:ext uri="{FF2B5EF4-FFF2-40B4-BE49-F238E27FC236}">
              <a16:creationId xmlns:a16="http://schemas.microsoft.com/office/drawing/2014/main" id="{837E48FC-F69D-4BEB-B9DB-FE962AE43C9F}"/>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0</xdr:col>
      <xdr:colOff>181661</xdr:colOff>
      <xdr:row>0</xdr:row>
      <xdr:rowOff>0</xdr:rowOff>
    </xdr:from>
    <xdr:to>
      <xdr:col>3</xdr:col>
      <xdr:colOff>714010</xdr:colOff>
      <xdr:row>0</xdr:row>
      <xdr:rowOff>777600</xdr:rowOff>
    </xdr:to>
    <xdr:pic>
      <xdr:nvPicPr>
        <xdr:cNvPr id="12" name="Picture 11">
          <a:extLst>
            <a:ext uri="{FF2B5EF4-FFF2-40B4-BE49-F238E27FC236}">
              <a16:creationId xmlns:a16="http://schemas.microsoft.com/office/drawing/2014/main" id="{F4A14A55-59D7-4061-8E00-19CFFD8969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181661" y="0"/>
          <a:ext cx="1846799" cy="77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21</xdr:row>
      <xdr:rowOff>0</xdr:rowOff>
    </xdr:from>
    <xdr:to>
      <xdr:col>10</xdr:col>
      <xdr:colOff>0</xdr:colOff>
      <xdr:row>21</xdr:row>
      <xdr:rowOff>1038225</xdr:rowOff>
    </xdr:to>
    <xdr:sp macro="" textlink="">
      <xdr:nvSpPr>
        <xdr:cNvPr id="3" name="Text Box 18">
          <a:extLst>
            <a:ext uri="{FF2B5EF4-FFF2-40B4-BE49-F238E27FC236}">
              <a16:creationId xmlns:a16="http://schemas.microsoft.com/office/drawing/2014/main" id="{D780043B-F518-4BD5-8C00-B22861910B38}"/>
            </a:ext>
          </a:extLst>
        </xdr:cNvPr>
        <xdr:cNvSpPr txBox="1">
          <a:spLocks noChangeArrowheads="1"/>
        </xdr:cNvSpPr>
      </xdr:nvSpPr>
      <xdr:spPr bwMode="auto">
        <a:xfrm>
          <a:off x="285750" y="4333875"/>
          <a:ext cx="6381750"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5" name="Text Box 18">
          <a:extLst>
            <a:ext uri="{FF2B5EF4-FFF2-40B4-BE49-F238E27FC236}">
              <a16:creationId xmlns:a16="http://schemas.microsoft.com/office/drawing/2014/main" id="{B2041016-8C69-4973-9D40-264CB404FDFA}"/>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0</xdr:col>
      <xdr:colOff>181661</xdr:colOff>
      <xdr:row>0</xdr:row>
      <xdr:rowOff>0</xdr:rowOff>
    </xdr:from>
    <xdr:to>
      <xdr:col>3</xdr:col>
      <xdr:colOff>714010</xdr:colOff>
      <xdr:row>0</xdr:row>
      <xdr:rowOff>777600</xdr:rowOff>
    </xdr:to>
    <xdr:pic>
      <xdr:nvPicPr>
        <xdr:cNvPr id="7" name="Picture 6">
          <a:extLst>
            <a:ext uri="{FF2B5EF4-FFF2-40B4-BE49-F238E27FC236}">
              <a16:creationId xmlns:a16="http://schemas.microsoft.com/office/drawing/2014/main" id="{D40FA2EF-8383-4127-8614-BD8440EC95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181661" y="0"/>
          <a:ext cx="1846799" cy="77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1</xdr:col>
      <xdr:colOff>0</xdr:colOff>
      <xdr:row>21</xdr:row>
      <xdr:rowOff>0</xdr:rowOff>
    </xdr:from>
    <xdr:to>
      <xdr:col>10</xdr:col>
      <xdr:colOff>0</xdr:colOff>
      <xdr:row>21</xdr:row>
      <xdr:rowOff>1038225</xdr:rowOff>
    </xdr:to>
    <xdr:sp macro="" textlink="">
      <xdr:nvSpPr>
        <xdr:cNvPr id="3" name="Text Box 18">
          <a:extLst>
            <a:ext uri="{FF2B5EF4-FFF2-40B4-BE49-F238E27FC236}">
              <a16:creationId xmlns:a16="http://schemas.microsoft.com/office/drawing/2014/main" id="{3178E3C0-56EF-4B89-9EAA-E79D9D74B30C}"/>
            </a:ext>
          </a:extLst>
        </xdr:cNvPr>
        <xdr:cNvSpPr txBox="1">
          <a:spLocks noChangeArrowheads="1"/>
        </xdr:cNvSpPr>
      </xdr:nvSpPr>
      <xdr:spPr bwMode="auto">
        <a:xfrm>
          <a:off x="285750" y="4333875"/>
          <a:ext cx="6381750"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5" name="Text Box 18">
          <a:extLst>
            <a:ext uri="{FF2B5EF4-FFF2-40B4-BE49-F238E27FC236}">
              <a16:creationId xmlns:a16="http://schemas.microsoft.com/office/drawing/2014/main" id="{6D51B48A-052E-40ED-A621-60655E72F6EF}"/>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7" name="Text Box 18">
          <a:extLst>
            <a:ext uri="{FF2B5EF4-FFF2-40B4-BE49-F238E27FC236}">
              <a16:creationId xmlns:a16="http://schemas.microsoft.com/office/drawing/2014/main" id="{57206BA4-94CD-4FB2-926E-FAC5A7C87521}"/>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9" name="Text Box 18">
          <a:extLst>
            <a:ext uri="{FF2B5EF4-FFF2-40B4-BE49-F238E27FC236}">
              <a16:creationId xmlns:a16="http://schemas.microsoft.com/office/drawing/2014/main" id="{5FD23A32-A133-4515-9DCA-C70087043305}"/>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11" name="Text Box 18">
          <a:extLst>
            <a:ext uri="{FF2B5EF4-FFF2-40B4-BE49-F238E27FC236}">
              <a16:creationId xmlns:a16="http://schemas.microsoft.com/office/drawing/2014/main" id="{8EF6DD5E-C85D-4301-899A-43BBB9429B81}"/>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0</xdr:col>
      <xdr:colOff>181661</xdr:colOff>
      <xdr:row>0</xdr:row>
      <xdr:rowOff>0</xdr:rowOff>
    </xdr:from>
    <xdr:to>
      <xdr:col>3</xdr:col>
      <xdr:colOff>714010</xdr:colOff>
      <xdr:row>0</xdr:row>
      <xdr:rowOff>777600</xdr:rowOff>
    </xdr:to>
    <xdr:pic>
      <xdr:nvPicPr>
        <xdr:cNvPr id="12" name="Picture 11">
          <a:extLst>
            <a:ext uri="{FF2B5EF4-FFF2-40B4-BE49-F238E27FC236}">
              <a16:creationId xmlns:a16="http://schemas.microsoft.com/office/drawing/2014/main" id="{D1DABBAB-E13E-4F20-B051-4A1AF327E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181661" y="0"/>
          <a:ext cx="1846799" cy="77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1</xdr:col>
      <xdr:colOff>0</xdr:colOff>
      <xdr:row>21</xdr:row>
      <xdr:rowOff>0</xdr:rowOff>
    </xdr:from>
    <xdr:to>
      <xdr:col>10</xdr:col>
      <xdr:colOff>0</xdr:colOff>
      <xdr:row>21</xdr:row>
      <xdr:rowOff>1038225</xdr:rowOff>
    </xdr:to>
    <xdr:sp macro="" textlink="">
      <xdr:nvSpPr>
        <xdr:cNvPr id="3" name="Text Box 18">
          <a:extLst>
            <a:ext uri="{FF2B5EF4-FFF2-40B4-BE49-F238E27FC236}">
              <a16:creationId xmlns:a16="http://schemas.microsoft.com/office/drawing/2014/main" id="{B704D58E-3A6E-4A50-8293-ECAD66BF89CF}"/>
            </a:ext>
          </a:extLst>
        </xdr:cNvPr>
        <xdr:cNvSpPr txBox="1">
          <a:spLocks noChangeArrowheads="1"/>
        </xdr:cNvSpPr>
      </xdr:nvSpPr>
      <xdr:spPr bwMode="auto">
        <a:xfrm>
          <a:off x="285750" y="4333875"/>
          <a:ext cx="6381750"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4" name="Text Box 18">
          <a:extLst>
            <a:ext uri="{FF2B5EF4-FFF2-40B4-BE49-F238E27FC236}">
              <a16:creationId xmlns:a16="http://schemas.microsoft.com/office/drawing/2014/main" id="{93787B27-634E-4ECF-A300-84B5219648E6}"/>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5" name="Text Box 18">
          <a:extLst>
            <a:ext uri="{FF2B5EF4-FFF2-40B4-BE49-F238E27FC236}">
              <a16:creationId xmlns:a16="http://schemas.microsoft.com/office/drawing/2014/main" id="{A6D2489C-06EB-4811-A7BE-3AD0276982ED}"/>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6" name="Text Box 18">
          <a:extLst>
            <a:ext uri="{FF2B5EF4-FFF2-40B4-BE49-F238E27FC236}">
              <a16:creationId xmlns:a16="http://schemas.microsoft.com/office/drawing/2014/main" id="{6E89AD54-C727-41B9-B4F0-F7234572A8F0}"/>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7" name="Text Box 18">
          <a:extLst>
            <a:ext uri="{FF2B5EF4-FFF2-40B4-BE49-F238E27FC236}">
              <a16:creationId xmlns:a16="http://schemas.microsoft.com/office/drawing/2014/main" id="{AC73B369-9993-483D-8EC8-93948905E837}"/>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8" name="Text Box 18">
          <a:extLst>
            <a:ext uri="{FF2B5EF4-FFF2-40B4-BE49-F238E27FC236}">
              <a16:creationId xmlns:a16="http://schemas.microsoft.com/office/drawing/2014/main" id="{CD2B2139-393D-4C76-A09C-357F2B7778B8}"/>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0</xdr:col>
      <xdr:colOff>181661</xdr:colOff>
      <xdr:row>0</xdr:row>
      <xdr:rowOff>0</xdr:rowOff>
    </xdr:from>
    <xdr:to>
      <xdr:col>3</xdr:col>
      <xdr:colOff>714010</xdr:colOff>
      <xdr:row>0</xdr:row>
      <xdr:rowOff>777600</xdr:rowOff>
    </xdr:to>
    <xdr:pic>
      <xdr:nvPicPr>
        <xdr:cNvPr id="9" name="Picture 8">
          <a:extLst>
            <a:ext uri="{FF2B5EF4-FFF2-40B4-BE49-F238E27FC236}">
              <a16:creationId xmlns:a16="http://schemas.microsoft.com/office/drawing/2014/main" id="{A7C174CB-C567-4C0D-AD35-389DE59BF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181661" y="0"/>
          <a:ext cx="1846799" cy="77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21</xdr:row>
      <xdr:rowOff>0</xdr:rowOff>
    </xdr:from>
    <xdr:to>
      <xdr:col>10</xdr:col>
      <xdr:colOff>0</xdr:colOff>
      <xdr:row>21</xdr:row>
      <xdr:rowOff>1038225</xdr:rowOff>
    </xdr:to>
    <xdr:sp macro="" textlink="">
      <xdr:nvSpPr>
        <xdr:cNvPr id="3" name="Text Box 18">
          <a:extLst>
            <a:ext uri="{FF2B5EF4-FFF2-40B4-BE49-F238E27FC236}">
              <a16:creationId xmlns:a16="http://schemas.microsoft.com/office/drawing/2014/main" id="{F57ADFDA-7C9C-4000-B013-777B97B744A2}"/>
            </a:ext>
          </a:extLst>
        </xdr:cNvPr>
        <xdr:cNvSpPr txBox="1">
          <a:spLocks noChangeArrowheads="1"/>
        </xdr:cNvSpPr>
      </xdr:nvSpPr>
      <xdr:spPr bwMode="auto">
        <a:xfrm>
          <a:off x="285750" y="4333875"/>
          <a:ext cx="6381750"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5" name="Text Box 18">
          <a:extLst>
            <a:ext uri="{FF2B5EF4-FFF2-40B4-BE49-F238E27FC236}">
              <a16:creationId xmlns:a16="http://schemas.microsoft.com/office/drawing/2014/main" id="{7F02A15A-3182-4F1F-8C3D-E32646681187}"/>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7" name="Text Box 18">
          <a:extLst>
            <a:ext uri="{FF2B5EF4-FFF2-40B4-BE49-F238E27FC236}">
              <a16:creationId xmlns:a16="http://schemas.microsoft.com/office/drawing/2014/main" id="{E7C46A22-A899-40BE-9D1A-5F719C76946C}"/>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0</xdr:col>
      <xdr:colOff>181661</xdr:colOff>
      <xdr:row>0</xdr:row>
      <xdr:rowOff>0</xdr:rowOff>
    </xdr:from>
    <xdr:to>
      <xdr:col>3</xdr:col>
      <xdr:colOff>714010</xdr:colOff>
      <xdr:row>0</xdr:row>
      <xdr:rowOff>777600</xdr:rowOff>
    </xdr:to>
    <xdr:pic>
      <xdr:nvPicPr>
        <xdr:cNvPr id="8" name="Picture 7">
          <a:extLst>
            <a:ext uri="{FF2B5EF4-FFF2-40B4-BE49-F238E27FC236}">
              <a16:creationId xmlns:a16="http://schemas.microsoft.com/office/drawing/2014/main" id="{53C42567-86DA-416A-B4A5-A672D92A5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181661" y="0"/>
          <a:ext cx="1846799" cy="77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21</xdr:row>
      <xdr:rowOff>0</xdr:rowOff>
    </xdr:from>
    <xdr:to>
      <xdr:col>10</xdr:col>
      <xdr:colOff>0</xdr:colOff>
      <xdr:row>21</xdr:row>
      <xdr:rowOff>1038225</xdr:rowOff>
    </xdr:to>
    <xdr:sp macro="" textlink="">
      <xdr:nvSpPr>
        <xdr:cNvPr id="3" name="Text Box 18">
          <a:extLst>
            <a:ext uri="{FF2B5EF4-FFF2-40B4-BE49-F238E27FC236}">
              <a16:creationId xmlns:a16="http://schemas.microsoft.com/office/drawing/2014/main" id="{C8078DA9-51C5-4CF7-84DE-7E01C84C7296}"/>
            </a:ext>
          </a:extLst>
        </xdr:cNvPr>
        <xdr:cNvSpPr txBox="1">
          <a:spLocks noChangeArrowheads="1"/>
        </xdr:cNvSpPr>
      </xdr:nvSpPr>
      <xdr:spPr bwMode="auto">
        <a:xfrm>
          <a:off x="285750" y="4333875"/>
          <a:ext cx="6381750"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5" name="Text Box 18">
          <a:extLst>
            <a:ext uri="{FF2B5EF4-FFF2-40B4-BE49-F238E27FC236}">
              <a16:creationId xmlns:a16="http://schemas.microsoft.com/office/drawing/2014/main" id="{AC257C10-F258-4D48-9C0D-45BCD2632B9B}"/>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7" name="Text Box 18">
          <a:extLst>
            <a:ext uri="{FF2B5EF4-FFF2-40B4-BE49-F238E27FC236}">
              <a16:creationId xmlns:a16="http://schemas.microsoft.com/office/drawing/2014/main" id="{D91B0965-34E2-44BD-BFE2-72A838BE3E1E}"/>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0</xdr:col>
      <xdr:colOff>181661</xdr:colOff>
      <xdr:row>0</xdr:row>
      <xdr:rowOff>0</xdr:rowOff>
    </xdr:from>
    <xdr:to>
      <xdr:col>3</xdr:col>
      <xdr:colOff>714010</xdr:colOff>
      <xdr:row>0</xdr:row>
      <xdr:rowOff>777600</xdr:rowOff>
    </xdr:to>
    <xdr:pic>
      <xdr:nvPicPr>
        <xdr:cNvPr id="8" name="Picture 7">
          <a:extLst>
            <a:ext uri="{FF2B5EF4-FFF2-40B4-BE49-F238E27FC236}">
              <a16:creationId xmlns:a16="http://schemas.microsoft.com/office/drawing/2014/main" id="{14D94335-6FC5-4EF7-9BED-CC027573EC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181661" y="0"/>
          <a:ext cx="1846799" cy="77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21</xdr:row>
      <xdr:rowOff>0</xdr:rowOff>
    </xdr:from>
    <xdr:to>
      <xdr:col>10</xdr:col>
      <xdr:colOff>0</xdr:colOff>
      <xdr:row>21</xdr:row>
      <xdr:rowOff>1038225</xdr:rowOff>
    </xdr:to>
    <xdr:sp macro="" textlink="">
      <xdr:nvSpPr>
        <xdr:cNvPr id="3" name="Text Box 18">
          <a:extLst>
            <a:ext uri="{FF2B5EF4-FFF2-40B4-BE49-F238E27FC236}">
              <a16:creationId xmlns:a16="http://schemas.microsoft.com/office/drawing/2014/main" id="{6C04A3E4-4BFB-4CC9-9FE6-FD3A34467807}"/>
            </a:ext>
          </a:extLst>
        </xdr:cNvPr>
        <xdr:cNvSpPr txBox="1">
          <a:spLocks noChangeArrowheads="1"/>
        </xdr:cNvSpPr>
      </xdr:nvSpPr>
      <xdr:spPr bwMode="auto">
        <a:xfrm>
          <a:off x="285750" y="4333875"/>
          <a:ext cx="6381750"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5" name="Text Box 18">
          <a:extLst>
            <a:ext uri="{FF2B5EF4-FFF2-40B4-BE49-F238E27FC236}">
              <a16:creationId xmlns:a16="http://schemas.microsoft.com/office/drawing/2014/main" id="{A1A3CC63-5180-404E-8341-372F62D0CB96}"/>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7" name="Text Box 18">
          <a:extLst>
            <a:ext uri="{FF2B5EF4-FFF2-40B4-BE49-F238E27FC236}">
              <a16:creationId xmlns:a16="http://schemas.microsoft.com/office/drawing/2014/main" id="{1280D5A2-A1BB-4642-A637-BCF39BDF23CB}"/>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0</xdr:col>
      <xdr:colOff>181661</xdr:colOff>
      <xdr:row>0</xdr:row>
      <xdr:rowOff>0</xdr:rowOff>
    </xdr:from>
    <xdr:to>
      <xdr:col>3</xdr:col>
      <xdr:colOff>714010</xdr:colOff>
      <xdr:row>0</xdr:row>
      <xdr:rowOff>777600</xdr:rowOff>
    </xdr:to>
    <xdr:pic>
      <xdr:nvPicPr>
        <xdr:cNvPr id="8" name="Picture 7">
          <a:extLst>
            <a:ext uri="{FF2B5EF4-FFF2-40B4-BE49-F238E27FC236}">
              <a16:creationId xmlns:a16="http://schemas.microsoft.com/office/drawing/2014/main" id="{D025728C-4CB8-4D65-BD5B-06B2032D55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181661" y="0"/>
          <a:ext cx="1846799" cy="77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21</xdr:row>
      <xdr:rowOff>0</xdr:rowOff>
    </xdr:from>
    <xdr:to>
      <xdr:col>10</xdr:col>
      <xdr:colOff>0</xdr:colOff>
      <xdr:row>21</xdr:row>
      <xdr:rowOff>1038225</xdr:rowOff>
    </xdr:to>
    <xdr:sp macro="" textlink="">
      <xdr:nvSpPr>
        <xdr:cNvPr id="3" name="Text Box 18">
          <a:extLst>
            <a:ext uri="{FF2B5EF4-FFF2-40B4-BE49-F238E27FC236}">
              <a16:creationId xmlns:a16="http://schemas.microsoft.com/office/drawing/2014/main" id="{F1F0967F-9A4B-4C31-BEAF-A0BEC93EB4C7}"/>
            </a:ext>
          </a:extLst>
        </xdr:cNvPr>
        <xdr:cNvSpPr txBox="1">
          <a:spLocks noChangeArrowheads="1"/>
        </xdr:cNvSpPr>
      </xdr:nvSpPr>
      <xdr:spPr bwMode="auto">
        <a:xfrm>
          <a:off x="285750" y="4333875"/>
          <a:ext cx="6381750"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5" name="Text Box 18">
          <a:extLst>
            <a:ext uri="{FF2B5EF4-FFF2-40B4-BE49-F238E27FC236}">
              <a16:creationId xmlns:a16="http://schemas.microsoft.com/office/drawing/2014/main" id="{86EB735F-99EC-48E2-8139-40675E2B03EB}"/>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7" name="Text Box 18">
          <a:extLst>
            <a:ext uri="{FF2B5EF4-FFF2-40B4-BE49-F238E27FC236}">
              <a16:creationId xmlns:a16="http://schemas.microsoft.com/office/drawing/2014/main" id="{8B3E4ED3-3620-42B5-BE3F-212D36A22125}"/>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0</xdr:col>
      <xdr:colOff>181661</xdr:colOff>
      <xdr:row>0</xdr:row>
      <xdr:rowOff>0</xdr:rowOff>
    </xdr:from>
    <xdr:to>
      <xdr:col>3</xdr:col>
      <xdr:colOff>714010</xdr:colOff>
      <xdr:row>0</xdr:row>
      <xdr:rowOff>777600</xdr:rowOff>
    </xdr:to>
    <xdr:pic>
      <xdr:nvPicPr>
        <xdr:cNvPr id="8" name="Picture 7">
          <a:extLst>
            <a:ext uri="{FF2B5EF4-FFF2-40B4-BE49-F238E27FC236}">
              <a16:creationId xmlns:a16="http://schemas.microsoft.com/office/drawing/2014/main" id="{AA2C777C-AD8D-463C-BEE2-F23501CBD1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181661" y="0"/>
          <a:ext cx="1846799" cy="77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21</xdr:row>
      <xdr:rowOff>0</xdr:rowOff>
    </xdr:from>
    <xdr:to>
      <xdr:col>10</xdr:col>
      <xdr:colOff>0</xdr:colOff>
      <xdr:row>21</xdr:row>
      <xdr:rowOff>1038225</xdr:rowOff>
    </xdr:to>
    <xdr:sp macro="" textlink="">
      <xdr:nvSpPr>
        <xdr:cNvPr id="3" name="Text Box 18">
          <a:extLst>
            <a:ext uri="{FF2B5EF4-FFF2-40B4-BE49-F238E27FC236}">
              <a16:creationId xmlns:a16="http://schemas.microsoft.com/office/drawing/2014/main" id="{33981E39-570F-4CFD-8CFA-A850275AF794}"/>
            </a:ext>
          </a:extLst>
        </xdr:cNvPr>
        <xdr:cNvSpPr txBox="1">
          <a:spLocks noChangeArrowheads="1"/>
        </xdr:cNvSpPr>
      </xdr:nvSpPr>
      <xdr:spPr bwMode="auto">
        <a:xfrm>
          <a:off x="285750" y="4333875"/>
          <a:ext cx="6381750"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5" name="Text Box 18">
          <a:extLst>
            <a:ext uri="{FF2B5EF4-FFF2-40B4-BE49-F238E27FC236}">
              <a16:creationId xmlns:a16="http://schemas.microsoft.com/office/drawing/2014/main" id="{9CAD513E-0EBE-49CE-8C31-15E1C5E38A58}"/>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7" name="Text Box 18">
          <a:extLst>
            <a:ext uri="{FF2B5EF4-FFF2-40B4-BE49-F238E27FC236}">
              <a16:creationId xmlns:a16="http://schemas.microsoft.com/office/drawing/2014/main" id="{DADE3850-4E62-45AC-8293-1A61D002E4CE}"/>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0</xdr:col>
      <xdr:colOff>181661</xdr:colOff>
      <xdr:row>0</xdr:row>
      <xdr:rowOff>0</xdr:rowOff>
    </xdr:from>
    <xdr:to>
      <xdr:col>3</xdr:col>
      <xdr:colOff>714010</xdr:colOff>
      <xdr:row>0</xdr:row>
      <xdr:rowOff>777600</xdr:rowOff>
    </xdr:to>
    <xdr:pic>
      <xdr:nvPicPr>
        <xdr:cNvPr id="8" name="Picture 7">
          <a:extLst>
            <a:ext uri="{FF2B5EF4-FFF2-40B4-BE49-F238E27FC236}">
              <a16:creationId xmlns:a16="http://schemas.microsoft.com/office/drawing/2014/main" id="{01C0912A-7276-43E3-B7F8-16C5EEF4DD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181661" y="0"/>
          <a:ext cx="1846799" cy="77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21</xdr:row>
      <xdr:rowOff>0</xdr:rowOff>
    </xdr:from>
    <xdr:to>
      <xdr:col>10</xdr:col>
      <xdr:colOff>0</xdr:colOff>
      <xdr:row>21</xdr:row>
      <xdr:rowOff>1038225</xdr:rowOff>
    </xdr:to>
    <xdr:sp macro="" textlink="">
      <xdr:nvSpPr>
        <xdr:cNvPr id="3" name="Text Box 18">
          <a:extLst>
            <a:ext uri="{FF2B5EF4-FFF2-40B4-BE49-F238E27FC236}">
              <a16:creationId xmlns:a16="http://schemas.microsoft.com/office/drawing/2014/main" id="{68F85FBC-997C-4449-B4A0-706BD44F3183}"/>
            </a:ext>
          </a:extLst>
        </xdr:cNvPr>
        <xdr:cNvSpPr txBox="1">
          <a:spLocks noChangeArrowheads="1"/>
        </xdr:cNvSpPr>
      </xdr:nvSpPr>
      <xdr:spPr bwMode="auto">
        <a:xfrm>
          <a:off x="285750" y="4333875"/>
          <a:ext cx="6381750"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5" name="Text Box 18">
          <a:extLst>
            <a:ext uri="{FF2B5EF4-FFF2-40B4-BE49-F238E27FC236}">
              <a16:creationId xmlns:a16="http://schemas.microsoft.com/office/drawing/2014/main" id="{7E0D6E6E-B7C1-4C37-B29C-04CB2057C2BE}"/>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1</xdr:col>
      <xdr:colOff>0</xdr:colOff>
      <xdr:row>21</xdr:row>
      <xdr:rowOff>0</xdr:rowOff>
    </xdr:from>
    <xdr:to>
      <xdr:col>10</xdr:col>
      <xdr:colOff>0</xdr:colOff>
      <xdr:row>21</xdr:row>
      <xdr:rowOff>1038225</xdr:rowOff>
    </xdr:to>
    <xdr:sp macro="" textlink="">
      <xdr:nvSpPr>
        <xdr:cNvPr id="7" name="Text Box 18">
          <a:extLst>
            <a:ext uri="{FF2B5EF4-FFF2-40B4-BE49-F238E27FC236}">
              <a16:creationId xmlns:a16="http://schemas.microsoft.com/office/drawing/2014/main" id="{AA83F489-BDC9-40D4-9A07-85CB0822528B}"/>
            </a:ext>
          </a:extLst>
        </xdr:cNvPr>
        <xdr:cNvSpPr txBox="1">
          <a:spLocks noChangeArrowheads="1"/>
        </xdr:cNvSpPr>
      </xdr:nvSpPr>
      <xdr:spPr bwMode="auto">
        <a:xfrm>
          <a:off x="285750" y="4333875"/>
          <a:ext cx="6753225" cy="1038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900">
              <a:effectLst/>
              <a:latin typeface="Arial" panose="020B0604020202020204" pitchFamily="34" charset="0"/>
              <a:ea typeface="+mn-ea"/>
              <a:cs typeface="Arial" panose="020B0604020202020204" pitchFamily="34" charset="0"/>
            </a:rPr>
            <a:t>This Purchase Order is subject to Dugeleg AS Standard Terms and Conditions for Goods and Services. Commencement of the performance of Service / Work and/or Supply of Goods shall be conclusive that the supplier has accepted Terms and Conditions. The Terms and Conditions are available at the following Internet address: http://www.dugeleg.no. If not Supplier are to obtain them from Dugeleg AS. Failure to do so means acceptance of the Terms. If Supplier has any deviation from these terms and conditions, these are to be highlighted separately on the order confirmation. Failure to do so means acceptance of the Terms. All correspondence, shipment and invoice to be marked with our Purchase Order No. All documentation to be marked with our Purchase Order No and Dugeleg AS customer reference. </a:t>
          </a:r>
        </a:p>
      </xdr:txBody>
    </xdr:sp>
    <xdr:clientData/>
  </xdr:twoCellAnchor>
  <xdr:twoCellAnchor>
    <xdr:from>
      <xdr:col>0</xdr:col>
      <xdr:colOff>181661</xdr:colOff>
      <xdr:row>0</xdr:row>
      <xdr:rowOff>0</xdr:rowOff>
    </xdr:from>
    <xdr:to>
      <xdr:col>3</xdr:col>
      <xdr:colOff>714010</xdr:colOff>
      <xdr:row>0</xdr:row>
      <xdr:rowOff>777600</xdr:rowOff>
    </xdr:to>
    <xdr:pic>
      <xdr:nvPicPr>
        <xdr:cNvPr id="8" name="Picture 7">
          <a:extLst>
            <a:ext uri="{FF2B5EF4-FFF2-40B4-BE49-F238E27FC236}">
              <a16:creationId xmlns:a16="http://schemas.microsoft.com/office/drawing/2014/main" id="{7A60FFCD-9A17-476C-8029-1F09E7B837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181661" y="0"/>
          <a:ext cx="1846799" cy="77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roducts-svg\HP\Adm\&#216;konomi\PMR\PERIODESTYRING%20B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1"/>
      <sheetName val="PERIODESTYRING BM"/>
      <sheetName val="Sheet3"/>
      <sheetName val="1"/>
      <sheetName val="PMR"/>
      <sheetName val="PROSJEKTSTATUS"/>
      <sheetName val="KONTRAKTSVERDI"/>
      <sheetName val="TIME&amp;REISE-BUDSJETT"/>
      <sheetName val="Matr. buds. 1"/>
      <sheetName val="Summary P.O"/>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VOR PRISING"/>
    </sheetNames>
    <sheetDataSet>
      <sheetData sheetId="0">
        <row r="3">
          <cell r="B3" t="str">
            <v>Monthly PMR - Hitec Products AS - May 2005</v>
          </cell>
        </row>
      </sheetData>
      <sheetData sheetId="1" refreshError="1"/>
      <sheetData sheetId="2" refreshError="1"/>
      <sheetData sheetId="3" refreshError="1"/>
      <sheetData sheetId="4">
        <row r="12">
          <cell r="H12">
            <v>37756</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mailto:post@dugeleg.no" TargetMode="External"/><Relationship Id="rId4"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mailto:post@dugeleg.no" TargetMode="External"/><Relationship Id="rId4"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mailto:post@dugeleg.no" TargetMode="External"/><Relationship Id="rId4"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mailto:post@dugeleg.no" TargetMode="External"/><Relationship Id="rId4"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mailto:post@dugeleg.no" TargetMode="External"/><Relationship Id="rId4"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mailto:post@dugeleg.no" TargetMode="External"/><Relationship Id="rId4"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hyperlink" Target="mailto:post@dugeleg.no" TargetMode="External"/><Relationship Id="rId4" Type="http://schemas.openxmlformats.org/officeDocument/2006/relationships/vmlDrawing" Target="../drawings/vmlDrawing15.v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mailto:post@dugeleg.no" TargetMode="External"/><Relationship Id="rId4" Type="http://schemas.openxmlformats.org/officeDocument/2006/relationships/vmlDrawing" Target="../drawings/vmlDrawing16.v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hyperlink" Target="mailto:post@dugeleg.no" TargetMode="External"/><Relationship Id="rId4" Type="http://schemas.openxmlformats.org/officeDocument/2006/relationships/vmlDrawing" Target="../drawings/vmlDrawing17.v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hyperlink" Target="mailto:post@dugeleg.no" TargetMode="External"/><Relationship Id="rId4" Type="http://schemas.openxmlformats.org/officeDocument/2006/relationships/vmlDrawing" Target="../drawings/vmlDrawing18.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post@dugeleg.no" TargetMode="External"/><Relationship Id="rId4"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20.bin"/><Relationship Id="rId1" Type="http://schemas.openxmlformats.org/officeDocument/2006/relationships/hyperlink" Target="mailto:post@dugeleg.no" TargetMode="External"/><Relationship Id="rId4"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mailto:post@dugeleg.no" TargetMode="External"/><Relationship Id="rId4" Type="http://schemas.openxmlformats.org/officeDocument/2006/relationships/vmlDrawing" Target="../drawings/vmlDrawing20.vm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mailto:post@dugeleg.no" TargetMode="External"/><Relationship Id="rId4" Type="http://schemas.openxmlformats.org/officeDocument/2006/relationships/vmlDrawing" Target="../drawings/vmlDrawing21.vm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mailto:post@dugeleg.no" TargetMode="External"/><Relationship Id="rId4" Type="http://schemas.openxmlformats.org/officeDocument/2006/relationships/vmlDrawing" Target="../drawings/vmlDrawing22.vm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24.bin"/><Relationship Id="rId1" Type="http://schemas.openxmlformats.org/officeDocument/2006/relationships/hyperlink" Target="mailto:post@dugeleg.no" TargetMode="External"/><Relationship Id="rId4" Type="http://schemas.openxmlformats.org/officeDocument/2006/relationships/vmlDrawing" Target="../drawings/vmlDrawing23.vm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5.xml"/><Relationship Id="rId2" Type="http://schemas.openxmlformats.org/officeDocument/2006/relationships/printerSettings" Target="../printerSettings/printerSettings25.bin"/><Relationship Id="rId1" Type="http://schemas.openxmlformats.org/officeDocument/2006/relationships/hyperlink" Target="mailto:post@dugeleg.no" TargetMode="External"/><Relationship Id="rId4" Type="http://schemas.openxmlformats.org/officeDocument/2006/relationships/vmlDrawing" Target="../drawings/vmlDrawing24.vm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26.xml"/><Relationship Id="rId2" Type="http://schemas.openxmlformats.org/officeDocument/2006/relationships/printerSettings" Target="../printerSettings/printerSettings26.bin"/><Relationship Id="rId1" Type="http://schemas.openxmlformats.org/officeDocument/2006/relationships/hyperlink" Target="mailto:post@dugeleg.no" TargetMode="External"/><Relationship Id="rId4" Type="http://schemas.openxmlformats.org/officeDocument/2006/relationships/vmlDrawing" Target="../drawings/vmlDrawing25.vml"/></Relationships>
</file>

<file path=xl/worksheets/_rels/sheet27.xml.rels><?xml version="1.0" encoding="UTF-8" standalone="yes"?>
<Relationships xmlns="http://schemas.openxmlformats.org/package/2006/relationships"><Relationship Id="rId3" Type="http://schemas.openxmlformats.org/officeDocument/2006/relationships/drawing" Target="../drawings/drawing27.xml"/><Relationship Id="rId2" Type="http://schemas.openxmlformats.org/officeDocument/2006/relationships/printerSettings" Target="../printerSettings/printerSettings27.bin"/><Relationship Id="rId1" Type="http://schemas.openxmlformats.org/officeDocument/2006/relationships/hyperlink" Target="mailto:post@dugeleg.no" TargetMode="External"/><Relationship Id="rId4" Type="http://schemas.openxmlformats.org/officeDocument/2006/relationships/vmlDrawing" Target="../drawings/vmlDrawing26.vm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28.xml"/><Relationship Id="rId2" Type="http://schemas.openxmlformats.org/officeDocument/2006/relationships/printerSettings" Target="../printerSettings/printerSettings28.bin"/><Relationship Id="rId1" Type="http://schemas.openxmlformats.org/officeDocument/2006/relationships/hyperlink" Target="mailto:post@dugeleg.no" TargetMode="External"/><Relationship Id="rId4" Type="http://schemas.openxmlformats.org/officeDocument/2006/relationships/vmlDrawing" Target="../drawings/vmlDrawing27.vm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29.xml"/><Relationship Id="rId2" Type="http://schemas.openxmlformats.org/officeDocument/2006/relationships/printerSettings" Target="../printerSettings/printerSettings29.bin"/><Relationship Id="rId1" Type="http://schemas.openxmlformats.org/officeDocument/2006/relationships/hyperlink" Target="mailto:post@dugeleg.no" TargetMode="External"/><Relationship Id="rId4" Type="http://schemas.openxmlformats.org/officeDocument/2006/relationships/vmlDrawing" Target="../drawings/vmlDrawing28.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post@dugeleg.no" TargetMode="External"/><Relationship Id="rId4" Type="http://schemas.openxmlformats.org/officeDocument/2006/relationships/vmlDrawing" Target="../drawings/vmlDrawing2.vm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30.xml"/><Relationship Id="rId2" Type="http://schemas.openxmlformats.org/officeDocument/2006/relationships/printerSettings" Target="../printerSettings/printerSettings30.bin"/><Relationship Id="rId1" Type="http://schemas.openxmlformats.org/officeDocument/2006/relationships/hyperlink" Target="mailto:tom.lyngdal@dugeleg.no" TargetMode="External"/><Relationship Id="rId4" Type="http://schemas.openxmlformats.org/officeDocument/2006/relationships/vmlDrawing" Target="../drawings/vmlDrawing29.vml"/></Relationships>
</file>

<file path=xl/worksheets/_rels/sheet31.xml.rels><?xml version="1.0" encoding="UTF-8" standalone="yes"?>
<Relationships xmlns="http://schemas.openxmlformats.org/package/2006/relationships"><Relationship Id="rId3" Type="http://schemas.openxmlformats.org/officeDocument/2006/relationships/drawing" Target="../drawings/drawing31.xml"/><Relationship Id="rId2" Type="http://schemas.openxmlformats.org/officeDocument/2006/relationships/printerSettings" Target="../printerSettings/printerSettings31.bin"/><Relationship Id="rId1" Type="http://schemas.openxmlformats.org/officeDocument/2006/relationships/hyperlink" Target="mailto:tom.lyngdal@dugeleg.no" TargetMode="External"/><Relationship Id="rId4" Type="http://schemas.openxmlformats.org/officeDocument/2006/relationships/vmlDrawing" Target="../drawings/vmlDrawing30.vml"/></Relationships>
</file>

<file path=xl/worksheets/_rels/sheet32.xml.rels><?xml version="1.0" encoding="UTF-8" standalone="yes"?>
<Relationships xmlns="http://schemas.openxmlformats.org/package/2006/relationships"><Relationship Id="rId2" Type="http://schemas.openxmlformats.org/officeDocument/2006/relationships/vmlDrawing" Target="../drawings/vmlDrawing31.vml"/><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mailto:post@dugeleg.no" TargetMode="Externa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mailto:post@dugeleg.no" TargetMode="Externa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mailto:post@dugeleg.no" TargetMode="Externa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mailto:post@dugeleg.no" TargetMode="Externa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mailto:post@dugeleg.no" TargetMode="Externa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mailto:post@dugeleg.no" TargetMode="External"/><Relationship Id="rId4"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54"/>
  <sheetViews>
    <sheetView showGridLines="0" showOutlineSymbols="0" zoomScaleNormal="100" workbookViewId="0">
      <selection activeCell="T25" sqref="T25"/>
    </sheetView>
  </sheetViews>
  <sheetFormatPr baseColWidth="10" defaultColWidth="9.140625" defaultRowHeight="13.15" x14ac:dyDescent="0.4"/>
  <cols>
    <col min="1" max="1" width="5.7109375" style="2" customWidth="1"/>
    <col min="2" max="2" width="20.140625" style="2" customWidth="1"/>
    <col min="3" max="3" width="11.7109375" style="2" customWidth="1"/>
    <col min="4" max="5" width="10.7109375" style="2" customWidth="1"/>
    <col min="6" max="6" width="11.7109375" style="2" customWidth="1"/>
    <col min="7" max="7" width="13.42578125" style="2" customWidth="1"/>
    <col min="8" max="8" width="15.42578125" style="2" customWidth="1"/>
    <col min="9" max="9" width="13" style="2" customWidth="1"/>
    <col min="10" max="10" width="8.42578125" style="2" hidden="1" customWidth="1"/>
    <col min="11" max="11" width="6.7109375" style="2" hidden="1" customWidth="1"/>
    <col min="12" max="12" width="10.7109375" style="2" customWidth="1"/>
    <col min="13" max="13" width="19.7109375" style="2" bestFit="1" customWidth="1"/>
    <col min="14" max="14" width="10.7109375" style="2" customWidth="1"/>
    <col min="15" max="16" width="11.7109375" style="2" customWidth="1"/>
    <col min="17" max="18" width="11.7109375" style="183" customWidth="1"/>
    <col min="19" max="19" width="11.7109375" style="2" customWidth="1"/>
    <col min="20" max="16384" width="9.140625" style="2"/>
  </cols>
  <sheetData>
    <row r="1" spans="1:20" ht="69.95" customHeight="1" x14ac:dyDescent="0.4">
      <c r="B1" s="1"/>
      <c r="C1" s="1"/>
      <c r="D1" s="1"/>
      <c r="E1" s="1"/>
      <c r="F1" s="1"/>
      <c r="G1" s="1"/>
      <c r="H1" s="1"/>
      <c r="I1" s="1"/>
      <c r="J1" s="1"/>
      <c r="K1" s="1"/>
      <c r="L1" s="1"/>
      <c r="M1" s="1"/>
      <c r="N1" s="1"/>
      <c r="O1" s="1"/>
      <c r="P1" s="1"/>
      <c r="Q1" s="180"/>
      <c r="R1" s="180"/>
      <c r="S1" s="1"/>
    </row>
    <row r="2" spans="1:20" s="209" customFormat="1" ht="35.1" customHeight="1" x14ac:dyDescent="0.35">
      <c r="B2" s="210" t="s">
        <v>167</v>
      </c>
      <c r="C2" s="211"/>
      <c r="D2" s="211"/>
      <c r="E2" s="211"/>
      <c r="F2" s="211"/>
      <c r="G2" s="211"/>
      <c r="H2" s="211"/>
      <c r="I2" s="211"/>
      <c r="J2" s="211"/>
      <c r="K2" s="211"/>
      <c r="L2" s="211"/>
      <c r="M2" s="211"/>
      <c r="N2" s="211"/>
      <c r="O2" s="211"/>
      <c r="P2" s="211"/>
      <c r="Q2" s="212"/>
      <c r="R2" s="212"/>
      <c r="S2" s="211"/>
    </row>
    <row r="3" spans="1:20" ht="20.100000000000001" customHeight="1" x14ac:dyDescent="0.4">
      <c r="B3" s="248" t="s">
        <v>192</v>
      </c>
      <c r="C3" s="1"/>
      <c r="D3" s="1"/>
      <c r="E3" s="1"/>
      <c r="F3" s="1"/>
      <c r="G3" s="1"/>
      <c r="H3" s="248" t="s">
        <v>162</v>
      </c>
      <c r="I3" s="1"/>
      <c r="J3" s="1"/>
      <c r="K3" s="1"/>
      <c r="L3" s="1"/>
      <c r="M3" s="208"/>
      <c r="N3" s="1"/>
      <c r="O3" s="1"/>
      <c r="P3" s="1"/>
      <c r="Q3" s="180"/>
      <c r="R3" s="180"/>
      <c r="S3" s="1"/>
    </row>
    <row r="4" spans="1:20" s="4" customFormat="1" ht="15" customHeight="1" x14ac:dyDescent="0.35">
      <c r="B4" s="3" t="s">
        <v>171</v>
      </c>
      <c r="C4" s="3"/>
      <c r="D4" s="3"/>
      <c r="E4" s="3"/>
      <c r="F4" s="3"/>
      <c r="G4" s="3"/>
      <c r="H4" s="3" t="s">
        <v>161</v>
      </c>
      <c r="I4" s="3"/>
      <c r="J4" s="3"/>
      <c r="K4" s="3"/>
      <c r="L4" s="3"/>
      <c r="M4" s="3" t="s">
        <v>0</v>
      </c>
      <c r="N4" s="3"/>
      <c r="O4" s="3"/>
      <c r="P4" s="3"/>
      <c r="Q4" s="181"/>
      <c r="R4" s="181"/>
      <c r="S4" s="3"/>
    </row>
    <row r="5" spans="1:20" s="5" customFormat="1" ht="20.100000000000001" customHeight="1" x14ac:dyDescent="0.45">
      <c r="B5" s="247" t="s">
        <v>193</v>
      </c>
      <c r="H5" s="247"/>
      <c r="M5" s="247"/>
      <c r="Q5" s="182"/>
      <c r="R5" s="182"/>
    </row>
    <row r="6" spans="1:20" s="4" customFormat="1" ht="15" customHeight="1" x14ac:dyDescent="0.35">
      <c r="B6" s="3" t="s">
        <v>1</v>
      </c>
      <c r="C6" s="3"/>
      <c r="D6" s="3"/>
      <c r="E6" s="3"/>
      <c r="F6" s="3"/>
      <c r="G6" s="3"/>
      <c r="H6" s="3" t="s">
        <v>160</v>
      </c>
      <c r="I6" s="3"/>
      <c r="J6" s="3"/>
      <c r="K6" s="3"/>
      <c r="L6" s="3"/>
      <c r="M6" s="3" t="s">
        <v>2</v>
      </c>
      <c r="N6" s="3"/>
      <c r="O6" s="3"/>
      <c r="P6" s="3"/>
      <c r="Q6" s="181"/>
      <c r="R6" s="181"/>
      <c r="S6" s="3"/>
    </row>
    <row r="7" spans="1:20" s="5" customFormat="1" ht="15.4" x14ac:dyDescent="0.45">
      <c r="H7" s="36"/>
      <c r="M7" s="175"/>
      <c r="N7" s="6"/>
      <c r="Q7" s="182"/>
      <c r="R7" s="182"/>
    </row>
    <row r="8" spans="1:20" ht="6.75" customHeight="1" thickBot="1" x14ac:dyDescent="0.45"/>
    <row r="9" spans="1:20" s="9" customFormat="1" ht="21" customHeight="1" x14ac:dyDescent="0.4">
      <c r="B9" s="249" t="s">
        <v>3</v>
      </c>
      <c r="C9" s="253"/>
      <c r="D9" s="253"/>
      <c r="E9" s="253"/>
      <c r="F9" s="253"/>
      <c r="G9" s="254"/>
      <c r="H9" s="257" t="s">
        <v>4</v>
      </c>
      <c r="I9" s="253"/>
      <c r="J9" s="7"/>
      <c r="K9" s="8"/>
      <c r="L9" s="257" t="s">
        <v>5</v>
      </c>
      <c r="M9" s="253"/>
      <c r="N9" s="254"/>
      <c r="O9" s="257" t="s">
        <v>6</v>
      </c>
      <c r="P9" s="253"/>
      <c r="Q9" s="250"/>
      <c r="R9" s="249" t="s">
        <v>168</v>
      </c>
      <c r="S9" s="250"/>
    </row>
    <row r="10" spans="1:20" s="9" customFormat="1" ht="14.25" customHeight="1" thickBot="1" x14ac:dyDescent="0.45">
      <c r="B10" s="251"/>
      <c r="C10" s="255"/>
      <c r="D10" s="255"/>
      <c r="E10" s="255"/>
      <c r="F10" s="255"/>
      <c r="G10" s="256"/>
      <c r="H10" s="258"/>
      <c r="I10" s="255"/>
      <c r="J10" s="10"/>
      <c r="K10" s="11"/>
      <c r="L10" s="258"/>
      <c r="M10" s="255"/>
      <c r="N10" s="256"/>
      <c r="O10" s="258"/>
      <c r="P10" s="255"/>
      <c r="Q10" s="252"/>
      <c r="R10" s="251"/>
      <c r="S10" s="252"/>
    </row>
    <row r="11" spans="1:20" ht="6.75" customHeight="1" x14ac:dyDescent="0.4">
      <c r="B11" s="12"/>
      <c r="C11" s="13"/>
      <c r="D11" s="13"/>
      <c r="E11" s="13"/>
      <c r="F11" s="13"/>
      <c r="G11" s="14"/>
      <c r="H11" s="13"/>
      <c r="I11" s="13"/>
      <c r="J11" s="14"/>
      <c r="K11" s="15"/>
      <c r="L11" s="13"/>
      <c r="M11" s="13"/>
      <c r="N11" s="14"/>
      <c r="O11" s="13"/>
      <c r="P11" s="184"/>
      <c r="Q11" s="184"/>
      <c r="R11" s="184"/>
      <c r="S11" s="16"/>
    </row>
    <row r="12" spans="1:20" s="21" customFormat="1" ht="10.15" x14ac:dyDescent="0.3">
      <c r="B12" s="213" t="s">
        <v>161</v>
      </c>
      <c r="C12" s="17" t="s">
        <v>7</v>
      </c>
      <c r="D12" s="17" t="s">
        <v>8</v>
      </c>
      <c r="E12" s="17" t="s">
        <v>39</v>
      </c>
      <c r="F12" s="17" t="s">
        <v>9</v>
      </c>
      <c r="G12" s="18" t="s">
        <v>169</v>
      </c>
      <c r="H12" s="17" t="s">
        <v>4</v>
      </c>
      <c r="I12" s="17" t="s">
        <v>10</v>
      </c>
      <c r="J12" s="18" t="s">
        <v>6</v>
      </c>
      <c r="K12" s="19" t="s">
        <v>11</v>
      </c>
      <c r="L12" s="17" t="s">
        <v>172</v>
      </c>
      <c r="M12" s="17" t="s">
        <v>12</v>
      </c>
      <c r="N12" s="18" t="s">
        <v>13</v>
      </c>
      <c r="O12" s="17" t="s">
        <v>180</v>
      </c>
      <c r="P12" s="186" t="s">
        <v>14</v>
      </c>
      <c r="Q12" s="186" t="s">
        <v>181</v>
      </c>
      <c r="R12" s="221" t="s">
        <v>124</v>
      </c>
      <c r="S12" s="20" t="s">
        <v>177</v>
      </c>
    </row>
    <row r="13" spans="1:20" s="26" customFormat="1" ht="14.25" customHeight="1" thickBot="1" x14ac:dyDescent="0.4">
      <c r="B13" s="214"/>
      <c r="C13" s="22" t="s">
        <v>15</v>
      </c>
      <c r="D13" s="22" t="s">
        <v>2</v>
      </c>
      <c r="E13" s="22" t="s">
        <v>120</v>
      </c>
      <c r="F13" s="22" t="s">
        <v>16</v>
      </c>
      <c r="G13" s="23" t="s">
        <v>17</v>
      </c>
      <c r="H13" s="22"/>
      <c r="I13" s="22" t="s">
        <v>18</v>
      </c>
      <c r="J13" s="23" t="s">
        <v>19</v>
      </c>
      <c r="K13" s="24" t="s">
        <v>20</v>
      </c>
      <c r="L13" s="22"/>
      <c r="M13" s="22" t="s">
        <v>173</v>
      </c>
      <c r="N13" s="23" t="s">
        <v>2</v>
      </c>
      <c r="O13" s="22" t="s">
        <v>179</v>
      </c>
      <c r="P13" s="187" t="s">
        <v>16</v>
      </c>
      <c r="Q13" s="187" t="s">
        <v>182</v>
      </c>
      <c r="R13" s="222" t="s">
        <v>170</v>
      </c>
      <c r="S13" s="25" t="s">
        <v>16</v>
      </c>
    </row>
    <row r="14" spans="1:20" x14ac:dyDescent="0.4">
      <c r="A14" s="2" t="s">
        <v>130</v>
      </c>
      <c r="B14" s="162" t="str">
        <f>'1'!I4</f>
        <v>1034.001.001</v>
      </c>
      <c r="C14" s="229">
        <f>'1'!J39</f>
        <v>11231.130000000001</v>
      </c>
      <c r="D14" s="216"/>
      <c r="E14" s="206">
        <v>1</v>
      </c>
      <c r="F14" s="163">
        <f>C14*E14</f>
        <v>11231.130000000001</v>
      </c>
      <c r="G14" s="198"/>
      <c r="H14" s="164" t="str">
        <f>'1'!D4</f>
        <v>RS-Components</v>
      </c>
      <c r="I14" s="165">
        <f>'1'!D9</f>
        <v>0</v>
      </c>
      <c r="J14" s="165"/>
      <c r="K14" s="166"/>
      <c r="L14" s="218" t="s">
        <v>21</v>
      </c>
      <c r="M14" s="167"/>
      <c r="N14" s="168" t="s">
        <v>22</v>
      </c>
      <c r="O14" s="165"/>
      <c r="P14" s="200"/>
      <c r="Q14" s="224">
        <f>C14-P14</f>
        <v>11231.130000000001</v>
      </c>
      <c r="R14" s="201"/>
      <c r="S14" s="202">
        <f t="shared" ref="S14:S43" si="0">R14-F14</f>
        <v>-11231.130000000001</v>
      </c>
      <c r="T14" s="37"/>
    </row>
    <row r="15" spans="1:20" x14ac:dyDescent="0.4">
      <c r="A15" s="2" t="s">
        <v>131</v>
      </c>
      <c r="B15" s="27" t="str">
        <f>'2'!I4</f>
        <v>1034.001.002</v>
      </c>
      <c r="C15" s="230">
        <f>'2'!J39</f>
        <v>1529.78</v>
      </c>
      <c r="D15" s="217"/>
      <c r="E15" s="29">
        <v>1</v>
      </c>
      <c r="F15" s="30">
        <f>C15*E15</f>
        <v>1529.78</v>
      </c>
      <c r="G15" s="199"/>
      <c r="H15" s="158" t="str">
        <f>'2'!D4</f>
        <v>Welectron</v>
      </c>
      <c r="I15" s="39">
        <f>'2'!D9</f>
        <v>0</v>
      </c>
      <c r="J15" s="39"/>
      <c r="K15" s="40"/>
      <c r="L15" s="219" t="s">
        <v>21</v>
      </c>
      <c r="M15" s="41"/>
      <c r="N15" s="156"/>
      <c r="O15" s="39"/>
      <c r="P15" s="203"/>
      <c r="Q15" s="225">
        <f>C15-P15</f>
        <v>1529.78</v>
      </c>
      <c r="R15" s="204"/>
      <c r="S15" s="207">
        <f t="shared" si="0"/>
        <v>-1529.78</v>
      </c>
      <c r="T15" s="37"/>
    </row>
    <row r="16" spans="1:20" x14ac:dyDescent="0.4">
      <c r="A16" s="2" t="s">
        <v>132</v>
      </c>
      <c r="B16" s="27" t="str">
        <f>'3'!I4</f>
        <v>1034.001.003</v>
      </c>
      <c r="C16" s="38">
        <f>'3'!J39</f>
        <v>500</v>
      </c>
      <c r="D16" s="217"/>
      <c r="E16" s="29">
        <v>1</v>
      </c>
      <c r="F16" s="30">
        <f>C16*E16</f>
        <v>500</v>
      </c>
      <c r="G16" s="199"/>
      <c r="H16" s="158" t="str">
        <f>'3'!D4</f>
        <v>Electrokit</v>
      </c>
      <c r="I16" s="39">
        <f>'3'!D9</f>
        <v>0</v>
      </c>
      <c r="J16" s="39"/>
      <c r="K16" s="40"/>
      <c r="L16" s="219" t="s">
        <v>21</v>
      </c>
      <c r="M16" s="41"/>
      <c r="N16" s="156"/>
      <c r="O16" s="39"/>
      <c r="P16" s="203"/>
      <c r="Q16" s="225">
        <f t="shared" ref="Q16:Q43" si="1">C16-P16</f>
        <v>500</v>
      </c>
      <c r="R16" s="204"/>
      <c r="S16" s="207">
        <f t="shared" si="0"/>
        <v>-500</v>
      </c>
      <c r="T16" s="37"/>
    </row>
    <row r="17" spans="1:20" x14ac:dyDescent="0.4">
      <c r="A17" s="2" t="s">
        <v>133</v>
      </c>
      <c r="B17" s="27" t="str">
        <f>'4'!I4</f>
        <v>1034.001.004</v>
      </c>
      <c r="C17" s="38">
        <f>'4'!J39</f>
        <v>0</v>
      </c>
      <c r="D17" s="217"/>
      <c r="E17" s="29">
        <v>1</v>
      </c>
      <c r="F17" s="30">
        <f>C17*E17</f>
        <v>0</v>
      </c>
      <c r="G17" s="199"/>
      <c r="H17" s="158">
        <f>'4'!D4</f>
        <v>0</v>
      </c>
      <c r="I17" s="39">
        <f>'4'!D9</f>
        <v>0</v>
      </c>
      <c r="J17" s="39"/>
      <c r="K17" s="40"/>
      <c r="L17" s="219" t="s">
        <v>21</v>
      </c>
      <c r="M17" s="41"/>
      <c r="N17" s="156"/>
      <c r="O17" s="39"/>
      <c r="P17" s="203"/>
      <c r="Q17" s="225">
        <f t="shared" si="1"/>
        <v>0</v>
      </c>
      <c r="R17" s="204"/>
      <c r="S17" s="207">
        <f t="shared" si="0"/>
        <v>0</v>
      </c>
      <c r="T17" s="37"/>
    </row>
    <row r="18" spans="1:20" x14ac:dyDescent="0.4">
      <c r="A18" s="2" t="s">
        <v>134</v>
      </c>
      <c r="B18" s="27" t="str">
        <f>'5'!I4</f>
        <v>1034.001.005</v>
      </c>
      <c r="C18" s="38">
        <f>'5'!J39</f>
        <v>0</v>
      </c>
      <c r="D18" s="217"/>
      <c r="E18" s="29">
        <v>1</v>
      </c>
      <c r="F18" s="30">
        <f>C18*E18</f>
        <v>0</v>
      </c>
      <c r="G18" s="199"/>
      <c r="H18" s="158">
        <f>'5'!D4</f>
        <v>0</v>
      </c>
      <c r="I18" s="39">
        <f>'5'!D9</f>
        <v>0</v>
      </c>
      <c r="J18" s="32"/>
      <c r="K18" s="31"/>
      <c r="L18" s="220" t="s">
        <v>21</v>
      </c>
      <c r="M18" s="41"/>
      <c r="N18" s="157"/>
      <c r="O18" s="32"/>
      <c r="P18" s="205"/>
      <c r="Q18" s="225">
        <f t="shared" si="1"/>
        <v>0</v>
      </c>
      <c r="R18" s="204"/>
      <c r="S18" s="207">
        <f t="shared" si="0"/>
        <v>0</v>
      </c>
      <c r="T18" s="37"/>
    </row>
    <row r="19" spans="1:20" x14ac:dyDescent="0.4">
      <c r="A19" s="2" t="s">
        <v>135</v>
      </c>
      <c r="B19" s="27" t="str">
        <f>'6'!I4</f>
        <v>1034.001.006</v>
      </c>
      <c r="C19" s="38">
        <f>'6'!J39</f>
        <v>0</v>
      </c>
      <c r="D19" s="217"/>
      <c r="E19" s="29">
        <v>1</v>
      </c>
      <c r="F19" s="30">
        <f t="shared" ref="F19:F42" si="2">C19*E19</f>
        <v>0</v>
      </c>
      <c r="G19" s="199"/>
      <c r="H19" s="158">
        <f>'6'!D4</f>
        <v>0</v>
      </c>
      <c r="I19" s="39">
        <f>'6'!D9</f>
        <v>0</v>
      </c>
      <c r="J19" s="32"/>
      <c r="K19" s="31"/>
      <c r="L19" s="220" t="s">
        <v>21</v>
      </c>
      <c r="M19" s="41"/>
      <c r="N19" s="157"/>
      <c r="O19" s="32"/>
      <c r="P19" s="205"/>
      <c r="Q19" s="225">
        <f t="shared" si="1"/>
        <v>0</v>
      </c>
      <c r="R19" s="204"/>
      <c r="S19" s="207">
        <f t="shared" si="0"/>
        <v>0</v>
      </c>
      <c r="T19" s="37"/>
    </row>
    <row r="20" spans="1:20" x14ac:dyDescent="0.4">
      <c r="A20" s="2" t="s">
        <v>136</v>
      </c>
      <c r="B20" s="27" t="str">
        <f>'7'!I4</f>
        <v>1034.001.007</v>
      </c>
      <c r="C20" s="38">
        <f>'7'!J39</f>
        <v>0</v>
      </c>
      <c r="D20" s="217"/>
      <c r="E20" s="29">
        <v>1</v>
      </c>
      <c r="F20" s="30">
        <f t="shared" si="2"/>
        <v>0</v>
      </c>
      <c r="G20" s="199"/>
      <c r="H20" s="158">
        <f>'7'!D4</f>
        <v>0</v>
      </c>
      <c r="I20" s="39">
        <f>'7'!D9</f>
        <v>0</v>
      </c>
      <c r="J20" s="32"/>
      <c r="K20" s="31"/>
      <c r="L20" s="220" t="s">
        <v>21</v>
      </c>
      <c r="M20" s="41"/>
      <c r="N20" s="157"/>
      <c r="O20" s="32"/>
      <c r="P20" s="205"/>
      <c r="Q20" s="225">
        <f t="shared" si="1"/>
        <v>0</v>
      </c>
      <c r="R20" s="204"/>
      <c r="S20" s="207">
        <f t="shared" si="0"/>
        <v>0</v>
      </c>
      <c r="T20" s="37"/>
    </row>
    <row r="21" spans="1:20" x14ac:dyDescent="0.4">
      <c r="A21" s="2" t="s">
        <v>137</v>
      </c>
      <c r="B21" s="27" t="str">
        <f>'8'!I4</f>
        <v>1034.001.008</v>
      </c>
      <c r="C21" s="38">
        <f>'8'!J39</f>
        <v>0</v>
      </c>
      <c r="D21" s="217"/>
      <c r="E21" s="29">
        <v>1</v>
      </c>
      <c r="F21" s="30">
        <f t="shared" si="2"/>
        <v>0</v>
      </c>
      <c r="G21" s="199"/>
      <c r="H21" s="158">
        <f>'8'!D4</f>
        <v>0</v>
      </c>
      <c r="I21" s="39">
        <f>'8'!D9</f>
        <v>0</v>
      </c>
      <c r="J21" s="32"/>
      <c r="K21" s="31"/>
      <c r="L21" s="220" t="s">
        <v>21</v>
      </c>
      <c r="M21" s="41"/>
      <c r="N21" s="157"/>
      <c r="O21" s="32"/>
      <c r="P21" s="205"/>
      <c r="Q21" s="225">
        <f t="shared" si="1"/>
        <v>0</v>
      </c>
      <c r="R21" s="204"/>
      <c r="S21" s="207">
        <f t="shared" si="0"/>
        <v>0</v>
      </c>
      <c r="T21" s="37"/>
    </row>
    <row r="22" spans="1:20" x14ac:dyDescent="0.4">
      <c r="A22" s="2" t="s">
        <v>138</v>
      </c>
      <c r="B22" s="27" t="str">
        <f>'9'!I4</f>
        <v>1034.001.009</v>
      </c>
      <c r="C22" s="38">
        <f>'9'!J39</f>
        <v>0</v>
      </c>
      <c r="D22" s="217"/>
      <c r="E22" s="29">
        <v>1</v>
      </c>
      <c r="F22" s="30">
        <f t="shared" si="2"/>
        <v>0</v>
      </c>
      <c r="G22" s="199"/>
      <c r="H22" s="158">
        <f>'9'!D4</f>
        <v>0</v>
      </c>
      <c r="I22" s="39">
        <f>'9'!D9</f>
        <v>0</v>
      </c>
      <c r="J22" s="32"/>
      <c r="K22" s="31"/>
      <c r="L22" s="220" t="s">
        <v>21</v>
      </c>
      <c r="M22" s="41"/>
      <c r="N22" s="157"/>
      <c r="O22" s="32"/>
      <c r="P22" s="205"/>
      <c r="Q22" s="225">
        <f t="shared" si="1"/>
        <v>0</v>
      </c>
      <c r="R22" s="204"/>
      <c r="S22" s="207">
        <f t="shared" si="0"/>
        <v>0</v>
      </c>
      <c r="T22" s="37"/>
    </row>
    <row r="23" spans="1:20" x14ac:dyDescent="0.4">
      <c r="A23" s="2" t="s">
        <v>139</v>
      </c>
      <c r="B23" s="27" t="str">
        <f>'10'!I4</f>
        <v>1034.001.010</v>
      </c>
      <c r="C23" s="38">
        <f>'10'!J39</f>
        <v>0</v>
      </c>
      <c r="D23" s="217"/>
      <c r="E23" s="29">
        <v>1</v>
      </c>
      <c r="F23" s="30">
        <f t="shared" si="2"/>
        <v>0</v>
      </c>
      <c r="G23" s="199"/>
      <c r="H23" s="158">
        <f>'10'!D4</f>
        <v>0</v>
      </c>
      <c r="I23" s="39">
        <f>'10'!D9</f>
        <v>0</v>
      </c>
      <c r="J23" s="32"/>
      <c r="K23" s="31"/>
      <c r="L23" s="220" t="s">
        <v>21</v>
      </c>
      <c r="M23" s="41"/>
      <c r="N23" s="157"/>
      <c r="O23" s="32"/>
      <c r="P23" s="205"/>
      <c r="Q23" s="225">
        <f t="shared" si="1"/>
        <v>0</v>
      </c>
      <c r="R23" s="204"/>
      <c r="S23" s="207">
        <f t="shared" si="0"/>
        <v>0</v>
      </c>
      <c r="T23" s="37"/>
    </row>
    <row r="24" spans="1:20" x14ac:dyDescent="0.4">
      <c r="A24" s="2" t="s">
        <v>140</v>
      </c>
      <c r="B24" s="27" t="str">
        <f>'11'!I4</f>
        <v>1034.001.011</v>
      </c>
      <c r="C24" s="38">
        <f>'11'!J39</f>
        <v>0</v>
      </c>
      <c r="D24" s="217"/>
      <c r="E24" s="29">
        <v>1</v>
      </c>
      <c r="F24" s="30">
        <f t="shared" si="2"/>
        <v>0</v>
      </c>
      <c r="G24" s="199"/>
      <c r="H24" s="158">
        <f>'11'!D4</f>
        <v>0</v>
      </c>
      <c r="I24" s="39">
        <f>'11'!D9</f>
        <v>0</v>
      </c>
      <c r="J24" s="32"/>
      <c r="K24" s="31"/>
      <c r="L24" s="220" t="s">
        <v>21</v>
      </c>
      <c r="M24" s="41"/>
      <c r="N24" s="157"/>
      <c r="O24" s="32"/>
      <c r="P24" s="205"/>
      <c r="Q24" s="225">
        <f t="shared" si="1"/>
        <v>0</v>
      </c>
      <c r="R24" s="204"/>
      <c r="S24" s="207">
        <f t="shared" si="0"/>
        <v>0</v>
      </c>
      <c r="T24" s="37"/>
    </row>
    <row r="25" spans="1:20" x14ac:dyDescent="0.4">
      <c r="A25" s="2" t="s">
        <v>141</v>
      </c>
      <c r="B25" s="27" t="str">
        <f>'12'!I4</f>
        <v>1034.001.012</v>
      </c>
      <c r="C25" s="38">
        <f>'12'!J39</f>
        <v>0</v>
      </c>
      <c r="D25" s="217"/>
      <c r="E25" s="29">
        <v>1</v>
      </c>
      <c r="F25" s="30">
        <f t="shared" si="2"/>
        <v>0</v>
      </c>
      <c r="G25" s="199"/>
      <c r="H25" s="158">
        <f>'12'!D4</f>
        <v>0</v>
      </c>
      <c r="I25" s="39">
        <f>'12'!D9</f>
        <v>0</v>
      </c>
      <c r="J25" s="32"/>
      <c r="K25" s="31"/>
      <c r="L25" s="220" t="s">
        <v>21</v>
      </c>
      <c r="M25" s="41"/>
      <c r="N25" s="157"/>
      <c r="O25" s="32"/>
      <c r="P25" s="205"/>
      <c r="Q25" s="225">
        <f t="shared" si="1"/>
        <v>0</v>
      </c>
      <c r="R25" s="204"/>
      <c r="S25" s="207">
        <f t="shared" si="0"/>
        <v>0</v>
      </c>
      <c r="T25" s="37"/>
    </row>
    <row r="26" spans="1:20" x14ac:dyDescent="0.4">
      <c r="A26" s="2" t="s">
        <v>142</v>
      </c>
      <c r="B26" s="27" t="str">
        <f>'13'!I4</f>
        <v>1034.001.013</v>
      </c>
      <c r="C26" s="38">
        <f>'13'!J39</f>
        <v>0</v>
      </c>
      <c r="D26" s="217"/>
      <c r="E26" s="29">
        <v>1</v>
      </c>
      <c r="F26" s="30">
        <f t="shared" si="2"/>
        <v>0</v>
      </c>
      <c r="G26" s="199"/>
      <c r="H26" s="158">
        <f>'13'!D4</f>
        <v>0</v>
      </c>
      <c r="I26" s="39">
        <f>'13'!D9</f>
        <v>0</v>
      </c>
      <c r="J26" s="32"/>
      <c r="K26" s="31"/>
      <c r="L26" s="220" t="s">
        <v>21</v>
      </c>
      <c r="M26" s="41"/>
      <c r="N26" s="157"/>
      <c r="O26" s="32"/>
      <c r="P26" s="205"/>
      <c r="Q26" s="225">
        <f t="shared" si="1"/>
        <v>0</v>
      </c>
      <c r="R26" s="204"/>
      <c r="S26" s="207">
        <f t="shared" si="0"/>
        <v>0</v>
      </c>
      <c r="T26" s="37"/>
    </row>
    <row r="27" spans="1:20" x14ac:dyDescent="0.4">
      <c r="A27" s="2" t="s">
        <v>143</v>
      </c>
      <c r="B27" s="27" t="str">
        <f>'14'!I4</f>
        <v>1034.001.014</v>
      </c>
      <c r="C27" s="38">
        <f>'14'!J39</f>
        <v>0</v>
      </c>
      <c r="D27" s="217"/>
      <c r="E27" s="29">
        <v>1</v>
      </c>
      <c r="F27" s="30">
        <f t="shared" si="2"/>
        <v>0</v>
      </c>
      <c r="G27" s="199"/>
      <c r="H27" s="158">
        <f>'14'!D4</f>
        <v>0</v>
      </c>
      <c r="I27" s="39">
        <f>'14'!D9</f>
        <v>0</v>
      </c>
      <c r="J27" s="32"/>
      <c r="K27" s="31"/>
      <c r="L27" s="220" t="s">
        <v>21</v>
      </c>
      <c r="M27" s="41"/>
      <c r="N27" s="157"/>
      <c r="O27" s="32"/>
      <c r="P27" s="205"/>
      <c r="Q27" s="225">
        <f t="shared" si="1"/>
        <v>0</v>
      </c>
      <c r="R27" s="204"/>
      <c r="S27" s="207">
        <f t="shared" si="0"/>
        <v>0</v>
      </c>
      <c r="T27" s="37"/>
    </row>
    <row r="28" spans="1:20" x14ac:dyDescent="0.4">
      <c r="A28" s="2" t="s">
        <v>144</v>
      </c>
      <c r="B28" s="27" t="str">
        <f>'15'!I4</f>
        <v>1034.001.015</v>
      </c>
      <c r="C28" s="38">
        <f>'15'!J39</f>
        <v>0</v>
      </c>
      <c r="D28" s="217"/>
      <c r="E28" s="29">
        <v>1</v>
      </c>
      <c r="F28" s="30">
        <f t="shared" si="2"/>
        <v>0</v>
      </c>
      <c r="G28" s="199"/>
      <c r="H28" s="158">
        <f>'15'!D4</f>
        <v>0</v>
      </c>
      <c r="I28" s="39">
        <f>'15'!D9</f>
        <v>0</v>
      </c>
      <c r="J28" s="32"/>
      <c r="K28" s="31"/>
      <c r="L28" s="220" t="s">
        <v>21</v>
      </c>
      <c r="M28" s="41"/>
      <c r="N28" s="157"/>
      <c r="O28" s="32"/>
      <c r="P28" s="205"/>
      <c r="Q28" s="225">
        <f t="shared" si="1"/>
        <v>0</v>
      </c>
      <c r="R28" s="204"/>
      <c r="S28" s="207">
        <f t="shared" si="0"/>
        <v>0</v>
      </c>
      <c r="T28" s="37"/>
    </row>
    <row r="29" spans="1:20" x14ac:dyDescent="0.4">
      <c r="A29" s="2" t="s">
        <v>145</v>
      </c>
      <c r="B29" s="27" t="str">
        <f>'16'!I4</f>
        <v>1034.001.016</v>
      </c>
      <c r="C29" s="38">
        <f>'16'!J39</f>
        <v>0</v>
      </c>
      <c r="D29" s="217"/>
      <c r="E29" s="29">
        <v>1</v>
      </c>
      <c r="F29" s="30">
        <f t="shared" si="2"/>
        <v>0</v>
      </c>
      <c r="G29" s="199"/>
      <c r="H29" s="158">
        <f>'16'!D4</f>
        <v>0</v>
      </c>
      <c r="I29" s="39">
        <f>'16'!D9</f>
        <v>0</v>
      </c>
      <c r="J29" s="32"/>
      <c r="K29" s="31"/>
      <c r="L29" s="220" t="s">
        <v>21</v>
      </c>
      <c r="M29" s="41"/>
      <c r="N29" s="157"/>
      <c r="O29" s="32"/>
      <c r="P29" s="205"/>
      <c r="Q29" s="225">
        <f t="shared" si="1"/>
        <v>0</v>
      </c>
      <c r="R29" s="204"/>
      <c r="S29" s="207">
        <f t="shared" si="0"/>
        <v>0</v>
      </c>
      <c r="T29" s="37"/>
    </row>
    <row r="30" spans="1:20" x14ac:dyDescent="0.4">
      <c r="A30" s="2" t="s">
        <v>146</v>
      </c>
      <c r="B30" s="27" t="str">
        <f>'17'!I4</f>
        <v>1034.001.017</v>
      </c>
      <c r="C30" s="38">
        <f>'17'!J39</f>
        <v>0</v>
      </c>
      <c r="D30" s="217"/>
      <c r="E30" s="29">
        <v>1</v>
      </c>
      <c r="F30" s="30">
        <f t="shared" si="2"/>
        <v>0</v>
      </c>
      <c r="G30" s="199"/>
      <c r="H30" s="158">
        <f>'17'!D4</f>
        <v>0</v>
      </c>
      <c r="I30" s="39">
        <f>'17'!D9</f>
        <v>0</v>
      </c>
      <c r="J30" s="32"/>
      <c r="K30" s="31"/>
      <c r="L30" s="220" t="s">
        <v>21</v>
      </c>
      <c r="M30" s="41"/>
      <c r="N30" s="157"/>
      <c r="O30" s="32"/>
      <c r="P30" s="205"/>
      <c r="Q30" s="225">
        <f t="shared" si="1"/>
        <v>0</v>
      </c>
      <c r="R30" s="204"/>
      <c r="S30" s="207">
        <f t="shared" si="0"/>
        <v>0</v>
      </c>
      <c r="T30" s="37"/>
    </row>
    <row r="31" spans="1:20" x14ac:dyDescent="0.4">
      <c r="A31" s="2" t="s">
        <v>147</v>
      </c>
      <c r="B31" s="27" t="str">
        <f>'18'!I4</f>
        <v>1034.001.018</v>
      </c>
      <c r="C31" s="38">
        <f>'18'!J39</f>
        <v>0</v>
      </c>
      <c r="D31" s="217"/>
      <c r="E31" s="29">
        <v>1</v>
      </c>
      <c r="F31" s="30">
        <f t="shared" si="2"/>
        <v>0</v>
      </c>
      <c r="G31" s="199"/>
      <c r="H31" s="158">
        <f>'18'!D4</f>
        <v>0</v>
      </c>
      <c r="I31" s="39">
        <f>'18'!D9</f>
        <v>0</v>
      </c>
      <c r="J31" s="32"/>
      <c r="K31" s="31"/>
      <c r="L31" s="220" t="s">
        <v>21</v>
      </c>
      <c r="M31" s="41"/>
      <c r="N31" s="157"/>
      <c r="O31" s="32"/>
      <c r="P31" s="205"/>
      <c r="Q31" s="225">
        <f t="shared" si="1"/>
        <v>0</v>
      </c>
      <c r="R31" s="204"/>
      <c r="S31" s="207">
        <f t="shared" si="0"/>
        <v>0</v>
      </c>
      <c r="T31" s="37"/>
    </row>
    <row r="32" spans="1:20" x14ac:dyDescent="0.4">
      <c r="A32" s="2" t="s">
        <v>148</v>
      </c>
      <c r="B32" s="27" t="str">
        <f>'19'!I4</f>
        <v>1034.001.019</v>
      </c>
      <c r="C32" s="38">
        <f>'19'!J39</f>
        <v>0</v>
      </c>
      <c r="D32" s="217"/>
      <c r="E32" s="29">
        <v>1</v>
      </c>
      <c r="F32" s="30">
        <f t="shared" si="2"/>
        <v>0</v>
      </c>
      <c r="G32" s="199"/>
      <c r="H32" s="158">
        <f>'19'!D4</f>
        <v>0</v>
      </c>
      <c r="I32" s="39">
        <f>'19'!D9</f>
        <v>0</v>
      </c>
      <c r="J32" s="32"/>
      <c r="K32" s="31"/>
      <c r="L32" s="220" t="s">
        <v>21</v>
      </c>
      <c r="M32" s="41"/>
      <c r="N32" s="157"/>
      <c r="O32" s="32"/>
      <c r="P32" s="205"/>
      <c r="Q32" s="225">
        <f t="shared" si="1"/>
        <v>0</v>
      </c>
      <c r="R32" s="204"/>
      <c r="S32" s="207">
        <f t="shared" si="0"/>
        <v>0</v>
      </c>
      <c r="T32" s="37"/>
    </row>
    <row r="33" spans="1:20" x14ac:dyDescent="0.4">
      <c r="A33" s="2" t="s">
        <v>149</v>
      </c>
      <c r="B33" s="27" t="str">
        <f>'20'!I4</f>
        <v>1034.001.020</v>
      </c>
      <c r="C33" s="38">
        <f>'20'!J39</f>
        <v>0</v>
      </c>
      <c r="D33" s="217"/>
      <c r="E33" s="29">
        <v>1</v>
      </c>
      <c r="F33" s="30">
        <f t="shared" si="2"/>
        <v>0</v>
      </c>
      <c r="G33" s="199"/>
      <c r="H33" s="158">
        <f>'20'!D4</f>
        <v>0</v>
      </c>
      <c r="I33" s="39">
        <f>'20'!D9</f>
        <v>0</v>
      </c>
      <c r="J33" s="32"/>
      <c r="K33" s="31"/>
      <c r="L33" s="220" t="s">
        <v>21</v>
      </c>
      <c r="M33" s="41"/>
      <c r="N33" s="157"/>
      <c r="O33" s="32"/>
      <c r="P33" s="205"/>
      <c r="Q33" s="225">
        <f t="shared" si="1"/>
        <v>0</v>
      </c>
      <c r="R33" s="204"/>
      <c r="S33" s="207">
        <f t="shared" si="0"/>
        <v>0</v>
      </c>
      <c r="T33" s="37"/>
    </row>
    <row r="34" spans="1:20" x14ac:dyDescent="0.4">
      <c r="A34" s="2" t="s">
        <v>150</v>
      </c>
      <c r="B34" s="27" t="str">
        <f>'21'!I4</f>
        <v>1034.001.021</v>
      </c>
      <c r="C34" s="38">
        <f>'21'!J39</f>
        <v>0</v>
      </c>
      <c r="D34" s="217"/>
      <c r="E34" s="29">
        <v>1</v>
      </c>
      <c r="F34" s="30">
        <f t="shared" si="2"/>
        <v>0</v>
      </c>
      <c r="G34" s="199"/>
      <c r="H34" s="158">
        <f>'21'!D4</f>
        <v>0</v>
      </c>
      <c r="I34" s="39">
        <f>'21'!D9</f>
        <v>0</v>
      </c>
      <c r="J34" s="32"/>
      <c r="K34" s="31"/>
      <c r="L34" s="220" t="s">
        <v>21</v>
      </c>
      <c r="M34" s="41"/>
      <c r="N34" s="157"/>
      <c r="O34" s="32"/>
      <c r="P34" s="205"/>
      <c r="Q34" s="225">
        <f t="shared" si="1"/>
        <v>0</v>
      </c>
      <c r="R34" s="204"/>
      <c r="S34" s="207">
        <f t="shared" si="0"/>
        <v>0</v>
      </c>
      <c r="T34" s="37"/>
    </row>
    <row r="35" spans="1:20" x14ac:dyDescent="0.4">
      <c r="A35" s="2" t="s">
        <v>151</v>
      </c>
      <c r="B35" s="27" t="str">
        <f>'22'!I4</f>
        <v>1034.001.022</v>
      </c>
      <c r="C35" s="38">
        <f>'22'!J39</f>
        <v>0</v>
      </c>
      <c r="D35" s="217"/>
      <c r="E35" s="29">
        <v>1</v>
      </c>
      <c r="F35" s="30">
        <f t="shared" si="2"/>
        <v>0</v>
      </c>
      <c r="G35" s="199"/>
      <c r="H35" s="158">
        <f>'22'!D4</f>
        <v>0</v>
      </c>
      <c r="I35" s="39">
        <f>'22'!D9</f>
        <v>0</v>
      </c>
      <c r="J35" s="32"/>
      <c r="K35" s="31"/>
      <c r="L35" s="220" t="s">
        <v>21</v>
      </c>
      <c r="M35" s="41"/>
      <c r="N35" s="157"/>
      <c r="O35" s="32"/>
      <c r="P35" s="205"/>
      <c r="Q35" s="225">
        <f t="shared" si="1"/>
        <v>0</v>
      </c>
      <c r="R35" s="204"/>
      <c r="S35" s="207">
        <f t="shared" si="0"/>
        <v>0</v>
      </c>
      <c r="T35" s="37"/>
    </row>
    <row r="36" spans="1:20" x14ac:dyDescent="0.4">
      <c r="A36" s="2" t="s">
        <v>152</v>
      </c>
      <c r="B36" s="27" t="str">
        <f>'23'!I4</f>
        <v>1034.001.023</v>
      </c>
      <c r="C36" s="38">
        <f>'23'!J39</f>
        <v>0</v>
      </c>
      <c r="D36" s="217"/>
      <c r="E36" s="29">
        <v>1</v>
      </c>
      <c r="F36" s="30">
        <f t="shared" si="2"/>
        <v>0</v>
      </c>
      <c r="G36" s="199"/>
      <c r="H36" s="158">
        <f>'23'!D4</f>
        <v>0</v>
      </c>
      <c r="I36" s="39">
        <f>'23'!D9</f>
        <v>0</v>
      </c>
      <c r="J36" s="32"/>
      <c r="K36" s="31"/>
      <c r="L36" s="220" t="s">
        <v>21</v>
      </c>
      <c r="M36" s="41"/>
      <c r="N36" s="157"/>
      <c r="O36" s="32"/>
      <c r="P36" s="205"/>
      <c r="Q36" s="225">
        <f t="shared" si="1"/>
        <v>0</v>
      </c>
      <c r="R36" s="204"/>
      <c r="S36" s="207">
        <f t="shared" si="0"/>
        <v>0</v>
      </c>
      <c r="T36" s="37"/>
    </row>
    <row r="37" spans="1:20" x14ac:dyDescent="0.4">
      <c r="A37" s="2" t="s">
        <v>153</v>
      </c>
      <c r="B37" s="27" t="str">
        <f>'24'!I4</f>
        <v>1034.001.024</v>
      </c>
      <c r="C37" s="38">
        <f>'24'!J39</f>
        <v>0</v>
      </c>
      <c r="D37" s="217"/>
      <c r="E37" s="29">
        <v>1</v>
      </c>
      <c r="F37" s="30">
        <f t="shared" si="2"/>
        <v>0</v>
      </c>
      <c r="G37" s="199"/>
      <c r="H37" s="158">
        <f>'24'!D4</f>
        <v>0</v>
      </c>
      <c r="I37" s="39">
        <f>'24'!D9</f>
        <v>0</v>
      </c>
      <c r="J37" s="32"/>
      <c r="K37" s="31"/>
      <c r="L37" s="220" t="s">
        <v>21</v>
      </c>
      <c r="M37" s="41"/>
      <c r="N37" s="157"/>
      <c r="O37" s="32"/>
      <c r="P37" s="205"/>
      <c r="Q37" s="225">
        <f t="shared" si="1"/>
        <v>0</v>
      </c>
      <c r="R37" s="204"/>
      <c r="S37" s="207">
        <f t="shared" si="0"/>
        <v>0</v>
      </c>
      <c r="T37" s="37"/>
    </row>
    <row r="38" spans="1:20" x14ac:dyDescent="0.4">
      <c r="A38" s="2" t="s">
        <v>154</v>
      </c>
      <c r="B38" s="27" t="str">
        <f>'25'!I4</f>
        <v>1034.001.025</v>
      </c>
      <c r="C38" s="38">
        <f>'25'!J39</f>
        <v>0</v>
      </c>
      <c r="D38" s="217"/>
      <c r="E38" s="29">
        <v>1</v>
      </c>
      <c r="F38" s="30">
        <f t="shared" si="2"/>
        <v>0</v>
      </c>
      <c r="G38" s="199"/>
      <c r="H38" s="158">
        <f>'25'!D4</f>
        <v>0</v>
      </c>
      <c r="I38" s="39">
        <f>'25'!D9</f>
        <v>0</v>
      </c>
      <c r="J38" s="32"/>
      <c r="K38" s="31"/>
      <c r="L38" s="220" t="s">
        <v>21</v>
      </c>
      <c r="M38" s="41"/>
      <c r="N38" s="157" t="s">
        <v>22</v>
      </c>
      <c r="O38" s="32"/>
      <c r="P38" s="205"/>
      <c r="Q38" s="225">
        <f t="shared" si="1"/>
        <v>0</v>
      </c>
      <c r="R38" s="204"/>
      <c r="S38" s="207">
        <f t="shared" si="0"/>
        <v>0</v>
      </c>
      <c r="T38" s="37"/>
    </row>
    <row r="39" spans="1:20" x14ac:dyDescent="0.4">
      <c r="A39" s="2" t="s">
        <v>155</v>
      </c>
      <c r="B39" s="27" t="str">
        <f>'26'!I4</f>
        <v>1034.001.026</v>
      </c>
      <c r="C39" s="38">
        <f>'26'!J39</f>
        <v>0</v>
      </c>
      <c r="D39" s="217"/>
      <c r="E39" s="29">
        <v>1</v>
      </c>
      <c r="F39" s="30">
        <f t="shared" si="2"/>
        <v>0</v>
      </c>
      <c r="G39" s="199"/>
      <c r="H39" s="158">
        <f>'26'!D4</f>
        <v>0</v>
      </c>
      <c r="I39" s="39">
        <f>'26'!D9</f>
        <v>0</v>
      </c>
      <c r="J39" s="32"/>
      <c r="K39" s="31"/>
      <c r="L39" s="220" t="s">
        <v>21</v>
      </c>
      <c r="M39" s="41"/>
      <c r="N39" s="157" t="s">
        <v>22</v>
      </c>
      <c r="O39" s="32"/>
      <c r="P39" s="205"/>
      <c r="Q39" s="225">
        <f t="shared" si="1"/>
        <v>0</v>
      </c>
      <c r="R39" s="204"/>
      <c r="S39" s="207">
        <f t="shared" si="0"/>
        <v>0</v>
      </c>
      <c r="T39" s="37"/>
    </row>
    <row r="40" spans="1:20" x14ac:dyDescent="0.4">
      <c r="A40" s="2" t="s">
        <v>156</v>
      </c>
      <c r="B40" s="27" t="str">
        <f>'27'!I4</f>
        <v>1034.001.027</v>
      </c>
      <c r="C40" s="38">
        <f>'27'!J39</f>
        <v>0</v>
      </c>
      <c r="D40" s="217"/>
      <c r="E40" s="29">
        <v>1</v>
      </c>
      <c r="F40" s="30">
        <f t="shared" si="2"/>
        <v>0</v>
      </c>
      <c r="G40" s="199"/>
      <c r="H40" s="158">
        <f>'27'!D4</f>
        <v>0</v>
      </c>
      <c r="I40" s="32">
        <f>'27'!D9</f>
        <v>0</v>
      </c>
      <c r="J40" s="32"/>
      <c r="K40" s="31"/>
      <c r="L40" s="220" t="s">
        <v>21</v>
      </c>
      <c r="M40" s="28"/>
      <c r="N40" s="157" t="s">
        <v>22</v>
      </c>
      <c r="O40" s="32"/>
      <c r="P40" s="205"/>
      <c r="Q40" s="225">
        <f t="shared" si="1"/>
        <v>0</v>
      </c>
      <c r="R40" s="204"/>
      <c r="S40" s="207">
        <f t="shared" si="0"/>
        <v>0</v>
      </c>
      <c r="T40" s="37"/>
    </row>
    <row r="41" spans="1:20" x14ac:dyDescent="0.4">
      <c r="A41" s="2" t="s">
        <v>157</v>
      </c>
      <c r="B41" s="27" t="str">
        <f>'28'!I4</f>
        <v>1034.001.028</v>
      </c>
      <c r="C41" s="38">
        <f>'28'!J39</f>
        <v>0</v>
      </c>
      <c r="D41" s="217"/>
      <c r="E41" s="29">
        <v>1</v>
      </c>
      <c r="F41" s="30">
        <f t="shared" si="2"/>
        <v>0</v>
      </c>
      <c r="G41" s="199"/>
      <c r="H41" s="158">
        <f>'28'!D4</f>
        <v>0</v>
      </c>
      <c r="I41" s="32">
        <f>'28'!D9</f>
        <v>0</v>
      </c>
      <c r="J41" s="32"/>
      <c r="K41" s="31"/>
      <c r="L41" s="220" t="s">
        <v>21</v>
      </c>
      <c r="M41" s="28"/>
      <c r="N41" s="157" t="s">
        <v>22</v>
      </c>
      <c r="O41" s="32"/>
      <c r="P41" s="205"/>
      <c r="Q41" s="225">
        <f t="shared" si="1"/>
        <v>0</v>
      </c>
      <c r="R41" s="204"/>
      <c r="S41" s="207">
        <f t="shared" si="0"/>
        <v>0</v>
      </c>
      <c r="T41" s="37"/>
    </row>
    <row r="42" spans="1:20" x14ac:dyDescent="0.4">
      <c r="A42" s="2" t="s">
        <v>158</v>
      </c>
      <c r="B42" s="27" t="str">
        <f>'29'!I4</f>
        <v>1034.001.029</v>
      </c>
      <c r="C42" s="38">
        <f>'29'!J39</f>
        <v>0</v>
      </c>
      <c r="D42" s="217"/>
      <c r="E42" s="29">
        <v>1</v>
      </c>
      <c r="F42" s="30">
        <f t="shared" si="2"/>
        <v>0</v>
      </c>
      <c r="G42" s="199"/>
      <c r="H42" s="158">
        <f>'29'!D4</f>
        <v>0</v>
      </c>
      <c r="I42" s="32">
        <f>'29'!D9</f>
        <v>0</v>
      </c>
      <c r="J42" s="215"/>
      <c r="K42" s="31"/>
      <c r="L42" s="220" t="s">
        <v>21</v>
      </c>
      <c r="M42" s="159"/>
      <c r="N42" s="160" t="s">
        <v>22</v>
      </c>
      <c r="O42" s="161"/>
      <c r="P42" s="205"/>
      <c r="Q42" s="225">
        <f t="shared" si="1"/>
        <v>0</v>
      </c>
      <c r="R42" s="204"/>
      <c r="S42" s="207">
        <f t="shared" si="0"/>
        <v>0</v>
      </c>
      <c r="T42" s="37"/>
    </row>
    <row r="43" spans="1:20" x14ac:dyDescent="0.4">
      <c r="A43" s="2" t="s">
        <v>159</v>
      </c>
      <c r="B43" s="27" t="str">
        <f>'30'!I4</f>
        <v>1034.001.030</v>
      </c>
      <c r="C43" s="38">
        <f>'30'!J39</f>
        <v>0</v>
      </c>
      <c r="D43" s="217"/>
      <c r="E43" s="29">
        <v>1</v>
      </c>
      <c r="F43" s="30">
        <f t="shared" ref="F43" si="3">C43*E43</f>
        <v>0</v>
      </c>
      <c r="G43" s="199"/>
      <c r="H43" s="158">
        <f>'30'!D4</f>
        <v>0</v>
      </c>
      <c r="I43" s="39">
        <f>'30'!D9</f>
        <v>0</v>
      </c>
      <c r="J43" s="32"/>
      <c r="K43" s="31"/>
      <c r="L43" s="220" t="s">
        <v>21</v>
      </c>
      <c r="M43" s="41"/>
      <c r="N43" s="157" t="s">
        <v>22</v>
      </c>
      <c r="O43" s="32"/>
      <c r="P43" s="205"/>
      <c r="Q43" s="225">
        <f t="shared" si="1"/>
        <v>0</v>
      </c>
      <c r="R43" s="204"/>
      <c r="S43" s="207">
        <f t="shared" si="0"/>
        <v>0</v>
      </c>
      <c r="T43" s="37"/>
    </row>
    <row r="44" spans="1:20" ht="9.75" customHeight="1" x14ac:dyDescent="0.4">
      <c r="B44" s="169"/>
      <c r="C44" s="170"/>
      <c r="D44" s="171"/>
      <c r="E44" s="172"/>
      <c r="F44" s="173"/>
      <c r="G44" s="169"/>
      <c r="H44" s="174"/>
      <c r="I44" s="169"/>
      <c r="J44"/>
      <c r="K44" s="169"/>
      <c r="L44" s="175"/>
      <c r="M44" s="175"/>
      <c r="N44" s="175"/>
      <c r="O44" s="169"/>
      <c r="P44" s="169"/>
      <c r="Q44" s="185"/>
      <c r="R44" s="185"/>
      <c r="S44" s="170"/>
      <c r="T44" s="37"/>
    </row>
    <row r="45" spans="1:20" ht="24.95" customHeight="1" thickBot="1" x14ac:dyDescent="0.45">
      <c r="B45" s="33" t="s">
        <v>174</v>
      </c>
      <c r="C45" s="1"/>
      <c r="D45" s="1"/>
      <c r="F45"/>
      <c r="G45" s="34">
        <f>SUM(F14:F43)</f>
        <v>13260.910000000002</v>
      </c>
      <c r="M45" s="228" t="s">
        <v>178</v>
      </c>
      <c r="Q45" s="227">
        <f>SUM(Q14:Q43)</f>
        <v>13260.910000000002</v>
      </c>
      <c r="S45" s="226"/>
      <c r="T45" s="37"/>
    </row>
    <row r="46" spans="1:20" ht="24.95" customHeight="1" thickTop="1" thickBot="1" x14ac:dyDescent="0.45">
      <c r="B46" s="35" t="s">
        <v>175</v>
      </c>
      <c r="G46" s="223">
        <f>SUM(R14:R43)</f>
        <v>0</v>
      </c>
    </row>
    <row r="47" spans="1:20" ht="24.95" customHeight="1" thickTop="1" thickBot="1" x14ac:dyDescent="0.45">
      <c r="B47" s="35" t="s">
        <v>176</v>
      </c>
      <c r="F47"/>
      <c r="G47" s="34">
        <f>SUM(G46-G45)</f>
        <v>-13260.910000000002</v>
      </c>
    </row>
    <row r="48" spans="1:20" ht="13.5" thickTop="1" x14ac:dyDescent="0.4">
      <c r="B48"/>
      <c r="C48"/>
      <c r="D48"/>
      <c r="E48"/>
      <c r="F48"/>
      <c r="G48" s="188"/>
    </row>
    <row r="49" spans="2:8" x14ac:dyDescent="0.4">
      <c r="B49"/>
      <c r="C49"/>
      <c r="D49"/>
      <c r="E49"/>
      <c r="F49"/>
      <c r="G49" s="188"/>
    </row>
    <row r="50" spans="2:8" x14ac:dyDescent="0.4">
      <c r="B50"/>
      <c r="C50"/>
      <c r="D50"/>
      <c r="E50"/>
      <c r="F50"/>
      <c r="G50" s="188"/>
    </row>
    <row r="51" spans="2:8" x14ac:dyDescent="0.4">
      <c r="B51"/>
      <c r="C51"/>
      <c r="D51"/>
      <c r="E51"/>
      <c r="F51"/>
      <c r="G51" s="188"/>
    </row>
    <row r="52" spans="2:8" x14ac:dyDescent="0.4">
      <c r="B52"/>
      <c r="C52"/>
      <c r="D52"/>
      <c r="E52"/>
      <c r="F52"/>
      <c r="G52" s="188"/>
    </row>
    <row r="53" spans="2:8" x14ac:dyDescent="0.4">
      <c r="B53"/>
      <c r="C53"/>
      <c r="D53"/>
      <c r="E53"/>
      <c r="F53"/>
      <c r="G53" s="188"/>
    </row>
    <row r="54" spans="2:8" x14ac:dyDescent="0.4">
      <c r="B54" s="190"/>
      <c r="C54" s="190"/>
      <c r="D54" s="190"/>
      <c r="E54" s="190"/>
      <c r="F54" s="190"/>
      <c r="G54" s="191"/>
      <c r="H54" s="189"/>
    </row>
  </sheetData>
  <sheetProtection password="E8E0"/>
  <mergeCells count="5">
    <mergeCell ref="R9:S10"/>
    <mergeCell ref="B9:G10"/>
    <mergeCell ref="H9:I10"/>
    <mergeCell ref="L9:N10"/>
    <mergeCell ref="O9:Q10"/>
  </mergeCells>
  <phoneticPr fontId="0" type="noConversion"/>
  <printOptions gridLinesSet="0"/>
  <pageMargins left="0.74803149606299213" right="0.39370078740157483" top="0" bottom="0.59055118110236227" header="0.51181102362204722" footer="0.51181102362204722"/>
  <pageSetup paperSize="9" scale="64" orientation="landscape" r:id="rId1"/>
  <headerFooter alignWithMargins="0">
    <oddFooter>&amp;L&amp;"Times New Roman,Regular"&amp;8Filename:   &amp;F, &amp;A
Date:   &amp;D</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J96"/>
  <sheetViews>
    <sheetView showGridLines="0" zoomScaleNormal="100" zoomScaleSheetLayoutView="70" workbookViewId="0">
      <selection activeCell="I12" sqref="I12:J20"/>
    </sheetView>
  </sheetViews>
  <sheetFormatPr baseColWidth="10" defaultColWidth="11" defaultRowHeight="11.65" x14ac:dyDescent="0.35"/>
  <cols>
    <col min="1" max="1" width="4.28515625" style="110" customWidth="1"/>
    <col min="2" max="2" width="5.7109375" style="110" customWidth="1"/>
    <col min="3" max="3" width="9.7109375" style="110" customWidth="1"/>
    <col min="4" max="5" width="14" style="110" customWidth="1"/>
    <col min="6" max="6" width="16.140625" style="110" customWidth="1"/>
    <col min="7" max="7" width="11.7109375" style="110" customWidth="1"/>
    <col min="8" max="8" width="4.5703125" style="110" customWidth="1"/>
    <col min="9" max="10" width="12.7109375" style="110" customWidth="1"/>
    <col min="11" max="11" width="4" style="110" customWidth="1"/>
    <col min="12" max="16384" width="11" style="110"/>
  </cols>
  <sheetData>
    <row r="1" spans="2:10" ht="69.95" customHeight="1" x14ac:dyDescent="0.6">
      <c r="B1" s="111"/>
      <c r="C1" s="111"/>
      <c r="D1" s="111"/>
    </row>
    <row r="2" spans="2:10" ht="17.25" customHeight="1" x14ac:dyDescent="0.6">
      <c r="B2" s="179" t="s">
        <v>115</v>
      </c>
      <c r="C2" s="176"/>
      <c r="D2" s="176"/>
      <c r="E2" s="176"/>
      <c r="F2" s="176"/>
      <c r="G2" s="176"/>
      <c r="H2" s="176"/>
      <c r="I2" s="176"/>
      <c r="J2" s="176"/>
    </row>
    <row r="3" spans="2:10" ht="12" thickBot="1" x14ac:dyDescent="0.4"/>
    <row r="4" spans="2:10" ht="14.1" customHeight="1" x14ac:dyDescent="0.35">
      <c r="B4" s="110" t="s">
        <v>73</v>
      </c>
      <c r="D4" s="259"/>
      <c r="E4" s="260"/>
      <c r="G4" s="110" t="s">
        <v>74</v>
      </c>
      <c r="I4" s="264" t="str">
        <f>('Summary P.O'!B3)&amp;'Summary P.O'!A22</f>
        <v>1034.001.009</v>
      </c>
      <c r="J4" s="265"/>
    </row>
    <row r="5" spans="2:10" ht="14.1" customHeight="1" x14ac:dyDescent="0.35">
      <c r="D5" s="274"/>
      <c r="E5" s="275"/>
      <c r="G5" s="110" t="s">
        <v>41</v>
      </c>
      <c r="I5" s="268">
        <v>1</v>
      </c>
      <c r="J5" s="269"/>
    </row>
    <row r="6" spans="2:10" ht="14.1" customHeight="1" x14ac:dyDescent="0.35">
      <c r="D6" s="274"/>
      <c r="E6" s="275"/>
      <c r="G6" s="110" t="s">
        <v>75</v>
      </c>
      <c r="I6" s="270"/>
      <c r="J6" s="271"/>
    </row>
    <row r="7" spans="2:10" ht="14.1" customHeight="1" thickBot="1" x14ac:dyDescent="0.4">
      <c r="D7" s="276"/>
      <c r="E7" s="277"/>
      <c r="G7" s="110" t="s">
        <v>76</v>
      </c>
      <c r="I7" s="262"/>
      <c r="J7" s="263"/>
    </row>
    <row r="8" spans="2:10" ht="14.1" customHeight="1" thickBot="1" x14ac:dyDescent="0.4">
      <c r="E8" s="112"/>
      <c r="G8" s="110" t="s">
        <v>77</v>
      </c>
      <c r="I8" s="292"/>
      <c r="J8" s="282"/>
    </row>
    <row r="9" spans="2:10" ht="14.1" customHeight="1" x14ac:dyDescent="0.35">
      <c r="B9" s="110" t="s">
        <v>78</v>
      </c>
      <c r="D9" s="264"/>
      <c r="E9" s="265"/>
      <c r="G9" s="110" t="s">
        <v>128</v>
      </c>
      <c r="I9" s="284"/>
      <c r="J9" s="285"/>
    </row>
    <row r="10" spans="2:10" ht="14.1" customHeight="1" thickBot="1" x14ac:dyDescent="0.4">
      <c r="B10" s="110" t="s">
        <v>79</v>
      </c>
      <c r="D10" s="280"/>
      <c r="E10" s="277"/>
      <c r="G10" s="110" t="s">
        <v>80</v>
      </c>
      <c r="I10" s="278"/>
      <c r="J10" s="279"/>
    </row>
    <row r="11" spans="2:10" ht="14.1" customHeight="1" thickBot="1" x14ac:dyDescent="0.4">
      <c r="B11" s="110" t="s">
        <v>127</v>
      </c>
      <c r="D11" s="288"/>
      <c r="E11" s="289"/>
    </row>
    <row r="12" spans="2:10" ht="14.1" customHeight="1" thickBot="1" x14ac:dyDescent="0.4">
      <c r="G12" s="110" t="s">
        <v>81</v>
      </c>
      <c r="I12" s="259" t="s">
        <v>164</v>
      </c>
      <c r="J12" s="260"/>
    </row>
    <row r="13" spans="2:10" ht="14.1" customHeight="1" x14ac:dyDescent="0.35">
      <c r="B13" s="110" t="s">
        <v>82</v>
      </c>
      <c r="E13" s="113" t="s">
        <v>129</v>
      </c>
      <c r="I13" s="274" t="s">
        <v>187</v>
      </c>
      <c r="J13" s="275"/>
    </row>
    <row r="14" spans="2:10" ht="14.1" customHeight="1" x14ac:dyDescent="0.35">
      <c r="B14" s="110" t="s">
        <v>83</v>
      </c>
      <c r="E14" s="114" t="s">
        <v>163</v>
      </c>
      <c r="I14" s="274" t="s">
        <v>188</v>
      </c>
      <c r="J14" s="275"/>
    </row>
    <row r="15" spans="2:10" ht="14.1" customHeight="1" thickBot="1" x14ac:dyDescent="0.4">
      <c r="B15" s="110" t="s">
        <v>84</v>
      </c>
      <c r="E15" s="114" t="s">
        <v>40</v>
      </c>
      <c r="I15" s="276" t="s">
        <v>189</v>
      </c>
      <c r="J15" s="277"/>
    </row>
    <row r="16" spans="2:10" ht="14.1" customHeight="1" thickBot="1" x14ac:dyDescent="0.4">
      <c r="B16" s="110" t="s">
        <v>86</v>
      </c>
      <c r="E16" s="114" t="s">
        <v>87</v>
      </c>
    </row>
    <row r="17" spans="2:10" ht="14.1" customHeight="1" thickBot="1" x14ac:dyDescent="0.4">
      <c r="B17" s="110" t="s">
        <v>88</v>
      </c>
      <c r="E17" s="115" t="s">
        <v>89</v>
      </c>
      <c r="G17" s="110" t="s">
        <v>90</v>
      </c>
      <c r="I17" s="259" t="s">
        <v>190</v>
      </c>
      <c r="J17" s="260"/>
    </row>
    <row r="18" spans="2:10" ht="14.1" customHeight="1" x14ac:dyDescent="0.35">
      <c r="I18" s="274"/>
      <c r="J18" s="275"/>
    </row>
    <row r="19" spans="2:10" ht="14.1" customHeight="1" thickBot="1" x14ac:dyDescent="0.4">
      <c r="B19" s="116" t="s">
        <v>91</v>
      </c>
      <c r="C19" s="116"/>
      <c r="D19" s="117" t="s">
        <v>92</v>
      </c>
      <c r="E19" s="118" t="s">
        <v>93</v>
      </c>
      <c r="I19" s="287" t="s">
        <v>191</v>
      </c>
      <c r="J19" s="275"/>
    </row>
    <row r="20" spans="2:10" ht="14.1" customHeight="1" thickBot="1" x14ac:dyDescent="0.4">
      <c r="B20" s="119" t="s">
        <v>94</v>
      </c>
      <c r="C20" s="119"/>
      <c r="D20" s="120"/>
      <c r="E20" s="121"/>
      <c r="I20" s="280"/>
      <c r="J20" s="277"/>
    </row>
    <row r="21" spans="2:10" x14ac:dyDescent="0.35">
      <c r="B21" s="122"/>
      <c r="C21" s="122"/>
      <c r="D21" s="122"/>
      <c r="E21" s="122"/>
    </row>
    <row r="22" spans="2:10" ht="88.5" customHeight="1" thickBot="1" x14ac:dyDescent="0.4">
      <c r="B22" s="286"/>
      <c r="C22" s="286"/>
      <c r="D22" s="286"/>
      <c r="E22" s="286"/>
      <c r="F22" s="286"/>
      <c r="G22" s="286"/>
      <c r="H22" s="286"/>
      <c r="I22" s="286"/>
      <c r="J22" s="286"/>
    </row>
    <row r="23" spans="2:10" ht="18" customHeight="1" thickBot="1" x14ac:dyDescent="0.4">
      <c r="B23" s="236" t="s">
        <v>42</v>
      </c>
      <c r="C23" s="237" t="s">
        <v>95</v>
      </c>
      <c r="D23" s="266" t="s">
        <v>43</v>
      </c>
      <c r="E23" s="267"/>
      <c r="F23" s="238" t="s">
        <v>96</v>
      </c>
      <c r="G23" s="238" t="s">
        <v>23</v>
      </c>
      <c r="H23" s="239" t="s">
        <v>97</v>
      </c>
      <c r="I23" s="240" t="s">
        <v>98</v>
      </c>
      <c r="J23" s="241" t="s">
        <v>48</v>
      </c>
    </row>
    <row r="24" spans="2:10" x14ac:dyDescent="0.35">
      <c r="B24" s="196">
        <v>1</v>
      </c>
      <c r="C24" s="197"/>
      <c r="D24" s="261"/>
      <c r="E24" s="261"/>
      <c r="F24" s="231"/>
      <c r="G24" s="235"/>
      <c r="H24" s="197"/>
      <c r="I24" s="242"/>
      <c r="J24" s="232">
        <f t="shared" ref="J24:J25" si="0">H24*I24</f>
        <v>0</v>
      </c>
    </row>
    <row r="25" spans="2:10" x14ac:dyDescent="0.35">
      <c r="B25" s="192">
        <f t="shared" ref="B25:B38" si="1">B24+1</f>
        <v>2</v>
      </c>
      <c r="C25" s="123"/>
      <c r="D25" s="261"/>
      <c r="E25" s="261"/>
      <c r="F25" s="231"/>
      <c r="G25" s="235"/>
      <c r="H25" s="123"/>
      <c r="I25" s="242"/>
      <c r="J25" s="233">
        <f t="shared" si="0"/>
        <v>0</v>
      </c>
    </row>
    <row r="26" spans="2:10" x14ac:dyDescent="0.35">
      <c r="B26" s="192">
        <f t="shared" si="1"/>
        <v>3</v>
      </c>
      <c r="C26" s="123"/>
      <c r="D26" s="261"/>
      <c r="E26" s="261"/>
      <c r="F26" s="231"/>
      <c r="G26" s="235"/>
      <c r="H26" s="123"/>
      <c r="I26" s="242"/>
      <c r="J26" s="233">
        <f>H26*I26</f>
        <v>0</v>
      </c>
    </row>
    <row r="27" spans="2:10" ht="12" customHeight="1" x14ac:dyDescent="0.35">
      <c r="B27" s="192">
        <f t="shared" si="1"/>
        <v>4</v>
      </c>
      <c r="C27" s="123"/>
      <c r="D27" s="261"/>
      <c r="E27" s="261"/>
      <c r="F27" s="231"/>
      <c r="G27" s="235"/>
      <c r="H27" s="123"/>
      <c r="I27" s="242"/>
      <c r="J27" s="233">
        <f>H27*I27</f>
        <v>0</v>
      </c>
    </row>
    <row r="28" spans="2:10" ht="12" customHeight="1" x14ac:dyDescent="0.35">
      <c r="B28" s="192">
        <f t="shared" si="1"/>
        <v>5</v>
      </c>
      <c r="C28" s="123"/>
      <c r="D28" s="261"/>
      <c r="E28" s="261"/>
      <c r="F28" s="231"/>
      <c r="G28" s="235"/>
      <c r="H28" s="123"/>
      <c r="I28" s="242"/>
      <c r="J28" s="233">
        <f>H28*I28</f>
        <v>0</v>
      </c>
    </row>
    <row r="29" spans="2:10" x14ac:dyDescent="0.35">
      <c r="B29" s="192">
        <f t="shared" si="1"/>
        <v>6</v>
      </c>
      <c r="C29" s="123"/>
      <c r="D29" s="261"/>
      <c r="E29" s="261"/>
      <c r="F29" s="231"/>
      <c r="G29" s="235"/>
      <c r="H29" s="123"/>
      <c r="I29" s="242"/>
      <c r="J29" s="233">
        <f t="shared" ref="J29:J38" si="2">H29*I29</f>
        <v>0</v>
      </c>
    </row>
    <row r="30" spans="2:10" x14ac:dyDescent="0.35">
      <c r="B30" s="192">
        <f t="shared" si="1"/>
        <v>7</v>
      </c>
      <c r="C30" s="123"/>
      <c r="D30" s="261"/>
      <c r="E30" s="261"/>
      <c r="F30" s="231"/>
      <c r="G30" s="235"/>
      <c r="H30" s="123"/>
      <c r="I30" s="242"/>
      <c r="J30" s="233">
        <f t="shared" si="2"/>
        <v>0</v>
      </c>
    </row>
    <row r="31" spans="2:10" x14ac:dyDescent="0.35">
      <c r="B31" s="192">
        <f t="shared" si="1"/>
        <v>8</v>
      </c>
      <c r="C31" s="123"/>
      <c r="D31" s="261"/>
      <c r="E31" s="261"/>
      <c r="F31" s="231"/>
      <c r="G31" s="235"/>
      <c r="H31" s="123"/>
      <c r="I31" s="242"/>
      <c r="J31" s="233">
        <f t="shared" si="2"/>
        <v>0</v>
      </c>
    </row>
    <row r="32" spans="2:10" x14ac:dyDescent="0.35">
      <c r="B32" s="192">
        <f t="shared" si="1"/>
        <v>9</v>
      </c>
      <c r="C32" s="123"/>
      <c r="D32" s="261"/>
      <c r="E32" s="261"/>
      <c r="F32" s="231"/>
      <c r="G32" s="235"/>
      <c r="H32" s="123"/>
      <c r="I32" s="242"/>
      <c r="J32" s="233">
        <f t="shared" si="2"/>
        <v>0</v>
      </c>
    </row>
    <row r="33" spans="2:10" x14ac:dyDescent="0.35">
      <c r="B33" s="192">
        <f t="shared" si="1"/>
        <v>10</v>
      </c>
      <c r="C33" s="123"/>
      <c r="D33" s="261"/>
      <c r="E33" s="261"/>
      <c r="F33" s="231"/>
      <c r="G33" s="235"/>
      <c r="H33" s="123"/>
      <c r="I33" s="242"/>
      <c r="J33" s="233">
        <f t="shared" si="2"/>
        <v>0</v>
      </c>
    </row>
    <row r="34" spans="2:10" x14ac:dyDescent="0.35">
      <c r="B34" s="192">
        <f t="shared" si="1"/>
        <v>11</v>
      </c>
      <c r="C34" s="123"/>
      <c r="D34" s="261"/>
      <c r="E34" s="261"/>
      <c r="F34" s="231"/>
      <c r="G34" s="235"/>
      <c r="H34" s="123"/>
      <c r="I34" s="242"/>
      <c r="J34" s="233">
        <f t="shared" si="2"/>
        <v>0</v>
      </c>
    </row>
    <row r="35" spans="2:10" x14ac:dyDescent="0.35">
      <c r="B35" s="192">
        <f t="shared" si="1"/>
        <v>12</v>
      </c>
      <c r="C35" s="123"/>
      <c r="D35" s="261"/>
      <c r="E35" s="261"/>
      <c r="F35" s="231"/>
      <c r="G35" s="235"/>
      <c r="H35" s="123"/>
      <c r="I35" s="242"/>
      <c r="J35" s="233">
        <f t="shared" si="2"/>
        <v>0</v>
      </c>
    </row>
    <row r="36" spans="2:10" x14ac:dyDescent="0.35">
      <c r="B36" s="192">
        <f t="shared" si="1"/>
        <v>13</v>
      </c>
      <c r="C36" s="123"/>
      <c r="D36" s="261"/>
      <c r="E36" s="261"/>
      <c r="F36" s="231"/>
      <c r="G36" s="235"/>
      <c r="H36" s="123"/>
      <c r="I36" s="242"/>
      <c r="J36" s="233">
        <f t="shared" si="2"/>
        <v>0</v>
      </c>
    </row>
    <row r="37" spans="2:10" x14ac:dyDescent="0.35">
      <c r="B37" s="192">
        <f t="shared" si="1"/>
        <v>14</v>
      </c>
      <c r="C37" s="123"/>
      <c r="D37" s="261"/>
      <c r="E37" s="261"/>
      <c r="F37" s="231"/>
      <c r="G37" s="235"/>
      <c r="H37" s="123"/>
      <c r="I37" s="242"/>
      <c r="J37" s="233">
        <f t="shared" si="2"/>
        <v>0</v>
      </c>
    </row>
    <row r="38" spans="2:10" ht="12" thickBot="1" x14ac:dyDescent="0.4">
      <c r="B38" s="193">
        <f t="shared" si="1"/>
        <v>15</v>
      </c>
      <c r="C38" s="194"/>
      <c r="D38" s="261"/>
      <c r="E38" s="261"/>
      <c r="F38" s="231"/>
      <c r="G38" s="235"/>
      <c r="H38" s="194"/>
      <c r="I38" s="242"/>
      <c r="J38" s="234">
        <f t="shared" si="2"/>
        <v>0</v>
      </c>
    </row>
    <row r="39" spans="2:10" ht="12" thickBot="1" x14ac:dyDescent="0.4">
      <c r="B39" s="124"/>
      <c r="C39" s="125"/>
      <c r="D39" s="125"/>
      <c r="E39" s="126" t="s">
        <v>99</v>
      </c>
      <c r="F39" s="127"/>
      <c r="G39" s="128"/>
      <c r="H39" s="125"/>
      <c r="I39" s="178"/>
      <c r="J39" s="195">
        <f>SUM(J24:J38)</f>
        <v>0</v>
      </c>
    </row>
    <row r="40" spans="2:10" ht="9" customHeight="1" thickTop="1" x14ac:dyDescent="0.35">
      <c r="B40" s="112"/>
      <c r="C40" s="112"/>
      <c r="D40" s="112"/>
      <c r="E40" s="129"/>
      <c r="F40" s="130"/>
      <c r="H40" s="112"/>
      <c r="J40" s="131"/>
    </row>
    <row r="41" spans="2:10" ht="12.75" x14ac:dyDescent="0.35">
      <c r="B41" s="132" t="s">
        <v>116</v>
      </c>
      <c r="C41" s="133"/>
      <c r="D41" s="133"/>
      <c r="E41" s="134"/>
      <c r="F41" s="133"/>
      <c r="G41" s="132" t="s">
        <v>183</v>
      </c>
      <c r="H41" s="135"/>
      <c r="I41" s="135"/>
      <c r="J41" s="136"/>
    </row>
    <row r="42" spans="2:10" ht="12.75" x14ac:dyDescent="0.35">
      <c r="B42" s="137"/>
      <c r="C42" s="138"/>
      <c r="D42" s="138"/>
      <c r="E42" s="139"/>
      <c r="F42" s="138"/>
      <c r="G42" s="243"/>
      <c r="H42" s="244"/>
      <c r="I42" s="244"/>
      <c r="J42" s="245"/>
    </row>
    <row r="43" spans="2:10" ht="12.75" x14ac:dyDescent="0.35">
      <c r="B43" s="137"/>
      <c r="C43" s="138"/>
      <c r="D43" s="138"/>
      <c r="E43" s="139"/>
      <c r="F43" s="138"/>
      <c r="G43" s="243"/>
      <c r="H43" s="244"/>
      <c r="I43" s="244"/>
      <c r="J43" s="245"/>
    </row>
    <row r="44" spans="2:10" x14ac:dyDescent="0.35">
      <c r="B44" s="140" t="s">
        <v>24</v>
      </c>
      <c r="C44" s="141"/>
      <c r="D44" s="142" t="s">
        <v>25</v>
      </c>
      <c r="E44" s="143"/>
      <c r="F44" s="141"/>
      <c r="G44" s="272"/>
      <c r="H44" s="273"/>
      <c r="I44" s="141"/>
      <c r="J44" s="246"/>
    </row>
    <row r="45" spans="2:10" ht="6.75" customHeight="1" x14ac:dyDescent="0.35">
      <c r="B45" s="112"/>
      <c r="C45" s="112"/>
      <c r="D45" s="112"/>
      <c r="E45" s="129"/>
      <c r="F45" s="130"/>
      <c r="H45" s="112"/>
      <c r="J45" s="131"/>
    </row>
    <row r="46" spans="2:10" x14ac:dyDescent="0.35">
      <c r="B46" s="112"/>
      <c r="C46" s="112"/>
      <c r="D46" s="112"/>
      <c r="E46" s="129"/>
      <c r="F46" s="130"/>
      <c r="H46" s="112"/>
      <c r="J46" s="131"/>
    </row>
    <row r="47" spans="2:10" ht="17.649999999999999" x14ac:dyDescent="0.35">
      <c r="B47" s="283" t="s">
        <v>119</v>
      </c>
      <c r="C47" s="283"/>
      <c r="D47" s="283"/>
      <c r="E47" s="283"/>
      <c r="F47" s="283"/>
      <c r="G47" s="283"/>
      <c r="H47" s="283"/>
      <c r="I47" s="283"/>
      <c r="J47" s="283"/>
    </row>
    <row r="48" spans="2:10" ht="12" customHeight="1" x14ac:dyDescent="0.4">
      <c r="B48" s="144"/>
      <c r="C48" s="144"/>
      <c r="D48" s="144"/>
      <c r="E48" s="177" t="s">
        <v>74</v>
      </c>
      <c r="F48" s="177" t="str">
        <f>I4</f>
        <v>1034.001.009</v>
      </c>
      <c r="G48" s="177"/>
    </row>
    <row r="49" spans="2:10" ht="15" x14ac:dyDescent="0.4">
      <c r="B49" s="144"/>
      <c r="C49" s="144"/>
      <c r="D49" s="144"/>
      <c r="E49" s="144"/>
      <c r="F49" s="177"/>
      <c r="G49" s="177"/>
    </row>
    <row r="50" spans="2:10" x14ac:dyDescent="0.35">
      <c r="B50" s="145"/>
      <c r="C50" s="146" t="s">
        <v>94</v>
      </c>
      <c r="D50" s="145"/>
      <c r="E50" s="147" t="s">
        <v>100</v>
      </c>
      <c r="F50" s="145"/>
      <c r="G50" s="145"/>
      <c r="H50" s="147" t="s">
        <v>101</v>
      </c>
      <c r="I50" s="145"/>
      <c r="J50" s="145"/>
    </row>
    <row r="51" spans="2:10" ht="12" thickBot="1" x14ac:dyDescent="0.4"/>
    <row r="52" spans="2:10" ht="12" thickBot="1" x14ac:dyDescent="0.4">
      <c r="C52" s="148"/>
      <c r="E52" s="110" t="s">
        <v>102</v>
      </c>
      <c r="H52" s="149"/>
      <c r="I52" s="150"/>
      <c r="J52" s="151"/>
    </row>
    <row r="53" spans="2:10" ht="12" thickBot="1" x14ac:dyDescent="0.4">
      <c r="C53" s="112"/>
    </row>
    <row r="54" spans="2:10" ht="12" thickBot="1" x14ac:dyDescent="0.4">
      <c r="C54" s="148"/>
      <c r="E54" s="110" t="s">
        <v>103</v>
      </c>
      <c r="H54" s="149"/>
      <c r="I54" s="150"/>
      <c r="J54" s="151"/>
    </row>
    <row r="55" spans="2:10" ht="12" thickBot="1" x14ac:dyDescent="0.4">
      <c r="C55" s="112"/>
    </row>
    <row r="56" spans="2:10" ht="12" thickBot="1" x14ac:dyDescent="0.4">
      <c r="C56" s="148"/>
      <c r="E56" s="110" t="s">
        <v>118</v>
      </c>
      <c r="H56" s="149"/>
      <c r="I56" s="150"/>
      <c r="J56" s="151"/>
    </row>
    <row r="57" spans="2:10" ht="12" thickBot="1" x14ac:dyDescent="0.4">
      <c r="C57" s="112"/>
    </row>
    <row r="58" spans="2:10" ht="12" thickBot="1" x14ac:dyDescent="0.4">
      <c r="C58" s="148"/>
      <c r="E58" s="110" t="s">
        <v>104</v>
      </c>
      <c r="H58" s="149"/>
      <c r="I58" s="150"/>
      <c r="J58" s="151"/>
    </row>
    <row r="59" spans="2:10" ht="12" thickBot="1" x14ac:dyDescent="0.4">
      <c r="C59" s="112"/>
    </row>
    <row r="60" spans="2:10" ht="12" thickBot="1" x14ac:dyDescent="0.4">
      <c r="C60" s="148"/>
      <c r="E60" s="110" t="s">
        <v>105</v>
      </c>
      <c r="H60" s="149"/>
      <c r="I60" s="150"/>
      <c r="J60" s="151"/>
    </row>
    <row r="61" spans="2:10" ht="12" thickBot="1" x14ac:dyDescent="0.4">
      <c r="C61" s="112"/>
    </row>
    <row r="62" spans="2:10" ht="12" thickBot="1" x14ac:dyDescent="0.4">
      <c r="C62" s="148"/>
      <c r="E62" s="110" t="s">
        <v>106</v>
      </c>
      <c r="H62" s="149"/>
      <c r="I62" s="150"/>
      <c r="J62" s="151"/>
    </row>
    <row r="63" spans="2:10" ht="12" thickBot="1" x14ac:dyDescent="0.4">
      <c r="C63" s="112"/>
    </row>
    <row r="64" spans="2:10" ht="12" thickBot="1" x14ac:dyDescent="0.4">
      <c r="C64" s="148"/>
      <c r="E64" s="110" t="s">
        <v>107</v>
      </c>
      <c r="H64" s="149"/>
      <c r="I64" s="150"/>
      <c r="J64" s="151"/>
    </row>
    <row r="65" spans="3:10" ht="12" thickBot="1" x14ac:dyDescent="0.4">
      <c r="C65" s="112"/>
    </row>
    <row r="66" spans="3:10" ht="12" thickBot="1" x14ac:dyDescent="0.4">
      <c r="C66" s="148"/>
      <c r="E66" s="110" t="s">
        <v>108</v>
      </c>
      <c r="H66" s="149"/>
      <c r="I66" s="150"/>
      <c r="J66" s="151"/>
    </row>
    <row r="67" spans="3:10" ht="12" thickBot="1" x14ac:dyDescent="0.4">
      <c r="C67" s="112"/>
    </row>
    <row r="68" spans="3:10" ht="12" thickBot="1" x14ac:dyDescent="0.4">
      <c r="C68" s="148"/>
      <c r="E68" s="110" t="s">
        <v>125</v>
      </c>
      <c r="H68" s="149"/>
      <c r="I68" s="150"/>
      <c r="J68" s="151"/>
    </row>
    <row r="69" spans="3:10" ht="12" thickBot="1" x14ac:dyDescent="0.4">
      <c r="C69" s="112"/>
    </row>
    <row r="70" spans="3:10" ht="12" thickBot="1" x14ac:dyDescent="0.4">
      <c r="C70" s="148"/>
      <c r="E70" s="110" t="s">
        <v>109</v>
      </c>
      <c r="H70" s="149"/>
      <c r="I70" s="150"/>
      <c r="J70" s="151"/>
    </row>
    <row r="71" spans="3:10" ht="12" thickBot="1" x14ac:dyDescent="0.4">
      <c r="C71" s="112"/>
    </row>
    <row r="72" spans="3:10" ht="12" thickBot="1" x14ac:dyDescent="0.4">
      <c r="C72" s="148"/>
      <c r="E72" s="110" t="s">
        <v>110</v>
      </c>
      <c r="H72" s="149"/>
      <c r="I72" s="150"/>
      <c r="J72" s="151"/>
    </row>
    <row r="73" spans="3:10" ht="12" thickBot="1" x14ac:dyDescent="0.4">
      <c r="C73" s="112"/>
    </row>
    <row r="74" spans="3:10" ht="12" thickBot="1" x14ac:dyDescent="0.4">
      <c r="C74" s="148"/>
      <c r="E74" s="110" t="s">
        <v>126</v>
      </c>
      <c r="H74" s="149"/>
      <c r="I74" s="150"/>
      <c r="J74" s="151"/>
    </row>
    <row r="75" spans="3:10" ht="12" thickBot="1" x14ac:dyDescent="0.4">
      <c r="C75" s="112"/>
    </row>
    <row r="76" spans="3:10" ht="12" thickBot="1" x14ac:dyDescent="0.4">
      <c r="C76" s="148"/>
      <c r="E76" s="110" t="s">
        <v>111</v>
      </c>
      <c r="H76" s="149"/>
      <c r="I76" s="150"/>
      <c r="J76" s="151"/>
    </row>
    <row r="77" spans="3:10" ht="12" thickBot="1" x14ac:dyDescent="0.4">
      <c r="C77" s="112"/>
    </row>
    <row r="78" spans="3:10" ht="12" thickBot="1" x14ac:dyDescent="0.4">
      <c r="C78" s="148"/>
      <c r="E78" s="110" t="s">
        <v>112</v>
      </c>
      <c r="H78" s="149"/>
      <c r="I78" s="150"/>
      <c r="J78" s="151"/>
    </row>
    <row r="79" spans="3:10" ht="12" thickBot="1" x14ac:dyDescent="0.4">
      <c r="C79" s="112"/>
    </row>
    <row r="80" spans="3:10" ht="12" thickBot="1" x14ac:dyDescent="0.4">
      <c r="C80" s="148"/>
      <c r="E80" s="110" t="s">
        <v>113</v>
      </c>
      <c r="H80" s="149"/>
      <c r="I80" s="150"/>
      <c r="J80" s="151"/>
    </row>
    <row r="81" spans="3:10" ht="12" thickBot="1" x14ac:dyDescent="0.4">
      <c r="C81" s="112"/>
    </row>
    <row r="82" spans="3:10" ht="12" thickBot="1" x14ac:dyDescent="0.4">
      <c r="C82" s="148"/>
      <c r="E82" s="110" t="s">
        <v>117</v>
      </c>
      <c r="H82" s="149"/>
      <c r="I82" s="150"/>
      <c r="J82" s="151"/>
    </row>
    <row r="83" spans="3:10" ht="12" thickBot="1" x14ac:dyDescent="0.4">
      <c r="C83" s="112"/>
    </row>
    <row r="84" spans="3:10" ht="12" thickBot="1" x14ac:dyDescent="0.4">
      <c r="C84" s="148"/>
      <c r="E84" s="110" t="s">
        <v>121</v>
      </c>
      <c r="H84" s="149"/>
      <c r="I84" s="150"/>
      <c r="J84" s="151"/>
    </row>
    <row r="85" spans="3:10" ht="12" thickBot="1" x14ac:dyDescent="0.4">
      <c r="C85" s="112"/>
    </row>
    <row r="86" spans="3:10" ht="12" thickBot="1" x14ac:dyDescent="0.4">
      <c r="C86" s="148"/>
      <c r="E86" s="110" t="s">
        <v>122</v>
      </c>
      <c r="H86" s="149"/>
      <c r="I86" s="150"/>
      <c r="J86" s="151"/>
    </row>
    <row r="87" spans="3:10" ht="12" thickBot="1" x14ac:dyDescent="0.4">
      <c r="C87" s="112"/>
    </row>
    <row r="88" spans="3:10" ht="12" thickBot="1" x14ac:dyDescent="0.4">
      <c r="C88" s="148"/>
      <c r="E88" s="110" t="s">
        <v>123</v>
      </c>
      <c r="H88" s="149"/>
      <c r="I88" s="150"/>
      <c r="J88" s="151"/>
    </row>
    <row r="94" spans="3:10" x14ac:dyDescent="0.35">
      <c r="E94" s="152" t="s">
        <v>114</v>
      </c>
      <c r="F94" s="153"/>
      <c r="G94" s="154"/>
    </row>
    <row r="95" spans="3:10" x14ac:dyDescent="0.35">
      <c r="E95" s="155"/>
      <c r="F95" s="155"/>
      <c r="G95" s="155"/>
    </row>
    <row r="96" spans="3:10" x14ac:dyDescent="0.35">
      <c r="E96" s="155"/>
      <c r="F96" s="155" t="s">
        <v>27</v>
      </c>
      <c r="G96" s="155"/>
    </row>
  </sheetData>
  <mergeCells count="41">
    <mergeCell ref="D37:E37"/>
    <mergeCell ref="D38:E38"/>
    <mergeCell ref="G44:H44"/>
    <mergeCell ref="B47:J47"/>
    <mergeCell ref="D31:E31"/>
    <mergeCell ref="D32:E32"/>
    <mergeCell ref="D33:E33"/>
    <mergeCell ref="D34:E34"/>
    <mergeCell ref="D35:E35"/>
    <mergeCell ref="D36:E36"/>
    <mergeCell ref="D30:E30"/>
    <mergeCell ref="I18:J18"/>
    <mergeCell ref="I19:J19"/>
    <mergeCell ref="I20:J20"/>
    <mergeCell ref="B22:J22"/>
    <mergeCell ref="D23:E23"/>
    <mergeCell ref="D24:E24"/>
    <mergeCell ref="D25:E25"/>
    <mergeCell ref="D26:E26"/>
    <mergeCell ref="D27:E27"/>
    <mergeCell ref="D28:E28"/>
    <mergeCell ref="D29:E29"/>
    <mergeCell ref="I17:J17"/>
    <mergeCell ref="D7:E7"/>
    <mergeCell ref="I7:J7"/>
    <mergeCell ref="I8:J8"/>
    <mergeCell ref="D9:E9"/>
    <mergeCell ref="I9:J9"/>
    <mergeCell ref="D10:E10"/>
    <mergeCell ref="I10:J10"/>
    <mergeCell ref="D11:E11"/>
    <mergeCell ref="I12:J12"/>
    <mergeCell ref="I13:J13"/>
    <mergeCell ref="I14:J14"/>
    <mergeCell ref="I15:J15"/>
    <mergeCell ref="D4:E4"/>
    <mergeCell ref="I4:J4"/>
    <mergeCell ref="D5:E5"/>
    <mergeCell ref="I5:J5"/>
    <mergeCell ref="D6:E6"/>
    <mergeCell ref="I6:J6"/>
  </mergeCells>
  <hyperlinks>
    <hyperlink ref="I19" r:id="rId1" xr:uid="{D3831064-0262-4CAE-A7D6-B79C02B6C6D7}"/>
  </hyperlinks>
  <pageMargins left="0.39370078740157483" right="0.39370078740157483" top="0.59055118110236227" bottom="1.0236220472440944" header="0.51181102362204722" footer="0.51181102362204722"/>
  <pageSetup paperSize="9" scale="95" fitToHeight="0" orientation="portrait" verticalDpi="1200" r:id="rId2"/>
  <headerFooter alignWithMargins="0">
    <oddFooter>&amp;C&amp;7&amp;G&amp;RPage &amp;P of &amp;N</oddFooter>
  </headerFooter>
  <rowBreaks count="1" manualBreakCount="1">
    <brk id="46" max="16383" man="1"/>
  </rowBreaks>
  <drawing r:id="rId3"/>
  <legacyDrawingHF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J96"/>
  <sheetViews>
    <sheetView showGridLines="0" zoomScaleNormal="100" zoomScaleSheetLayoutView="70" workbookViewId="0">
      <selection activeCell="I12" sqref="I12:J20"/>
    </sheetView>
  </sheetViews>
  <sheetFormatPr baseColWidth="10" defaultColWidth="11" defaultRowHeight="11.65" x14ac:dyDescent="0.35"/>
  <cols>
    <col min="1" max="1" width="4.28515625" style="110" customWidth="1"/>
    <col min="2" max="2" width="5.7109375" style="110" customWidth="1"/>
    <col min="3" max="3" width="9.7109375" style="110" customWidth="1"/>
    <col min="4" max="5" width="14" style="110" customWidth="1"/>
    <col min="6" max="6" width="16.140625" style="110" customWidth="1"/>
    <col min="7" max="7" width="11.7109375" style="110" customWidth="1"/>
    <col min="8" max="8" width="4.5703125" style="110" customWidth="1"/>
    <col min="9" max="10" width="12.7109375" style="110" customWidth="1"/>
    <col min="11" max="11" width="4" style="110" customWidth="1"/>
    <col min="12" max="16384" width="11" style="110"/>
  </cols>
  <sheetData>
    <row r="1" spans="2:10" ht="69.95" customHeight="1" x14ac:dyDescent="0.6">
      <c r="B1" s="111"/>
      <c r="C1" s="111"/>
      <c r="D1" s="111"/>
    </row>
    <row r="2" spans="2:10" ht="17.25" customHeight="1" x14ac:dyDescent="0.6">
      <c r="B2" s="179" t="s">
        <v>115</v>
      </c>
      <c r="C2" s="176"/>
      <c r="D2" s="176"/>
      <c r="E2" s="176"/>
      <c r="F2" s="176"/>
      <c r="G2" s="176"/>
      <c r="H2" s="176"/>
      <c r="I2" s="176"/>
      <c r="J2" s="176"/>
    </row>
    <row r="3" spans="2:10" ht="12" thickBot="1" x14ac:dyDescent="0.4"/>
    <row r="4" spans="2:10" ht="14.1" customHeight="1" x14ac:dyDescent="0.35">
      <c r="B4" s="110" t="s">
        <v>73</v>
      </c>
      <c r="D4" s="259"/>
      <c r="E4" s="260"/>
      <c r="G4" s="110" t="s">
        <v>74</v>
      </c>
      <c r="I4" s="264" t="str">
        <f>('Summary P.O'!B3)&amp;'Summary P.O'!A23</f>
        <v>1034.001.010</v>
      </c>
      <c r="J4" s="265"/>
    </row>
    <row r="5" spans="2:10" ht="14.1" customHeight="1" x14ac:dyDescent="0.35">
      <c r="D5" s="274"/>
      <c r="E5" s="275"/>
      <c r="G5" s="110" t="s">
        <v>41</v>
      </c>
      <c r="I5" s="268">
        <v>1</v>
      </c>
      <c r="J5" s="269"/>
    </row>
    <row r="6" spans="2:10" ht="14.1" customHeight="1" x14ac:dyDescent="0.35">
      <c r="D6" s="274"/>
      <c r="E6" s="275"/>
      <c r="G6" s="110" t="s">
        <v>75</v>
      </c>
      <c r="I6" s="270"/>
      <c r="J6" s="271"/>
    </row>
    <row r="7" spans="2:10" ht="14.1" customHeight="1" thickBot="1" x14ac:dyDescent="0.4">
      <c r="D7" s="276"/>
      <c r="E7" s="277"/>
      <c r="G7" s="110" t="s">
        <v>76</v>
      </c>
      <c r="I7" s="262"/>
      <c r="J7" s="263"/>
    </row>
    <row r="8" spans="2:10" ht="14.1" customHeight="1" thickBot="1" x14ac:dyDescent="0.4">
      <c r="E8" s="112"/>
      <c r="G8" s="110" t="s">
        <v>77</v>
      </c>
      <c r="I8" s="292"/>
      <c r="J8" s="282"/>
    </row>
    <row r="9" spans="2:10" ht="14.1" customHeight="1" x14ac:dyDescent="0.35">
      <c r="B9" s="110" t="s">
        <v>78</v>
      </c>
      <c r="D9" s="264"/>
      <c r="E9" s="265"/>
      <c r="G9" s="110" t="s">
        <v>128</v>
      </c>
      <c r="I9" s="284"/>
      <c r="J9" s="285"/>
    </row>
    <row r="10" spans="2:10" ht="14.1" customHeight="1" thickBot="1" x14ac:dyDescent="0.4">
      <c r="B10" s="110" t="s">
        <v>79</v>
      </c>
      <c r="D10" s="280"/>
      <c r="E10" s="277"/>
      <c r="G10" s="110" t="s">
        <v>80</v>
      </c>
      <c r="I10" s="278"/>
      <c r="J10" s="279"/>
    </row>
    <row r="11" spans="2:10" ht="14.1" customHeight="1" thickBot="1" x14ac:dyDescent="0.4">
      <c r="B11" s="110" t="s">
        <v>127</v>
      </c>
      <c r="D11" s="288"/>
      <c r="E11" s="289"/>
    </row>
    <row r="12" spans="2:10" ht="14.1" customHeight="1" thickBot="1" x14ac:dyDescent="0.4">
      <c r="G12" s="110" t="s">
        <v>81</v>
      </c>
      <c r="I12" s="259" t="s">
        <v>164</v>
      </c>
      <c r="J12" s="260"/>
    </row>
    <row r="13" spans="2:10" ht="14.1" customHeight="1" x14ac:dyDescent="0.35">
      <c r="B13" s="110" t="s">
        <v>82</v>
      </c>
      <c r="E13" s="113" t="s">
        <v>129</v>
      </c>
      <c r="I13" s="274" t="s">
        <v>187</v>
      </c>
      <c r="J13" s="275"/>
    </row>
    <row r="14" spans="2:10" ht="14.1" customHeight="1" x14ac:dyDescent="0.35">
      <c r="B14" s="110" t="s">
        <v>83</v>
      </c>
      <c r="E14" s="114" t="s">
        <v>163</v>
      </c>
      <c r="I14" s="274" t="s">
        <v>188</v>
      </c>
      <c r="J14" s="275"/>
    </row>
    <row r="15" spans="2:10" ht="14.1" customHeight="1" thickBot="1" x14ac:dyDescent="0.4">
      <c r="B15" s="110" t="s">
        <v>84</v>
      </c>
      <c r="E15" s="114" t="s">
        <v>40</v>
      </c>
      <c r="I15" s="276" t="s">
        <v>189</v>
      </c>
      <c r="J15" s="277"/>
    </row>
    <row r="16" spans="2:10" ht="14.1" customHeight="1" thickBot="1" x14ac:dyDescent="0.4">
      <c r="B16" s="110" t="s">
        <v>86</v>
      </c>
      <c r="E16" s="114" t="s">
        <v>87</v>
      </c>
    </row>
    <row r="17" spans="2:10" ht="14.1" customHeight="1" thickBot="1" x14ac:dyDescent="0.4">
      <c r="B17" s="110" t="s">
        <v>88</v>
      </c>
      <c r="E17" s="115" t="s">
        <v>89</v>
      </c>
      <c r="G17" s="110" t="s">
        <v>90</v>
      </c>
      <c r="I17" s="259" t="s">
        <v>190</v>
      </c>
      <c r="J17" s="260"/>
    </row>
    <row r="18" spans="2:10" ht="14.1" customHeight="1" x14ac:dyDescent="0.35">
      <c r="I18" s="274"/>
      <c r="J18" s="275"/>
    </row>
    <row r="19" spans="2:10" ht="14.1" customHeight="1" thickBot="1" x14ac:dyDescent="0.4">
      <c r="B19" s="116" t="s">
        <v>91</v>
      </c>
      <c r="C19" s="116"/>
      <c r="D19" s="117" t="s">
        <v>92</v>
      </c>
      <c r="E19" s="118" t="s">
        <v>93</v>
      </c>
      <c r="I19" s="287" t="s">
        <v>191</v>
      </c>
      <c r="J19" s="275"/>
    </row>
    <row r="20" spans="2:10" ht="14.1" customHeight="1" thickBot="1" x14ac:dyDescent="0.4">
      <c r="B20" s="119" t="s">
        <v>94</v>
      </c>
      <c r="C20" s="119"/>
      <c r="D20" s="120"/>
      <c r="E20" s="121"/>
      <c r="I20" s="280"/>
      <c r="J20" s="277"/>
    </row>
    <row r="21" spans="2:10" x14ac:dyDescent="0.35">
      <c r="B21" s="122"/>
      <c r="C21" s="122"/>
      <c r="D21" s="122"/>
      <c r="E21" s="122"/>
    </row>
    <row r="22" spans="2:10" ht="88.5" customHeight="1" thickBot="1" x14ac:dyDescent="0.4">
      <c r="B22" s="286"/>
      <c r="C22" s="286"/>
      <c r="D22" s="286"/>
      <c r="E22" s="286"/>
      <c r="F22" s="286"/>
      <c r="G22" s="286"/>
      <c r="H22" s="286"/>
      <c r="I22" s="286"/>
      <c r="J22" s="286"/>
    </row>
    <row r="23" spans="2:10" ht="18" customHeight="1" thickBot="1" x14ac:dyDescent="0.4">
      <c r="B23" s="236" t="s">
        <v>42</v>
      </c>
      <c r="C23" s="237" t="s">
        <v>95</v>
      </c>
      <c r="D23" s="266" t="s">
        <v>43</v>
      </c>
      <c r="E23" s="267"/>
      <c r="F23" s="238" t="s">
        <v>96</v>
      </c>
      <c r="G23" s="238" t="s">
        <v>23</v>
      </c>
      <c r="H23" s="239" t="s">
        <v>97</v>
      </c>
      <c r="I23" s="240" t="s">
        <v>98</v>
      </c>
      <c r="J23" s="241" t="s">
        <v>48</v>
      </c>
    </row>
    <row r="24" spans="2:10" x14ac:dyDescent="0.35">
      <c r="B24" s="196">
        <v>1</v>
      </c>
      <c r="C24" s="197"/>
      <c r="D24" s="261"/>
      <c r="E24" s="261"/>
      <c r="F24" s="231"/>
      <c r="G24" s="235"/>
      <c r="H24" s="197"/>
      <c r="I24" s="242"/>
      <c r="J24" s="232">
        <f t="shared" ref="J24:J25" si="0">H24*I24</f>
        <v>0</v>
      </c>
    </row>
    <row r="25" spans="2:10" x14ac:dyDescent="0.35">
      <c r="B25" s="192">
        <f t="shared" ref="B25:B38" si="1">B24+1</f>
        <v>2</v>
      </c>
      <c r="C25" s="123"/>
      <c r="D25" s="261"/>
      <c r="E25" s="261"/>
      <c r="F25" s="231"/>
      <c r="G25" s="235"/>
      <c r="H25" s="123"/>
      <c r="I25" s="242"/>
      <c r="J25" s="233">
        <f t="shared" si="0"/>
        <v>0</v>
      </c>
    </row>
    <row r="26" spans="2:10" x14ac:dyDescent="0.35">
      <c r="B26" s="192">
        <f t="shared" si="1"/>
        <v>3</v>
      </c>
      <c r="C26" s="123"/>
      <c r="D26" s="261"/>
      <c r="E26" s="261"/>
      <c r="F26" s="231"/>
      <c r="G26" s="235"/>
      <c r="H26" s="123"/>
      <c r="I26" s="242"/>
      <c r="J26" s="233">
        <f>H26*I26</f>
        <v>0</v>
      </c>
    </row>
    <row r="27" spans="2:10" ht="12" customHeight="1" x14ac:dyDescent="0.35">
      <c r="B27" s="192">
        <f t="shared" si="1"/>
        <v>4</v>
      </c>
      <c r="C27" s="123"/>
      <c r="D27" s="261"/>
      <c r="E27" s="261"/>
      <c r="F27" s="231"/>
      <c r="G27" s="235"/>
      <c r="H27" s="123"/>
      <c r="I27" s="242"/>
      <c r="J27" s="233">
        <f>H27*I27</f>
        <v>0</v>
      </c>
    </row>
    <row r="28" spans="2:10" ht="12" customHeight="1" x14ac:dyDescent="0.35">
      <c r="B28" s="192">
        <f t="shared" si="1"/>
        <v>5</v>
      </c>
      <c r="C28" s="123"/>
      <c r="D28" s="261"/>
      <c r="E28" s="261"/>
      <c r="F28" s="231"/>
      <c r="G28" s="235"/>
      <c r="H28" s="123"/>
      <c r="I28" s="242"/>
      <c r="J28" s="233">
        <f>H28*I28</f>
        <v>0</v>
      </c>
    </row>
    <row r="29" spans="2:10" x14ac:dyDescent="0.35">
      <c r="B29" s="192">
        <f t="shared" si="1"/>
        <v>6</v>
      </c>
      <c r="C29" s="123"/>
      <c r="D29" s="261"/>
      <c r="E29" s="261"/>
      <c r="F29" s="231"/>
      <c r="G29" s="235"/>
      <c r="H29" s="123"/>
      <c r="I29" s="242"/>
      <c r="J29" s="233">
        <f t="shared" ref="J29:J38" si="2">H29*I29</f>
        <v>0</v>
      </c>
    </row>
    <row r="30" spans="2:10" x14ac:dyDescent="0.35">
      <c r="B30" s="192">
        <f t="shared" si="1"/>
        <v>7</v>
      </c>
      <c r="C30" s="123"/>
      <c r="D30" s="261"/>
      <c r="E30" s="261"/>
      <c r="F30" s="231"/>
      <c r="G30" s="235"/>
      <c r="H30" s="123"/>
      <c r="I30" s="242"/>
      <c r="J30" s="233">
        <f t="shared" si="2"/>
        <v>0</v>
      </c>
    </row>
    <row r="31" spans="2:10" x14ac:dyDescent="0.35">
      <c r="B31" s="192">
        <f t="shared" si="1"/>
        <v>8</v>
      </c>
      <c r="C31" s="123"/>
      <c r="D31" s="261"/>
      <c r="E31" s="261"/>
      <c r="F31" s="231"/>
      <c r="G31" s="235"/>
      <c r="H31" s="123"/>
      <c r="I31" s="242"/>
      <c r="J31" s="233">
        <f t="shared" si="2"/>
        <v>0</v>
      </c>
    </row>
    <row r="32" spans="2:10" x14ac:dyDescent="0.35">
      <c r="B32" s="192">
        <f t="shared" si="1"/>
        <v>9</v>
      </c>
      <c r="C32" s="123"/>
      <c r="D32" s="261"/>
      <c r="E32" s="261"/>
      <c r="F32" s="231"/>
      <c r="G32" s="235"/>
      <c r="H32" s="123"/>
      <c r="I32" s="242"/>
      <c r="J32" s="233">
        <f t="shared" si="2"/>
        <v>0</v>
      </c>
    </row>
    <row r="33" spans="2:10" x14ac:dyDescent="0.35">
      <c r="B33" s="192">
        <f t="shared" si="1"/>
        <v>10</v>
      </c>
      <c r="C33" s="123"/>
      <c r="D33" s="261"/>
      <c r="E33" s="261"/>
      <c r="F33" s="231"/>
      <c r="G33" s="235"/>
      <c r="H33" s="123"/>
      <c r="I33" s="242"/>
      <c r="J33" s="233">
        <f t="shared" si="2"/>
        <v>0</v>
      </c>
    </row>
    <row r="34" spans="2:10" x14ac:dyDescent="0.35">
      <c r="B34" s="192">
        <f t="shared" si="1"/>
        <v>11</v>
      </c>
      <c r="C34" s="123"/>
      <c r="D34" s="261"/>
      <c r="E34" s="261"/>
      <c r="F34" s="231"/>
      <c r="G34" s="235"/>
      <c r="H34" s="123"/>
      <c r="I34" s="242"/>
      <c r="J34" s="233">
        <f t="shared" si="2"/>
        <v>0</v>
      </c>
    </row>
    <row r="35" spans="2:10" x14ac:dyDescent="0.35">
      <c r="B35" s="192">
        <f t="shared" si="1"/>
        <v>12</v>
      </c>
      <c r="C35" s="123"/>
      <c r="D35" s="261"/>
      <c r="E35" s="261"/>
      <c r="F35" s="231"/>
      <c r="G35" s="235"/>
      <c r="H35" s="123"/>
      <c r="I35" s="242"/>
      <c r="J35" s="233">
        <f t="shared" si="2"/>
        <v>0</v>
      </c>
    </row>
    <row r="36" spans="2:10" x14ac:dyDescent="0.35">
      <c r="B36" s="192">
        <f t="shared" si="1"/>
        <v>13</v>
      </c>
      <c r="C36" s="123"/>
      <c r="D36" s="261"/>
      <c r="E36" s="261"/>
      <c r="F36" s="231"/>
      <c r="G36" s="235"/>
      <c r="H36" s="123"/>
      <c r="I36" s="242"/>
      <c r="J36" s="233">
        <f t="shared" si="2"/>
        <v>0</v>
      </c>
    </row>
    <row r="37" spans="2:10" x14ac:dyDescent="0.35">
      <c r="B37" s="192">
        <f t="shared" si="1"/>
        <v>14</v>
      </c>
      <c r="C37" s="123"/>
      <c r="D37" s="261"/>
      <c r="E37" s="261"/>
      <c r="F37" s="231"/>
      <c r="G37" s="235"/>
      <c r="H37" s="123"/>
      <c r="I37" s="242"/>
      <c r="J37" s="233">
        <f t="shared" si="2"/>
        <v>0</v>
      </c>
    </row>
    <row r="38" spans="2:10" ht="12" thickBot="1" x14ac:dyDescent="0.4">
      <c r="B38" s="193">
        <f t="shared" si="1"/>
        <v>15</v>
      </c>
      <c r="C38" s="194"/>
      <c r="D38" s="261"/>
      <c r="E38" s="261"/>
      <c r="F38" s="231"/>
      <c r="G38" s="235"/>
      <c r="H38" s="194"/>
      <c r="I38" s="242"/>
      <c r="J38" s="234">
        <f t="shared" si="2"/>
        <v>0</v>
      </c>
    </row>
    <row r="39" spans="2:10" ht="12" thickBot="1" x14ac:dyDescent="0.4">
      <c r="B39" s="124"/>
      <c r="C39" s="125"/>
      <c r="D39" s="125"/>
      <c r="E39" s="126" t="s">
        <v>99</v>
      </c>
      <c r="F39" s="127"/>
      <c r="G39" s="128"/>
      <c r="H39" s="125"/>
      <c r="I39" s="178"/>
      <c r="J39" s="195">
        <f>SUM(J24:J38)</f>
        <v>0</v>
      </c>
    </row>
    <row r="40" spans="2:10" ht="9" customHeight="1" thickTop="1" x14ac:dyDescent="0.35">
      <c r="B40" s="112"/>
      <c r="C40" s="112"/>
      <c r="D40" s="112"/>
      <c r="E40" s="129"/>
      <c r="F40" s="130"/>
      <c r="H40" s="112"/>
      <c r="J40" s="131"/>
    </row>
    <row r="41" spans="2:10" ht="12.75" x14ac:dyDescent="0.35">
      <c r="B41" s="132" t="s">
        <v>116</v>
      </c>
      <c r="C41" s="133"/>
      <c r="D41" s="133"/>
      <c r="E41" s="134"/>
      <c r="F41" s="133"/>
      <c r="G41" s="132" t="s">
        <v>183</v>
      </c>
      <c r="H41" s="135"/>
      <c r="I41" s="135"/>
      <c r="J41" s="136"/>
    </row>
    <row r="42" spans="2:10" ht="12.75" x14ac:dyDescent="0.35">
      <c r="B42" s="137"/>
      <c r="C42" s="138"/>
      <c r="D42" s="138"/>
      <c r="E42" s="139"/>
      <c r="F42" s="138"/>
      <c r="G42" s="243"/>
      <c r="H42" s="244"/>
      <c r="I42" s="244"/>
      <c r="J42" s="245"/>
    </row>
    <row r="43" spans="2:10" ht="12.75" x14ac:dyDescent="0.35">
      <c r="B43" s="137"/>
      <c r="C43" s="138"/>
      <c r="D43" s="138"/>
      <c r="E43" s="139"/>
      <c r="F43" s="138"/>
      <c r="G43" s="243"/>
      <c r="H43" s="244"/>
      <c r="I43" s="244"/>
      <c r="J43" s="245"/>
    </row>
    <row r="44" spans="2:10" x14ac:dyDescent="0.35">
      <c r="B44" s="140" t="s">
        <v>24</v>
      </c>
      <c r="C44" s="141"/>
      <c r="D44" s="142" t="s">
        <v>25</v>
      </c>
      <c r="E44" s="143"/>
      <c r="F44" s="141"/>
      <c r="G44" s="272"/>
      <c r="H44" s="273"/>
      <c r="I44" s="141"/>
      <c r="J44" s="246"/>
    </row>
    <row r="45" spans="2:10" ht="6.75" customHeight="1" x14ac:dyDescent="0.35">
      <c r="B45" s="112"/>
      <c r="C45" s="112"/>
      <c r="D45" s="112"/>
      <c r="E45" s="129"/>
      <c r="F45" s="130"/>
      <c r="H45" s="112"/>
      <c r="J45" s="131"/>
    </row>
    <row r="46" spans="2:10" x14ac:dyDescent="0.35">
      <c r="B46" s="112"/>
      <c r="C46" s="112"/>
      <c r="D46" s="112"/>
      <c r="E46" s="129"/>
      <c r="F46" s="130"/>
      <c r="H46" s="112"/>
      <c r="J46" s="131"/>
    </row>
    <row r="47" spans="2:10" ht="17.649999999999999" x14ac:dyDescent="0.35">
      <c r="B47" s="283" t="s">
        <v>119</v>
      </c>
      <c r="C47" s="283"/>
      <c r="D47" s="283"/>
      <c r="E47" s="283"/>
      <c r="F47" s="283"/>
      <c r="G47" s="283"/>
      <c r="H47" s="283"/>
      <c r="I47" s="283"/>
      <c r="J47" s="283"/>
    </row>
    <row r="48" spans="2:10" ht="12" customHeight="1" x14ac:dyDescent="0.4">
      <c r="B48" s="144"/>
      <c r="C48" s="144"/>
      <c r="D48" s="144"/>
      <c r="E48" s="177" t="s">
        <v>74</v>
      </c>
      <c r="F48" s="177" t="str">
        <f>I4</f>
        <v>1034.001.010</v>
      </c>
      <c r="G48" s="177"/>
    </row>
    <row r="49" spans="2:10" ht="15" x14ac:dyDescent="0.4">
      <c r="B49" s="144"/>
      <c r="C49" s="144"/>
      <c r="D49" s="144"/>
      <c r="E49" s="144"/>
      <c r="F49" s="177"/>
      <c r="G49" s="177"/>
    </row>
    <row r="50" spans="2:10" x14ac:dyDescent="0.35">
      <c r="B50" s="145"/>
      <c r="C50" s="146" t="s">
        <v>94</v>
      </c>
      <c r="D50" s="145"/>
      <c r="E50" s="147" t="s">
        <v>100</v>
      </c>
      <c r="F50" s="145"/>
      <c r="G50" s="145"/>
      <c r="H50" s="147" t="s">
        <v>101</v>
      </c>
      <c r="I50" s="145"/>
      <c r="J50" s="145"/>
    </row>
    <row r="51" spans="2:10" ht="12" thickBot="1" x14ac:dyDescent="0.4"/>
    <row r="52" spans="2:10" ht="12" thickBot="1" x14ac:dyDescent="0.4">
      <c r="C52" s="148"/>
      <c r="E52" s="110" t="s">
        <v>102</v>
      </c>
      <c r="H52" s="149"/>
      <c r="I52" s="150"/>
      <c r="J52" s="151"/>
    </row>
    <row r="53" spans="2:10" ht="12" thickBot="1" x14ac:dyDescent="0.4">
      <c r="C53" s="112"/>
    </row>
    <row r="54" spans="2:10" ht="12" thickBot="1" x14ac:dyDescent="0.4">
      <c r="C54" s="148"/>
      <c r="E54" s="110" t="s">
        <v>103</v>
      </c>
      <c r="H54" s="149"/>
      <c r="I54" s="150"/>
      <c r="J54" s="151"/>
    </row>
    <row r="55" spans="2:10" ht="12" thickBot="1" x14ac:dyDescent="0.4">
      <c r="C55" s="112"/>
    </row>
    <row r="56" spans="2:10" ht="12" thickBot="1" x14ac:dyDescent="0.4">
      <c r="C56" s="148"/>
      <c r="E56" s="110" t="s">
        <v>118</v>
      </c>
      <c r="H56" s="149"/>
      <c r="I56" s="150"/>
      <c r="J56" s="151"/>
    </row>
    <row r="57" spans="2:10" ht="12" thickBot="1" x14ac:dyDescent="0.4">
      <c r="C57" s="112"/>
    </row>
    <row r="58" spans="2:10" ht="12" thickBot="1" x14ac:dyDescent="0.4">
      <c r="C58" s="148"/>
      <c r="E58" s="110" t="s">
        <v>104</v>
      </c>
      <c r="H58" s="149"/>
      <c r="I58" s="150"/>
      <c r="J58" s="151"/>
    </row>
    <row r="59" spans="2:10" ht="12" thickBot="1" x14ac:dyDescent="0.4">
      <c r="C59" s="112"/>
    </row>
    <row r="60" spans="2:10" ht="12" thickBot="1" x14ac:dyDescent="0.4">
      <c r="C60" s="148"/>
      <c r="E60" s="110" t="s">
        <v>105</v>
      </c>
      <c r="H60" s="149"/>
      <c r="I60" s="150"/>
      <c r="J60" s="151"/>
    </row>
    <row r="61" spans="2:10" ht="12" thickBot="1" x14ac:dyDescent="0.4">
      <c r="C61" s="112"/>
    </row>
    <row r="62" spans="2:10" ht="12" thickBot="1" x14ac:dyDescent="0.4">
      <c r="C62" s="148"/>
      <c r="E62" s="110" t="s">
        <v>106</v>
      </c>
      <c r="H62" s="149"/>
      <c r="I62" s="150"/>
      <c r="J62" s="151"/>
    </row>
    <row r="63" spans="2:10" ht="12" thickBot="1" x14ac:dyDescent="0.4">
      <c r="C63" s="112"/>
    </row>
    <row r="64" spans="2:10" ht="12" thickBot="1" x14ac:dyDescent="0.4">
      <c r="C64" s="148"/>
      <c r="E64" s="110" t="s">
        <v>107</v>
      </c>
      <c r="H64" s="149"/>
      <c r="I64" s="150"/>
      <c r="J64" s="151"/>
    </row>
    <row r="65" spans="3:10" ht="12" thickBot="1" x14ac:dyDescent="0.4">
      <c r="C65" s="112"/>
    </row>
    <row r="66" spans="3:10" ht="12" thickBot="1" x14ac:dyDescent="0.4">
      <c r="C66" s="148"/>
      <c r="E66" s="110" t="s">
        <v>108</v>
      </c>
      <c r="H66" s="149"/>
      <c r="I66" s="150"/>
      <c r="J66" s="151"/>
    </row>
    <row r="67" spans="3:10" ht="12" thickBot="1" x14ac:dyDescent="0.4">
      <c r="C67" s="112"/>
    </row>
    <row r="68" spans="3:10" ht="12" thickBot="1" x14ac:dyDescent="0.4">
      <c r="C68" s="148"/>
      <c r="E68" s="110" t="s">
        <v>125</v>
      </c>
      <c r="H68" s="149"/>
      <c r="I68" s="150"/>
      <c r="J68" s="151"/>
    </row>
    <row r="69" spans="3:10" ht="12" thickBot="1" x14ac:dyDescent="0.4">
      <c r="C69" s="112"/>
    </row>
    <row r="70" spans="3:10" ht="12" thickBot="1" x14ac:dyDescent="0.4">
      <c r="C70" s="148"/>
      <c r="E70" s="110" t="s">
        <v>109</v>
      </c>
      <c r="H70" s="149"/>
      <c r="I70" s="150"/>
      <c r="J70" s="151"/>
    </row>
    <row r="71" spans="3:10" ht="12" thickBot="1" x14ac:dyDescent="0.4">
      <c r="C71" s="112"/>
    </row>
    <row r="72" spans="3:10" ht="12" thickBot="1" x14ac:dyDescent="0.4">
      <c r="C72" s="148"/>
      <c r="E72" s="110" t="s">
        <v>110</v>
      </c>
      <c r="H72" s="149"/>
      <c r="I72" s="150"/>
      <c r="J72" s="151"/>
    </row>
    <row r="73" spans="3:10" ht="12" thickBot="1" x14ac:dyDescent="0.4">
      <c r="C73" s="112"/>
    </row>
    <row r="74" spans="3:10" ht="12" thickBot="1" x14ac:dyDescent="0.4">
      <c r="C74" s="148"/>
      <c r="E74" s="110" t="s">
        <v>126</v>
      </c>
      <c r="H74" s="149"/>
      <c r="I74" s="150"/>
      <c r="J74" s="151"/>
    </row>
    <row r="75" spans="3:10" ht="12" thickBot="1" x14ac:dyDescent="0.4">
      <c r="C75" s="112"/>
    </row>
    <row r="76" spans="3:10" ht="12" thickBot="1" x14ac:dyDescent="0.4">
      <c r="C76" s="148"/>
      <c r="E76" s="110" t="s">
        <v>111</v>
      </c>
      <c r="H76" s="149"/>
      <c r="I76" s="150"/>
      <c r="J76" s="151"/>
    </row>
    <row r="77" spans="3:10" ht="12" thickBot="1" x14ac:dyDescent="0.4">
      <c r="C77" s="112"/>
    </row>
    <row r="78" spans="3:10" ht="12" thickBot="1" x14ac:dyDescent="0.4">
      <c r="C78" s="148"/>
      <c r="E78" s="110" t="s">
        <v>112</v>
      </c>
      <c r="H78" s="149"/>
      <c r="I78" s="150"/>
      <c r="J78" s="151"/>
    </row>
    <row r="79" spans="3:10" ht="12" thickBot="1" x14ac:dyDescent="0.4">
      <c r="C79" s="112"/>
    </row>
    <row r="80" spans="3:10" ht="12" thickBot="1" x14ac:dyDescent="0.4">
      <c r="C80" s="148"/>
      <c r="E80" s="110" t="s">
        <v>113</v>
      </c>
      <c r="H80" s="149"/>
      <c r="I80" s="150"/>
      <c r="J80" s="151"/>
    </row>
    <row r="81" spans="3:10" ht="12" thickBot="1" x14ac:dyDescent="0.4">
      <c r="C81" s="112"/>
    </row>
    <row r="82" spans="3:10" ht="12" thickBot="1" x14ac:dyDescent="0.4">
      <c r="C82" s="148"/>
      <c r="E82" s="110" t="s">
        <v>117</v>
      </c>
      <c r="H82" s="149"/>
      <c r="I82" s="150"/>
      <c r="J82" s="151"/>
    </row>
    <row r="83" spans="3:10" ht="12" thickBot="1" x14ac:dyDescent="0.4">
      <c r="C83" s="112"/>
    </row>
    <row r="84" spans="3:10" ht="12" thickBot="1" x14ac:dyDescent="0.4">
      <c r="C84" s="148"/>
      <c r="E84" s="110" t="s">
        <v>121</v>
      </c>
      <c r="H84" s="149"/>
      <c r="I84" s="150"/>
      <c r="J84" s="151"/>
    </row>
    <row r="85" spans="3:10" ht="12" thickBot="1" x14ac:dyDescent="0.4">
      <c r="C85" s="112"/>
    </row>
    <row r="86" spans="3:10" ht="12" thickBot="1" x14ac:dyDescent="0.4">
      <c r="C86" s="148"/>
      <c r="E86" s="110" t="s">
        <v>122</v>
      </c>
      <c r="H86" s="149"/>
      <c r="I86" s="150"/>
      <c r="J86" s="151"/>
    </row>
    <row r="87" spans="3:10" ht="12" thickBot="1" x14ac:dyDescent="0.4">
      <c r="C87" s="112"/>
    </row>
    <row r="88" spans="3:10" ht="12" thickBot="1" x14ac:dyDescent="0.4">
      <c r="C88" s="148"/>
      <c r="E88" s="110" t="s">
        <v>123</v>
      </c>
      <c r="H88" s="149"/>
      <c r="I88" s="150"/>
      <c r="J88" s="151"/>
    </row>
    <row r="94" spans="3:10" x14ac:dyDescent="0.35">
      <c r="E94" s="152" t="s">
        <v>114</v>
      </c>
      <c r="F94" s="153"/>
      <c r="G94" s="154"/>
    </row>
    <row r="95" spans="3:10" x14ac:dyDescent="0.35">
      <c r="E95" s="155"/>
      <c r="F95" s="155"/>
      <c r="G95" s="155"/>
    </row>
    <row r="96" spans="3:10" x14ac:dyDescent="0.35">
      <c r="E96" s="155"/>
      <c r="F96" s="155" t="s">
        <v>27</v>
      </c>
      <c r="G96" s="155"/>
    </row>
  </sheetData>
  <mergeCells count="41">
    <mergeCell ref="D37:E37"/>
    <mergeCell ref="D38:E38"/>
    <mergeCell ref="G44:H44"/>
    <mergeCell ref="B47:J47"/>
    <mergeCell ref="D31:E31"/>
    <mergeCell ref="D32:E32"/>
    <mergeCell ref="D33:E33"/>
    <mergeCell ref="D34:E34"/>
    <mergeCell ref="D35:E35"/>
    <mergeCell ref="D36:E36"/>
    <mergeCell ref="D30:E30"/>
    <mergeCell ref="I18:J18"/>
    <mergeCell ref="I19:J19"/>
    <mergeCell ref="I20:J20"/>
    <mergeCell ref="B22:J22"/>
    <mergeCell ref="D23:E23"/>
    <mergeCell ref="D24:E24"/>
    <mergeCell ref="D25:E25"/>
    <mergeCell ref="D26:E26"/>
    <mergeCell ref="D27:E27"/>
    <mergeCell ref="D28:E28"/>
    <mergeCell ref="D29:E29"/>
    <mergeCell ref="I17:J17"/>
    <mergeCell ref="D7:E7"/>
    <mergeCell ref="I7:J7"/>
    <mergeCell ref="I8:J8"/>
    <mergeCell ref="D9:E9"/>
    <mergeCell ref="I9:J9"/>
    <mergeCell ref="D10:E10"/>
    <mergeCell ref="I10:J10"/>
    <mergeCell ref="D11:E11"/>
    <mergeCell ref="I12:J12"/>
    <mergeCell ref="I13:J13"/>
    <mergeCell ref="I14:J14"/>
    <mergeCell ref="I15:J15"/>
    <mergeCell ref="D4:E4"/>
    <mergeCell ref="I4:J4"/>
    <mergeCell ref="D5:E5"/>
    <mergeCell ref="I5:J5"/>
    <mergeCell ref="D6:E6"/>
    <mergeCell ref="I6:J6"/>
  </mergeCells>
  <hyperlinks>
    <hyperlink ref="I19" r:id="rId1" xr:uid="{DCFEE0F9-5CF6-4441-B089-15E67A69690F}"/>
  </hyperlinks>
  <pageMargins left="0.39370078740157483" right="0.39370078740157483" top="0.59055118110236227" bottom="1.0236220472440944" header="0.51181102362204722" footer="0.51181102362204722"/>
  <pageSetup paperSize="9" scale="95" fitToHeight="0" orientation="portrait" verticalDpi="1200" r:id="rId2"/>
  <headerFooter alignWithMargins="0">
    <oddFooter>&amp;C&amp;7&amp;G&amp;RPage &amp;P of &amp;N</oddFooter>
  </headerFooter>
  <rowBreaks count="1" manualBreakCount="1">
    <brk id="46" max="16383" man="1"/>
  </rowBreaks>
  <drawing r:id="rId3"/>
  <legacyDrawingHF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J96"/>
  <sheetViews>
    <sheetView showGridLines="0" zoomScaleNormal="100" zoomScaleSheetLayoutView="70" workbookViewId="0">
      <selection activeCell="I12" sqref="I12:J20"/>
    </sheetView>
  </sheetViews>
  <sheetFormatPr baseColWidth="10" defaultColWidth="11" defaultRowHeight="11.65" x14ac:dyDescent="0.35"/>
  <cols>
    <col min="1" max="1" width="4.28515625" style="110" customWidth="1"/>
    <col min="2" max="2" width="5.7109375" style="110" customWidth="1"/>
    <col min="3" max="3" width="9.7109375" style="110" customWidth="1"/>
    <col min="4" max="5" width="14" style="110" customWidth="1"/>
    <col min="6" max="6" width="16.140625" style="110" customWidth="1"/>
    <col min="7" max="7" width="11.7109375" style="110" customWidth="1"/>
    <col min="8" max="8" width="4.5703125" style="110" customWidth="1"/>
    <col min="9" max="10" width="12.7109375" style="110" customWidth="1"/>
    <col min="11" max="11" width="4" style="110" customWidth="1"/>
    <col min="12" max="16384" width="11" style="110"/>
  </cols>
  <sheetData>
    <row r="1" spans="2:10" ht="69.95" customHeight="1" x14ac:dyDescent="0.6">
      <c r="B1" s="111"/>
      <c r="C1" s="111"/>
      <c r="D1" s="111"/>
    </row>
    <row r="2" spans="2:10" ht="17.25" customHeight="1" x14ac:dyDescent="0.6">
      <c r="B2" s="179" t="s">
        <v>115</v>
      </c>
      <c r="C2" s="176"/>
      <c r="D2" s="176"/>
      <c r="E2" s="176"/>
      <c r="F2" s="176"/>
      <c r="G2" s="176"/>
      <c r="H2" s="176"/>
      <c r="I2" s="176"/>
      <c r="J2" s="176"/>
    </row>
    <row r="3" spans="2:10" ht="12" thickBot="1" x14ac:dyDescent="0.4"/>
    <row r="4" spans="2:10" ht="14.1" customHeight="1" x14ac:dyDescent="0.35">
      <c r="B4" s="110" t="s">
        <v>73</v>
      </c>
      <c r="D4" s="259"/>
      <c r="E4" s="260"/>
      <c r="G4" s="110" t="s">
        <v>74</v>
      </c>
      <c r="I4" s="264" t="str">
        <f>('Summary P.O'!B3)&amp;'Summary P.O'!A24</f>
        <v>1034.001.011</v>
      </c>
      <c r="J4" s="265"/>
    </row>
    <row r="5" spans="2:10" ht="14.1" customHeight="1" x14ac:dyDescent="0.35">
      <c r="D5" s="274"/>
      <c r="E5" s="275"/>
      <c r="G5" s="110" t="s">
        <v>41</v>
      </c>
      <c r="I5" s="268">
        <v>1</v>
      </c>
      <c r="J5" s="269"/>
    </row>
    <row r="6" spans="2:10" ht="14.1" customHeight="1" x14ac:dyDescent="0.35">
      <c r="D6" s="274"/>
      <c r="E6" s="275"/>
      <c r="G6" s="110" t="s">
        <v>75</v>
      </c>
      <c r="I6" s="270"/>
      <c r="J6" s="271"/>
    </row>
    <row r="7" spans="2:10" ht="14.1" customHeight="1" thickBot="1" x14ac:dyDescent="0.4">
      <c r="D7" s="276"/>
      <c r="E7" s="277"/>
      <c r="G7" s="110" t="s">
        <v>76</v>
      </c>
      <c r="I7" s="262"/>
      <c r="J7" s="263"/>
    </row>
    <row r="8" spans="2:10" ht="14.1" customHeight="1" thickBot="1" x14ac:dyDescent="0.4">
      <c r="E8" s="112"/>
      <c r="G8" s="110" t="s">
        <v>77</v>
      </c>
      <c r="I8" s="292"/>
      <c r="J8" s="282"/>
    </row>
    <row r="9" spans="2:10" ht="14.1" customHeight="1" x14ac:dyDescent="0.35">
      <c r="B9" s="110" t="s">
        <v>78</v>
      </c>
      <c r="D9" s="264"/>
      <c r="E9" s="265"/>
      <c r="G9" s="110" t="s">
        <v>128</v>
      </c>
      <c r="I9" s="284"/>
      <c r="J9" s="285"/>
    </row>
    <row r="10" spans="2:10" ht="14.1" customHeight="1" thickBot="1" x14ac:dyDescent="0.4">
      <c r="B10" s="110" t="s">
        <v>79</v>
      </c>
      <c r="D10" s="280"/>
      <c r="E10" s="277"/>
      <c r="G10" s="110" t="s">
        <v>80</v>
      </c>
      <c r="I10" s="278"/>
      <c r="J10" s="279"/>
    </row>
    <row r="11" spans="2:10" ht="14.1" customHeight="1" thickBot="1" x14ac:dyDescent="0.4">
      <c r="B11" s="110" t="s">
        <v>127</v>
      </c>
      <c r="D11" s="288"/>
      <c r="E11" s="289"/>
    </row>
    <row r="12" spans="2:10" ht="14.1" customHeight="1" thickBot="1" x14ac:dyDescent="0.4">
      <c r="G12" s="110" t="s">
        <v>81</v>
      </c>
      <c r="I12" s="259" t="s">
        <v>164</v>
      </c>
      <c r="J12" s="260"/>
    </row>
    <row r="13" spans="2:10" ht="14.1" customHeight="1" x14ac:dyDescent="0.35">
      <c r="B13" s="110" t="s">
        <v>82</v>
      </c>
      <c r="E13" s="113" t="s">
        <v>129</v>
      </c>
      <c r="I13" s="274" t="s">
        <v>187</v>
      </c>
      <c r="J13" s="275"/>
    </row>
    <row r="14" spans="2:10" ht="14.1" customHeight="1" x14ac:dyDescent="0.35">
      <c r="B14" s="110" t="s">
        <v>83</v>
      </c>
      <c r="E14" s="114" t="s">
        <v>163</v>
      </c>
      <c r="I14" s="274" t="s">
        <v>188</v>
      </c>
      <c r="J14" s="275"/>
    </row>
    <row r="15" spans="2:10" ht="14.1" customHeight="1" thickBot="1" x14ac:dyDescent="0.4">
      <c r="B15" s="110" t="s">
        <v>84</v>
      </c>
      <c r="E15" s="114" t="s">
        <v>40</v>
      </c>
      <c r="I15" s="276" t="s">
        <v>189</v>
      </c>
      <c r="J15" s="277"/>
    </row>
    <row r="16" spans="2:10" ht="14.1" customHeight="1" thickBot="1" x14ac:dyDescent="0.4">
      <c r="B16" s="110" t="s">
        <v>86</v>
      </c>
      <c r="E16" s="114" t="s">
        <v>87</v>
      </c>
    </row>
    <row r="17" spans="2:10" ht="14.1" customHeight="1" thickBot="1" x14ac:dyDescent="0.4">
      <c r="B17" s="110" t="s">
        <v>88</v>
      </c>
      <c r="E17" s="115" t="s">
        <v>89</v>
      </c>
      <c r="G17" s="110" t="s">
        <v>90</v>
      </c>
      <c r="I17" s="259" t="s">
        <v>190</v>
      </c>
      <c r="J17" s="260"/>
    </row>
    <row r="18" spans="2:10" ht="14.1" customHeight="1" x14ac:dyDescent="0.35">
      <c r="I18" s="274"/>
      <c r="J18" s="275"/>
    </row>
    <row r="19" spans="2:10" ht="14.1" customHeight="1" thickBot="1" x14ac:dyDescent="0.4">
      <c r="B19" s="116" t="s">
        <v>91</v>
      </c>
      <c r="C19" s="116"/>
      <c r="D19" s="117" t="s">
        <v>92</v>
      </c>
      <c r="E19" s="118" t="s">
        <v>93</v>
      </c>
      <c r="I19" s="287" t="s">
        <v>191</v>
      </c>
      <c r="J19" s="275"/>
    </row>
    <row r="20" spans="2:10" ht="14.1" customHeight="1" thickBot="1" x14ac:dyDescent="0.4">
      <c r="B20" s="119" t="s">
        <v>94</v>
      </c>
      <c r="C20" s="119"/>
      <c r="D20" s="120"/>
      <c r="E20" s="121"/>
      <c r="I20" s="280"/>
      <c r="J20" s="277"/>
    </row>
    <row r="21" spans="2:10" x14ac:dyDescent="0.35">
      <c r="B21" s="122"/>
      <c r="C21" s="122"/>
      <c r="D21" s="122"/>
      <c r="E21" s="122"/>
    </row>
    <row r="22" spans="2:10" ht="88.5" customHeight="1" thickBot="1" x14ac:dyDescent="0.4">
      <c r="B22" s="286"/>
      <c r="C22" s="286"/>
      <c r="D22" s="286"/>
      <c r="E22" s="286"/>
      <c r="F22" s="286"/>
      <c r="G22" s="286"/>
      <c r="H22" s="286"/>
      <c r="I22" s="286"/>
      <c r="J22" s="286"/>
    </row>
    <row r="23" spans="2:10" ht="18" customHeight="1" thickBot="1" x14ac:dyDescent="0.4">
      <c r="B23" s="236" t="s">
        <v>42</v>
      </c>
      <c r="C23" s="237" t="s">
        <v>95</v>
      </c>
      <c r="D23" s="266" t="s">
        <v>43</v>
      </c>
      <c r="E23" s="267"/>
      <c r="F23" s="238" t="s">
        <v>96</v>
      </c>
      <c r="G23" s="238" t="s">
        <v>23</v>
      </c>
      <c r="H23" s="239" t="s">
        <v>97</v>
      </c>
      <c r="I23" s="240" t="s">
        <v>98</v>
      </c>
      <c r="J23" s="241" t="s">
        <v>48</v>
      </c>
    </row>
    <row r="24" spans="2:10" x14ac:dyDescent="0.35">
      <c r="B24" s="196">
        <v>1</v>
      </c>
      <c r="C24" s="197"/>
      <c r="D24" s="261"/>
      <c r="E24" s="261"/>
      <c r="F24" s="231"/>
      <c r="G24" s="235"/>
      <c r="H24" s="197"/>
      <c r="I24" s="242"/>
      <c r="J24" s="232">
        <f t="shared" ref="J24:J25" si="0">H24*I24</f>
        <v>0</v>
      </c>
    </row>
    <row r="25" spans="2:10" x14ac:dyDescent="0.35">
      <c r="B25" s="192">
        <f t="shared" ref="B25:B38" si="1">B24+1</f>
        <v>2</v>
      </c>
      <c r="C25" s="123"/>
      <c r="D25" s="261"/>
      <c r="E25" s="261"/>
      <c r="F25" s="231"/>
      <c r="G25" s="235"/>
      <c r="H25" s="123"/>
      <c r="I25" s="242"/>
      <c r="J25" s="233">
        <f t="shared" si="0"/>
        <v>0</v>
      </c>
    </row>
    <row r="26" spans="2:10" x14ac:dyDescent="0.35">
      <c r="B26" s="192">
        <f t="shared" si="1"/>
        <v>3</v>
      </c>
      <c r="C26" s="123"/>
      <c r="D26" s="261"/>
      <c r="E26" s="261"/>
      <c r="F26" s="231"/>
      <c r="G26" s="235"/>
      <c r="H26" s="123"/>
      <c r="I26" s="242"/>
      <c r="J26" s="233">
        <f>H26*I26</f>
        <v>0</v>
      </c>
    </row>
    <row r="27" spans="2:10" ht="12" customHeight="1" x14ac:dyDescent="0.35">
      <c r="B27" s="192">
        <f t="shared" si="1"/>
        <v>4</v>
      </c>
      <c r="C27" s="123"/>
      <c r="D27" s="261"/>
      <c r="E27" s="261"/>
      <c r="F27" s="231"/>
      <c r="G27" s="235"/>
      <c r="H27" s="123"/>
      <c r="I27" s="242"/>
      <c r="J27" s="233">
        <f>H27*I27</f>
        <v>0</v>
      </c>
    </row>
    <row r="28" spans="2:10" ht="12" customHeight="1" x14ac:dyDescent="0.35">
      <c r="B28" s="192">
        <f t="shared" si="1"/>
        <v>5</v>
      </c>
      <c r="C28" s="123"/>
      <c r="D28" s="261"/>
      <c r="E28" s="261"/>
      <c r="F28" s="231"/>
      <c r="G28" s="235"/>
      <c r="H28" s="123"/>
      <c r="I28" s="242"/>
      <c r="J28" s="233">
        <f>H28*I28</f>
        <v>0</v>
      </c>
    </row>
    <row r="29" spans="2:10" x14ac:dyDescent="0.35">
      <c r="B29" s="192">
        <f t="shared" si="1"/>
        <v>6</v>
      </c>
      <c r="C29" s="123"/>
      <c r="D29" s="261"/>
      <c r="E29" s="261"/>
      <c r="F29" s="231"/>
      <c r="G29" s="235"/>
      <c r="H29" s="123"/>
      <c r="I29" s="242"/>
      <c r="J29" s="233">
        <f t="shared" ref="J29:J38" si="2">H29*I29</f>
        <v>0</v>
      </c>
    </row>
    <row r="30" spans="2:10" x14ac:dyDescent="0.35">
      <c r="B30" s="192">
        <f t="shared" si="1"/>
        <v>7</v>
      </c>
      <c r="C30" s="123"/>
      <c r="D30" s="261"/>
      <c r="E30" s="261"/>
      <c r="F30" s="231"/>
      <c r="G30" s="235"/>
      <c r="H30" s="123"/>
      <c r="I30" s="242"/>
      <c r="J30" s="233">
        <f t="shared" si="2"/>
        <v>0</v>
      </c>
    </row>
    <row r="31" spans="2:10" x14ac:dyDescent="0.35">
      <c r="B31" s="192">
        <f t="shared" si="1"/>
        <v>8</v>
      </c>
      <c r="C31" s="123"/>
      <c r="D31" s="261"/>
      <c r="E31" s="261"/>
      <c r="F31" s="231"/>
      <c r="G31" s="235"/>
      <c r="H31" s="123"/>
      <c r="I31" s="242"/>
      <c r="J31" s="233">
        <f t="shared" si="2"/>
        <v>0</v>
      </c>
    </row>
    <row r="32" spans="2:10" x14ac:dyDescent="0.35">
      <c r="B32" s="192">
        <f t="shared" si="1"/>
        <v>9</v>
      </c>
      <c r="C32" s="123"/>
      <c r="D32" s="261"/>
      <c r="E32" s="261"/>
      <c r="F32" s="231"/>
      <c r="G32" s="235"/>
      <c r="H32" s="123"/>
      <c r="I32" s="242"/>
      <c r="J32" s="233">
        <f t="shared" si="2"/>
        <v>0</v>
      </c>
    </row>
    <row r="33" spans="2:10" x14ac:dyDescent="0.35">
      <c r="B33" s="192">
        <f t="shared" si="1"/>
        <v>10</v>
      </c>
      <c r="C33" s="123"/>
      <c r="D33" s="261"/>
      <c r="E33" s="261"/>
      <c r="F33" s="231"/>
      <c r="G33" s="235"/>
      <c r="H33" s="123"/>
      <c r="I33" s="242"/>
      <c r="J33" s="233">
        <f t="shared" si="2"/>
        <v>0</v>
      </c>
    </row>
    <row r="34" spans="2:10" x14ac:dyDescent="0.35">
      <c r="B34" s="192">
        <f t="shared" si="1"/>
        <v>11</v>
      </c>
      <c r="C34" s="123"/>
      <c r="D34" s="261"/>
      <c r="E34" s="261"/>
      <c r="F34" s="231"/>
      <c r="G34" s="235"/>
      <c r="H34" s="123"/>
      <c r="I34" s="242"/>
      <c r="J34" s="233">
        <f t="shared" si="2"/>
        <v>0</v>
      </c>
    </row>
    <row r="35" spans="2:10" x14ac:dyDescent="0.35">
      <c r="B35" s="192">
        <f t="shared" si="1"/>
        <v>12</v>
      </c>
      <c r="C35" s="123"/>
      <c r="D35" s="261"/>
      <c r="E35" s="261"/>
      <c r="F35" s="231"/>
      <c r="G35" s="235"/>
      <c r="H35" s="123"/>
      <c r="I35" s="242"/>
      <c r="J35" s="233">
        <f t="shared" si="2"/>
        <v>0</v>
      </c>
    </row>
    <row r="36" spans="2:10" x14ac:dyDescent="0.35">
      <c r="B36" s="192">
        <f t="shared" si="1"/>
        <v>13</v>
      </c>
      <c r="C36" s="123"/>
      <c r="D36" s="261"/>
      <c r="E36" s="261"/>
      <c r="F36" s="231"/>
      <c r="G36" s="235"/>
      <c r="H36" s="123"/>
      <c r="I36" s="242"/>
      <c r="J36" s="233">
        <f t="shared" si="2"/>
        <v>0</v>
      </c>
    </row>
    <row r="37" spans="2:10" x14ac:dyDescent="0.35">
      <c r="B37" s="192">
        <f t="shared" si="1"/>
        <v>14</v>
      </c>
      <c r="C37" s="123"/>
      <c r="D37" s="261"/>
      <c r="E37" s="261"/>
      <c r="F37" s="231"/>
      <c r="G37" s="235"/>
      <c r="H37" s="123"/>
      <c r="I37" s="242"/>
      <c r="J37" s="233">
        <f t="shared" si="2"/>
        <v>0</v>
      </c>
    </row>
    <row r="38" spans="2:10" ht="12" thickBot="1" x14ac:dyDescent="0.4">
      <c r="B38" s="193">
        <f t="shared" si="1"/>
        <v>15</v>
      </c>
      <c r="C38" s="194"/>
      <c r="D38" s="261"/>
      <c r="E38" s="261"/>
      <c r="F38" s="231"/>
      <c r="G38" s="235"/>
      <c r="H38" s="194"/>
      <c r="I38" s="242"/>
      <c r="J38" s="234">
        <f t="shared" si="2"/>
        <v>0</v>
      </c>
    </row>
    <row r="39" spans="2:10" ht="12" thickBot="1" x14ac:dyDescent="0.4">
      <c r="B39" s="124"/>
      <c r="C39" s="125"/>
      <c r="D39" s="125"/>
      <c r="E39" s="126" t="s">
        <v>99</v>
      </c>
      <c r="F39" s="127"/>
      <c r="G39" s="128"/>
      <c r="H39" s="125"/>
      <c r="I39" s="178"/>
      <c r="J39" s="195">
        <f>SUM(J24:J38)</f>
        <v>0</v>
      </c>
    </row>
    <row r="40" spans="2:10" ht="9" customHeight="1" thickTop="1" x14ac:dyDescent="0.35">
      <c r="B40" s="112"/>
      <c r="C40" s="112"/>
      <c r="D40" s="112"/>
      <c r="E40" s="129"/>
      <c r="F40" s="130"/>
      <c r="H40" s="112"/>
      <c r="J40" s="131"/>
    </row>
    <row r="41" spans="2:10" ht="12.75" x14ac:dyDescent="0.35">
      <c r="B41" s="132" t="s">
        <v>116</v>
      </c>
      <c r="C41" s="133"/>
      <c r="D41" s="133"/>
      <c r="E41" s="134"/>
      <c r="F41" s="133"/>
      <c r="G41" s="132" t="s">
        <v>183</v>
      </c>
      <c r="H41" s="135"/>
      <c r="I41" s="135"/>
      <c r="J41" s="136"/>
    </row>
    <row r="42" spans="2:10" ht="12.75" x14ac:dyDescent="0.35">
      <c r="B42" s="137"/>
      <c r="C42" s="138"/>
      <c r="D42" s="138"/>
      <c r="E42" s="139"/>
      <c r="F42" s="138"/>
      <c r="G42" s="243"/>
      <c r="H42" s="244"/>
      <c r="I42" s="244"/>
      <c r="J42" s="245"/>
    </row>
    <row r="43" spans="2:10" ht="12.75" x14ac:dyDescent="0.35">
      <c r="B43" s="137"/>
      <c r="C43" s="138"/>
      <c r="D43" s="138"/>
      <c r="E43" s="139"/>
      <c r="F43" s="138"/>
      <c r="G43" s="243"/>
      <c r="H43" s="244"/>
      <c r="I43" s="244"/>
      <c r="J43" s="245"/>
    </row>
    <row r="44" spans="2:10" x14ac:dyDescent="0.35">
      <c r="B44" s="140" t="s">
        <v>24</v>
      </c>
      <c r="C44" s="141"/>
      <c r="D44" s="142" t="s">
        <v>25</v>
      </c>
      <c r="E44" s="143"/>
      <c r="F44" s="141"/>
      <c r="G44" s="272"/>
      <c r="H44" s="273"/>
      <c r="I44" s="141"/>
      <c r="J44" s="246"/>
    </row>
    <row r="45" spans="2:10" ht="6.75" customHeight="1" x14ac:dyDescent="0.35">
      <c r="B45" s="112"/>
      <c r="C45" s="112"/>
      <c r="D45" s="112"/>
      <c r="E45" s="129"/>
      <c r="F45" s="130"/>
      <c r="H45" s="112"/>
      <c r="J45" s="131"/>
    </row>
    <row r="46" spans="2:10" x14ac:dyDescent="0.35">
      <c r="B46" s="112"/>
      <c r="C46" s="112"/>
      <c r="D46" s="112"/>
      <c r="E46" s="129"/>
      <c r="F46" s="130"/>
      <c r="H46" s="112"/>
      <c r="J46" s="131"/>
    </row>
    <row r="47" spans="2:10" ht="17.649999999999999" x14ac:dyDescent="0.35">
      <c r="B47" s="283" t="s">
        <v>119</v>
      </c>
      <c r="C47" s="283"/>
      <c r="D47" s="283"/>
      <c r="E47" s="283"/>
      <c r="F47" s="283"/>
      <c r="G47" s="283"/>
      <c r="H47" s="283"/>
      <c r="I47" s="283"/>
      <c r="J47" s="283"/>
    </row>
    <row r="48" spans="2:10" ht="12" customHeight="1" x14ac:dyDescent="0.4">
      <c r="B48" s="144"/>
      <c r="C48" s="144"/>
      <c r="D48" s="144"/>
      <c r="E48" s="177" t="s">
        <v>74</v>
      </c>
      <c r="F48" s="177" t="str">
        <f>I4</f>
        <v>1034.001.011</v>
      </c>
      <c r="G48" s="177"/>
    </row>
    <row r="49" spans="2:10" ht="15" x14ac:dyDescent="0.4">
      <c r="B49" s="144"/>
      <c r="C49" s="144"/>
      <c r="D49" s="144"/>
      <c r="E49" s="144"/>
      <c r="F49" s="177"/>
      <c r="G49" s="177"/>
    </row>
    <row r="50" spans="2:10" x14ac:dyDescent="0.35">
      <c r="B50" s="145"/>
      <c r="C50" s="146" t="s">
        <v>94</v>
      </c>
      <c r="D50" s="145"/>
      <c r="E50" s="147" t="s">
        <v>100</v>
      </c>
      <c r="F50" s="145"/>
      <c r="G50" s="145"/>
      <c r="H50" s="147" t="s">
        <v>101</v>
      </c>
      <c r="I50" s="145"/>
      <c r="J50" s="145"/>
    </row>
    <row r="51" spans="2:10" ht="12" thickBot="1" x14ac:dyDescent="0.4"/>
    <row r="52" spans="2:10" ht="12" thickBot="1" x14ac:dyDescent="0.4">
      <c r="C52" s="148"/>
      <c r="E52" s="110" t="s">
        <v>102</v>
      </c>
      <c r="H52" s="149"/>
      <c r="I52" s="150"/>
      <c r="J52" s="151"/>
    </row>
    <row r="53" spans="2:10" ht="12" thickBot="1" x14ac:dyDescent="0.4">
      <c r="C53" s="112"/>
    </row>
    <row r="54" spans="2:10" ht="12" thickBot="1" x14ac:dyDescent="0.4">
      <c r="C54" s="148"/>
      <c r="E54" s="110" t="s">
        <v>103</v>
      </c>
      <c r="H54" s="149"/>
      <c r="I54" s="150"/>
      <c r="J54" s="151"/>
    </row>
    <row r="55" spans="2:10" ht="12" thickBot="1" x14ac:dyDescent="0.4">
      <c r="C55" s="112"/>
    </row>
    <row r="56" spans="2:10" ht="12" thickBot="1" x14ac:dyDescent="0.4">
      <c r="C56" s="148"/>
      <c r="E56" s="110" t="s">
        <v>118</v>
      </c>
      <c r="H56" s="149"/>
      <c r="I56" s="150"/>
      <c r="J56" s="151"/>
    </row>
    <row r="57" spans="2:10" ht="12" thickBot="1" x14ac:dyDescent="0.4">
      <c r="C57" s="112"/>
    </row>
    <row r="58" spans="2:10" ht="12" thickBot="1" x14ac:dyDescent="0.4">
      <c r="C58" s="148"/>
      <c r="E58" s="110" t="s">
        <v>104</v>
      </c>
      <c r="H58" s="149"/>
      <c r="I58" s="150"/>
      <c r="J58" s="151"/>
    </row>
    <row r="59" spans="2:10" ht="12" thickBot="1" x14ac:dyDescent="0.4">
      <c r="C59" s="112"/>
    </row>
    <row r="60" spans="2:10" ht="12" thickBot="1" x14ac:dyDescent="0.4">
      <c r="C60" s="148"/>
      <c r="E60" s="110" t="s">
        <v>105</v>
      </c>
      <c r="H60" s="149"/>
      <c r="I60" s="150"/>
      <c r="J60" s="151"/>
    </row>
    <row r="61" spans="2:10" ht="12" thickBot="1" x14ac:dyDescent="0.4">
      <c r="C61" s="112"/>
    </row>
    <row r="62" spans="2:10" ht="12" thickBot="1" x14ac:dyDescent="0.4">
      <c r="C62" s="148"/>
      <c r="E62" s="110" t="s">
        <v>106</v>
      </c>
      <c r="H62" s="149"/>
      <c r="I62" s="150"/>
      <c r="J62" s="151"/>
    </row>
    <row r="63" spans="2:10" ht="12" thickBot="1" x14ac:dyDescent="0.4">
      <c r="C63" s="112"/>
    </row>
    <row r="64" spans="2:10" ht="12" thickBot="1" x14ac:dyDescent="0.4">
      <c r="C64" s="148"/>
      <c r="E64" s="110" t="s">
        <v>107</v>
      </c>
      <c r="H64" s="149"/>
      <c r="I64" s="150"/>
      <c r="J64" s="151"/>
    </row>
    <row r="65" spans="3:10" ht="12" thickBot="1" x14ac:dyDescent="0.4">
      <c r="C65" s="112"/>
    </row>
    <row r="66" spans="3:10" ht="12" thickBot="1" x14ac:dyDescent="0.4">
      <c r="C66" s="148"/>
      <c r="E66" s="110" t="s">
        <v>108</v>
      </c>
      <c r="H66" s="149"/>
      <c r="I66" s="150"/>
      <c r="J66" s="151"/>
    </row>
    <row r="67" spans="3:10" ht="12" thickBot="1" x14ac:dyDescent="0.4">
      <c r="C67" s="112"/>
    </row>
    <row r="68" spans="3:10" ht="12" thickBot="1" x14ac:dyDescent="0.4">
      <c r="C68" s="148"/>
      <c r="E68" s="110" t="s">
        <v>125</v>
      </c>
      <c r="H68" s="149"/>
      <c r="I68" s="150"/>
      <c r="J68" s="151"/>
    </row>
    <row r="69" spans="3:10" ht="12" thickBot="1" x14ac:dyDescent="0.4">
      <c r="C69" s="112"/>
    </row>
    <row r="70" spans="3:10" ht="12" thickBot="1" x14ac:dyDescent="0.4">
      <c r="C70" s="148"/>
      <c r="E70" s="110" t="s">
        <v>109</v>
      </c>
      <c r="H70" s="149"/>
      <c r="I70" s="150"/>
      <c r="J70" s="151"/>
    </row>
    <row r="71" spans="3:10" ht="12" thickBot="1" x14ac:dyDescent="0.4">
      <c r="C71" s="112"/>
    </row>
    <row r="72" spans="3:10" ht="12" thickBot="1" x14ac:dyDescent="0.4">
      <c r="C72" s="148"/>
      <c r="E72" s="110" t="s">
        <v>110</v>
      </c>
      <c r="H72" s="149"/>
      <c r="I72" s="150"/>
      <c r="J72" s="151"/>
    </row>
    <row r="73" spans="3:10" ht="12" thickBot="1" x14ac:dyDescent="0.4">
      <c r="C73" s="112"/>
    </row>
    <row r="74" spans="3:10" ht="12" thickBot="1" x14ac:dyDescent="0.4">
      <c r="C74" s="148"/>
      <c r="E74" s="110" t="s">
        <v>126</v>
      </c>
      <c r="H74" s="149"/>
      <c r="I74" s="150"/>
      <c r="J74" s="151"/>
    </row>
    <row r="75" spans="3:10" ht="12" thickBot="1" x14ac:dyDescent="0.4">
      <c r="C75" s="112"/>
    </row>
    <row r="76" spans="3:10" ht="12" thickBot="1" x14ac:dyDescent="0.4">
      <c r="C76" s="148"/>
      <c r="E76" s="110" t="s">
        <v>111</v>
      </c>
      <c r="H76" s="149"/>
      <c r="I76" s="150"/>
      <c r="J76" s="151"/>
    </row>
    <row r="77" spans="3:10" ht="12" thickBot="1" x14ac:dyDescent="0.4">
      <c r="C77" s="112"/>
    </row>
    <row r="78" spans="3:10" ht="12" thickBot="1" x14ac:dyDescent="0.4">
      <c r="C78" s="148"/>
      <c r="E78" s="110" t="s">
        <v>112</v>
      </c>
      <c r="H78" s="149"/>
      <c r="I78" s="150"/>
      <c r="J78" s="151"/>
    </row>
    <row r="79" spans="3:10" ht="12" thickBot="1" x14ac:dyDescent="0.4">
      <c r="C79" s="112"/>
    </row>
    <row r="80" spans="3:10" ht="12" thickBot="1" x14ac:dyDescent="0.4">
      <c r="C80" s="148"/>
      <c r="E80" s="110" t="s">
        <v>113</v>
      </c>
      <c r="H80" s="149"/>
      <c r="I80" s="150"/>
      <c r="J80" s="151"/>
    </row>
    <row r="81" spans="3:10" ht="12" thickBot="1" x14ac:dyDescent="0.4">
      <c r="C81" s="112"/>
    </row>
    <row r="82" spans="3:10" ht="12" thickBot="1" x14ac:dyDescent="0.4">
      <c r="C82" s="148"/>
      <c r="E82" s="110" t="s">
        <v>117</v>
      </c>
      <c r="H82" s="149"/>
      <c r="I82" s="150"/>
      <c r="J82" s="151"/>
    </row>
    <row r="83" spans="3:10" ht="12" thickBot="1" x14ac:dyDescent="0.4">
      <c r="C83" s="112"/>
    </row>
    <row r="84" spans="3:10" ht="12" thickBot="1" x14ac:dyDescent="0.4">
      <c r="C84" s="148"/>
      <c r="E84" s="110" t="s">
        <v>121</v>
      </c>
      <c r="H84" s="149"/>
      <c r="I84" s="150"/>
      <c r="J84" s="151"/>
    </row>
    <row r="85" spans="3:10" ht="12" thickBot="1" x14ac:dyDescent="0.4">
      <c r="C85" s="112"/>
    </row>
    <row r="86" spans="3:10" ht="12" thickBot="1" x14ac:dyDescent="0.4">
      <c r="C86" s="148"/>
      <c r="E86" s="110" t="s">
        <v>122</v>
      </c>
      <c r="H86" s="149"/>
      <c r="I86" s="150"/>
      <c r="J86" s="151"/>
    </row>
    <row r="87" spans="3:10" ht="12" thickBot="1" x14ac:dyDescent="0.4">
      <c r="C87" s="112"/>
    </row>
    <row r="88" spans="3:10" ht="12" thickBot="1" x14ac:dyDescent="0.4">
      <c r="C88" s="148"/>
      <c r="E88" s="110" t="s">
        <v>123</v>
      </c>
      <c r="H88" s="149"/>
      <c r="I88" s="150"/>
      <c r="J88" s="151"/>
    </row>
    <row r="94" spans="3:10" x14ac:dyDescent="0.35">
      <c r="E94" s="152" t="s">
        <v>114</v>
      </c>
      <c r="F94" s="153"/>
      <c r="G94" s="154"/>
    </row>
    <row r="95" spans="3:10" x14ac:dyDescent="0.35">
      <c r="E95" s="155"/>
      <c r="F95" s="155"/>
      <c r="G95" s="155"/>
    </row>
    <row r="96" spans="3:10" x14ac:dyDescent="0.35">
      <c r="E96" s="155"/>
      <c r="F96" s="155" t="s">
        <v>27</v>
      </c>
      <c r="G96" s="155"/>
    </row>
  </sheetData>
  <mergeCells count="41">
    <mergeCell ref="D37:E37"/>
    <mergeCell ref="D38:E38"/>
    <mergeCell ref="G44:H44"/>
    <mergeCell ref="B47:J47"/>
    <mergeCell ref="D31:E31"/>
    <mergeCell ref="D32:E32"/>
    <mergeCell ref="D33:E33"/>
    <mergeCell ref="D34:E34"/>
    <mergeCell ref="D35:E35"/>
    <mergeCell ref="D36:E36"/>
    <mergeCell ref="D30:E30"/>
    <mergeCell ref="I18:J18"/>
    <mergeCell ref="I19:J19"/>
    <mergeCell ref="I20:J20"/>
    <mergeCell ref="B22:J22"/>
    <mergeCell ref="D23:E23"/>
    <mergeCell ref="D24:E24"/>
    <mergeCell ref="D25:E25"/>
    <mergeCell ref="D26:E26"/>
    <mergeCell ref="D27:E27"/>
    <mergeCell ref="D28:E28"/>
    <mergeCell ref="D29:E29"/>
    <mergeCell ref="I17:J17"/>
    <mergeCell ref="D7:E7"/>
    <mergeCell ref="I7:J7"/>
    <mergeCell ref="I8:J8"/>
    <mergeCell ref="D9:E9"/>
    <mergeCell ref="I9:J9"/>
    <mergeCell ref="D10:E10"/>
    <mergeCell ref="I10:J10"/>
    <mergeCell ref="D11:E11"/>
    <mergeCell ref="I12:J12"/>
    <mergeCell ref="I13:J13"/>
    <mergeCell ref="I14:J14"/>
    <mergeCell ref="I15:J15"/>
    <mergeCell ref="D4:E4"/>
    <mergeCell ref="I4:J4"/>
    <mergeCell ref="D5:E5"/>
    <mergeCell ref="I5:J5"/>
    <mergeCell ref="D6:E6"/>
    <mergeCell ref="I6:J6"/>
  </mergeCells>
  <hyperlinks>
    <hyperlink ref="I19" r:id="rId1" xr:uid="{2E0C4AD9-FC91-460A-A148-333CC1082E3E}"/>
  </hyperlinks>
  <pageMargins left="0.39370078740157483" right="0.39370078740157483" top="0.59055118110236227" bottom="1.0236220472440944" header="0.51181102362204722" footer="0.51181102362204722"/>
  <pageSetup paperSize="9" scale="95" fitToHeight="0" orientation="portrait" verticalDpi="1200" r:id="rId2"/>
  <headerFooter alignWithMargins="0">
    <oddFooter>&amp;C&amp;7&amp;G&amp;RPage &amp;P of &amp;N</oddFooter>
  </headerFooter>
  <rowBreaks count="1" manualBreakCount="1">
    <brk id="46" max="16383" man="1"/>
  </rowBreaks>
  <drawing r:id="rId3"/>
  <legacyDrawingHF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J96"/>
  <sheetViews>
    <sheetView showGridLines="0" zoomScaleNormal="100" zoomScaleSheetLayoutView="70" workbookViewId="0">
      <selection activeCell="I12" sqref="I12:J20"/>
    </sheetView>
  </sheetViews>
  <sheetFormatPr baseColWidth="10" defaultColWidth="11" defaultRowHeight="11.65" x14ac:dyDescent="0.35"/>
  <cols>
    <col min="1" max="1" width="4.28515625" style="110" customWidth="1"/>
    <col min="2" max="2" width="5.7109375" style="110" customWidth="1"/>
    <col min="3" max="3" width="9.7109375" style="110" customWidth="1"/>
    <col min="4" max="5" width="14" style="110" customWidth="1"/>
    <col min="6" max="6" width="16.140625" style="110" customWidth="1"/>
    <col min="7" max="7" width="11.7109375" style="110" customWidth="1"/>
    <col min="8" max="8" width="4.5703125" style="110" customWidth="1"/>
    <col min="9" max="10" width="12.7109375" style="110" customWidth="1"/>
    <col min="11" max="11" width="4" style="110" customWidth="1"/>
    <col min="12" max="16384" width="11" style="110"/>
  </cols>
  <sheetData>
    <row r="1" spans="2:10" ht="69.95" customHeight="1" x14ac:dyDescent="0.6">
      <c r="B1" s="111"/>
      <c r="C1" s="111"/>
      <c r="D1" s="111"/>
    </row>
    <row r="2" spans="2:10" ht="17.25" customHeight="1" x14ac:dyDescent="0.6">
      <c r="B2" s="179" t="s">
        <v>115</v>
      </c>
      <c r="C2" s="176"/>
      <c r="D2" s="176"/>
      <c r="E2" s="176"/>
      <c r="F2" s="176"/>
      <c r="G2" s="176"/>
      <c r="H2" s="176"/>
      <c r="I2" s="176"/>
      <c r="J2" s="176"/>
    </row>
    <row r="3" spans="2:10" ht="12" thickBot="1" x14ac:dyDescent="0.4"/>
    <row r="4" spans="2:10" ht="14.1" customHeight="1" x14ac:dyDescent="0.35">
      <c r="B4" s="110" t="s">
        <v>73</v>
      </c>
      <c r="D4" s="259"/>
      <c r="E4" s="260"/>
      <c r="G4" s="110" t="s">
        <v>74</v>
      </c>
      <c r="I4" s="264" t="str">
        <f>('Summary P.O'!B3)&amp;'Summary P.O'!A25</f>
        <v>1034.001.012</v>
      </c>
      <c r="J4" s="265"/>
    </row>
    <row r="5" spans="2:10" ht="14.1" customHeight="1" x14ac:dyDescent="0.35">
      <c r="D5" s="274"/>
      <c r="E5" s="275"/>
      <c r="G5" s="110" t="s">
        <v>41</v>
      </c>
      <c r="I5" s="268">
        <v>1</v>
      </c>
      <c r="J5" s="269"/>
    </row>
    <row r="6" spans="2:10" ht="14.1" customHeight="1" x14ac:dyDescent="0.35">
      <c r="D6" s="274"/>
      <c r="E6" s="275"/>
      <c r="G6" s="110" t="s">
        <v>75</v>
      </c>
      <c r="I6" s="270"/>
      <c r="J6" s="271"/>
    </row>
    <row r="7" spans="2:10" ht="14.1" customHeight="1" thickBot="1" x14ac:dyDescent="0.4">
      <c r="D7" s="276"/>
      <c r="E7" s="277"/>
      <c r="G7" s="110" t="s">
        <v>76</v>
      </c>
      <c r="I7" s="262"/>
      <c r="J7" s="263"/>
    </row>
    <row r="8" spans="2:10" ht="14.1" customHeight="1" thickBot="1" x14ac:dyDescent="0.4">
      <c r="E8" s="112"/>
      <c r="G8" s="110" t="s">
        <v>77</v>
      </c>
      <c r="I8" s="292"/>
      <c r="J8" s="282"/>
    </row>
    <row r="9" spans="2:10" ht="14.1" customHeight="1" x14ac:dyDescent="0.35">
      <c r="B9" s="110" t="s">
        <v>78</v>
      </c>
      <c r="D9" s="264"/>
      <c r="E9" s="265"/>
      <c r="G9" s="110" t="s">
        <v>128</v>
      </c>
      <c r="I9" s="284"/>
      <c r="J9" s="285"/>
    </row>
    <row r="10" spans="2:10" ht="14.1" customHeight="1" thickBot="1" x14ac:dyDescent="0.4">
      <c r="B10" s="110" t="s">
        <v>79</v>
      </c>
      <c r="D10" s="280"/>
      <c r="E10" s="277"/>
      <c r="G10" s="110" t="s">
        <v>80</v>
      </c>
      <c r="I10" s="278"/>
      <c r="J10" s="279"/>
    </row>
    <row r="11" spans="2:10" ht="14.1" customHeight="1" thickBot="1" x14ac:dyDescent="0.4">
      <c r="B11" s="110" t="s">
        <v>127</v>
      </c>
      <c r="D11" s="288"/>
      <c r="E11" s="289"/>
    </row>
    <row r="12" spans="2:10" ht="14.1" customHeight="1" thickBot="1" x14ac:dyDescent="0.4">
      <c r="G12" s="110" t="s">
        <v>81</v>
      </c>
      <c r="I12" s="259" t="s">
        <v>164</v>
      </c>
      <c r="J12" s="260"/>
    </row>
    <row r="13" spans="2:10" ht="14.1" customHeight="1" x14ac:dyDescent="0.35">
      <c r="B13" s="110" t="s">
        <v>82</v>
      </c>
      <c r="E13" s="113" t="s">
        <v>129</v>
      </c>
      <c r="I13" s="274" t="s">
        <v>187</v>
      </c>
      <c r="J13" s="275"/>
    </row>
    <row r="14" spans="2:10" ht="14.1" customHeight="1" x14ac:dyDescent="0.35">
      <c r="B14" s="110" t="s">
        <v>83</v>
      </c>
      <c r="E14" s="114" t="s">
        <v>163</v>
      </c>
      <c r="I14" s="274" t="s">
        <v>188</v>
      </c>
      <c r="J14" s="275"/>
    </row>
    <row r="15" spans="2:10" ht="14.1" customHeight="1" thickBot="1" x14ac:dyDescent="0.4">
      <c r="B15" s="110" t="s">
        <v>84</v>
      </c>
      <c r="E15" s="114" t="s">
        <v>40</v>
      </c>
      <c r="I15" s="276" t="s">
        <v>189</v>
      </c>
      <c r="J15" s="277"/>
    </row>
    <row r="16" spans="2:10" ht="14.1" customHeight="1" thickBot="1" x14ac:dyDescent="0.4">
      <c r="B16" s="110" t="s">
        <v>86</v>
      </c>
      <c r="E16" s="114" t="s">
        <v>87</v>
      </c>
    </row>
    <row r="17" spans="2:10" ht="14.1" customHeight="1" thickBot="1" x14ac:dyDescent="0.4">
      <c r="B17" s="110" t="s">
        <v>88</v>
      </c>
      <c r="E17" s="115" t="s">
        <v>89</v>
      </c>
      <c r="G17" s="110" t="s">
        <v>90</v>
      </c>
      <c r="I17" s="259" t="s">
        <v>190</v>
      </c>
      <c r="J17" s="260"/>
    </row>
    <row r="18" spans="2:10" ht="14.1" customHeight="1" x14ac:dyDescent="0.35">
      <c r="I18" s="274"/>
      <c r="J18" s="275"/>
    </row>
    <row r="19" spans="2:10" ht="14.1" customHeight="1" thickBot="1" x14ac:dyDescent="0.4">
      <c r="B19" s="116" t="s">
        <v>91</v>
      </c>
      <c r="C19" s="116"/>
      <c r="D19" s="117" t="s">
        <v>92</v>
      </c>
      <c r="E19" s="118" t="s">
        <v>93</v>
      </c>
      <c r="I19" s="287" t="s">
        <v>191</v>
      </c>
      <c r="J19" s="275"/>
    </row>
    <row r="20" spans="2:10" ht="14.1" customHeight="1" thickBot="1" x14ac:dyDescent="0.4">
      <c r="B20" s="119" t="s">
        <v>94</v>
      </c>
      <c r="C20" s="119"/>
      <c r="D20" s="120"/>
      <c r="E20" s="121"/>
      <c r="I20" s="280"/>
      <c r="J20" s="277"/>
    </row>
    <row r="21" spans="2:10" x14ac:dyDescent="0.35">
      <c r="B21" s="122"/>
      <c r="C21" s="122"/>
      <c r="D21" s="122"/>
      <c r="E21" s="122"/>
    </row>
    <row r="22" spans="2:10" ht="88.5" customHeight="1" thickBot="1" x14ac:dyDescent="0.4">
      <c r="B22" s="286"/>
      <c r="C22" s="286"/>
      <c r="D22" s="286"/>
      <c r="E22" s="286"/>
      <c r="F22" s="286"/>
      <c r="G22" s="286"/>
      <c r="H22" s="286"/>
      <c r="I22" s="286"/>
      <c r="J22" s="286"/>
    </row>
    <row r="23" spans="2:10" ht="18" customHeight="1" thickBot="1" x14ac:dyDescent="0.4">
      <c r="B23" s="236" t="s">
        <v>42</v>
      </c>
      <c r="C23" s="237" t="s">
        <v>95</v>
      </c>
      <c r="D23" s="266" t="s">
        <v>43</v>
      </c>
      <c r="E23" s="267"/>
      <c r="F23" s="238" t="s">
        <v>96</v>
      </c>
      <c r="G23" s="238" t="s">
        <v>23</v>
      </c>
      <c r="H23" s="239" t="s">
        <v>97</v>
      </c>
      <c r="I23" s="240" t="s">
        <v>98</v>
      </c>
      <c r="J23" s="241" t="s">
        <v>48</v>
      </c>
    </row>
    <row r="24" spans="2:10" x14ac:dyDescent="0.35">
      <c r="B24" s="196">
        <v>1</v>
      </c>
      <c r="C24" s="197"/>
      <c r="D24" s="261"/>
      <c r="E24" s="261"/>
      <c r="F24" s="231"/>
      <c r="G24" s="235"/>
      <c r="H24" s="197"/>
      <c r="I24" s="242"/>
      <c r="J24" s="232">
        <f t="shared" ref="J24:J25" si="0">H24*I24</f>
        <v>0</v>
      </c>
    </row>
    <row r="25" spans="2:10" x14ac:dyDescent="0.35">
      <c r="B25" s="192">
        <f t="shared" ref="B25:B38" si="1">B24+1</f>
        <v>2</v>
      </c>
      <c r="C25" s="123"/>
      <c r="D25" s="261"/>
      <c r="E25" s="261"/>
      <c r="F25" s="231"/>
      <c r="G25" s="235"/>
      <c r="H25" s="123"/>
      <c r="I25" s="242"/>
      <c r="J25" s="233">
        <f t="shared" si="0"/>
        <v>0</v>
      </c>
    </row>
    <row r="26" spans="2:10" x14ac:dyDescent="0.35">
      <c r="B26" s="192">
        <f t="shared" si="1"/>
        <v>3</v>
      </c>
      <c r="C26" s="123"/>
      <c r="D26" s="261"/>
      <c r="E26" s="261"/>
      <c r="F26" s="231"/>
      <c r="G26" s="235"/>
      <c r="H26" s="123"/>
      <c r="I26" s="242"/>
      <c r="J26" s="233">
        <f>H26*I26</f>
        <v>0</v>
      </c>
    </row>
    <row r="27" spans="2:10" ht="12" customHeight="1" x14ac:dyDescent="0.35">
      <c r="B27" s="192">
        <f t="shared" si="1"/>
        <v>4</v>
      </c>
      <c r="C27" s="123"/>
      <c r="D27" s="261"/>
      <c r="E27" s="261"/>
      <c r="F27" s="231"/>
      <c r="G27" s="235"/>
      <c r="H27" s="123"/>
      <c r="I27" s="242"/>
      <c r="J27" s="233">
        <f>H27*I27</f>
        <v>0</v>
      </c>
    </row>
    <row r="28" spans="2:10" ht="12" customHeight="1" x14ac:dyDescent="0.35">
      <c r="B28" s="192">
        <f t="shared" si="1"/>
        <v>5</v>
      </c>
      <c r="C28" s="123"/>
      <c r="D28" s="261"/>
      <c r="E28" s="261"/>
      <c r="F28" s="231"/>
      <c r="G28" s="235"/>
      <c r="H28" s="123"/>
      <c r="I28" s="242"/>
      <c r="J28" s="233">
        <f>H28*I28</f>
        <v>0</v>
      </c>
    </row>
    <row r="29" spans="2:10" x14ac:dyDescent="0.35">
      <c r="B29" s="192">
        <f t="shared" si="1"/>
        <v>6</v>
      </c>
      <c r="C29" s="123"/>
      <c r="D29" s="261"/>
      <c r="E29" s="261"/>
      <c r="F29" s="231"/>
      <c r="G29" s="235"/>
      <c r="H29" s="123"/>
      <c r="I29" s="242"/>
      <c r="J29" s="233">
        <f t="shared" ref="J29:J38" si="2">H29*I29</f>
        <v>0</v>
      </c>
    </row>
    <row r="30" spans="2:10" x14ac:dyDescent="0.35">
      <c r="B30" s="192">
        <f t="shared" si="1"/>
        <v>7</v>
      </c>
      <c r="C30" s="123"/>
      <c r="D30" s="261"/>
      <c r="E30" s="261"/>
      <c r="F30" s="231"/>
      <c r="G30" s="235"/>
      <c r="H30" s="123"/>
      <c r="I30" s="242"/>
      <c r="J30" s="233">
        <f t="shared" si="2"/>
        <v>0</v>
      </c>
    </row>
    <row r="31" spans="2:10" x14ac:dyDescent="0.35">
      <c r="B31" s="192">
        <f t="shared" si="1"/>
        <v>8</v>
      </c>
      <c r="C31" s="123"/>
      <c r="D31" s="261"/>
      <c r="E31" s="261"/>
      <c r="F31" s="231"/>
      <c r="G31" s="235"/>
      <c r="H31" s="123"/>
      <c r="I31" s="242"/>
      <c r="J31" s="233">
        <f t="shared" si="2"/>
        <v>0</v>
      </c>
    </row>
    <row r="32" spans="2:10" x14ac:dyDescent="0.35">
      <c r="B32" s="192">
        <f t="shared" si="1"/>
        <v>9</v>
      </c>
      <c r="C32" s="123"/>
      <c r="D32" s="261"/>
      <c r="E32" s="261"/>
      <c r="F32" s="231"/>
      <c r="G32" s="235"/>
      <c r="H32" s="123"/>
      <c r="I32" s="242"/>
      <c r="J32" s="233">
        <f t="shared" si="2"/>
        <v>0</v>
      </c>
    </row>
    <row r="33" spans="2:10" x14ac:dyDescent="0.35">
      <c r="B33" s="192">
        <f t="shared" si="1"/>
        <v>10</v>
      </c>
      <c r="C33" s="123"/>
      <c r="D33" s="261"/>
      <c r="E33" s="261"/>
      <c r="F33" s="231"/>
      <c r="G33" s="235"/>
      <c r="H33" s="123"/>
      <c r="I33" s="242"/>
      <c r="J33" s="233">
        <f t="shared" si="2"/>
        <v>0</v>
      </c>
    </row>
    <row r="34" spans="2:10" x14ac:dyDescent="0.35">
      <c r="B34" s="192">
        <f t="shared" si="1"/>
        <v>11</v>
      </c>
      <c r="C34" s="123"/>
      <c r="D34" s="261"/>
      <c r="E34" s="261"/>
      <c r="F34" s="231"/>
      <c r="G34" s="235"/>
      <c r="H34" s="123"/>
      <c r="I34" s="242"/>
      <c r="J34" s="233">
        <f t="shared" si="2"/>
        <v>0</v>
      </c>
    </row>
    <row r="35" spans="2:10" x14ac:dyDescent="0.35">
      <c r="B35" s="192">
        <f t="shared" si="1"/>
        <v>12</v>
      </c>
      <c r="C35" s="123"/>
      <c r="D35" s="261"/>
      <c r="E35" s="261"/>
      <c r="F35" s="231"/>
      <c r="G35" s="235"/>
      <c r="H35" s="123"/>
      <c r="I35" s="242"/>
      <c r="J35" s="233">
        <f t="shared" si="2"/>
        <v>0</v>
      </c>
    </row>
    <row r="36" spans="2:10" x14ac:dyDescent="0.35">
      <c r="B36" s="192">
        <f t="shared" si="1"/>
        <v>13</v>
      </c>
      <c r="C36" s="123"/>
      <c r="D36" s="261"/>
      <c r="E36" s="261"/>
      <c r="F36" s="231"/>
      <c r="G36" s="235"/>
      <c r="H36" s="123"/>
      <c r="I36" s="242"/>
      <c r="J36" s="233">
        <f t="shared" si="2"/>
        <v>0</v>
      </c>
    </row>
    <row r="37" spans="2:10" x14ac:dyDescent="0.35">
      <c r="B37" s="192">
        <f t="shared" si="1"/>
        <v>14</v>
      </c>
      <c r="C37" s="123"/>
      <c r="D37" s="261"/>
      <c r="E37" s="261"/>
      <c r="F37" s="231"/>
      <c r="G37" s="235"/>
      <c r="H37" s="123"/>
      <c r="I37" s="242"/>
      <c r="J37" s="233">
        <f t="shared" si="2"/>
        <v>0</v>
      </c>
    </row>
    <row r="38" spans="2:10" ht="12" thickBot="1" x14ac:dyDescent="0.4">
      <c r="B38" s="193">
        <f t="shared" si="1"/>
        <v>15</v>
      </c>
      <c r="C38" s="194"/>
      <c r="D38" s="261"/>
      <c r="E38" s="261"/>
      <c r="F38" s="231"/>
      <c r="G38" s="235"/>
      <c r="H38" s="194"/>
      <c r="I38" s="242"/>
      <c r="J38" s="234">
        <f t="shared" si="2"/>
        <v>0</v>
      </c>
    </row>
    <row r="39" spans="2:10" ht="12" thickBot="1" x14ac:dyDescent="0.4">
      <c r="B39" s="124"/>
      <c r="C39" s="125"/>
      <c r="D39" s="125"/>
      <c r="E39" s="126" t="s">
        <v>99</v>
      </c>
      <c r="F39" s="127"/>
      <c r="G39" s="128"/>
      <c r="H39" s="125"/>
      <c r="I39" s="178"/>
      <c r="J39" s="195">
        <f>SUM(J24:J38)</f>
        <v>0</v>
      </c>
    </row>
    <row r="40" spans="2:10" ht="9" customHeight="1" thickTop="1" x14ac:dyDescent="0.35">
      <c r="B40" s="112"/>
      <c r="C40" s="112"/>
      <c r="D40" s="112"/>
      <c r="E40" s="129"/>
      <c r="F40" s="130"/>
      <c r="H40" s="112"/>
      <c r="J40" s="131"/>
    </row>
    <row r="41" spans="2:10" ht="12.75" x14ac:dyDescent="0.35">
      <c r="B41" s="132" t="s">
        <v>116</v>
      </c>
      <c r="C41" s="133"/>
      <c r="D41" s="133"/>
      <c r="E41" s="134"/>
      <c r="F41" s="133"/>
      <c r="G41" s="132" t="s">
        <v>183</v>
      </c>
      <c r="H41" s="135"/>
      <c r="I41" s="135"/>
      <c r="J41" s="136"/>
    </row>
    <row r="42" spans="2:10" ht="12.75" x14ac:dyDescent="0.35">
      <c r="B42" s="137"/>
      <c r="C42" s="138"/>
      <c r="D42" s="138"/>
      <c r="E42" s="139"/>
      <c r="F42" s="138"/>
      <c r="G42" s="243"/>
      <c r="H42" s="244"/>
      <c r="I42" s="244"/>
      <c r="J42" s="245"/>
    </row>
    <row r="43" spans="2:10" ht="12.75" x14ac:dyDescent="0.35">
      <c r="B43" s="137"/>
      <c r="C43" s="138"/>
      <c r="D43" s="138"/>
      <c r="E43" s="139"/>
      <c r="F43" s="138"/>
      <c r="G43" s="243"/>
      <c r="H43" s="244"/>
      <c r="I43" s="244"/>
      <c r="J43" s="245"/>
    </row>
    <row r="44" spans="2:10" x14ac:dyDescent="0.35">
      <c r="B44" s="140" t="s">
        <v>24</v>
      </c>
      <c r="C44" s="141"/>
      <c r="D44" s="142" t="s">
        <v>25</v>
      </c>
      <c r="E44" s="143"/>
      <c r="F44" s="141"/>
      <c r="G44" s="272"/>
      <c r="H44" s="273"/>
      <c r="I44" s="141"/>
      <c r="J44" s="246"/>
    </row>
    <row r="45" spans="2:10" ht="6.75" customHeight="1" x14ac:dyDescent="0.35">
      <c r="B45" s="112"/>
      <c r="C45" s="112"/>
      <c r="D45" s="112"/>
      <c r="E45" s="129"/>
      <c r="F45" s="130"/>
      <c r="H45" s="112"/>
      <c r="J45" s="131"/>
    </row>
    <row r="46" spans="2:10" x14ac:dyDescent="0.35">
      <c r="B46" s="112"/>
      <c r="C46" s="112"/>
      <c r="D46" s="112"/>
      <c r="E46" s="129"/>
      <c r="F46" s="130"/>
      <c r="H46" s="112"/>
      <c r="J46" s="131"/>
    </row>
    <row r="47" spans="2:10" ht="17.649999999999999" x14ac:dyDescent="0.35">
      <c r="B47" s="283" t="s">
        <v>119</v>
      </c>
      <c r="C47" s="283"/>
      <c r="D47" s="283"/>
      <c r="E47" s="283"/>
      <c r="F47" s="283"/>
      <c r="G47" s="283"/>
      <c r="H47" s="283"/>
      <c r="I47" s="283"/>
      <c r="J47" s="283"/>
    </row>
    <row r="48" spans="2:10" ht="12" customHeight="1" x14ac:dyDescent="0.4">
      <c r="B48" s="144"/>
      <c r="C48" s="144"/>
      <c r="D48" s="144"/>
      <c r="E48" s="177" t="s">
        <v>74</v>
      </c>
      <c r="F48" s="177" t="str">
        <f>I4</f>
        <v>1034.001.012</v>
      </c>
      <c r="G48" s="177"/>
    </row>
    <row r="49" spans="2:10" ht="15" x14ac:dyDescent="0.4">
      <c r="B49" s="144"/>
      <c r="C49" s="144"/>
      <c r="D49" s="144"/>
      <c r="E49" s="144"/>
      <c r="F49" s="177"/>
      <c r="G49" s="177"/>
    </row>
    <row r="50" spans="2:10" x14ac:dyDescent="0.35">
      <c r="B50" s="145"/>
      <c r="C50" s="146" t="s">
        <v>94</v>
      </c>
      <c r="D50" s="145"/>
      <c r="E50" s="147" t="s">
        <v>100</v>
      </c>
      <c r="F50" s="145"/>
      <c r="G50" s="145"/>
      <c r="H50" s="147" t="s">
        <v>101</v>
      </c>
      <c r="I50" s="145"/>
      <c r="J50" s="145"/>
    </row>
    <row r="51" spans="2:10" ht="12" thickBot="1" x14ac:dyDescent="0.4"/>
    <row r="52" spans="2:10" ht="12" thickBot="1" x14ac:dyDescent="0.4">
      <c r="C52" s="148"/>
      <c r="E52" s="110" t="s">
        <v>102</v>
      </c>
      <c r="H52" s="149"/>
      <c r="I52" s="150"/>
      <c r="J52" s="151"/>
    </row>
    <row r="53" spans="2:10" ht="12" thickBot="1" x14ac:dyDescent="0.4">
      <c r="C53" s="112"/>
    </row>
    <row r="54" spans="2:10" ht="12" thickBot="1" x14ac:dyDescent="0.4">
      <c r="C54" s="148"/>
      <c r="E54" s="110" t="s">
        <v>103</v>
      </c>
      <c r="H54" s="149"/>
      <c r="I54" s="150"/>
      <c r="J54" s="151"/>
    </row>
    <row r="55" spans="2:10" ht="12" thickBot="1" x14ac:dyDescent="0.4">
      <c r="C55" s="112"/>
    </row>
    <row r="56" spans="2:10" ht="12" thickBot="1" x14ac:dyDescent="0.4">
      <c r="C56" s="148"/>
      <c r="E56" s="110" t="s">
        <v>118</v>
      </c>
      <c r="H56" s="149"/>
      <c r="I56" s="150"/>
      <c r="J56" s="151"/>
    </row>
    <row r="57" spans="2:10" ht="12" thickBot="1" x14ac:dyDescent="0.4">
      <c r="C57" s="112"/>
    </row>
    <row r="58" spans="2:10" ht="12" thickBot="1" x14ac:dyDescent="0.4">
      <c r="C58" s="148"/>
      <c r="E58" s="110" t="s">
        <v>104</v>
      </c>
      <c r="H58" s="149"/>
      <c r="I58" s="150"/>
      <c r="J58" s="151"/>
    </row>
    <row r="59" spans="2:10" ht="12" thickBot="1" x14ac:dyDescent="0.4">
      <c r="C59" s="112"/>
    </row>
    <row r="60" spans="2:10" ht="12" thickBot="1" x14ac:dyDescent="0.4">
      <c r="C60" s="148"/>
      <c r="E60" s="110" t="s">
        <v>105</v>
      </c>
      <c r="H60" s="149"/>
      <c r="I60" s="150"/>
      <c r="J60" s="151"/>
    </row>
    <row r="61" spans="2:10" ht="12" thickBot="1" x14ac:dyDescent="0.4">
      <c r="C61" s="112"/>
    </row>
    <row r="62" spans="2:10" ht="12" thickBot="1" x14ac:dyDescent="0.4">
      <c r="C62" s="148"/>
      <c r="E62" s="110" t="s">
        <v>106</v>
      </c>
      <c r="H62" s="149"/>
      <c r="I62" s="150"/>
      <c r="J62" s="151"/>
    </row>
    <row r="63" spans="2:10" ht="12" thickBot="1" x14ac:dyDescent="0.4">
      <c r="C63" s="112"/>
    </row>
    <row r="64" spans="2:10" ht="12" thickBot="1" x14ac:dyDescent="0.4">
      <c r="C64" s="148"/>
      <c r="E64" s="110" t="s">
        <v>107</v>
      </c>
      <c r="H64" s="149"/>
      <c r="I64" s="150"/>
      <c r="J64" s="151"/>
    </row>
    <row r="65" spans="3:10" ht="12" thickBot="1" x14ac:dyDescent="0.4">
      <c r="C65" s="112"/>
    </row>
    <row r="66" spans="3:10" ht="12" thickBot="1" x14ac:dyDescent="0.4">
      <c r="C66" s="148"/>
      <c r="E66" s="110" t="s">
        <v>108</v>
      </c>
      <c r="H66" s="149"/>
      <c r="I66" s="150"/>
      <c r="J66" s="151"/>
    </row>
    <row r="67" spans="3:10" ht="12" thickBot="1" x14ac:dyDescent="0.4">
      <c r="C67" s="112"/>
    </row>
    <row r="68" spans="3:10" ht="12" thickBot="1" x14ac:dyDescent="0.4">
      <c r="C68" s="148"/>
      <c r="E68" s="110" t="s">
        <v>125</v>
      </c>
      <c r="H68" s="149"/>
      <c r="I68" s="150"/>
      <c r="J68" s="151"/>
    </row>
    <row r="69" spans="3:10" ht="12" thickBot="1" x14ac:dyDescent="0.4">
      <c r="C69" s="112"/>
    </row>
    <row r="70" spans="3:10" ht="12" thickBot="1" x14ac:dyDescent="0.4">
      <c r="C70" s="148"/>
      <c r="E70" s="110" t="s">
        <v>109</v>
      </c>
      <c r="H70" s="149"/>
      <c r="I70" s="150"/>
      <c r="J70" s="151"/>
    </row>
    <row r="71" spans="3:10" ht="12" thickBot="1" x14ac:dyDescent="0.4">
      <c r="C71" s="112"/>
    </row>
    <row r="72" spans="3:10" ht="12" thickBot="1" x14ac:dyDescent="0.4">
      <c r="C72" s="148"/>
      <c r="E72" s="110" t="s">
        <v>110</v>
      </c>
      <c r="H72" s="149"/>
      <c r="I72" s="150"/>
      <c r="J72" s="151"/>
    </row>
    <row r="73" spans="3:10" ht="12" thickBot="1" x14ac:dyDescent="0.4">
      <c r="C73" s="112"/>
    </row>
    <row r="74" spans="3:10" ht="12" thickBot="1" x14ac:dyDescent="0.4">
      <c r="C74" s="148"/>
      <c r="E74" s="110" t="s">
        <v>126</v>
      </c>
      <c r="H74" s="149"/>
      <c r="I74" s="150"/>
      <c r="J74" s="151"/>
    </row>
    <row r="75" spans="3:10" ht="12" thickBot="1" x14ac:dyDescent="0.4">
      <c r="C75" s="112"/>
    </row>
    <row r="76" spans="3:10" ht="12" thickBot="1" x14ac:dyDescent="0.4">
      <c r="C76" s="148"/>
      <c r="E76" s="110" t="s">
        <v>111</v>
      </c>
      <c r="H76" s="149"/>
      <c r="I76" s="150"/>
      <c r="J76" s="151"/>
    </row>
    <row r="77" spans="3:10" ht="12" thickBot="1" x14ac:dyDescent="0.4">
      <c r="C77" s="112"/>
    </row>
    <row r="78" spans="3:10" ht="12" thickBot="1" x14ac:dyDescent="0.4">
      <c r="C78" s="148"/>
      <c r="E78" s="110" t="s">
        <v>112</v>
      </c>
      <c r="H78" s="149"/>
      <c r="I78" s="150"/>
      <c r="J78" s="151"/>
    </row>
    <row r="79" spans="3:10" ht="12" thickBot="1" x14ac:dyDescent="0.4">
      <c r="C79" s="112"/>
    </row>
    <row r="80" spans="3:10" ht="12" thickBot="1" x14ac:dyDescent="0.4">
      <c r="C80" s="148"/>
      <c r="E80" s="110" t="s">
        <v>113</v>
      </c>
      <c r="H80" s="149"/>
      <c r="I80" s="150"/>
      <c r="J80" s="151"/>
    </row>
    <row r="81" spans="3:10" ht="12" thickBot="1" x14ac:dyDescent="0.4">
      <c r="C81" s="112"/>
    </row>
    <row r="82" spans="3:10" ht="12" thickBot="1" x14ac:dyDescent="0.4">
      <c r="C82" s="148"/>
      <c r="E82" s="110" t="s">
        <v>117</v>
      </c>
      <c r="H82" s="149"/>
      <c r="I82" s="150"/>
      <c r="J82" s="151"/>
    </row>
    <row r="83" spans="3:10" ht="12" thickBot="1" x14ac:dyDescent="0.4">
      <c r="C83" s="112"/>
    </row>
    <row r="84" spans="3:10" ht="12" thickBot="1" x14ac:dyDescent="0.4">
      <c r="C84" s="148"/>
      <c r="E84" s="110" t="s">
        <v>121</v>
      </c>
      <c r="H84" s="149"/>
      <c r="I84" s="150"/>
      <c r="J84" s="151"/>
    </row>
    <row r="85" spans="3:10" ht="12" thickBot="1" x14ac:dyDescent="0.4">
      <c r="C85" s="112"/>
    </row>
    <row r="86" spans="3:10" ht="12" thickBot="1" x14ac:dyDescent="0.4">
      <c r="C86" s="148"/>
      <c r="E86" s="110" t="s">
        <v>122</v>
      </c>
      <c r="H86" s="149"/>
      <c r="I86" s="150"/>
      <c r="J86" s="151"/>
    </row>
    <row r="87" spans="3:10" ht="12" thickBot="1" x14ac:dyDescent="0.4">
      <c r="C87" s="112"/>
    </row>
    <row r="88" spans="3:10" ht="12" thickBot="1" x14ac:dyDescent="0.4">
      <c r="C88" s="148"/>
      <c r="E88" s="110" t="s">
        <v>123</v>
      </c>
      <c r="H88" s="149"/>
      <c r="I88" s="150"/>
      <c r="J88" s="151"/>
    </row>
    <row r="94" spans="3:10" x14ac:dyDescent="0.35">
      <c r="E94" s="152" t="s">
        <v>114</v>
      </c>
      <c r="F94" s="153"/>
      <c r="G94" s="154"/>
    </row>
    <row r="95" spans="3:10" x14ac:dyDescent="0.35">
      <c r="E95" s="155"/>
      <c r="F95" s="155"/>
      <c r="G95" s="155"/>
    </row>
    <row r="96" spans="3:10" x14ac:dyDescent="0.35">
      <c r="E96" s="155"/>
      <c r="F96" s="155" t="s">
        <v>27</v>
      </c>
      <c r="G96" s="155"/>
    </row>
  </sheetData>
  <mergeCells count="41">
    <mergeCell ref="D4:E4"/>
    <mergeCell ref="I4:J4"/>
    <mergeCell ref="D5:E5"/>
    <mergeCell ref="I5:J5"/>
    <mergeCell ref="D6:E6"/>
    <mergeCell ref="I6:J6"/>
    <mergeCell ref="I17:J17"/>
    <mergeCell ref="D7:E7"/>
    <mergeCell ref="I7:J7"/>
    <mergeCell ref="I8:J8"/>
    <mergeCell ref="D9:E9"/>
    <mergeCell ref="I9:J9"/>
    <mergeCell ref="D10:E10"/>
    <mergeCell ref="I10:J10"/>
    <mergeCell ref="D11:E11"/>
    <mergeCell ref="I12:J12"/>
    <mergeCell ref="I13:J13"/>
    <mergeCell ref="I14:J14"/>
    <mergeCell ref="I15:J15"/>
    <mergeCell ref="D30:E30"/>
    <mergeCell ref="I18:J18"/>
    <mergeCell ref="I19:J19"/>
    <mergeCell ref="I20:J20"/>
    <mergeCell ref="B22:J22"/>
    <mergeCell ref="D23:E23"/>
    <mergeCell ref="D24:E24"/>
    <mergeCell ref="D25:E25"/>
    <mergeCell ref="D26:E26"/>
    <mergeCell ref="D27:E27"/>
    <mergeCell ref="D28:E28"/>
    <mergeCell ref="D29:E29"/>
    <mergeCell ref="D37:E37"/>
    <mergeCell ref="D38:E38"/>
    <mergeCell ref="G44:H44"/>
    <mergeCell ref="B47:J47"/>
    <mergeCell ref="D31:E31"/>
    <mergeCell ref="D32:E32"/>
    <mergeCell ref="D33:E33"/>
    <mergeCell ref="D34:E34"/>
    <mergeCell ref="D35:E35"/>
    <mergeCell ref="D36:E36"/>
  </mergeCells>
  <hyperlinks>
    <hyperlink ref="I19" r:id="rId1" xr:uid="{10B662A2-02EB-47E9-9B43-03F46F723917}"/>
  </hyperlinks>
  <pageMargins left="0.39370078740157483" right="0.39370078740157483" top="0.59055118110236227" bottom="1.0236220472440944" header="0.51181102362204722" footer="0.51181102362204722"/>
  <pageSetup paperSize="9" scale="95" fitToHeight="0" orientation="portrait" verticalDpi="1200" r:id="rId2"/>
  <headerFooter alignWithMargins="0">
    <oddFooter>&amp;C&amp;7&amp;G&amp;RPage &amp;P of &amp;N</oddFooter>
  </headerFooter>
  <rowBreaks count="1" manualBreakCount="1">
    <brk id="46" max="16383" man="1"/>
  </rowBreaks>
  <drawing r:id="rId3"/>
  <legacyDrawingHF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J96"/>
  <sheetViews>
    <sheetView showGridLines="0" zoomScaleNormal="100" zoomScaleSheetLayoutView="70" workbookViewId="0">
      <selection activeCell="I12" sqref="I12:J20"/>
    </sheetView>
  </sheetViews>
  <sheetFormatPr baseColWidth="10" defaultColWidth="11" defaultRowHeight="11.65" x14ac:dyDescent="0.35"/>
  <cols>
    <col min="1" max="1" width="4.28515625" style="110" customWidth="1"/>
    <col min="2" max="2" width="5.7109375" style="110" customWidth="1"/>
    <col min="3" max="3" width="9.7109375" style="110" customWidth="1"/>
    <col min="4" max="5" width="14" style="110" customWidth="1"/>
    <col min="6" max="6" width="16.140625" style="110" customWidth="1"/>
    <col min="7" max="7" width="11.7109375" style="110" customWidth="1"/>
    <col min="8" max="8" width="4.5703125" style="110" customWidth="1"/>
    <col min="9" max="10" width="12.7109375" style="110" customWidth="1"/>
    <col min="11" max="11" width="4" style="110" customWidth="1"/>
    <col min="12" max="16384" width="11" style="110"/>
  </cols>
  <sheetData>
    <row r="1" spans="2:10" ht="69.95" customHeight="1" x14ac:dyDescent="0.6">
      <c r="B1" s="111"/>
      <c r="C1" s="111"/>
      <c r="D1" s="111"/>
    </row>
    <row r="2" spans="2:10" ht="17.25" customHeight="1" x14ac:dyDescent="0.6">
      <c r="B2" s="179" t="s">
        <v>115</v>
      </c>
      <c r="C2" s="176"/>
      <c r="D2" s="176"/>
      <c r="E2" s="176"/>
      <c r="F2" s="176"/>
      <c r="G2" s="176"/>
      <c r="H2" s="176"/>
      <c r="I2" s="176"/>
      <c r="J2" s="176"/>
    </row>
    <row r="3" spans="2:10" ht="12" thickBot="1" x14ac:dyDescent="0.4"/>
    <row r="4" spans="2:10" ht="14.1" customHeight="1" x14ac:dyDescent="0.35">
      <c r="B4" s="110" t="s">
        <v>73</v>
      </c>
      <c r="D4" s="259"/>
      <c r="E4" s="260"/>
      <c r="G4" s="110" t="s">
        <v>74</v>
      </c>
      <c r="I4" s="264" t="str">
        <f>('Summary P.O'!B3)&amp;'Summary P.O'!A26</f>
        <v>1034.001.013</v>
      </c>
      <c r="J4" s="265"/>
    </row>
    <row r="5" spans="2:10" ht="14.1" customHeight="1" x14ac:dyDescent="0.35">
      <c r="D5" s="274"/>
      <c r="E5" s="275"/>
      <c r="G5" s="110" t="s">
        <v>41</v>
      </c>
      <c r="I5" s="268">
        <v>1</v>
      </c>
      <c r="J5" s="269"/>
    </row>
    <row r="6" spans="2:10" ht="14.1" customHeight="1" x14ac:dyDescent="0.35">
      <c r="D6" s="274"/>
      <c r="E6" s="275"/>
      <c r="G6" s="110" t="s">
        <v>75</v>
      </c>
      <c r="I6" s="270"/>
      <c r="J6" s="271"/>
    </row>
    <row r="7" spans="2:10" ht="14.1" customHeight="1" thickBot="1" x14ac:dyDescent="0.4">
      <c r="D7" s="276"/>
      <c r="E7" s="277"/>
      <c r="G7" s="110" t="s">
        <v>76</v>
      </c>
      <c r="I7" s="262"/>
      <c r="J7" s="263"/>
    </row>
    <row r="8" spans="2:10" ht="14.1" customHeight="1" thickBot="1" x14ac:dyDescent="0.4">
      <c r="E8" s="112"/>
      <c r="G8" s="110" t="s">
        <v>77</v>
      </c>
      <c r="I8" s="292"/>
      <c r="J8" s="282"/>
    </row>
    <row r="9" spans="2:10" ht="14.1" customHeight="1" x14ac:dyDescent="0.35">
      <c r="B9" s="110" t="s">
        <v>78</v>
      </c>
      <c r="D9" s="264"/>
      <c r="E9" s="265"/>
      <c r="G9" s="110" t="s">
        <v>128</v>
      </c>
      <c r="I9" s="284"/>
      <c r="J9" s="285"/>
    </row>
    <row r="10" spans="2:10" ht="14.1" customHeight="1" thickBot="1" x14ac:dyDescent="0.4">
      <c r="B10" s="110" t="s">
        <v>79</v>
      </c>
      <c r="D10" s="280"/>
      <c r="E10" s="277"/>
      <c r="G10" s="110" t="s">
        <v>80</v>
      </c>
      <c r="I10" s="278"/>
      <c r="J10" s="279"/>
    </row>
    <row r="11" spans="2:10" ht="14.1" customHeight="1" thickBot="1" x14ac:dyDescent="0.4">
      <c r="B11" s="110" t="s">
        <v>127</v>
      </c>
      <c r="D11" s="288"/>
      <c r="E11" s="289"/>
    </row>
    <row r="12" spans="2:10" ht="14.1" customHeight="1" thickBot="1" x14ac:dyDescent="0.4">
      <c r="G12" s="110" t="s">
        <v>81</v>
      </c>
      <c r="I12" s="259" t="s">
        <v>164</v>
      </c>
      <c r="J12" s="260"/>
    </row>
    <row r="13" spans="2:10" ht="14.1" customHeight="1" x14ac:dyDescent="0.35">
      <c r="B13" s="110" t="s">
        <v>82</v>
      </c>
      <c r="E13" s="113" t="s">
        <v>129</v>
      </c>
      <c r="I13" s="274" t="s">
        <v>187</v>
      </c>
      <c r="J13" s="275"/>
    </row>
    <row r="14" spans="2:10" ht="14.1" customHeight="1" x14ac:dyDescent="0.35">
      <c r="B14" s="110" t="s">
        <v>83</v>
      </c>
      <c r="E14" s="114" t="s">
        <v>163</v>
      </c>
      <c r="I14" s="274" t="s">
        <v>188</v>
      </c>
      <c r="J14" s="275"/>
    </row>
    <row r="15" spans="2:10" ht="14.1" customHeight="1" thickBot="1" x14ac:dyDescent="0.4">
      <c r="B15" s="110" t="s">
        <v>84</v>
      </c>
      <c r="E15" s="114" t="s">
        <v>40</v>
      </c>
      <c r="I15" s="276" t="s">
        <v>189</v>
      </c>
      <c r="J15" s="277"/>
    </row>
    <row r="16" spans="2:10" ht="14.1" customHeight="1" thickBot="1" x14ac:dyDescent="0.4">
      <c r="B16" s="110" t="s">
        <v>86</v>
      </c>
      <c r="E16" s="114" t="s">
        <v>87</v>
      </c>
    </row>
    <row r="17" spans="2:10" ht="14.1" customHeight="1" thickBot="1" x14ac:dyDescent="0.4">
      <c r="B17" s="110" t="s">
        <v>88</v>
      </c>
      <c r="E17" s="115" t="s">
        <v>89</v>
      </c>
      <c r="G17" s="110" t="s">
        <v>90</v>
      </c>
      <c r="I17" s="259" t="s">
        <v>190</v>
      </c>
      <c r="J17" s="260"/>
    </row>
    <row r="18" spans="2:10" ht="14.1" customHeight="1" x14ac:dyDescent="0.35">
      <c r="I18" s="274"/>
      <c r="J18" s="275"/>
    </row>
    <row r="19" spans="2:10" ht="14.1" customHeight="1" thickBot="1" x14ac:dyDescent="0.4">
      <c r="B19" s="116" t="s">
        <v>91</v>
      </c>
      <c r="C19" s="116"/>
      <c r="D19" s="117" t="s">
        <v>92</v>
      </c>
      <c r="E19" s="118" t="s">
        <v>93</v>
      </c>
      <c r="I19" s="287" t="s">
        <v>191</v>
      </c>
      <c r="J19" s="275"/>
    </row>
    <row r="20" spans="2:10" ht="14.1" customHeight="1" thickBot="1" x14ac:dyDescent="0.4">
      <c r="B20" s="119" t="s">
        <v>94</v>
      </c>
      <c r="C20" s="119"/>
      <c r="D20" s="120"/>
      <c r="E20" s="121"/>
      <c r="I20" s="280"/>
      <c r="J20" s="277"/>
    </row>
    <row r="21" spans="2:10" x14ac:dyDescent="0.35">
      <c r="B21" s="122"/>
      <c r="C21" s="122"/>
      <c r="D21" s="122"/>
      <c r="E21" s="122"/>
    </row>
    <row r="22" spans="2:10" ht="88.5" customHeight="1" thickBot="1" x14ac:dyDescent="0.4">
      <c r="B22" s="286"/>
      <c r="C22" s="286"/>
      <c r="D22" s="286"/>
      <c r="E22" s="286"/>
      <c r="F22" s="286"/>
      <c r="G22" s="286"/>
      <c r="H22" s="286"/>
      <c r="I22" s="286"/>
      <c r="J22" s="286"/>
    </row>
    <row r="23" spans="2:10" ht="18" customHeight="1" thickBot="1" x14ac:dyDescent="0.4">
      <c r="B23" s="236" t="s">
        <v>42</v>
      </c>
      <c r="C23" s="237" t="s">
        <v>95</v>
      </c>
      <c r="D23" s="266" t="s">
        <v>43</v>
      </c>
      <c r="E23" s="267"/>
      <c r="F23" s="238" t="s">
        <v>96</v>
      </c>
      <c r="G23" s="238" t="s">
        <v>23</v>
      </c>
      <c r="H23" s="239" t="s">
        <v>97</v>
      </c>
      <c r="I23" s="240" t="s">
        <v>98</v>
      </c>
      <c r="J23" s="241" t="s">
        <v>48</v>
      </c>
    </row>
    <row r="24" spans="2:10" x14ac:dyDescent="0.35">
      <c r="B24" s="196">
        <v>1</v>
      </c>
      <c r="C24" s="197"/>
      <c r="D24" s="261"/>
      <c r="E24" s="261"/>
      <c r="F24" s="231"/>
      <c r="G24" s="235"/>
      <c r="H24" s="197"/>
      <c r="I24" s="242"/>
      <c r="J24" s="232">
        <f t="shared" ref="J24:J25" si="0">H24*I24</f>
        <v>0</v>
      </c>
    </row>
    <row r="25" spans="2:10" x14ac:dyDescent="0.35">
      <c r="B25" s="192">
        <f t="shared" ref="B25:B38" si="1">B24+1</f>
        <v>2</v>
      </c>
      <c r="C25" s="123"/>
      <c r="D25" s="261"/>
      <c r="E25" s="261"/>
      <c r="F25" s="231"/>
      <c r="G25" s="235"/>
      <c r="H25" s="123"/>
      <c r="I25" s="242"/>
      <c r="J25" s="233">
        <f t="shared" si="0"/>
        <v>0</v>
      </c>
    </row>
    <row r="26" spans="2:10" x14ac:dyDescent="0.35">
      <c r="B26" s="192">
        <f t="shared" si="1"/>
        <v>3</v>
      </c>
      <c r="C26" s="123"/>
      <c r="D26" s="261"/>
      <c r="E26" s="261"/>
      <c r="F26" s="231"/>
      <c r="G26" s="235"/>
      <c r="H26" s="123"/>
      <c r="I26" s="242"/>
      <c r="J26" s="233">
        <f>H26*I26</f>
        <v>0</v>
      </c>
    </row>
    <row r="27" spans="2:10" ht="12" customHeight="1" x14ac:dyDescent="0.35">
      <c r="B27" s="192">
        <f t="shared" si="1"/>
        <v>4</v>
      </c>
      <c r="C27" s="123"/>
      <c r="D27" s="261"/>
      <c r="E27" s="261"/>
      <c r="F27" s="231"/>
      <c r="G27" s="235"/>
      <c r="H27" s="123"/>
      <c r="I27" s="242"/>
      <c r="J27" s="233">
        <f>H27*I27</f>
        <v>0</v>
      </c>
    </row>
    <row r="28" spans="2:10" ht="12" customHeight="1" x14ac:dyDescent="0.35">
      <c r="B28" s="192">
        <f t="shared" si="1"/>
        <v>5</v>
      </c>
      <c r="C28" s="123"/>
      <c r="D28" s="261"/>
      <c r="E28" s="261"/>
      <c r="F28" s="231"/>
      <c r="G28" s="235"/>
      <c r="H28" s="123"/>
      <c r="I28" s="242"/>
      <c r="J28" s="233">
        <f>H28*I28</f>
        <v>0</v>
      </c>
    </row>
    <row r="29" spans="2:10" x14ac:dyDescent="0.35">
      <c r="B29" s="192">
        <f t="shared" si="1"/>
        <v>6</v>
      </c>
      <c r="C29" s="123"/>
      <c r="D29" s="261"/>
      <c r="E29" s="261"/>
      <c r="F29" s="231"/>
      <c r="G29" s="235"/>
      <c r="H29" s="123"/>
      <c r="I29" s="242"/>
      <c r="J29" s="233">
        <f t="shared" ref="J29:J38" si="2">H29*I29</f>
        <v>0</v>
      </c>
    </row>
    <row r="30" spans="2:10" x14ac:dyDescent="0.35">
      <c r="B30" s="192">
        <f t="shared" si="1"/>
        <v>7</v>
      </c>
      <c r="C30" s="123"/>
      <c r="D30" s="261"/>
      <c r="E30" s="261"/>
      <c r="F30" s="231"/>
      <c r="G30" s="235"/>
      <c r="H30" s="123"/>
      <c r="I30" s="242"/>
      <c r="J30" s="233">
        <f t="shared" si="2"/>
        <v>0</v>
      </c>
    </row>
    <row r="31" spans="2:10" x14ac:dyDescent="0.35">
      <c r="B31" s="192">
        <f t="shared" si="1"/>
        <v>8</v>
      </c>
      <c r="C31" s="123"/>
      <c r="D31" s="261"/>
      <c r="E31" s="261"/>
      <c r="F31" s="231"/>
      <c r="G31" s="235"/>
      <c r="H31" s="123"/>
      <c r="I31" s="242"/>
      <c r="J31" s="233">
        <f t="shared" si="2"/>
        <v>0</v>
      </c>
    </row>
    <row r="32" spans="2:10" x14ac:dyDescent="0.35">
      <c r="B32" s="192">
        <f t="shared" si="1"/>
        <v>9</v>
      </c>
      <c r="C32" s="123"/>
      <c r="D32" s="261"/>
      <c r="E32" s="261"/>
      <c r="F32" s="231"/>
      <c r="G32" s="235"/>
      <c r="H32" s="123"/>
      <c r="I32" s="242"/>
      <c r="J32" s="233">
        <f t="shared" si="2"/>
        <v>0</v>
      </c>
    </row>
    <row r="33" spans="2:10" x14ac:dyDescent="0.35">
      <c r="B33" s="192">
        <f t="shared" si="1"/>
        <v>10</v>
      </c>
      <c r="C33" s="123"/>
      <c r="D33" s="261"/>
      <c r="E33" s="261"/>
      <c r="F33" s="231"/>
      <c r="G33" s="235"/>
      <c r="H33" s="123"/>
      <c r="I33" s="242"/>
      <c r="J33" s="233">
        <f t="shared" si="2"/>
        <v>0</v>
      </c>
    </row>
    <row r="34" spans="2:10" x14ac:dyDescent="0.35">
      <c r="B34" s="192">
        <f t="shared" si="1"/>
        <v>11</v>
      </c>
      <c r="C34" s="123"/>
      <c r="D34" s="261"/>
      <c r="E34" s="261"/>
      <c r="F34" s="231"/>
      <c r="G34" s="235"/>
      <c r="H34" s="123"/>
      <c r="I34" s="242"/>
      <c r="J34" s="233">
        <f t="shared" si="2"/>
        <v>0</v>
      </c>
    </row>
    <row r="35" spans="2:10" x14ac:dyDescent="0.35">
      <c r="B35" s="192">
        <f t="shared" si="1"/>
        <v>12</v>
      </c>
      <c r="C35" s="123"/>
      <c r="D35" s="261"/>
      <c r="E35" s="261"/>
      <c r="F35" s="231"/>
      <c r="G35" s="235"/>
      <c r="H35" s="123"/>
      <c r="I35" s="242"/>
      <c r="J35" s="233">
        <f t="shared" si="2"/>
        <v>0</v>
      </c>
    </row>
    <row r="36" spans="2:10" x14ac:dyDescent="0.35">
      <c r="B36" s="192">
        <f t="shared" si="1"/>
        <v>13</v>
      </c>
      <c r="C36" s="123"/>
      <c r="D36" s="261"/>
      <c r="E36" s="261"/>
      <c r="F36" s="231"/>
      <c r="G36" s="235"/>
      <c r="H36" s="123"/>
      <c r="I36" s="242"/>
      <c r="J36" s="233">
        <f t="shared" si="2"/>
        <v>0</v>
      </c>
    </row>
    <row r="37" spans="2:10" x14ac:dyDescent="0.35">
      <c r="B37" s="192">
        <f t="shared" si="1"/>
        <v>14</v>
      </c>
      <c r="C37" s="123"/>
      <c r="D37" s="261"/>
      <c r="E37" s="261"/>
      <c r="F37" s="231"/>
      <c r="G37" s="235"/>
      <c r="H37" s="123"/>
      <c r="I37" s="242"/>
      <c r="J37" s="233">
        <f t="shared" si="2"/>
        <v>0</v>
      </c>
    </row>
    <row r="38" spans="2:10" ht="12" thickBot="1" x14ac:dyDescent="0.4">
      <c r="B38" s="193">
        <f t="shared" si="1"/>
        <v>15</v>
      </c>
      <c r="C38" s="194"/>
      <c r="D38" s="261"/>
      <c r="E38" s="261"/>
      <c r="F38" s="231"/>
      <c r="G38" s="235"/>
      <c r="H38" s="194"/>
      <c r="I38" s="242"/>
      <c r="J38" s="234">
        <f t="shared" si="2"/>
        <v>0</v>
      </c>
    </row>
    <row r="39" spans="2:10" ht="12" thickBot="1" x14ac:dyDescent="0.4">
      <c r="B39" s="124"/>
      <c r="C39" s="125"/>
      <c r="D39" s="125"/>
      <c r="E39" s="126" t="s">
        <v>99</v>
      </c>
      <c r="F39" s="127"/>
      <c r="G39" s="128"/>
      <c r="H39" s="125"/>
      <c r="I39" s="178"/>
      <c r="J39" s="195">
        <f>SUM(J24:J38)</f>
        <v>0</v>
      </c>
    </row>
    <row r="40" spans="2:10" ht="9" customHeight="1" thickTop="1" x14ac:dyDescent="0.35">
      <c r="B40" s="112"/>
      <c r="C40" s="112"/>
      <c r="D40" s="112"/>
      <c r="E40" s="129"/>
      <c r="F40" s="130"/>
      <c r="H40" s="112"/>
      <c r="J40" s="131"/>
    </row>
    <row r="41" spans="2:10" ht="12.75" x14ac:dyDescent="0.35">
      <c r="B41" s="132" t="s">
        <v>116</v>
      </c>
      <c r="C41" s="133"/>
      <c r="D41" s="133"/>
      <c r="E41" s="134"/>
      <c r="F41" s="133"/>
      <c r="G41" s="132" t="s">
        <v>183</v>
      </c>
      <c r="H41" s="135"/>
      <c r="I41" s="135"/>
      <c r="J41" s="136"/>
    </row>
    <row r="42" spans="2:10" ht="12.75" x14ac:dyDescent="0.35">
      <c r="B42" s="137"/>
      <c r="C42" s="138"/>
      <c r="D42" s="138"/>
      <c r="E42" s="139"/>
      <c r="F42" s="138"/>
      <c r="G42" s="243"/>
      <c r="H42" s="244"/>
      <c r="I42" s="244"/>
      <c r="J42" s="245"/>
    </row>
    <row r="43" spans="2:10" ht="12.75" x14ac:dyDescent="0.35">
      <c r="B43" s="137"/>
      <c r="C43" s="138"/>
      <c r="D43" s="138"/>
      <c r="E43" s="139"/>
      <c r="F43" s="138"/>
      <c r="G43" s="243"/>
      <c r="H43" s="244"/>
      <c r="I43" s="244"/>
      <c r="J43" s="245"/>
    </row>
    <row r="44" spans="2:10" x14ac:dyDescent="0.35">
      <c r="B44" s="140" t="s">
        <v>24</v>
      </c>
      <c r="C44" s="141"/>
      <c r="D44" s="142" t="s">
        <v>25</v>
      </c>
      <c r="E44" s="143"/>
      <c r="F44" s="141"/>
      <c r="G44" s="272"/>
      <c r="H44" s="273"/>
      <c r="I44" s="141"/>
      <c r="J44" s="246"/>
    </row>
    <row r="45" spans="2:10" ht="6.75" customHeight="1" x14ac:dyDescent="0.35">
      <c r="B45" s="112"/>
      <c r="C45" s="112"/>
      <c r="D45" s="112"/>
      <c r="E45" s="129"/>
      <c r="F45" s="130"/>
      <c r="H45" s="112"/>
      <c r="J45" s="131"/>
    </row>
    <row r="46" spans="2:10" x14ac:dyDescent="0.35">
      <c r="B46" s="112"/>
      <c r="C46" s="112"/>
      <c r="D46" s="112"/>
      <c r="E46" s="129"/>
      <c r="F46" s="130"/>
      <c r="H46" s="112"/>
      <c r="J46" s="131"/>
    </row>
    <row r="47" spans="2:10" ht="17.649999999999999" x14ac:dyDescent="0.35">
      <c r="B47" s="283" t="s">
        <v>119</v>
      </c>
      <c r="C47" s="283"/>
      <c r="D47" s="283"/>
      <c r="E47" s="283"/>
      <c r="F47" s="283"/>
      <c r="G47" s="283"/>
      <c r="H47" s="283"/>
      <c r="I47" s="283"/>
      <c r="J47" s="283"/>
    </row>
    <row r="48" spans="2:10" ht="12" customHeight="1" x14ac:dyDescent="0.4">
      <c r="B48" s="144"/>
      <c r="C48" s="144"/>
      <c r="D48" s="144"/>
      <c r="E48" s="177" t="s">
        <v>74</v>
      </c>
      <c r="F48" s="177" t="str">
        <f>I4</f>
        <v>1034.001.013</v>
      </c>
      <c r="G48" s="177"/>
    </row>
    <row r="49" spans="2:10" ht="15" x14ac:dyDescent="0.4">
      <c r="B49" s="144"/>
      <c r="C49" s="144"/>
      <c r="D49" s="144"/>
      <c r="E49" s="144"/>
      <c r="F49" s="177"/>
      <c r="G49" s="177"/>
    </row>
    <row r="50" spans="2:10" x14ac:dyDescent="0.35">
      <c r="B50" s="145"/>
      <c r="C50" s="146" t="s">
        <v>94</v>
      </c>
      <c r="D50" s="145"/>
      <c r="E50" s="147" t="s">
        <v>100</v>
      </c>
      <c r="F50" s="145"/>
      <c r="G50" s="145"/>
      <c r="H50" s="147" t="s">
        <v>101</v>
      </c>
      <c r="I50" s="145"/>
      <c r="J50" s="145"/>
    </row>
    <row r="51" spans="2:10" ht="12" thickBot="1" x14ac:dyDescent="0.4"/>
    <row r="52" spans="2:10" ht="12" thickBot="1" x14ac:dyDescent="0.4">
      <c r="C52" s="148"/>
      <c r="E52" s="110" t="s">
        <v>102</v>
      </c>
      <c r="H52" s="149"/>
      <c r="I52" s="150"/>
      <c r="J52" s="151"/>
    </row>
    <row r="53" spans="2:10" ht="12" thickBot="1" x14ac:dyDescent="0.4">
      <c r="C53" s="112"/>
    </row>
    <row r="54" spans="2:10" ht="12" thickBot="1" x14ac:dyDescent="0.4">
      <c r="C54" s="148"/>
      <c r="E54" s="110" t="s">
        <v>103</v>
      </c>
      <c r="H54" s="149"/>
      <c r="I54" s="150"/>
      <c r="J54" s="151"/>
    </row>
    <row r="55" spans="2:10" ht="12" thickBot="1" x14ac:dyDescent="0.4">
      <c r="C55" s="112"/>
    </row>
    <row r="56" spans="2:10" ht="12" thickBot="1" x14ac:dyDescent="0.4">
      <c r="C56" s="148"/>
      <c r="E56" s="110" t="s">
        <v>118</v>
      </c>
      <c r="H56" s="149"/>
      <c r="I56" s="150"/>
      <c r="J56" s="151"/>
    </row>
    <row r="57" spans="2:10" ht="12" thickBot="1" x14ac:dyDescent="0.4">
      <c r="C57" s="112"/>
    </row>
    <row r="58" spans="2:10" ht="12" thickBot="1" x14ac:dyDescent="0.4">
      <c r="C58" s="148"/>
      <c r="E58" s="110" t="s">
        <v>104</v>
      </c>
      <c r="H58" s="149"/>
      <c r="I58" s="150"/>
      <c r="J58" s="151"/>
    </row>
    <row r="59" spans="2:10" ht="12" thickBot="1" x14ac:dyDescent="0.4">
      <c r="C59" s="112"/>
    </row>
    <row r="60" spans="2:10" ht="12" thickBot="1" x14ac:dyDescent="0.4">
      <c r="C60" s="148"/>
      <c r="E60" s="110" t="s">
        <v>105</v>
      </c>
      <c r="H60" s="149"/>
      <c r="I60" s="150"/>
      <c r="J60" s="151"/>
    </row>
    <row r="61" spans="2:10" ht="12" thickBot="1" x14ac:dyDescent="0.4">
      <c r="C61" s="112"/>
    </row>
    <row r="62" spans="2:10" ht="12" thickBot="1" x14ac:dyDescent="0.4">
      <c r="C62" s="148"/>
      <c r="E62" s="110" t="s">
        <v>106</v>
      </c>
      <c r="H62" s="149"/>
      <c r="I62" s="150"/>
      <c r="J62" s="151"/>
    </row>
    <row r="63" spans="2:10" ht="12" thickBot="1" x14ac:dyDescent="0.4">
      <c r="C63" s="112"/>
    </row>
    <row r="64" spans="2:10" ht="12" thickBot="1" x14ac:dyDescent="0.4">
      <c r="C64" s="148"/>
      <c r="E64" s="110" t="s">
        <v>107</v>
      </c>
      <c r="H64" s="149"/>
      <c r="I64" s="150"/>
      <c r="J64" s="151"/>
    </row>
    <row r="65" spans="3:10" ht="12" thickBot="1" x14ac:dyDescent="0.4">
      <c r="C65" s="112"/>
    </row>
    <row r="66" spans="3:10" ht="12" thickBot="1" x14ac:dyDescent="0.4">
      <c r="C66" s="148"/>
      <c r="E66" s="110" t="s">
        <v>108</v>
      </c>
      <c r="H66" s="149"/>
      <c r="I66" s="150"/>
      <c r="J66" s="151"/>
    </row>
    <row r="67" spans="3:10" ht="12" thickBot="1" x14ac:dyDescent="0.4">
      <c r="C67" s="112"/>
    </row>
    <row r="68" spans="3:10" ht="12" thickBot="1" x14ac:dyDescent="0.4">
      <c r="C68" s="148"/>
      <c r="E68" s="110" t="s">
        <v>125</v>
      </c>
      <c r="H68" s="149"/>
      <c r="I68" s="150"/>
      <c r="J68" s="151"/>
    </row>
    <row r="69" spans="3:10" ht="12" thickBot="1" x14ac:dyDescent="0.4">
      <c r="C69" s="112"/>
    </row>
    <row r="70" spans="3:10" ht="12" thickBot="1" x14ac:dyDescent="0.4">
      <c r="C70" s="148"/>
      <c r="E70" s="110" t="s">
        <v>109</v>
      </c>
      <c r="H70" s="149"/>
      <c r="I70" s="150"/>
      <c r="J70" s="151"/>
    </row>
    <row r="71" spans="3:10" ht="12" thickBot="1" x14ac:dyDescent="0.4">
      <c r="C71" s="112"/>
    </row>
    <row r="72" spans="3:10" ht="12" thickBot="1" x14ac:dyDescent="0.4">
      <c r="C72" s="148"/>
      <c r="E72" s="110" t="s">
        <v>110</v>
      </c>
      <c r="H72" s="149"/>
      <c r="I72" s="150"/>
      <c r="J72" s="151"/>
    </row>
    <row r="73" spans="3:10" ht="12" thickBot="1" x14ac:dyDescent="0.4">
      <c r="C73" s="112"/>
    </row>
    <row r="74" spans="3:10" ht="12" thickBot="1" x14ac:dyDescent="0.4">
      <c r="C74" s="148"/>
      <c r="E74" s="110" t="s">
        <v>126</v>
      </c>
      <c r="H74" s="149"/>
      <c r="I74" s="150"/>
      <c r="J74" s="151"/>
    </row>
    <row r="75" spans="3:10" ht="12" thickBot="1" x14ac:dyDescent="0.4">
      <c r="C75" s="112"/>
    </row>
    <row r="76" spans="3:10" ht="12" thickBot="1" x14ac:dyDescent="0.4">
      <c r="C76" s="148"/>
      <c r="E76" s="110" t="s">
        <v>111</v>
      </c>
      <c r="H76" s="149"/>
      <c r="I76" s="150"/>
      <c r="J76" s="151"/>
    </row>
    <row r="77" spans="3:10" ht="12" thickBot="1" x14ac:dyDescent="0.4">
      <c r="C77" s="112"/>
    </row>
    <row r="78" spans="3:10" ht="12" thickBot="1" x14ac:dyDescent="0.4">
      <c r="C78" s="148"/>
      <c r="E78" s="110" t="s">
        <v>112</v>
      </c>
      <c r="H78" s="149"/>
      <c r="I78" s="150"/>
      <c r="J78" s="151"/>
    </row>
    <row r="79" spans="3:10" ht="12" thickBot="1" x14ac:dyDescent="0.4">
      <c r="C79" s="112"/>
    </row>
    <row r="80" spans="3:10" ht="12" thickBot="1" x14ac:dyDescent="0.4">
      <c r="C80" s="148"/>
      <c r="E80" s="110" t="s">
        <v>113</v>
      </c>
      <c r="H80" s="149"/>
      <c r="I80" s="150"/>
      <c r="J80" s="151"/>
    </row>
    <row r="81" spans="3:10" ht="12" thickBot="1" x14ac:dyDescent="0.4">
      <c r="C81" s="112"/>
    </row>
    <row r="82" spans="3:10" ht="12" thickBot="1" x14ac:dyDescent="0.4">
      <c r="C82" s="148"/>
      <c r="E82" s="110" t="s">
        <v>117</v>
      </c>
      <c r="H82" s="149"/>
      <c r="I82" s="150"/>
      <c r="J82" s="151"/>
    </row>
    <row r="83" spans="3:10" ht="12" thickBot="1" x14ac:dyDescent="0.4">
      <c r="C83" s="112"/>
    </row>
    <row r="84" spans="3:10" ht="12" thickBot="1" x14ac:dyDescent="0.4">
      <c r="C84" s="148"/>
      <c r="E84" s="110" t="s">
        <v>121</v>
      </c>
      <c r="H84" s="149"/>
      <c r="I84" s="150"/>
      <c r="J84" s="151"/>
    </row>
    <row r="85" spans="3:10" ht="12" thickBot="1" x14ac:dyDescent="0.4">
      <c r="C85" s="112"/>
    </row>
    <row r="86" spans="3:10" ht="12" thickBot="1" x14ac:dyDescent="0.4">
      <c r="C86" s="148"/>
      <c r="E86" s="110" t="s">
        <v>122</v>
      </c>
      <c r="H86" s="149"/>
      <c r="I86" s="150"/>
      <c r="J86" s="151"/>
    </row>
    <row r="87" spans="3:10" ht="12" thickBot="1" x14ac:dyDescent="0.4">
      <c r="C87" s="112"/>
    </row>
    <row r="88" spans="3:10" ht="12" thickBot="1" x14ac:dyDescent="0.4">
      <c r="C88" s="148"/>
      <c r="E88" s="110" t="s">
        <v>123</v>
      </c>
      <c r="H88" s="149"/>
      <c r="I88" s="150"/>
      <c r="J88" s="151"/>
    </row>
    <row r="94" spans="3:10" x14ac:dyDescent="0.35">
      <c r="E94" s="152" t="s">
        <v>114</v>
      </c>
      <c r="F94" s="153"/>
      <c r="G94" s="154"/>
    </row>
    <row r="95" spans="3:10" x14ac:dyDescent="0.35">
      <c r="E95" s="155"/>
      <c r="F95" s="155"/>
      <c r="G95" s="155"/>
    </row>
    <row r="96" spans="3:10" x14ac:dyDescent="0.35">
      <c r="E96" s="155"/>
      <c r="F96" s="155" t="s">
        <v>27</v>
      </c>
      <c r="G96" s="155"/>
    </row>
  </sheetData>
  <mergeCells count="41">
    <mergeCell ref="D4:E4"/>
    <mergeCell ref="I4:J4"/>
    <mergeCell ref="D5:E5"/>
    <mergeCell ref="I5:J5"/>
    <mergeCell ref="D6:E6"/>
    <mergeCell ref="I6:J6"/>
    <mergeCell ref="I17:J17"/>
    <mergeCell ref="D7:E7"/>
    <mergeCell ref="I7:J7"/>
    <mergeCell ref="I8:J8"/>
    <mergeCell ref="D9:E9"/>
    <mergeCell ref="I9:J9"/>
    <mergeCell ref="D10:E10"/>
    <mergeCell ref="I10:J10"/>
    <mergeCell ref="D11:E11"/>
    <mergeCell ref="I12:J12"/>
    <mergeCell ref="I13:J13"/>
    <mergeCell ref="I14:J14"/>
    <mergeCell ref="I15:J15"/>
    <mergeCell ref="D30:E30"/>
    <mergeCell ref="I18:J18"/>
    <mergeCell ref="I19:J19"/>
    <mergeCell ref="I20:J20"/>
    <mergeCell ref="B22:J22"/>
    <mergeCell ref="D23:E23"/>
    <mergeCell ref="D24:E24"/>
    <mergeCell ref="D25:E25"/>
    <mergeCell ref="D26:E26"/>
    <mergeCell ref="D27:E27"/>
    <mergeCell ref="D28:E28"/>
    <mergeCell ref="D29:E29"/>
    <mergeCell ref="D37:E37"/>
    <mergeCell ref="D38:E38"/>
    <mergeCell ref="G44:H44"/>
    <mergeCell ref="B47:J47"/>
    <mergeCell ref="D31:E31"/>
    <mergeCell ref="D32:E32"/>
    <mergeCell ref="D33:E33"/>
    <mergeCell ref="D34:E34"/>
    <mergeCell ref="D35:E35"/>
    <mergeCell ref="D36:E36"/>
  </mergeCells>
  <hyperlinks>
    <hyperlink ref="I19" r:id="rId1" xr:uid="{73DE92D8-5250-4228-8DFD-0C961A4887BA}"/>
  </hyperlinks>
  <pageMargins left="0.39370078740157483" right="0.39370078740157483" top="0.59055118110236227" bottom="1.0236220472440944" header="0.51181102362204722" footer="0.51181102362204722"/>
  <pageSetup paperSize="9" scale="95" fitToHeight="0" orientation="portrait" verticalDpi="1200" r:id="rId2"/>
  <headerFooter alignWithMargins="0">
    <oddFooter>&amp;C&amp;7&amp;G&amp;RPage &amp;P of &amp;N</oddFooter>
  </headerFooter>
  <rowBreaks count="1" manualBreakCount="1">
    <brk id="46" max="16383" man="1"/>
  </rowBreaks>
  <drawing r:id="rId3"/>
  <legacyDrawingHF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J96"/>
  <sheetViews>
    <sheetView showGridLines="0" zoomScaleNormal="100" zoomScaleSheetLayoutView="70" workbookViewId="0">
      <selection activeCell="I12" sqref="I12:J20"/>
    </sheetView>
  </sheetViews>
  <sheetFormatPr baseColWidth="10" defaultColWidth="11" defaultRowHeight="11.65" x14ac:dyDescent="0.35"/>
  <cols>
    <col min="1" max="1" width="4.28515625" style="110" customWidth="1"/>
    <col min="2" max="2" width="5.7109375" style="110" customWidth="1"/>
    <col min="3" max="3" width="9.7109375" style="110" customWidth="1"/>
    <col min="4" max="5" width="14" style="110" customWidth="1"/>
    <col min="6" max="6" width="16.140625" style="110" customWidth="1"/>
    <col min="7" max="7" width="11.7109375" style="110" customWidth="1"/>
    <col min="8" max="8" width="4.5703125" style="110" customWidth="1"/>
    <col min="9" max="10" width="12.7109375" style="110" customWidth="1"/>
    <col min="11" max="11" width="4" style="110" customWidth="1"/>
    <col min="12" max="16384" width="11" style="110"/>
  </cols>
  <sheetData>
    <row r="1" spans="2:10" ht="69.95" customHeight="1" x14ac:dyDescent="0.6">
      <c r="B1" s="111"/>
      <c r="C1" s="111"/>
      <c r="D1" s="111"/>
    </row>
    <row r="2" spans="2:10" ht="17.25" customHeight="1" x14ac:dyDescent="0.6">
      <c r="B2" s="179" t="s">
        <v>115</v>
      </c>
      <c r="C2" s="176"/>
      <c r="D2" s="176"/>
      <c r="E2" s="176"/>
      <c r="F2" s="176"/>
      <c r="G2" s="176"/>
      <c r="H2" s="176"/>
      <c r="I2" s="176"/>
      <c r="J2" s="176"/>
    </row>
    <row r="3" spans="2:10" ht="12" thickBot="1" x14ac:dyDescent="0.4"/>
    <row r="4" spans="2:10" ht="14.1" customHeight="1" x14ac:dyDescent="0.35">
      <c r="B4" s="110" t="s">
        <v>73</v>
      </c>
      <c r="D4" s="259"/>
      <c r="E4" s="260"/>
      <c r="G4" s="110" t="s">
        <v>74</v>
      </c>
      <c r="I4" s="264" t="str">
        <f>('Summary P.O'!B3)&amp;'Summary P.O'!A27</f>
        <v>1034.001.014</v>
      </c>
      <c r="J4" s="265"/>
    </row>
    <row r="5" spans="2:10" ht="14.1" customHeight="1" x14ac:dyDescent="0.35">
      <c r="D5" s="274"/>
      <c r="E5" s="275"/>
      <c r="G5" s="110" t="s">
        <v>41</v>
      </c>
      <c r="I5" s="268">
        <v>1</v>
      </c>
      <c r="J5" s="269"/>
    </row>
    <row r="6" spans="2:10" ht="14.1" customHeight="1" x14ac:dyDescent="0.35">
      <c r="D6" s="274"/>
      <c r="E6" s="275"/>
      <c r="G6" s="110" t="s">
        <v>75</v>
      </c>
      <c r="I6" s="270"/>
      <c r="J6" s="271"/>
    </row>
    <row r="7" spans="2:10" ht="14.1" customHeight="1" thickBot="1" x14ac:dyDescent="0.4">
      <c r="D7" s="276"/>
      <c r="E7" s="277"/>
      <c r="G7" s="110" t="s">
        <v>76</v>
      </c>
      <c r="I7" s="262"/>
      <c r="J7" s="263"/>
    </row>
    <row r="8" spans="2:10" ht="14.1" customHeight="1" thickBot="1" x14ac:dyDescent="0.4">
      <c r="E8" s="112"/>
      <c r="G8" s="110" t="s">
        <v>77</v>
      </c>
      <c r="I8" s="292"/>
      <c r="J8" s="282"/>
    </row>
    <row r="9" spans="2:10" ht="14.1" customHeight="1" x14ac:dyDescent="0.35">
      <c r="B9" s="110" t="s">
        <v>78</v>
      </c>
      <c r="D9" s="264"/>
      <c r="E9" s="265"/>
      <c r="G9" s="110" t="s">
        <v>128</v>
      </c>
      <c r="I9" s="284"/>
      <c r="J9" s="285"/>
    </row>
    <row r="10" spans="2:10" ht="14.1" customHeight="1" thickBot="1" x14ac:dyDescent="0.4">
      <c r="B10" s="110" t="s">
        <v>79</v>
      </c>
      <c r="D10" s="280"/>
      <c r="E10" s="277"/>
      <c r="G10" s="110" t="s">
        <v>80</v>
      </c>
      <c r="I10" s="278"/>
      <c r="J10" s="279"/>
    </row>
    <row r="11" spans="2:10" ht="14.1" customHeight="1" thickBot="1" x14ac:dyDescent="0.4">
      <c r="B11" s="110" t="s">
        <v>127</v>
      </c>
      <c r="D11" s="288"/>
      <c r="E11" s="289"/>
    </row>
    <row r="12" spans="2:10" ht="14.1" customHeight="1" thickBot="1" x14ac:dyDescent="0.4">
      <c r="G12" s="110" t="s">
        <v>81</v>
      </c>
      <c r="I12" s="259" t="s">
        <v>164</v>
      </c>
      <c r="J12" s="260"/>
    </row>
    <row r="13" spans="2:10" ht="14.1" customHeight="1" x14ac:dyDescent="0.35">
      <c r="B13" s="110" t="s">
        <v>82</v>
      </c>
      <c r="E13" s="113" t="s">
        <v>129</v>
      </c>
      <c r="I13" s="274" t="s">
        <v>187</v>
      </c>
      <c r="J13" s="275"/>
    </row>
    <row r="14" spans="2:10" ht="14.1" customHeight="1" x14ac:dyDescent="0.35">
      <c r="B14" s="110" t="s">
        <v>83</v>
      </c>
      <c r="E14" s="114" t="s">
        <v>163</v>
      </c>
      <c r="I14" s="274" t="s">
        <v>188</v>
      </c>
      <c r="J14" s="275"/>
    </row>
    <row r="15" spans="2:10" ht="14.1" customHeight="1" thickBot="1" x14ac:dyDescent="0.4">
      <c r="B15" s="110" t="s">
        <v>84</v>
      </c>
      <c r="E15" s="114" t="s">
        <v>40</v>
      </c>
      <c r="I15" s="276" t="s">
        <v>189</v>
      </c>
      <c r="J15" s="277"/>
    </row>
    <row r="16" spans="2:10" ht="14.1" customHeight="1" thickBot="1" x14ac:dyDescent="0.4">
      <c r="B16" s="110" t="s">
        <v>86</v>
      </c>
      <c r="E16" s="114" t="s">
        <v>87</v>
      </c>
    </row>
    <row r="17" spans="2:10" ht="14.1" customHeight="1" thickBot="1" x14ac:dyDescent="0.4">
      <c r="B17" s="110" t="s">
        <v>88</v>
      </c>
      <c r="E17" s="115" t="s">
        <v>89</v>
      </c>
      <c r="G17" s="110" t="s">
        <v>90</v>
      </c>
      <c r="I17" s="259" t="s">
        <v>190</v>
      </c>
      <c r="J17" s="260"/>
    </row>
    <row r="18" spans="2:10" ht="14.1" customHeight="1" x14ac:dyDescent="0.35">
      <c r="I18" s="274"/>
      <c r="J18" s="275"/>
    </row>
    <row r="19" spans="2:10" ht="14.1" customHeight="1" thickBot="1" x14ac:dyDescent="0.4">
      <c r="B19" s="116" t="s">
        <v>91</v>
      </c>
      <c r="C19" s="116"/>
      <c r="D19" s="117" t="s">
        <v>92</v>
      </c>
      <c r="E19" s="118" t="s">
        <v>93</v>
      </c>
      <c r="I19" s="287" t="s">
        <v>191</v>
      </c>
      <c r="J19" s="275"/>
    </row>
    <row r="20" spans="2:10" ht="14.1" customHeight="1" thickBot="1" x14ac:dyDescent="0.4">
      <c r="B20" s="119" t="s">
        <v>94</v>
      </c>
      <c r="C20" s="119"/>
      <c r="D20" s="120"/>
      <c r="E20" s="121"/>
      <c r="I20" s="280"/>
      <c r="J20" s="277"/>
    </row>
    <row r="21" spans="2:10" x14ac:dyDescent="0.35">
      <c r="B21" s="122"/>
      <c r="C21" s="122"/>
      <c r="D21" s="122"/>
      <c r="E21" s="122"/>
    </row>
    <row r="22" spans="2:10" ht="88.5" customHeight="1" thickBot="1" x14ac:dyDescent="0.4">
      <c r="B22" s="286"/>
      <c r="C22" s="286"/>
      <c r="D22" s="286"/>
      <c r="E22" s="286"/>
      <c r="F22" s="286"/>
      <c r="G22" s="286"/>
      <c r="H22" s="286"/>
      <c r="I22" s="286"/>
      <c r="J22" s="286"/>
    </row>
    <row r="23" spans="2:10" ht="18" customHeight="1" thickBot="1" x14ac:dyDescent="0.4">
      <c r="B23" s="236" t="s">
        <v>42</v>
      </c>
      <c r="C23" s="237" t="s">
        <v>95</v>
      </c>
      <c r="D23" s="266" t="s">
        <v>43</v>
      </c>
      <c r="E23" s="267"/>
      <c r="F23" s="238" t="s">
        <v>96</v>
      </c>
      <c r="G23" s="238" t="s">
        <v>23</v>
      </c>
      <c r="H23" s="239" t="s">
        <v>97</v>
      </c>
      <c r="I23" s="240" t="s">
        <v>98</v>
      </c>
      <c r="J23" s="241" t="s">
        <v>48</v>
      </c>
    </row>
    <row r="24" spans="2:10" x14ac:dyDescent="0.35">
      <c r="B24" s="196">
        <v>1</v>
      </c>
      <c r="C24" s="197"/>
      <c r="D24" s="261"/>
      <c r="E24" s="261"/>
      <c r="F24" s="231"/>
      <c r="G24" s="235"/>
      <c r="H24" s="197"/>
      <c r="I24" s="242"/>
      <c r="J24" s="232">
        <f t="shared" ref="J24:J25" si="0">H24*I24</f>
        <v>0</v>
      </c>
    </row>
    <row r="25" spans="2:10" x14ac:dyDescent="0.35">
      <c r="B25" s="192">
        <f t="shared" ref="B25:B38" si="1">B24+1</f>
        <v>2</v>
      </c>
      <c r="C25" s="123"/>
      <c r="D25" s="261"/>
      <c r="E25" s="261"/>
      <c r="F25" s="231"/>
      <c r="G25" s="235"/>
      <c r="H25" s="123"/>
      <c r="I25" s="242"/>
      <c r="J25" s="233">
        <f t="shared" si="0"/>
        <v>0</v>
      </c>
    </row>
    <row r="26" spans="2:10" x14ac:dyDescent="0.35">
      <c r="B26" s="192">
        <f t="shared" si="1"/>
        <v>3</v>
      </c>
      <c r="C26" s="123"/>
      <c r="D26" s="261"/>
      <c r="E26" s="261"/>
      <c r="F26" s="231"/>
      <c r="G26" s="235"/>
      <c r="H26" s="123"/>
      <c r="I26" s="242"/>
      <c r="J26" s="233">
        <f>H26*I26</f>
        <v>0</v>
      </c>
    </row>
    <row r="27" spans="2:10" ht="12" customHeight="1" x14ac:dyDescent="0.35">
      <c r="B27" s="192">
        <f t="shared" si="1"/>
        <v>4</v>
      </c>
      <c r="C27" s="123"/>
      <c r="D27" s="261"/>
      <c r="E27" s="261"/>
      <c r="F27" s="231"/>
      <c r="G27" s="235"/>
      <c r="H27" s="123"/>
      <c r="I27" s="242"/>
      <c r="J27" s="233">
        <f>H27*I27</f>
        <v>0</v>
      </c>
    </row>
    <row r="28" spans="2:10" ht="12" customHeight="1" x14ac:dyDescent="0.35">
      <c r="B28" s="192">
        <f t="shared" si="1"/>
        <v>5</v>
      </c>
      <c r="C28" s="123"/>
      <c r="D28" s="261"/>
      <c r="E28" s="261"/>
      <c r="F28" s="231"/>
      <c r="G28" s="235"/>
      <c r="H28" s="123"/>
      <c r="I28" s="242"/>
      <c r="J28" s="233">
        <f>H28*I28</f>
        <v>0</v>
      </c>
    </row>
    <row r="29" spans="2:10" x14ac:dyDescent="0.35">
      <c r="B29" s="192">
        <f t="shared" si="1"/>
        <v>6</v>
      </c>
      <c r="C29" s="123"/>
      <c r="D29" s="261"/>
      <c r="E29" s="261"/>
      <c r="F29" s="231"/>
      <c r="G29" s="235"/>
      <c r="H29" s="123"/>
      <c r="I29" s="242"/>
      <c r="J29" s="233">
        <f t="shared" ref="J29:J38" si="2">H29*I29</f>
        <v>0</v>
      </c>
    </row>
    <row r="30" spans="2:10" x14ac:dyDescent="0.35">
      <c r="B30" s="192">
        <f t="shared" si="1"/>
        <v>7</v>
      </c>
      <c r="C30" s="123"/>
      <c r="D30" s="261"/>
      <c r="E30" s="261"/>
      <c r="F30" s="231"/>
      <c r="G30" s="235"/>
      <c r="H30" s="123"/>
      <c r="I30" s="242"/>
      <c r="J30" s="233">
        <f t="shared" si="2"/>
        <v>0</v>
      </c>
    </row>
    <row r="31" spans="2:10" x14ac:dyDescent="0.35">
      <c r="B31" s="192">
        <f t="shared" si="1"/>
        <v>8</v>
      </c>
      <c r="C31" s="123"/>
      <c r="D31" s="261"/>
      <c r="E31" s="261"/>
      <c r="F31" s="231"/>
      <c r="G31" s="235"/>
      <c r="H31" s="123"/>
      <c r="I31" s="242"/>
      <c r="J31" s="233">
        <f t="shared" si="2"/>
        <v>0</v>
      </c>
    </row>
    <row r="32" spans="2:10" x14ac:dyDescent="0.35">
      <c r="B32" s="192">
        <f t="shared" si="1"/>
        <v>9</v>
      </c>
      <c r="C32" s="123"/>
      <c r="D32" s="261"/>
      <c r="E32" s="261"/>
      <c r="F32" s="231"/>
      <c r="G32" s="235"/>
      <c r="H32" s="123"/>
      <c r="I32" s="242"/>
      <c r="J32" s="233">
        <f t="shared" si="2"/>
        <v>0</v>
      </c>
    </row>
    <row r="33" spans="2:10" x14ac:dyDescent="0.35">
      <c r="B33" s="192">
        <f t="shared" si="1"/>
        <v>10</v>
      </c>
      <c r="C33" s="123"/>
      <c r="D33" s="261"/>
      <c r="E33" s="261"/>
      <c r="F33" s="231"/>
      <c r="G33" s="235"/>
      <c r="H33" s="123"/>
      <c r="I33" s="242"/>
      <c r="J33" s="233">
        <f t="shared" si="2"/>
        <v>0</v>
      </c>
    </row>
    <row r="34" spans="2:10" x14ac:dyDescent="0.35">
      <c r="B34" s="192">
        <f t="shared" si="1"/>
        <v>11</v>
      </c>
      <c r="C34" s="123"/>
      <c r="D34" s="261"/>
      <c r="E34" s="261"/>
      <c r="F34" s="231"/>
      <c r="G34" s="235"/>
      <c r="H34" s="123"/>
      <c r="I34" s="242"/>
      <c r="J34" s="233">
        <f t="shared" si="2"/>
        <v>0</v>
      </c>
    </row>
    <row r="35" spans="2:10" x14ac:dyDescent="0.35">
      <c r="B35" s="192">
        <f t="shared" si="1"/>
        <v>12</v>
      </c>
      <c r="C35" s="123"/>
      <c r="D35" s="261"/>
      <c r="E35" s="261"/>
      <c r="F35" s="231"/>
      <c r="G35" s="235"/>
      <c r="H35" s="123"/>
      <c r="I35" s="242"/>
      <c r="J35" s="233">
        <f t="shared" si="2"/>
        <v>0</v>
      </c>
    </row>
    <row r="36" spans="2:10" x14ac:dyDescent="0.35">
      <c r="B36" s="192">
        <f t="shared" si="1"/>
        <v>13</v>
      </c>
      <c r="C36" s="123"/>
      <c r="D36" s="261"/>
      <c r="E36" s="261"/>
      <c r="F36" s="231"/>
      <c r="G36" s="235"/>
      <c r="H36" s="123"/>
      <c r="I36" s="242"/>
      <c r="J36" s="233">
        <f t="shared" si="2"/>
        <v>0</v>
      </c>
    </row>
    <row r="37" spans="2:10" x14ac:dyDescent="0.35">
      <c r="B37" s="192">
        <f t="shared" si="1"/>
        <v>14</v>
      </c>
      <c r="C37" s="123"/>
      <c r="D37" s="261"/>
      <c r="E37" s="261"/>
      <c r="F37" s="231"/>
      <c r="G37" s="235"/>
      <c r="H37" s="123"/>
      <c r="I37" s="242"/>
      <c r="J37" s="233">
        <f t="shared" si="2"/>
        <v>0</v>
      </c>
    </row>
    <row r="38" spans="2:10" ht="12" thickBot="1" x14ac:dyDescent="0.4">
      <c r="B38" s="193">
        <f t="shared" si="1"/>
        <v>15</v>
      </c>
      <c r="C38" s="194"/>
      <c r="D38" s="261"/>
      <c r="E38" s="261"/>
      <c r="F38" s="231"/>
      <c r="G38" s="235"/>
      <c r="H38" s="194"/>
      <c r="I38" s="242"/>
      <c r="J38" s="234">
        <f t="shared" si="2"/>
        <v>0</v>
      </c>
    </row>
    <row r="39" spans="2:10" ht="12" thickBot="1" x14ac:dyDescent="0.4">
      <c r="B39" s="124"/>
      <c r="C39" s="125"/>
      <c r="D39" s="125"/>
      <c r="E39" s="126" t="s">
        <v>99</v>
      </c>
      <c r="F39" s="127"/>
      <c r="G39" s="128"/>
      <c r="H39" s="125"/>
      <c r="I39" s="178"/>
      <c r="J39" s="195">
        <f>SUM(J24:J38)</f>
        <v>0</v>
      </c>
    </row>
    <row r="40" spans="2:10" ht="9" customHeight="1" thickTop="1" x14ac:dyDescent="0.35">
      <c r="B40" s="112"/>
      <c r="C40" s="112"/>
      <c r="D40" s="112"/>
      <c r="E40" s="129"/>
      <c r="F40" s="130"/>
      <c r="H40" s="112"/>
      <c r="J40" s="131"/>
    </row>
    <row r="41" spans="2:10" ht="12.75" x14ac:dyDescent="0.35">
      <c r="B41" s="132" t="s">
        <v>116</v>
      </c>
      <c r="C41" s="133"/>
      <c r="D41" s="133"/>
      <c r="E41" s="134"/>
      <c r="F41" s="133"/>
      <c r="G41" s="132" t="s">
        <v>183</v>
      </c>
      <c r="H41" s="135"/>
      <c r="I41" s="135"/>
      <c r="J41" s="136"/>
    </row>
    <row r="42" spans="2:10" ht="12.75" x14ac:dyDescent="0.35">
      <c r="B42" s="137"/>
      <c r="C42" s="138"/>
      <c r="D42" s="138"/>
      <c r="E42" s="139"/>
      <c r="F42" s="138"/>
      <c r="G42" s="243"/>
      <c r="H42" s="244"/>
      <c r="I42" s="244"/>
      <c r="J42" s="245"/>
    </row>
    <row r="43" spans="2:10" ht="12.75" x14ac:dyDescent="0.35">
      <c r="B43" s="137"/>
      <c r="C43" s="138"/>
      <c r="D43" s="138"/>
      <c r="E43" s="139"/>
      <c r="F43" s="138"/>
      <c r="G43" s="243"/>
      <c r="H43" s="244"/>
      <c r="I43" s="244"/>
      <c r="J43" s="245"/>
    </row>
    <row r="44" spans="2:10" x14ac:dyDescent="0.35">
      <c r="B44" s="140" t="s">
        <v>24</v>
      </c>
      <c r="C44" s="141"/>
      <c r="D44" s="142" t="s">
        <v>25</v>
      </c>
      <c r="E44" s="143"/>
      <c r="F44" s="141"/>
      <c r="G44" s="272"/>
      <c r="H44" s="273"/>
      <c r="I44" s="141"/>
      <c r="J44" s="246"/>
    </row>
    <row r="45" spans="2:10" ht="6.75" customHeight="1" x14ac:dyDescent="0.35">
      <c r="B45" s="112"/>
      <c r="C45" s="112"/>
      <c r="D45" s="112"/>
      <c r="E45" s="129"/>
      <c r="F45" s="130"/>
      <c r="H45" s="112"/>
      <c r="J45" s="131"/>
    </row>
    <row r="46" spans="2:10" x14ac:dyDescent="0.35">
      <c r="B46" s="112"/>
      <c r="C46" s="112"/>
      <c r="D46" s="112"/>
      <c r="E46" s="129"/>
      <c r="F46" s="130"/>
      <c r="H46" s="112"/>
      <c r="J46" s="131"/>
    </row>
    <row r="47" spans="2:10" ht="17.649999999999999" x14ac:dyDescent="0.35">
      <c r="B47" s="283" t="s">
        <v>119</v>
      </c>
      <c r="C47" s="283"/>
      <c r="D47" s="283"/>
      <c r="E47" s="283"/>
      <c r="F47" s="283"/>
      <c r="G47" s="283"/>
      <c r="H47" s="283"/>
      <c r="I47" s="283"/>
      <c r="J47" s="283"/>
    </row>
    <row r="48" spans="2:10" ht="12" customHeight="1" x14ac:dyDescent="0.4">
      <c r="B48" s="144"/>
      <c r="C48" s="144"/>
      <c r="D48" s="144"/>
      <c r="E48" s="177" t="s">
        <v>74</v>
      </c>
      <c r="F48" s="177" t="str">
        <f>I4</f>
        <v>1034.001.014</v>
      </c>
      <c r="G48" s="177"/>
    </row>
    <row r="49" spans="2:10" ht="15" x14ac:dyDescent="0.4">
      <c r="B49" s="144"/>
      <c r="C49" s="144"/>
      <c r="D49" s="144"/>
      <c r="E49" s="144"/>
      <c r="F49" s="177"/>
      <c r="G49" s="177"/>
    </row>
    <row r="50" spans="2:10" x14ac:dyDescent="0.35">
      <c r="B50" s="145"/>
      <c r="C50" s="146" t="s">
        <v>94</v>
      </c>
      <c r="D50" s="145"/>
      <c r="E50" s="147" t="s">
        <v>100</v>
      </c>
      <c r="F50" s="145"/>
      <c r="G50" s="145"/>
      <c r="H50" s="147" t="s">
        <v>101</v>
      </c>
      <c r="I50" s="145"/>
      <c r="J50" s="145"/>
    </row>
    <row r="51" spans="2:10" ht="12" thickBot="1" x14ac:dyDescent="0.4"/>
    <row r="52" spans="2:10" ht="12" thickBot="1" x14ac:dyDescent="0.4">
      <c r="C52" s="148"/>
      <c r="E52" s="110" t="s">
        <v>102</v>
      </c>
      <c r="H52" s="149"/>
      <c r="I52" s="150"/>
      <c r="J52" s="151"/>
    </row>
    <row r="53" spans="2:10" ht="12" thickBot="1" x14ac:dyDescent="0.4">
      <c r="C53" s="112"/>
    </row>
    <row r="54" spans="2:10" ht="12" thickBot="1" x14ac:dyDescent="0.4">
      <c r="C54" s="148"/>
      <c r="E54" s="110" t="s">
        <v>103</v>
      </c>
      <c r="H54" s="149"/>
      <c r="I54" s="150"/>
      <c r="J54" s="151"/>
    </row>
    <row r="55" spans="2:10" ht="12" thickBot="1" x14ac:dyDescent="0.4">
      <c r="C55" s="112"/>
    </row>
    <row r="56" spans="2:10" ht="12" thickBot="1" x14ac:dyDescent="0.4">
      <c r="C56" s="148"/>
      <c r="E56" s="110" t="s">
        <v>118</v>
      </c>
      <c r="H56" s="149"/>
      <c r="I56" s="150"/>
      <c r="J56" s="151"/>
    </row>
    <row r="57" spans="2:10" ht="12" thickBot="1" x14ac:dyDescent="0.4">
      <c r="C57" s="112"/>
    </row>
    <row r="58" spans="2:10" ht="12" thickBot="1" x14ac:dyDescent="0.4">
      <c r="C58" s="148"/>
      <c r="E58" s="110" t="s">
        <v>104</v>
      </c>
      <c r="H58" s="149"/>
      <c r="I58" s="150"/>
      <c r="J58" s="151"/>
    </row>
    <row r="59" spans="2:10" ht="12" thickBot="1" x14ac:dyDescent="0.4">
      <c r="C59" s="112"/>
    </row>
    <row r="60" spans="2:10" ht="12" thickBot="1" x14ac:dyDescent="0.4">
      <c r="C60" s="148"/>
      <c r="E60" s="110" t="s">
        <v>105</v>
      </c>
      <c r="H60" s="149"/>
      <c r="I60" s="150"/>
      <c r="J60" s="151"/>
    </row>
    <row r="61" spans="2:10" ht="12" thickBot="1" x14ac:dyDescent="0.4">
      <c r="C61" s="112"/>
    </row>
    <row r="62" spans="2:10" ht="12" thickBot="1" x14ac:dyDescent="0.4">
      <c r="C62" s="148"/>
      <c r="E62" s="110" t="s">
        <v>106</v>
      </c>
      <c r="H62" s="149"/>
      <c r="I62" s="150"/>
      <c r="J62" s="151"/>
    </row>
    <row r="63" spans="2:10" ht="12" thickBot="1" x14ac:dyDescent="0.4">
      <c r="C63" s="112"/>
    </row>
    <row r="64" spans="2:10" ht="12" thickBot="1" x14ac:dyDescent="0.4">
      <c r="C64" s="148"/>
      <c r="E64" s="110" t="s">
        <v>107</v>
      </c>
      <c r="H64" s="149"/>
      <c r="I64" s="150"/>
      <c r="J64" s="151"/>
    </row>
    <row r="65" spans="3:10" ht="12" thickBot="1" x14ac:dyDescent="0.4">
      <c r="C65" s="112"/>
    </row>
    <row r="66" spans="3:10" ht="12" thickBot="1" x14ac:dyDescent="0.4">
      <c r="C66" s="148"/>
      <c r="E66" s="110" t="s">
        <v>108</v>
      </c>
      <c r="H66" s="149"/>
      <c r="I66" s="150"/>
      <c r="J66" s="151"/>
    </row>
    <row r="67" spans="3:10" ht="12" thickBot="1" x14ac:dyDescent="0.4">
      <c r="C67" s="112"/>
    </row>
    <row r="68" spans="3:10" ht="12" thickBot="1" x14ac:dyDescent="0.4">
      <c r="C68" s="148"/>
      <c r="E68" s="110" t="s">
        <v>125</v>
      </c>
      <c r="H68" s="149"/>
      <c r="I68" s="150"/>
      <c r="J68" s="151"/>
    </row>
    <row r="69" spans="3:10" ht="12" thickBot="1" x14ac:dyDescent="0.4">
      <c r="C69" s="112"/>
    </row>
    <row r="70" spans="3:10" ht="12" thickBot="1" x14ac:dyDescent="0.4">
      <c r="C70" s="148"/>
      <c r="E70" s="110" t="s">
        <v>109</v>
      </c>
      <c r="H70" s="149"/>
      <c r="I70" s="150"/>
      <c r="J70" s="151"/>
    </row>
    <row r="71" spans="3:10" ht="12" thickBot="1" x14ac:dyDescent="0.4">
      <c r="C71" s="112"/>
    </row>
    <row r="72" spans="3:10" ht="12" thickBot="1" x14ac:dyDescent="0.4">
      <c r="C72" s="148"/>
      <c r="E72" s="110" t="s">
        <v>110</v>
      </c>
      <c r="H72" s="149"/>
      <c r="I72" s="150"/>
      <c r="J72" s="151"/>
    </row>
    <row r="73" spans="3:10" ht="12" thickBot="1" x14ac:dyDescent="0.4">
      <c r="C73" s="112"/>
    </row>
    <row r="74" spans="3:10" ht="12" thickBot="1" x14ac:dyDescent="0.4">
      <c r="C74" s="148"/>
      <c r="E74" s="110" t="s">
        <v>126</v>
      </c>
      <c r="H74" s="149"/>
      <c r="I74" s="150"/>
      <c r="J74" s="151"/>
    </row>
    <row r="75" spans="3:10" ht="12" thickBot="1" x14ac:dyDescent="0.4">
      <c r="C75" s="112"/>
    </row>
    <row r="76" spans="3:10" ht="12" thickBot="1" x14ac:dyDescent="0.4">
      <c r="C76" s="148"/>
      <c r="E76" s="110" t="s">
        <v>111</v>
      </c>
      <c r="H76" s="149"/>
      <c r="I76" s="150"/>
      <c r="J76" s="151"/>
    </row>
    <row r="77" spans="3:10" ht="12" thickBot="1" x14ac:dyDescent="0.4">
      <c r="C77" s="112"/>
    </row>
    <row r="78" spans="3:10" ht="12" thickBot="1" x14ac:dyDescent="0.4">
      <c r="C78" s="148"/>
      <c r="E78" s="110" t="s">
        <v>112</v>
      </c>
      <c r="H78" s="149"/>
      <c r="I78" s="150"/>
      <c r="J78" s="151"/>
    </row>
    <row r="79" spans="3:10" ht="12" thickBot="1" x14ac:dyDescent="0.4">
      <c r="C79" s="112"/>
    </row>
    <row r="80" spans="3:10" ht="12" thickBot="1" x14ac:dyDescent="0.4">
      <c r="C80" s="148"/>
      <c r="E80" s="110" t="s">
        <v>113</v>
      </c>
      <c r="H80" s="149"/>
      <c r="I80" s="150"/>
      <c r="J80" s="151"/>
    </row>
    <row r="81" spans="3:10" ht="12" thickBot="1" x14ac:dyDescent="0.4">
      <c r="C81" s="112"/>
    </row>
    <row r="82" spans="3:10" ht="12" thickBot="1" x14ac:dyDescent="0.4">
      <c r="C82" s="148"/>
      <c r="E82" s="110" t="s">
        <v>117</v>
      </c>
      <c r="H82" s="149"/>
      <c r="I82" s="150"/>
      <c r="J82" s="151"/>
    </row>
    <row r="83" spans="3:10" ht="12" thickBot="1" x14ac:dyDescent="0.4">
      <c r="C83" s="112"/>
    </row>
    <row r="84" spans="3:10" ht="12" thickBot="1" x14ac:dyDescent="0.4">
      <c r="C84" s="148"/>
      <c r="E84" s="110" t="s">
        <v>121</v>
      </c>
      <c r="H84" s="149"/>
      <c r="I84" s="150"/>
      <c r="J84" s="151"/>
    </row>
    <row r="85" spans="3:10" ht="12" thickBot="1" x14ac:dyDescent="0.4">
      <c r="C85" s="112"/>
    </row>
    <row r="86" spans="3:10" ht="12" thickBot="1" x14ac:dyDescent="0.4">
      <c r="C86" s="148"/>
      <c r="E86" s="110" t="s">
        <v>122</v>
      </c>
      <c r="H86" s="149"/>
      <c r="I86" s="150"/>
      <c r="J86" s="151"/>
    </row>
    <row r="87" spans="3:10" ht="12" thickBot="1" x14ac:dyDescent="0.4">
      <c r="C87" s="112"/>
    </row>
    <row r="88" spans="3:10" ht="12" thickBot="1" x14ac:dyDescent="0.4">
      <c r="C88" s="148"/>
      <c r="E88" s="110" t="s">
        <v>123</v>
      </c>
      <c r="H88" s="149"/>
      <c r="I88" s="150"/>
      <c r="J88" s="151"/>
    </row>
    <row r="94" spans="3:10" x14ac:dyDescent="0.35">
      <c r="E94" s="152" t="s">
        <v>114</v>
      </c>
      <c r="F94" s="153"/>
      <c r="G94" s="154"/>
    </row>
    <row r="95" spans="3:10" x14ac:dyDescent="0.35">
      <c r="E95" s="155"/>
      <c r="F95" s="155"/>
      <c r="G95" s="155"/>
    </row>
    <row r="96" spans="3:10" x14ac:dyDescent="0.35">
      <c r="E96" s="155"/>
      <c r="F96" s="155" t="s">
        <v>27</v>
      </c>
      <c r="G96" s="155"/>
    </row>
  </sheetData>
  <mergeCells count="41">
    <mergeCell ref="D4:E4"/>
    <mergeCell ref="I4:J4"/>
    <mergeCell ref="D5:E5"/>
    <mergeCell ref="I5:J5"/>
    <mergeCell ref="D6:E6"/>
    <mergeCell ref="I6:J6"/>
    <mergeCell ref="I17:J17"/>
    <mergeCell ref="D7:E7"/>
    <mergeCell ref="I7:J7"/>
    <mergeCell ref="I8:J8"/>
    <mergeCell ref="D9:E9"/>
    <mergeCell ref="I9:J9"/>
    <mergeCell ref="D10:E10"/>
    <mergeCell ref="I10:J10"/>
    <mergeCell ref="D11:E11"/>
    <mergeCell ref="I12:J12"/>
    <mergeCell ref="I13:J13"/>
    <mergeCell ref="I14:J14"/>
    <mergeCell ref="I15:J15"/>
    <mergeCell ref="D30:E30"/>
    <mergeCell ref="I18:J18"/>
    <mergeCell ref="I19:J19"/>
    <mergeCell ref="I20:J20"/>
    <mergeCell ref="B22:J22"/>
    <mergeCell ref="D23:E23"/>
    <mergeCell ref="D24:E24"/>
    <mergeCell ref="D25:E25"/>
    <mergeCell ref="D26:E26"/>
    <mergeCell ref="D27:E27"/>
    <mergeCell ref="D28:E28"/>
    <mergeCell ref="D29:E29"/>
    <mergeCell ref="D37:E37"/>
    <mergeCell ref="D38:E38"/>
    <mergeCell ref="G44:H44"/>
    <mergeCell ref="B47:J47"/>
    <mergeCell ref="D31:E31"/>
    <mergeCell ref="D32:E32"/>
    <mergeCell ref="D33:E33"/>
    <mergeCell ref="D34:E34"/>
    <mergeCell ref="D35:E35"/>
    <mergeCell ref="D36:E36"/>
  </mergeCells>
  <hyperlinks>
    <hyperlink ref="I19" r:id="rId1" xr:uid="{8D64B155-B9B3-475F-8B7D-AC1605388E68}"/>
  </hyperlinks>
  <pageMargins left="0.39370078740157483" right="0.39370078740157483" top="0.59055118110236227" bottom="1.0236220472440944" header="0.51181102362204722" footer="0.51181102362204722"/>
  <pageSetup paperSize="9" scale="95" fitToHeight="0" orientation="portrait" verticalDpi="1200" r:id="rId2"/>
  <headerFooter alignWithMargins="0">
    <oddFooter>&amp;C&amp;7&amp;G&amp;RPage &amp;P of &amp;N</oddFooter>
  </headerFooter>
  <rowBreaks count="1" manualBreakCount="1">
    <brk id="46" max="16383" man="1"/>
  </rowBreaks>
  <drawing r:id="rId3"/>
  <legacyDrawingHF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1:J96"/>
  <sheetViews>
    <sheetView showGridLines="0" topLeftCell="A7" zoomScaleNormal="100" zoomScaleSheetLayoutView="70" workbookViewId="0">
      <selection activeCell="I12" sqref="I12:J20"/>
    </sheetView>
  </sheetViews>
  <sheetFormatPr baseColWidth="10" defaultColWidth="11" defaultRowHeight="11.65" x14ac:dyDescent="0.35"/>
  <cols>
    <col min="1" max="1" width="4.28515625" style="110" customWidth="1"/>
    <col min="2" max="2" width="5.7109375" style="110" customWidth="1"/>
    <col min="3" max="3" width="9.7109375" style="110" customWidth="1"/>
    <col min="4" max="5" width="14" style="110" customWidth="1"/>
    <col min="6" max="6" width="16.140625" style="110" customWidth="1"/>
    <col min="7" max="7" width="11.7109375" style="110" customWidth="1"/>
    <col min="8" max="8" width="4.5703125" style="110" customWidth="1"/>
    <col min="9" max="10" width="12.7109375" style="110" customWidth="1"/>
    <col min="11" max="11" width="4" style="110" customWidth="1"/>
    <col min="12" max="16384" width="11" style="110"/>
  </cols>
  <sheetData>
    <row r="1" spans="2:10" ht="69.95" customHeight="1" x14ac:dyDescent="0.6">
      <c r="B1" s="111"/>
      <c r="C1" s="111"/>
      <c r="D1" s="111"/>
    </row>
    <row r="2" spans="2:10" ht="17.25" customHeight="1" x14ac:dyDescent="0.6">
      <c r="B2" s="179" t="s">
        <v>115</v>
      </c>
      <c r="C2" s="176"/>
      <c r="D2" s="176"/>
      <c r="E2" s="176"/>
      <c r="F2" s="176"/>
      <c r="G2" s="176"/>
      <c r="H2" s="176"/>
      <c r="I2" s="176"/>
      <c r="J2" s="176"/>
    </row>
    <row r="3" spans="2:10" ht="12" thickBot="1" x14ac:dyDescent="0.4"/>
    <row r="4" spans="2:10" ht="14.1" customHeight="1" x14ac:dyDescent="0.35">
      <c r="B4" s="110" t="s">
        <v>73</v>
      </c>
      <c r="D4" s="259"/>
      <c r="E4" s="260"/>
      <c r="G4" s="110" t="s">
        <v>74</v>
      </c>
      <c r="I4" s="264" t="str">
        <f>('Summary P.O'!B3)&amp;'Summary P.O'!A28</f>
        <v>1034.001.015</v>
      </c>
      <c r="J4" s="265"/>
    </row>
    <row r="5" spans="2:10" ht="14.1" customHeight="1" x14ac:dyDescent="0.35">
      <c r="D5" s="274"/>
      <c r="E5" s="275"/>
      <c r="G5" s="110" t="s">
        <v>41</v>
      </c>
      <c r="I5" s="268">
        <v>1</v>
      </c>
      <c r="J5" s="269"/>
    </row>
    <row r="6" spans="2:10" ht="14.1" customHeight="1" x14ac:dyDescent="0.35">
      <c r="D6" s="274"/>
      <c r="E6" s="275"/>
      <c r="G6" s="110" t="s">
        <v>75</v>
      </c>
      <c r="I6" s="270"/>
      <c r="J6" s="271"/>
    </row>
    <row r="7" spans="2:10" ht="14.1" customHeight="1" thickBot="1" x14ac:dyDescent="0.4">
      <c r="D7" s="276"/>
      <c r="E7" s="277"/>
      <c r="G7" s="110" t="s">
        <v>76</v>
      </c>
      <c r="I7" s="262"/>
      <c r="J7" s="263"/>
    </row>
    <row r="8" spans="2:10" ht="14.1" customHeight="1" thickBot="1" x14ac:dyDescent="0.4">
      <c r="E8" s="112"/>
      <c r="G8" s="110" t="s">
        <v>77</v>
      </c>
      <c r="I8" s="292"/>
      <c r="J8" s="282"/>
    </row>
    <row r="9" spans="2:10" ht="14.1" customHeight="1" x14ac:dyDescent="0.35">
      <c r="B9" s="110" t="s">
        <v>78</v>
      </c>
      <c r="D9" s="264"/>
      <c r="E9" s="265"/>
      <c r="G9" s="110" t="s">
        <v>128</v>
      </c>
      <c r="I9" s="284"/>
      <c r="J9" s="285"/>
    </row>
    <row r="10" spans="2:10" ht="14.1" customHeight="1" thickBot="1" x14ac:dyDescent="0.4">
      <c r="B10" s="110" t="s">
        <v>79</v>
      </c>
      <c r="D10" s="280"/>
      <c r="E10" s="277"/>
      <c r="G10" s="110" t="s">
        <v>80</v>
      </c>
      <c r="I10" s="278"/>
      <c r="J10" s="279"/>
    </row>
    <row r="11" spans="2:10" ht="14.1" customHeight="1" thickBot="1" x14ac:dyDescent="0.4">
      <c r="B11" s="110" t="s">
        <v>127</v>
      </c>
      <c r="D11" s="288"/>
      <c r="E11" s="289"/>
    </row>
    <row r="12" spans="2:10" ht="14.1" customHeight="1" thickBot="1" x14ac:dyDescent="0.4">
      <c r="G12" s="110" t="s">
        <v>81</v>
      </c>
      <c r="I12" s="259" t="s">
        <v>164</v>
      </c>
      <c r="J12" s="260"/>
    </row>
    <row r="13" spans="2:10" ht="14.1" customHeight="1" x14ac:dyDescent="0.35">
      <c r="B13" s="110" t="s">
        <v>82</v>
      </c>
      <c r="E13" s="113" t="s">
        <v>129</v>
      </c>
      <c r="I13" s="274" t="s">
        <v>187</v>
      </c>
      <c r="J13" s="275"/>
    </row>
    <row r="14" spans="2:10" ht="14.1" customHeight="1" x14ac:dyDescent="0.35">
      <c r="B14" s="110" t="s">
        <v>83</v>
      </c>
      <c r="E14" s="114" t="s">
        <v>163</v>
      </c>
      <c r="I14" s="274" t="s">
        <v>188</v>
      </c>
      <c r="J14" s="275"/>
    </row>
    <row r="15" spans="2:10" ht="14.1" customHeight="1" thickBot="1" x14ac:dyDescent="0.4">
      <c r="B15" s="110" t="s">
        <v>84</v>
      </c>
      <c r="E15" s="114" t="s">
        <v>40</v>
      </c>
      <c r="I15" s="276" t="s">
        <v>189</v>
      </c>
      <c r="J15" s="277"/>
    </row>
    <row r="16" spans="2:10" ht="14.1" customHeight="1" thickBot="1" x14ac:dyDescent="0.4">
      <c r="B16" s="110" t="s">
        <v>86</v>
      </c>
      <c r="E16" s="114" t="s">
        <v>87</v>
      </c>
    </row>
    <row r="17" spans="2:10" ht="14.1" customHeight="1" thickBot="1" x14ac:dyDescent="0.4">
      <c r="B17" s="110" t="s">
        <v>88</v>
      </c>
      <c r="E17" s="115" t="s">
        <v>89</v>
      </c>
      <c r="G17" s="110" t="s">
        <v>90</v>
      </c>
      <c r="I17" s="259" t="s">
        <v>190</v>
      </c>
      <c r="J17" s="260"/>
    </row>
    <row r="18" spans="2:10" ht="14.1" customHeight="1" x14ac:dyDescent="0.35">
      <c r="I18" s="274"/>
      <c r="J18" s="275"/>
    </row>
    <row r="19" spans="2:10" ht="14.1" customHeight="1" thickBot="1" x14ac:dyDescent="0.4">
      <c r="B19" s="116" t="s">
        <v>91</v>
      </c>
      <c r="C19" s="116"/>
      <c r="D19" s="117" t="s">
        <v>92</v>
      </c>
      <c r="E19" s="118" t="s">
        <v>93</v>
      </c>
      <c r="I19" s="287" t="s">
        <v>191</v>
      </c>
      <c r="J19" s="275"/>
    </row>
    <row r="20" spans="2:10" ht="14.1" customHeight="1" thickBot="1" x14ac:dyDescent="0.4">
      <c r="B20" s="119" t="s">
        <v>94</v>
      </c>
      <c r="C20" s="119"/>
      <c r="D20" s="120"/>
      <c r="E20" s="121"/>
      <c r="I20" s="280"/>
      <c r="J20" s="277"/>
    </row>
    <row r="21" spans="2:10" x14ac:dyDescent="0.35">
      <c r="B21" s="122"/>
      <c r="C21" s="122"/>
      <c r="D21" s="122"/>
      <c r="E21" s="122"/>
    </row>
    <row r="22" spans="2:10" ht="88.5" customHeight="1" thickBot="1" x14ac:dyDescent="0.4">
      <c r="B22" s="286"/>
      <c r="C22" s="286"/>
      <c r="D22" s="286"/>
      <c r="E22" s="286"/>
      <c r="F22" s="286"/>
      <c r="G22" s="286"/>
      <c r="H22" s="286"/>
      <c r="I22" s="286"/>
      <c r="J22" s="286"/>
    </row>
    <row r="23" spans="2:10" ht="18" customHeight="1" thickBot="1" x14ac:dyDescent="0.4">
      <c r="B23" s="236" t="s">
        <v>42</v>
      </c>
      <c r="C23" s="237" t="s">
        <v>95</v>
      </c>
      <c r="D23" s="266" t="s">
        <v>43</v>
      </c>
      <c r="E23" s="267"/>
      <c r="F23" s="238" t="s">
        <v>96</v>
      </c>
      <c r="G23" s="238" t="s">
        <v>23</v>
      </c>
      <c r="H23" s="239" t="s">
        <v>97</v>
      </c>
      <c r="I23" s="240" t="s">
        <v>98</v>
      </c>
      <c r="J23" s="241" t="s">
        <v>48</v>
      </c>
    </row>
    <row r="24" spans="2:10" x14ac:dyDescent="0.35">
      <c r="B24" s="196">
        <v>1</v>
      </c>
      <c r="C24" s="197"/>
      <c r="D24" s="261"/>
      <c r="E24" s="261"/>
      <c r="F24" s="231"/>
      <c r="G24" s="235"/>
      <c r="H24" s="197"/>
      <c r="I24" s="242"/>
      <c r="J24" s="232">
        <f t="shared" ref="J24:J25" si="0">H24*I24</f>
        <v>0</v>
      </c>
    </row>
    <row r="25" spans="2:10" x14ac:dyDescent="0.35">
      <c r="B25" s="192">
        <f t="shared" ref="B25:B38" si="1">B24+1</f>
        <v>2</v>
      </c>
      <c r="C25" s="123"/>
      <c r="D25" s="261"/>
      <c r="E25" s="261"/>
      <c r="F25" s="231"/>
      <c r="G25" s="235"/>
      <c r="H25" s="123"/>
      <c r="I25" s="242"/>
      <c r="J25" s="233">
        <f t="shared" si="0"/>
        <v>0</v>
      </c>
    </row>
    <row r="26" spans="2:10" x14ac:dyDescent="0.35">
      <c r="B26" s="192">
        <f t="shared" si="1"/>
        <v>3</v>
      </c>
      <c r="C26" s="123"/>
      <c r="D26" s="261"/>
      <c r="E26" s="261"/>
      <c r="F26" s="231"/>
      <c r="G26" s="235"/>
      <c r="H26" s="123"/>
      <c r="I26" s="242"/>
      <c r="J26" s="233">
        <f>H26*I26</f>
        <v>0</v>
      </c>
    </row>
    <row r="27" spans="2:10" ht="12" customHeight="1" x14ac:dyDescent="0.35">
      <c r="B27" s="192">
        <f t="shared" si="1"/>
        <v>4</v>
      </c>
      <c r="C27" s="123"/>
      <c r="D27" s="261"/>
      <c r="E27" s="261"/>
      <c r="F27" s="231"/>
      <c r="G27" s="235"/>
      <c r="H27" s="123"/>
      <c r="I27" s="242"/>
      <c r="J27" s="233">
        <f>H27*I27</f>
        <v>0</v>
      </c>
    </row>
    <row r="28" spans="2:10" ht="12" customHeight="1" x14ac:dyDescent="0.35">
      <c r="B28" s="192">
        <f t="shared" si="1"/>
        <v>5</v>
      </c>
      <c r="C28" s="123"/>
      <c r="D28" s="261"/>
      <c r="E28" s="261"/>
      <c r="F28" s="231"/>
      <c r="G28" s="235"/>
      <c r="H28" s="123"/>
      <c r="I28" s="242"/>
      <c r="J28" s="233">
        <f>H28*I28</f>
        <v>0</v>
      </c>
    </row>
    <row r="29" spans="2:10" x14ac:dyDescent="0.35">
      <c r="B29" s="192">
        <f t="shared" si="1"/>
        <v>6</v>
      </c>
      <c r="C29" s="123"/>
      <c r="D29" s="261"/>
      <c r="E29" s="261"/>
      <c r="F29" s="231"/>
      <c r="G29" s="235"/>
      <c r="H29" s="123"/>
      <c r="I29" s="242"/>
      <c r="J29" s="233">
        <f t="shared" ref="J29:J38" si="2">H29*I29</f>
        <v>0</v>
      </c>
    </row>
    <row r="30" spans="2:10" x14ac:dyDescent="0.35">
      <c r="B30" s="192">
        <f t="shared" si="1"/>
        <v>7</v>
      </c>
      <c r="C30" s="123"/>
      <c r="D30" s="261"/>
      <c r="E30" s="261"/>
      <c r="F30" s="231"/>
      <c r="G30" s="235"/>
      <c r="H30" s="123"/>
      <c r="I30" s="242"/>
      <c r="J30" s="233">
        <f t="shared" si="2"/>
        <v>0</v>
      </c>
    </row>
    <row r="31" spans="2:10" x14ac:dyDescent="0.35">
      <c r="B31" s="192">
        <f t="shared" si="1"/>
        <v>8</v>
      </c>
      <c r="C31" s="123"/>
      <c r="D31" s="261"/>
      <c r="E31" s="261"/>
      <c r="F31" s="231"/>
      <c r="G31" s="235"/>
      <c r="H31" s="123"/>
      <c r="I31" s="242"/>
      <c r="J31" s="233">
        <f t="shared" si="2"/>
        <v>0</v>
      </c>
    </row>
    <row r="32" spans="2:10" x14ac:dyDescent="0.35">
      <c r="B32" s="192">
        <f t="shared" si="1"/>
        <v>9</v>
      </c>
      <c r="C32" s="123"/>
      <c r="D32" s="261"/>
      <c r="E32" s="261"/>
      <c r="F32" s="231"/>
      <c r="G32" s="235"/>
      <c r="H32" s="123"/>
      <c r="I32" s="242"/>
      <c r="J32" s="233">
        <f t="shared" si="2"/>
        <v>0</v>
      </c>
    </row>
    <row r="33" spans="2:10" x14ac:dyDescent="0.35">
      <c r="B33" s="192">
        <f t="shared" si="1"/>
        <v>10</v>
      </c>
      <c r="C33" s="123"/>
      <c r="D33" s="261"/>
      <c r="E33" s="261"/>
      <c r="F33" s="231"/>
      <c r="G33" s="235"/>
      <c r="H33" s="123"/>
      <c r="I33" s="242"/>
      <c r="J33" s="233">
        <f t="shared" si="2"/>
        <v>0</v>
      </c>
    </row>
    <row r="34" spans="2:10" x14ac:dyDescent="0.35">
      <c r="B34" s="192">
        <f t="shared" si="1"/>
        <v>11</v>
      </c>
      <c r="C34" s="123"/>
      <c r="D34" s="261"/>
      <c r="E34" s="261"/>
      <c r="F34" s="231"/>
      <c r="G34" s="235"/>
      <c r="H34" s="123"/>
      <c r="I34" s="242"/>
      <c r="J34" s="233">
        <f t="shared" si="2"/>
        <v>0</v>
      </c>
    </row>
    <row r="35" spans="2:10" x14ac:dyDescent="0.35">
      <c r="B35" s="192">
        <f t="shared" si="1"/>
        <v>12</v>
      </c>
      <c r="C35" s="123"/>
      <c r="D35" s="261"/>
      <c r="E35" s="261"/>
      <c r="F35" s="231"/>
      <c r="G35" s="235"/>
      <c r="H35" s="123"/>
      <c r="I35" s="242"/>
      <c r="J35" s="233">
        <f t="shared" si="2"/>
        <v>0</v>
      </c>
    </row>
    <row r="36" spans="2:10" x14ac:dyDescent="0.35">
      <c r="B36" s="192">
        <f t="shared" si="1"/>
        <v>13</v>
      </c>
      <c r="C36" s="123"/>
      <c r="D36" s="261"/>
      <c r="E36" s="261"/>
      <c r="F36" s="231"/>
      <c r="G36" s="235"/>
      <c r="H36" s="123"/>
      <c r="I36" s="242"/>
      <c r="J36" s="233">
        <f t="shared" si="2"/>
        <v>0</v>
      </c>
    </row>
    <row r="37" spans="2:10" x14ac:dyDescent="0.35">
      <c r="B37" s="192">
        <f t="shared" si="1"/>
        <v>14</v>
      </c>
      <c r="C37" s="123"/>
      <c r="D37" s="261"/>
      <c r="E37" s="261"/>
      <c r="F37" s="231"/>
      <c r="G37" s="235"/>
      <c r="H37" s="123"/>
      <c r="I37" s="242"/>
      <c r="J37" s="233">
        <f t="shared" si="2"/>
        <v>0</v>
      </c>
    </row>
    <row r="38" spans="2:10" ht="12" thickBot="1" x14ac:dyDescent="0.4">
      <c r="B38" s="193">
        <f t="shared" si="1"/>
        <v>15</v>
      </c>
      <c r="C38" s="194"/>
      <c r="D38" s="261"/>
      <c r="E38" s="261"/>
      <c r="F38" s="231"/>
      <c r="G38" s="235"/>
      <c r="H38" s="194"/>
      <c r="I38" s="242"/>
      <c r="J38" s="234">
        <f t="shared" si="2"/>
        <v>0</v>
      </c>
    </row>
    <row r="39" spans="2:10" ht="12" thickBot="1" x14ac:dyDescent="0.4">
      <c r="B39" s="124"/>
      <c r="C39" s="125"/>
      <c r="D39" s="125"/>
      <c r="E39" s="126" t="s">
        <v>99</v>
      </c>
      <c r="F39" s="127"/>
      <c r="G39" s="128"/>
      <c r="H39" s="125"/>
      <c r="I39" s="178"/>
      <c r="J39" s="195">
        <f>SUM(J24:J38)</f>
        <v>0</v>
      </c>
    </row>
    <row r="40" spans="2:10" ht="9" customHeight="1" thickTop="1" x14ac:dyDescent="0.35">
      <c r="B40" s="112"/>
      <c r="C40" s="112"/>
      <c r="D40" s="112"/>
      <c r="E40" s="129"/>
      <c r="F40" s="130"/>
      <c r="H40" s="112"/>
      <c r="J40" s="131"/>
    </row>
    <row r="41" spans="2:10" ht="12.75" x14ac:dyDescent="0.35">
      <c r="B41" s="132" t="s">
        <v>116</v>
      </c>
      <c r="C41" s="133"/>
      <c r="D41" s="133"/>
      <c r="E41" s="134"/>
      <c r="F41" s="133"/>
      <c r="G41" s="132" t="s">
        <v>183</v>
      </c>
      <c r="H41" s="135"/>
      <c r="I41" s="135"/>
      <c r="J41" s="136"/>
    </row>
    <row r="42" spans="2:10" ht="12.75" x14ac:dyDescent="0.35">
      <c r="B42" s="137"/>
      <c r="C42" s="138"/>
      <c r="D42" s="138"/>
      <c r="E42" s="139"/>
      <c r="F42" s="138"/>
      <c r="G42" s="243"/>
      <c r="H42" s="244"/>
      <c r="I42" s="244"/>
      <c r="J42" s="245"/>
    </row>
    <row r="43" spans="2:10" ht="12.75" x14ac:dyDescent="0.35">
      <c r="B43" s="137"/>
      <c r="C43" s="138"/>
      <c r="D43" s="138"/>
      <c r="E43" s="139"/>
      <c r="F43" s="138"/>
      <c r="G43" s="243"/>
      <c r="H43" s="244"/>
      <c r="I43" s="244"/>
      <c r="J43" s="245"/>
    </row>
    <row r="44" spans="2:10" x14ac:dyDescent="0.35">
      <c r="B44" s="140" t="s">
        <v>24</v>
      </c>
      <c r="C44" s="141"/>
      <c r="D44" s="142" t="s">
        <v>25</v>
      </c>
      <c r="E44" s="143"/>
      <c r="F44" s="141"/>
      <c r="G44" s="272"/>
      <c r="H44" s="273"/>
      <c r="I44" s="141"/>
      <c r="J44" s="246"/>
    </row>
    <row r="45" spans="2:10" ht="6.75" customHeight="1" x14ac:dyDescent="0.35">
      <c r="B45" s="112"/>
      <c r="C45" s="112"/>
      <c r="D45" s="112"/>
      <c r="E45" s="129"/>
      <c r="F45" s="130"/>
      <c r="H45" s="112"/>
      <c r="J45" s="131"/>
    </row>
    <row r="46" spans="2:10" x14ac:dyDescent="0.35">
      <c r="B46" s="112"/>
      <c r="C46" s="112"/>
      <c r="D46" s="112"/>
      <c r="E46" s="129"/>
      <c r="F46" s="130"/>
      <c r="H46" s="112"/>
      <c r="J46" s="131"/>
    </row>
    <row r="47" spans="2:10" ht="17.649999999999999" x14ac:dyDescent="0.35">
      <c r="B47" s="283" t="s">
        <v>119</v>
      </c>
      <c r="C47" s="283"/>
      <c r="D47" s="283"/>
      <c r="E47" s="283"/>
      <c r="F47" s="283"/>
      <c r="G47" s="283"/>
      <c r="H47" s="283"/>
      <c r="I47" s="283"/>
      <c r="J47" s="283"/>
    </row>
    <row r="48" spans="2:10" ht="12" customHeight="1" x14ac:dyDescent="0.4">
      <c r="B48" s="144"/>
      <c r="C48" s="144"/>
      <c r="D48" s="144"/>
      <c r="E48" s="177" t="s">
        <v>74</v>
      </c>
      <c r="F48" s="177" t="str">
        <f>I4</f>
        <v>1034.001.015</v>
      </c>
      <c r="G48" s="177"/>
    </row>
    <row r="49" spans="2:10" ht="15" x14ac:dyDescent="0.4">
      <c r="B49" s="144"/>
      <c r="C49" s="144"/>
      <c r="D49" s="144"/>
      <c r="E49" s="144"/>
      <c r="F49" s="177"/>
      <c r="G49" s="177"/>
    </row>
    <row r="50" spans="2:10" x14ac:dyDescent="0.35">
      <c r="B50" s="145"/>
      <c r="C50" s="146" t="s">
        <v>94</v>
      </c>
      <c r="D50" s="145"/>
      <c r="E50" s="147" t="s">
        <v>100</v>
      </c>
      <c r="F50" s="145"/>
      <c r="G50" s="145"/>
      <c r="H50" s="147" t="s">
        <v>101</v>
      </c>
      <c r="I50" s="145"/>
      <c r="J50" s="145"/>
    </row>
    <row r="51" spans="2:10" ht="12" thickBot="1" x14ac:dyDescent="0.4"/>
    <row r="52" spans="2:10" ht="12" thickBot="1" x14ac:dyDescent="0.4">
      <c r="C52" s="148"/>
      <c r="E52" s="110" t="s">
        <v>102</v>
      </c>
      <c r="H52" s="149"/>
      <c r="I52" s="150"/>
      <c r="J52" s="151"/>
    </row>
    <row r="53" spans="2:10" ht="12" thickBot="1" x14ac:dyDescent="0.4">
      <c r="C53" s="112"/>
    </row>
    <row r="54" spans="2:10" ht="12" thickBot="1" x14ac:dyDescent="0.4">
      <c r="C54" s="148"/>
      <c r="E54" s="110" t="s">
        <v>103</v>
      </c>
      <c r="H54" s="149"/>
      <c r="I54" s="150"/>
      <c r="J54" s="151"/>
    </row>
    <row r="55" spans="2:10" ht="12" thickBot="1" x14ac:dyDescent="0.4">
      <c r="C55" s="112"/>
    </row>
    <row r="56" spans="2:10" ht="12" thickBot="1" x14ac:dyDescent="0.4">
      <c r="C56" s="148"/>
      <c r="E56" s="110" t="s">
        <v>118</v>
      </c>
      <c r="H56" s="149"/>
      <c r="I56" s="150"/>
      <c r="J56" s="151"/>
    </row>
    <row r="57" spans="2:10" ht="12" thickBot="1" x14ac:dyDescent="0.4">
      <c r="C57" s="112"/>
    </row>
    <row r="58" spans="2:10" ht="12" thickBot="1" x14ac:dyDescent="0.4">
      <c r="C58" s="148"/>
      <c r="E58" s="110" t="s">
        <v>104</v>
      </c>
      <c r="H58" s="149"/>
      <c r="I58" s="150"/>
      <c r="J58" s="151"/>
    </row>
    <row r="59" spans="2:10" ht="12" thickBot="1" x14ac:dyDescent="0.4">
      <c r="C59" s="112"/>
    </row>
    <row r="60" spans="2:10" ht="12" thickBot="1" x14ac:dyDescent="0.4">
      <c r="C60" s="148"/>
      <c r="E60" s="110" t="s">
        <v>105</v>
      </c>
      <c r="H60" s="149"/>
      <c r="I60" s="150"/>
      <c r="J60" s="151"/>
    </row>
    <row r="61" spans="2:10" ht="12" thickBot="1" x14ac:dyDescent="0.4">
      <c r="C61" s="112"/>
    </row>
    <row r="62" spans="2:10" ht="12" thickBot="1" x14ac:dyDescent="0.4">
      <c r="C62" s="148"/>
      <c r="E62" s="110" t="s">
        <v>106</v>
      </c>
      <c r="H62" s="149"/>
      <c r="I62" s="150"/>
      <c r="J62" s="151"/>
    </row>
    <row r="63" spans="2:10" ht="12" thickBot="1" x14ac:dyDescent="0.4">
      <c r="C63" s="112"/>
    </row>
    <row r="64" spans="2:10" ht="12" thickBot="1" x14ac:dyDescent="0.4">
      <c r="C64" s="148"/>
      <c r="E64" s="110" t="s">
        <v>107</v>
      </c>
      <c r="H64" s="149"/>
      <c r="I64" s="150"/>
      <c r="J64" s="151"/>
    </row>
    <row r="65" spans="3:10" ht="12" thickBot="1" x14ac:dyDescent="0.4">
      <c r="C65" s="112"/>
    </row>
    <row r="66" spans="3:10" ht="12" thickBot="1" x14ac:dyDescent="0.4">
      <c r="C66" s="148"/>
      <c r="E66" s="110" t="s">
        <v>108</v>
      </c>
      <c r="H66" s="149"/>
      <c r="I66" s="150"/>
      <c r="J66" s="151"/>
    </row>
    <row r="67" spans="3:10" ht="12" thickBot="1" x14ac:dyDescent="0.4">
      <c r="C67" s="112"/>
    </row>
    <row r="68" spans="3:10" ht="12" thickBot="1" x14ac:dyDescent="0.4">
      <c r="C68" s="148"/>
      <c r="E68" s="110" t="s">
        <v>125</v>
      </c>
      <c r="H68" s="149"/>
      <c r="I68" s="150"/>
      <c r="J68" s="151"/>
    </row>
    <row r="69" spans="3:10" ht="12" thickBot="1" x14ac:dyDescent="0.4">
      <c r="C69" s="112"/>
    </row>
    <row r="70" spans="3:10" ht="12" thickBot="1" x14ac:dyDescent="0.4">
      <c r="C70" s="148"/>
      <c r="E70" s="110" t="s">
        <v>109</v>
      </c>
      <c r="H70" s="149"/>
      <c r="I70" s="150"/>
      <c r="J70" s="151"/>
    </row>
    <row r="71" spans="3:10" ht="12" thickBot="1" x14ac:dyDescent="0.4">
      <c r="C71" s="112"/>
    </row>
    <row r="72" spans="3:10" ht="12" thickBot="1" x14ac:dyDescent="0.4">
      <c r="C72" s="148"/>
      <c r="E72" s="110" t="s">
        <v>110</v>
      </c>
      <c r="H72" s="149"/>
      <c r="I72" s="150"/>
      <c r="J72" s="151"/>
    </row>
    <row r="73" spans="3:10" ht="12" thickBot="1" x14ac:dyDescent="0.4">
      <c r="C73" s="112"/>
    </row>
    <row r="74" spans="3:10" ht="12" thickBot="1" x14ac:dyDescent="0.4">
      <c r="C74" s="148"/>
      <c r="E74" s="110" t="s">
        <v>126</v>
      </c>
      <c r="H74" s="149"/>
      <c r="I74" s="150"/>
      <c r="J74" s="151"/>
    </row>
    <row r="75" spans="3:10" ht="12" thickBot="1" x14ac:dyDescent="0.4">
      <c r="C75" s="112"/>
    </row>
    <row r="76" spans="3:10" ht="12" thickBot="1" x14ac:dyDescent="0.4">
      <c r="C76" s="148"/>
      <c r="E76" s="110" t="s">
        <v>111</v>
      </c>
      <c r="H76" s="149"/>
      <c r="I76" s="150"/>
      <c r="J76" s="151"/>
    </row>
    <row r="77" spans="3:10" ht="12" thickBot="1" x14ac:dyDescent="0.4">
      <c r="C77" s="112"/>
    </row>
    <row r="78" spans="3:10" ht="12" thickBot="1" x14ac:dyDescent="0.4">
      <c r="C78" s="148"/>
      <c r="E78" s="110" t="s">
        <v>112</v>
      </c>
      <c r="H78" s="149"/>
      <c r="I78" s="150"/>
      <c r="J78" s="151"/>
    </row>
    <row r="79" spans="3:10" ht="12" thickBot="1" x14ac:dyDescent="0.4">
      <c r="C79" s="112"/>
    </row>
    <row r="80" spans="3:10" ht="12" thickBot="1" x14ac:dyDescent="0.4">
      <c r="C80" s="148"/>
      <c r="E80" s="110" t="s">
        <v>113</v>
      </c>
      <c r="H80" s="149"/>
      <c r="I80" s="150"/>
      <c r="J80" s="151"/>
    </row>
    <row r="81" spans="3:10" ht="12" thickBot="1" x14ac:dyDescent="0.4">
      <c r="C81" s="112"/>
    </row>
    <row r="82" spans="3:10" ht="12" thickBot="1" x14ac:dyDescent="0.4">
      <c r="C82" s="148"/>
      <c r="E82" s="110" t="s">
        <v>117</v>
      </c>
      <c r="H82" s="149"/>
      <c r="I82" s="150"/>
      <c r="J82" s="151"/>
    </row>
    <row r="83" spans="3:10" ht="12" thickBot="1" x14ac:dyDescent="0.4">
      <c r="C83" s="112"/>
    </row>
    <row r="84" spans="3:10" ht="12" thickBot="1" x14ac:dyDescent="0.4">
      <c r="C84" s="148"/>
      <c r="E84" s="110" t="s">
        <v>121</v>
      </c>
      <c r="H84" s="149"/>
      <c r="I84" s="150"/>
      <c r="J84" s="151"/>
    </row>
    <row r="85" spans="3:10" ht="12" thickBot="1" x14ac:dyDescent="0.4">
      <c r="C85" s="112"/>
    </row>
    <row r="86" spans="3:10" ht="12" thickBot="1" x14ac:dyDescent="0.4">
      <c r="C86" s="148"/>
      <c r="E86" s="110" t="s">
        <v>122</v>
      </c>
      <c r="H86" s="149"/>
      <c r="I86" s="150"/>
      <c r="J86" s="151"/>
    </row>
    <row r="87" spans="3:10" ht="12" thickBot="1" x14ac:dyDescent="0.4">
      <c r="C87" s="112"/>
    </row>
    <row r="88" spans="3:10" ht="12" thickBot="1" x14ac:dyDescent="0.4">
      <c r="C88" s="148"/>
      <c r="E88" s="110" t="s">
        <v>123</v>
      </c>
      <c r="H88" s="149"/>
      <c r="I88" s="150"/>
      <c r="J88" s="151"/>
    </row>
    <row r="94" spans="3:10" x14ac:dyDescent="0.35">
      <c r="E94" s="152" t="s">
        <v>114</v>
      </c>
      <c r="F94" s="153"/>
      <c r="G94" s="154"/>
    </row>
    <row r="95" spans="3:10" x14ac:dyDescent="0.35">
      <c r="E95" s="155"/>
      <c r="F95" s="155"/>
      <c r="G95" s="155"/>
    </row>
    <row r="96" spans="3:10" x14ac:dyDescent="0.35">
      <c r="E96" s="155"/>
      <c r="F96" s="155" t="s">
        <v>27</v>
      </c>
      <c r="G96" s="155"/>
    </row>
  </sheetData>
  <mergeCells count="41">
    <mergeCell ref="D4:E4"/>
    <mergeCell ref="I4:J4"/>
    <mergeCell ref="D5:E5"/>
    <mergeCell ref="I5:J5"/>
    <mergeCell ref="D6:E6"/>
    <mergeCell ref="I6:J6"/>
    <mergeCell ref="I17:J17"/>
    <mergeCell ref="D7:E7"/>
    <mergeCell ref="I7:J7"/>
    <mergeCell ref="I8:J8"/>
    <mergeCell ref="D9:E9"/>
    <mergeCell ref="I9:J9"/>
    <mergeCell ref="D10:E10"/>
    <mergeCell ref="I10:J10"/>
    <mergeCell ref="D11:E11"/>
    <mergeCell ref="I12:J12"/>
    <mergeCell ref="I13:J13"/>
    <mergeCell ref="I14:J14"/>
    <mergeCell ref="I15:J15"/>
    <mergeCell ref="D30:E30"/>
    <mergeCell ref="I18:J18"/>
    <mergeCell ref="I19:J19"/>
    <mergeCell ref="I20:J20"/>
    <mergeCell ref="B22:J22"/>
    <mergeCell ref="D23:E23"/>
    <mergeCell ref="D24:E24"/>
    <mergeCell ref="D25:E25"/>
    <mergeCell ref="D26:E26"/>
    <mergeCell ref="D27:E27"/>
    <mergeCell ref="D28:E28"/>
    <mergeCell ref="D29:E29"/>
    <mergeCell ref="D37:E37"/>
    <mergeCell ref="D38:E38"/>
    <mergeCell ref="G44:H44"/>
    <mergeCell ref="B47:J47"/>
    <mergeCell ref="D31:E31"/>
    <mergeCell ref="D32:E32"/>
    <mergeCell ref="D33:E33"/>
    <mergeCell ref="D34:E34"/>
    <mergeCell ref="D35:E35"/>
    <mergeCell ref="D36:E36"/>
  </mergeCells>
  <hyperlinks>
    <hyperlink ref="I19" r:id="rId1" xr:uid="{161C6917-4DE7-403A-A147-AAB6DB028B77}"/>
  </hyperlinks>
  <pageMargins left="0.39370078740157483" right="0.39370078740157483" top="0.59055118110236227" bottom="1.0236220472440944" header="0.51181102362204722" footer="0.51181102362204722"/>
  <pageSetup paperSize="9" scale="95" fitToHeight="0" orientation="portrait" verticalDpi="1200" r:id="rId2"/>
  <headerFooter alignWithMargins="0">
    <oddFooter>&amp;C&amp;7&amp;G&amp;RPage &amp;P of &amp;N</oddFooter>
  </headerFooter>
  <rowBreaks count="1" manualBreakCount="1">
    <brk id="46" max="16383" man="1"/>
  </rowBreaks>
  <drawing r:id="rId3"/>
  <legacyDrawingHF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B1:J96"/>
  <sheetViews>
    <sheetView showGridLines="0" zoomScaleNormal="100" zoomScaleSheetLayoutView="70" workbookViewId="0">
      <selection activeCell="I12" sqref="I12:J20"/>
    </sheetView>
  </sheetViews>
  <sheetFormatPr baseColWidth="10" defaultColWidth="11" defaultRowHeight="11.65" x14ac:dyDescent="0.35"/>
  <cols>
    <col min="1" max="1" width="4.28515625" style="110" customWidth="1"/>
    <col min="2" max="2" width="5.7109375" style="110" customWidth="1"/>
    <col min="3" max="3" width="9.7109375" style="110" customWidth="1"/>
    <col min="4" max="5" width="14" style="110" customWidth="1"/>
    <col min="6" max="6" width="16.140625" style="110" customWidth="1"/>
    <col min="7" max="7" width="11.7109375" style="110" customWidth="1"/>
    <col min="8" max="8" width="4.5703125" style="110" customWidth="1"/>
    <col min="9" max="10" width="12.7109375" style="110" customWidth="1"/>
    <col min="11" max="11" width="4" style="110" customWidth="1"/>
    <col min="12" max="16384" width="11" style="110"/>
  </cols>
  <sheetData>
    <row r="1" spans="2:10" ht="69.95" customHeight="1" x14ac:dyDescent="0.6">
      <c r="B1" s="111"/>
      <c r="C1" s="111"/>
      <c r="D1" s="111"/>
    </row>
    <row r="2" spans="2:10" ht="17.25" customHeight="1" x14ac:dyDescent="0.6">
      <c r="B2" s="179" t="s">
        <v>115</v>
      </c>
      <c r="C2" s="176"/>
      <c r="D2" s="176"/>
      <c r="E2" s="176"/>
      <c r="F2" s="176"/>
      <c r="G2" s="176"/>
      <c r="H2" s="176"/>
      <c r="I2" s="176"/>
      <c r="J2" s="176"/>
    </row>
    <row r="3" spans="2:10" ht="12" thickBot="1" x14ac:dyDescent="0.4"/>
    <row r="4" spans="2:10" ht="14.1" customHeight="1" x14ac:dyDescent="0.35">
      <c r="B4" s="110" t="s">
        <v>73</v>
      </c>
      <c r="D4" s="259"/>
      <c r="E4" s="260"/>
      <c r="G4" s="110" t="s">
        <v>74</v>
      </c>
      <c r="I4" s="264" t="str">
        <f>('Summary P.O'!B3)&amp;'Summary P.O'!A29</f>
        <v>1034.001.016</v>
      </c>
      <c r="J4" s="265"/>
    </row>
    <row r="5" spans="2:10" ht="14.1" customHeight="1" x14ac:dyDescent="0.35">
      <c r="D5" s="274"/>
      <c r="E5" s="275"/>
      <c r="G5" s="110" t="s">
        <v>41</v>
      </c>
      <c r="I5" s="268">
        <v>1</v>
      </c>
      <c r="J5" s="269"/>
    </row>
    <row r="6" spans="2:10" ht="14.1" customHeight="1" x14ac:dyDescent="0.35">
      <c r="D6" s="274"/>
      <c r="E6" s="275"/>
      <c r="G6" s="110" t="s">
        <v>75</v>
      </c>
      <c r="I6" s="270"/>
      <c r="J6" s="271"/>
    </row>
    <row r="7" spans="2:10" ht="14.1" customHeight="1" thickBot="1" x14ac:dyDescent="0.4">
      <c r="D7" s="276"/>
      <c r="E7" s="277"/>
      <c r="G7" s="110" t="s">
        <v>76</v>
      </c>
      <c r="I7" s="262"/>
      <c r="J7" s="263"/>
    </row>
    <row r="8" spans="2:10" ht="14.1" customHeight="1" thickBot="1" x14ac:dyDescent="0.4">
      <c r="E8" s="112"/>
      <c r="G8" s="110" t="s">
        <v>77</v>
      </c>
      <c r="I8" s="292"/>
      <c r="J8" s="282"/>
    </row>
    <row r="9" spans="2:10" ht="14.1" customHeight="1" x14ac:dyDescent="0.35">
      <c r="B9" s="110" t="s">
        <v>78</v>
      </c>
      <c r="D9" s="264"/>
      <c r="E9" s="265"/>
      <c r="G9" s="110" t="s">
        <v>128</v>
      </c>
      <c r="I9" s="284"/>
      <c r="J9" s="285"/>
    </row>
    <row r="10" spans="2:10" ht="14.1" customHeight="1" thickBot="1" x14ac:dyDescent="0.4">
      <c r="B10" s="110" t="s">
        <v>79</v>
      </c>
      <c r="D10" s="280"/>
      <c r="E10" s="277"/>
      <c r="G10" s="110" t="s">
        <v>80</v>
      </c>
      <c r="I10" s="278"/>
      <c r="J10" s="279"/>
    </row>
    <row r="11" spans="2:10" ht="14.1" customHeight="1" thickBot="1" x14ac:dyDescent="0.4">
      <c r="B11" s="110" t="s">
        <v>127</v>
      </c>
      <c r="D11" s="288"/>
      <c r="E11" s="289"/>
    </row>
    <row r="12" spans="2:10" ht="14.1" customHeight="1" thickBot="1" x14ac:dyDescent="0.4">
      <c r="G12" s="110" t="s">
        <v>81</v>
      </c>
      <c r="I12" s="259" t="s">
        <v>164</v>
      </c>
      <c r="J12" s="260"/>
    </row>
    <row r="13" spans="2:10" ht="14.1" customHeight="1" x14ac:dyDescent="0.35">
      <c r="B13" s="110" t="s">
        <v>82</v>
      </c>
      <c r="E13" s="113" t="s">
        <v>129</v>
      </c>
      <c r="I13" s="274" t="s">
        <v>187</v>
      </c>
      <c r="J13" s="275"/>
    </row>
    <row r="14" spans="2:10" ht="14.1" customHeight="1" x14ac:dyDescent="0.35">
      <c r="B14" s="110" t="s">
        <v>83</v>
      </c>
      <c r="E14" s="114" t="s">
        <v>163</v>
      </c>
      <c r="I14" s="274" t="s">
        <v>188</v>
      </c>
      <c r="J14" s="275"/>
    </row>
    <row r="15" spans="2:10" ht="14.1" customHeight="1" thickBot="1" x14ac:dyDescent="0.4">
      <c r="B15" s="110" t="s">
        <v>84</v>
      </c>
      <c r="E15" s="114" t="s">
        <v>40</v>
      </c>
      <c r="I15" s="276" t="s">
        <v>189</v>
      </c>
      <c r="J15" s="277"/>
    </row>
    <row r="16" spans="2:10" ht="14.1" customHeight="1" thickBot="1" x14ac:dyDescent="0.4">
      <c r="B16" s="110" t="s">
        <v>86</v>
      </c>
      <c r="E16" s="114" t="s">
        <v>87</v>
      </c>
    </row>
    <row r="17" spans="2:10" ht="14.1" customHeight="1" thickBot="1" x14ac:dyDescent="0.4">
      <c r="B17" s="110" t="s">
        <v>88</v>
      </c>
      <c r="E17" s="115" t="s">
        <v>89</v>
      </c>
      <c r="G17" s="110" t="s">
        <v>90</v>
      </c>
      <c r="I17" s="259" t="s">
        <v>190</v>
      </c>
      <c r="J17" s="260"/>
    </row>
    <row r="18" spans="2:10" ht="14.1" customHeight="1" x14ac:dyDescent="0.35">
      <c r="I18" s="274"/>
      <c r="J18" s="275"/>
    </row>
    <row r="19" spans="2:10" ht="14.1" customHeight="1" thickBot="1" x14ac:dyDescent="0.4">
      <c r="B19" s="116" t="s">
        <v>91</v>
      </c>
      <c r="C19" s="116"/>
      <c r="D19" s="117" t="s">
        <v>92</v>
      </c>
      <c r="E19" s="118" t="s">
        <v>93</v>
      </c>
      <c r="I19" s="287" t="s">
        <v>191</v>
      </c>
      <c r="J19" s="275"/>
    </row>
    <row r="20" spans="2:10" ht="14.1" customHeight="1" thickBot="1" x14ac:dyDescent="0.4">
      <c r="B20" s="119" t="s">
        <v>94</v>
      </c>
      <c r="C20" s="119"/>
      <c r="D20" s="120"/>
      <c r="E20" s="121"/>
      <c r="I20" s="280"/>
      <c r="J20" s="277"/>
    </row>
    <row r="21" spans="2:10" x14ac:dyDescent="0.35">
      <c r="B21" s="122"/>
      <c r="C21" s="122"/>
      <c r="D21" s="122"/>
      <c r="E21" s="122"/>
    </row>
    <row r="22" spans="2:10" ht="88.5" customHeight="1" thickBot="1" x14ac:dyDescent="0.4">
      <c r="B22" s="286"/>
      <c r="C22" s="286"/>
      <c r="D22" s="286"/>
      <c r="E22" s="286"/>
      <c r="F22" s="286"/>
      <c r="G22" s="286"/>
      <c r="H22" s="286"/>
      <c r="I22" s="286"/>
      <c r="J22" s="286"/>
    </row>
    <row r="23" spans="2:10" ht="18" customHeight="1" thickBot="1" x14ac:dyDescent="0.4">
      <c r="B23" s="236" t="s">
        <v>42</v>
      </c>
      <c r="C23" s="237" t="s">
        <v>95</v>
      </c>
      <c r="D23" s="266" t="s">
        <v>43</v>
      </c>
      <c r="E23" s="267"/>
      <c r="F23" s="238" t="s">
        <v>96</v>
      </c>
      <c r="G23" s="238" t="s">
        <v>23</v>
      </c>
      <c r="H23" s="239" t="s">
        <v>97</v>
      </c>
      <c r="I23" s="240" t="s">
        <v>98</v>
      </c>
      <c r="J23" s="241" t="s">
        <v>48</v>
      </c>
    </row>
    <row r="24" spans="2:10" x14ac:dyDescent="0.35">
      <c r="B24" s="196">
        <v>1</v>
      </c>
      <c r="C24" s="197"/>
      <c r="D24" s="261"/>
      <c r="E24" s="261"/>
      <c r="F24" s="231"/>
      <c r="G24" s="235"/>
      <c r="H24" s="197"/>
      <c r="I24" s="242"/>
      <c r="J24" s="232">
        <f t="shared" ref="J24:J25" si="0">H24*I24</f>
        <v>0</v>
      </c>
    </row>
    <row r="25" spans="2:10" x14ac:dyDescent="0.35">
      <c r="B25" s="192">
        <f t="shared" ref="B25:B38" si="1">B24+1</f>
        <v>2</v>
      </c>
      <c r="C25" s="123"/>
      <c r="D25" s="261"/>
      <c r="E25" s="261"/>
      <c r="F25" s="231"/>
      <c r="G25" s="235"/>
      <c r="H25" s="123"/>
      <c r="I25" s="242"/>
      <c r="J25" s="233">
        <f t="shared" si="0"/>
        <v>0</v>
      </c>
    </row>
    <row r="26" spans="2:10" x14ac:dyDescent="0.35">
      <c r="B26" s="192">
        <f t="shared" si="1"/>
        <v>3</v>
      </c>
      <c r="C26" s="123"/>
      <c r="D26" s="261"/>
      <c r="E26" s="261"/>
      <c r="F26" s="231"/>
      <c r="G26" s="235"/>
      <c r="H26" s="123"/>
      <c r="I26" s="242"/>
      <c r="J26" s="233">
        <f>H26*I26</f>
        <v>0</v>
      </c>
    </row>
    <row r="27" spans="2:10" ht="12" customHeight="1" x14ac:dyDescent="0.35">
      <c r="B27" s="192">
        <f t="shared" si="1"/>
        <v>4</v>
      </c>
      <c r="C27" s="123"/>
      <c r="D27" s="261"/>
      <c r="E27" s="261"/>
      <c r="F27" s="231"/>
      <c r="G27" s="235"/>
      <c r="H27" s="123"/>
      <c r="I27" s="242"/>
      <c r="J27" s="233">
        <f>H27*I27</f>
        <v>0</v>
      </c>
    </row>
    <row r="28" spans="2:10" ht="12" customHeight="1" x14ac:dyDescent="0.35">
      <c r="B28" s="192">
        <f t="shared" si="1"/>
        <v>5</v>
      </c>
      <c r="C28" s="123"/>
      <c r="D28" s="261"/>
      <c r="E28" s="261"/>
      <c r="F28" s="231"/>
      <c r="G28" s="235"/>
      <c r="H28" s="123"/>
      <c r="I28" s="242"/>
      <c r="J28" s="233">
        <f>H28*I28</f>
        <v>0</v>
      </c>
    </row>
    <row r="29" spans="2:10" x14ac:dyDescent="0.35">
      <c r="B29" s="192">
        <f t="shared" si="1"/>
        <v>6</v>
      </c>
      <c r="C29" s="123"/>
      <c r="D29" s="261"/>
      <c r="E29" s="261"/>
      <c r="F29" s="231"/>
      <c r="G29" s="235"/>
      <c r="H29" s="123"/>
      <c r="I29" s="242"/>
      <c r="J29" s="233">
        <f t="shared" ref="J29:J38" si="2">H29*I29</f>
        <v>0</v>
      </c>
    </row>
    <row r="30" spans="2:10" x14ac:dyDescent="0.35">
      <c r="B30" s="192">
        <f t="shared" si="1"/>
        <v>7</v>
      </c>
      <c r="C30" s="123"/>
      <c r="D30" s="261"/>
      <c r="E30" s="261"/>
      <c r="F30" s="231"/>
      <c r="G30" s="235"/>
      <c r="H30" s="123"/>
      <c r="I30" s="242"/>
      <c r="J30" s="233">
        <f t="shared" si="2"/>
        <v>0</v>
      </c>
    </row>
    <row r="31" spans="2:10" x14ac:dyDescent="0.35">
      <c r="B31" s="192">
        <f t="shared" si="1"/>
        <v>8</v>
      </c>
      <c r="C31" s="123"/>
      <c r="D31" s="261"/>
      <c r="E31" s="261"/>
      <c r="F31" s="231"/>
      <c r="G31" s="235"/>
      <c r="H31" s="123"/>
      <c r="I31" s="242"/>
      <c r="J31" s="233">
        <f t="shared" si="2"/>
        <v>0</v>
      </c>
    </row>
    <row r="32" spans="2:10" x14ac:dyDescent="0.35">
      <c r="B32" s="192">
        <f t="shared" si="1"/>
        <v>9</v>
      </c>
      <c r="C32" s="123"/>
      <c r="D32" s="261"/>
      <c r="E32" s="261"/>
      <c r="F32" s="231"/>
      <c r="G32" s="235"/>
      <c r="H32" s="123"/>
      <c r="I32" s="242"/>
      <c r="J32" s="233">
        <f t="shared" si="2"/>
        <v>0</v>
      </c>
    </row>
    <row r="33" spans="2:10" x14ac:dyDescent="0.35">
      <c r="B33" s="192">
        <f t="shared" si="1"/>
        <v>10</v>
      </c>
      <c r="C33" s="123"/>
      <c r="D33" s="261"/>
      <c r="E33" s="261"/>
      <c r="F33" s="231"/>
      <c r="G33" s="235"/>
      <c r="H33" s="123"/>
      <c r="I33" s="242"/>
      <c r="J33" s="233">
        <f t="shared" si="2"/>
        <v>0</v>
      </c>
    </row>
    <row r="34" spans="2:10" x14ac:dyDescent="0.35">
      <c r="B34" s="192">
        <f t="shared" si="1"/>
        <v>11</v>
      </c>
      <c r="C34" s="123"/>
      <c r="D34" s="261"/>
      <c r="E34" s="261"/>
      <c r="F34" s="231"/>
      <c r="G34" s="235"/>
      <c r="H34" s="123"/>
      <c r="I34" s="242"/>
      <c r="J34" s="233">
        <f t="shared" si="2"/>
        <v>0</v>
      </c>
    </row>
    <row r="35" spans="2:10" x14ac:dyDescent="0.35">
      <c r="B35" s="192">
        <f t="shared" si="1"/>
        <v>12</v>
      </c>
      <c r="C35" s="123"/>
      <c r="D35" s="261"/>
      <c r="E35" s="261"/>
      <c r="F35" s="231"/>
      <c r="G35" s="235"/>
      <c r="H35" s="123"/>
      <c r="I35" s="242"/>
      <c r="J35" s="233">
        <f t="shared" si="2"/>
        <v>0</v>
      </c>
    </row>
    <row r="36" spans="2:10" x14ac:dyDescent="0.35">
      <c r="B36" s="192">
        <f t="shared" si="1"/>
        <v>13</v>
      </c>
      <c r="C36" s="123"/>
      <c r="D36" s="261"/>
      <c r="E36" s="261"/>
      <c r="F36" s="231"/>
      <c r="G36" s="235"/>
      <c r="H36" s="123"/>
      <c r="I36" s="242"/>
      <c r="J36" s="233">
        <f t="shared" si="2"/>
        <v>0</v>
      </c>
    </row>
    <row r="37" spans="2:10" x14ac:dyDescent="0.35">
      <c r="B37" s="192">
        <f t="shared" si="1"/>
        <v>14</v>
      </c>
      <c r="C37" s="123"/>
      <c r="D37" s="261"/>
      <c r="E37" s="261"/>
      <c r="F37" s="231"/>
      <c r="G37" s="235"/>
      <c r="H37" s="123"/>
      <c r="I37" s="242"/>
      <c r="J37" s="233">
        <f t="shared" si="2"/>
        <v>0</v>
      </c>
    </row>
    <row r="38" spans="2:10" ht="12" thickBot="1" x14ac:dyDescent="0.4">
      <c r="B38" s="193">
        <f t="shared" si="1"/>
        <v>15</v>
      </c>
      <c r="C38" s="194"/>
      <c r="D38" s="261"/>
      <c r="E38" s="261"/>
      <c r="F38" s="231"/>
      <c r="G38" s="235"/>
      <c r="H38" s="194"/>
      <c r="I38" s="242"/>
      <c r="J38" s="234">
        <f t="shared" si="2"/>
        <v>0</v>
      </c>
    </row>
    <row r="39" spans="2:10" ht="12" thickBot="1" x14ac:dyDescent="0.4">
      <c r="B39" s="124"/>
      <c r="C39" s="125"/>
      <c r="D39" s="125"/>
      <c r="E39" s="126" t="s">
        <v>99</v>
      </c>
      <c r="F39" s="127"/>
      <c r="G39" s="128"/>
      <c r="H39" s="125"/>
      <c r="I39" s="178"/>
      <c r="J39" s="195">
        <f>SUM(J24:J38)</f>
        <v>0</v>
      </c>
    </row>
    <row r="40" spans="2:10" ht="9" customHeight="1" thickTop="1" x14ac:dyDescent="0.35">
      <c r="B40" s="112"/>
      <c r="C40" s="112"/>
      <c r="D40" s="112"/>
      <c r="E40" s="129"/>
      <c r="F40" s="130"/>
      <c r="H40" s="112"/>
      <c r="J40" s="131"/>
    </row>
    <row r="41" spans="2:10" ht="12.75" x14ac:dyDescent="0.35">
      <c r="B41" s="132" t="s">
        <v>116</v>
      </c>
      <c r="C41" s="133"/>
      <c r="D41" s="133"/>
      <c r="E41" s="134"/>
      <c r="F41" s="133"/>
      <c r="G41" s="132" t="s">
        <v>183</v>
      </c>
      <c r="H41" s="135"/>
      <c r="I41" s="135"/>
      <c r="J41" s="136"/>
    </row>
    <row r="42" spans="2:10" ht="12.75" x14ac:dyDescent="0.35">
      <c r="B42" s="137"/>
      <c r="C42" s="138"/>
      <c r="D42" s="138"/>
      <c r="E42" s="139"/>
      <c r="F42" s="138"/>
      <c r="G42" s="243"/>
      <c r="H42" s="244"/>
      <c r="I42" s="244"/>
      <c r="J42" s="245"/>
    </row>
    <row r="43" spans="2:10" ht="12.75" x14ac:dyDescent="0.35">
      <c r="B43" s="137"/>
      <c r="C43" s="138"/>
      <c r="D43" s="138"/>
      <c r="E43" s="139"/>
      <c r="F43" s="138"/>
      <c r="G43" s="243"/>
      <c r="H43" s="244"/>
      <c r="I43" s="244"/>
      <c r="J43" s="245"/>
    </row>
    <row r="44" spans="2:10" x14ac:dyDescent="0.35">
      <c r="B44" s="140" t="s">
        <v>24</v>
      </c>
      <c r="C44" s="141"/>
      <c r="D44" s="142" t="s">
        <v>25</v>
      </c>
      <c r="E44" s="143"/>
      <c r="F44" s="141"/>
      <c r="G44" s="272"/>
      <c r="H44" s="273"/>
      <c r="I44" s="141"/>
      <c r="J44" s="246"/>
    </row>
    <row r="45" spans="2:10" ht="6.75" customHeight="1" x14ac:dyDescent="0.35">
      <c r="B45" s="112"/>
      <c r="C45" s="112"/>
      <c r="D45" s="112"/>
      <c r="E45" s="129"/>
      <c r="F45" s="130"/>
      <c r="H45" s="112"/>
      <c r="J45" s="131"/>
    </row>
    <row r="46" spans="2:10" x14ac:dyDescent="0.35">
      <c r="B46" s="112"/>
      <c r="C46" s="112"/>
      <c r="D46" s="112"/>
      <c r="E46" s="129"/>
      <c r="F46" s="130"/>
      <c r="H46" s="112"/>
      <c r="J46" s="131"/>
    </row>
    <row r="47" spans="2:10" ht="17.649999999999999" x14ac:dyDescent="0.35">
      <c r="B47" s="283" t="s">
        <v>119</v>
      </c>
      <c r="C47" s="283"/>
      <c r="D47" s="283"/>
      <c r="E47" s="283"/>
      <c r="F47" s="283"/>
      <c r="G47" s="283"/>
      <c r="H47" s="283"/>
      <c r="I47" s="283"/>
      <c r="J47" s="283"/>
    </row>
    <row r="48" spans="2:10" ht="12" customHeight="1" x14ac:dyDescent="0.4">
      <c r="B48" s="144"/>
      <c r="C48" s="144"/>
      <c r="D48" s="144"/>
      <c r="E48" s="177" t="s">
        <v>74</v>
      </c>
      <c r="F48" s="177" t="str">
        <f>I4</f>
        <v>1034.001.016</v>
      </c>
      <c r="G48" s="177"/>
    </row>
    <row r="49" spans="2:10" ht="15" x14ac:dyDescent="0.4">
      <c r="B49" s="144"/>
      <c r="C49" s="144"/>
      <c r="D49" s="144"/>
      <c r="E49" s="144"/>
      <c r="F49" s="177"/>
      <c r="G49" s="177"/>
    </row>
    <row r="50" spans="2:10" x14ac:dyDescent="0.35">
      <c r="B50" s="145"/>
      <c r="C50" s="146" t="s">
        <v>94</v>
      </c>
      <c r="D50" s="145"/>
      <c r="E50" s="147" t="s">
        <v>100</v>
      </c>
      <c r="F50" s="145"/>
      <c r="G50" s="145"/>
      <c r="H50" s="147" t="s">
        <v>101</v>
      </c>
      <c r="I50" s="145"/>
      <c r="J50" s="145"/>
    </row>
    <row r="51" spans="2:10" ht="12" thickBot="1" x14ac:dyDescent="0.4"/>
    <row r="52" spans="2:10" ht="12" thickBot="1" x14ac:dyDescent="0.4">
      <c r="C52" s="148"/>
      <c r="E52" s="110" t="s">
        <v>102</v>
      </c>
      <c r="H52" s="149"/>
      <c r="I52" s="150"/>
      <c r="J52" s="151"/>
    </row>
    <row r="53" spans="2:10" ht="12" thickBot="1" x14ac:dyDescent="0.4">
      <c r="C53" s="112"/>
    </row>
    <row r="54" spans="2:10" ht="12" thickBot="1" x14ac:dyDescent="0.4">
      <c r="C54" s="148"/>
      <c r="E54" s="110" t="s">
        <v>103</v>
      </c>
      <c r="H54" s="149"/>
      <c r="I54" s="150"/>
      <c r="J54" s="151"/>
    </row>
    <row r="55" spans="2:10" ht="12" thickBot="1" x14ac:dyDescent="0.4">
      <c r="C55" s="112"/>
    </row>
    <row r="56" spans="2:10" ht="12" thickBot="1" x14ac:dyDescent="0.4">
      <c r="C56" s="148"/>
      <c r="E56" s="110" t="s">
        <v>118</v>
      </c>
      <c r="H56" s="149"/>
      <c r="I56" s="150"/>
      <c r="J56" s="151"/>
    </row>
    <row r="57" spans="2:10" ht="12" thickBot="1" x14ac:dyDescent="0.4">
      <c r="C57" s="112"/>
    </row>
    <row r="58" spans="2:10" ht="12" thickBot="1" x14ac:dyDescent="0.4">
      <c r="C58" s="148"/>
      <c r="E58" s="110" t="s">
        <v>104</v>
      </c>
      <c r="H58" s="149"/>
      <c r="I58" s="150"/>
      <c r="J58" s="151"/>
    </row>
    <row r="59" spans="2:10" ht="12" thickBot="1" x14ac:dyDescent="0.4">
      <c r="C59" s="112"/>
    </row>
    <row r="60" spans="2:10" ht="12" thickBot="1" x14ac:dyDescent="0.4">
      <c r="C60" s="148"/>
      <c r="E60" s="110" t="s">
        <v>105</v>
      </c>
      <c r="H60" s="149"/>
      <c r="I60" s="150"/>
      <c r="J60" s="151"/>
    </row>
    <row r="61" spans="2:10" ht="12" thickBot="1" x14ac:dyDescent="0.4">
      <c r="C61" s="112"/>
    </row>
    <row r="62" spans="2:10" ht="12" thickBot="1" x14ac:dyDescent="0.4">
      <c r="C62" s="148"/>
      <c r="E62" s="110" t="s">
        <v>106</v>
      </c>
      <c r="H62" s="149"/>
      <c r="I62" s="150"/>
      <c r="J62" s="151"/>
    </row>
    <row r="63" spans="2:10" ht="12" thickBot="1" x14ac:dyDescent="0.4">
      <c r="C63" s="112"/>
    </row>
    <row r="64" spans="2:10" ht="12" thickBot="1" x14ac:dyDescent="0.4">
      <c r="C64" s="148"/>
      <c r="E64" s="110" t="s">
        <v>107</v>
      </c>
      <c r="H64" s="149"/>
      <c r="I64" s="150"/>
      <c r="J64" s="151"/>
    </row>
    <row r="65" spans="3:10" ht="12" thickBot="1" x14ac:dyDescent="0.4">
      <c r="C65" s="112"/>
    </row>
    <row r="66" spans="3:10" ht="12" thickBot="1" x14ac:dyDescent="0.4">
      <c r="C66" s="148"/>
      <c r="E66" s="110" t="s">
        <v>108</v>
      </c>
      <c r="H66" s="149"/>
      <c r="I66" s="150"/>
      <c r="J66" s="151"/>
    </row>
    <row r="67" spans="3:10" ht="12" thickBot="1" x14ac:dyDescent="0.4">
      <c r="C67" s="112"/>
    </row>
    <row r="68" spans="3:10" ht="12" thickBot="1" x14ac:dyDescent="0.4">
      <c r="C68" s="148"/>
      <c r="E68" s="110" t="s">
        <v>125</v>
      </c>
      <c r="H68" s="149"/>
      <c r="I68" s="150"/>
      <c r="J68" s="151"/>
    </row>
    <row r="69" spans="3:10" ht="12" thickBot="1" x14ac:dyDescent="0.4">
      <c r="C69" s="112"/>
    </row>
    <row r="70" spans="3:10" ht="12" thickBot="1" x14ac:dyDescent="0.4">
      <c r="C70" s="148"/>
      <c r="E70" s="110" t="s">
        <v>109</v>
      </c>
      <c r="H70" s="149"/>
      <c r="I70" s="150"/>
      <c r="J70" s="151"/>
    </row>
    <row r="71" spans="3:10" ht="12" thickBot="1" x14ac:dyDescent="0.4">
      <c r="C71" s="112"/>
    </row>
    <row r="72" spans="3:10" ht="12" thickBot="1" x14ac:dyDescent="0.4">
      <c r="C72" s="148"/>
      <c r="E72" s="110" t="s">
        <v>110</v>
      </c>
      <c r="H72" s="149"/>
      <c r="I72" s="150"/>
      <c r="J72" s="151"/>
    </row>
    <row r="73" spans="3:10" ht="12" thickBot="1" x14ac:dyDescent="0.4">
      <c r="C73" s="112"/>
    </row>
    <row r="74" spans="3:10" ht="12" thickBot="1" x14ac:dyDescent="0.4">
      <c r="C74" s="148"/>
      <c r="E74" s="110" t="s">
        <v>126</v>
      </c>
      <c r="H74" s="149"/>
      <c r="I74" s="150"/>
      <c r="J74" s="151"/>
    </row>
    <row r="75" spans="3:10" ht="12" thickBot="1" x14ac:dyDescent="0.4">
      <c r="C75" s="112"/>
    </row>
    <row r="76" spans="3:10" ht="12" thickBot="1" x14ac:dyDescent="0.4">
      <c r="C76" s="148"/>
      <c r="E76" s="110" t="s">
        <v>111</v>
      </c>
      <c r="H76" s="149"/>
      <c r="I76" s="150"/>
      <c r="J76" s="151"/>
    </row>
    <row r="77" spans="3:10" ht="12" thickBot="1" x14ac:dyDescent="0.4">
      <c r="C77" s="112"/>
    </row>
    <row r="78" spans="3:10" ht="12" thickBot="1" x14ac:dyDescent="0.4">
      <c r="C78" s="148"/>
      <c r="E78" s="110" t="s">
        <v>112</v>
      </c>
      <c r="H78" s="149"/>
      <c r="I78" s="150"/>
      <c r="J78" s="151"/>
    </row>
    <row r="79" spans="3:10" ht="12" thickBot="1" x14ac:dyDescent="0.4">
      <c r="C79" s="112"/>
    </row>
    <row r="80" spans="3:10" ht="12" thickBot="1" x14ac:dyDescent="0.4">
      <c r="C80" s="148"/>
      <c r="E80" s="110" t="s">
        <v>113</v>
      </c>
      <c r="H80" s="149"/>
      <c r="I80" s="150"/>
      <c r="J80" s="151"/>
    </row>
    <row r="81" spans="3:10" ht="12" thickBot="1" x14ac:dyDescent="0.4">
      <c r="C81" s="112"/>
    </row>
    <row r="82" spans="3:10" ht="12" thickBot="1" x14ac:dyDescent="0.4">
      <c r="C82" s="148"/>
      <c r="E82" s="110" t="s">
        <v>117</v>
      </c>
      <c r="H82" s="149"/>
      <c r="I82" s="150"/>
      <c r="J82" s="151"/>
    </row>
    <row r="83" spans="3:10" ht="12" thickBot="1" x14ac:dyDescent="0.4">
      <c r="C83" s="112"/>
    </row>
    <row r="84" spans="3:10" ht="12" thickBot="1" x14ac:dyDescent="0.4">
      <c r="C84" s="148"/>
      <c r="E84" s="110" t="s">
        <v>121</v>
      </c>
      <c r="H84" s="149"/>
      <c r="I84" s="150"/>
      <c r="J84" s="151"/>
    </row>
    <row r="85" spans="3:10" ht="12" thickBot="1" x14ac:dyDescent="0.4">
      <c r="C85" s="112"/>
    </row>
    <row r="86" spans="3:10" ht="12" thickBot="1" x14ac:dyDescent="0.4">
      <c r="C86" s="148"/>
      <c r="E86" s="110" t="s">
        <v>122</v>
      </c>
      <c r="H86" s="149"/>
      <c r="I86" s="150"/>
      <c r="J86" s="151"/>
    </row>
    <row r="87" spans="3:10" ht="12" thickBot="1" x14ac:dyDescent="0.4">
      <c r="C87" s="112"/>
    </row>
    <row r="88" spans="3:10" ht="12" thickBot="1" x14ac:dyDescent="0.4">
      <c r="C88" s="148"/>
      <c r="E88" s="110" t="s">
        <v>123</v>
      </c>
      <c r="H88" s="149"/>
      <c r="I88" s="150"/>
      <c r="J88" s="151"/>
    </row>
    <row r="94" spans="3:10" x14ac:dyDescent="0.35">
      <c r="E94" s="152" t="s">
        <v>114</v>
      </c>
      <c r="F94" s="153"/>
      <c r="G94" s="154"/>
    </row>
    <row r="95" spans="3:10" x14ac:dyDescent="0.35">
      <c r="E95" s="155"/>
      <c r="F95" s="155"/>
      <c r="G95" s="155"/>
    </row>
    <row r="96" spans="3:10" x14ac:dyDescent="0.35">
      <c r="E96" s="155"/>
      <c r="F96" s="155" t="s">
        <v>27</v>
      </c>
      <c r="G96" s="155"/>
    </row>
  </sheetData>
  <mergeCells count="41">
    <mergeCell ref="D4:E4"/>
    <mergeCell ref="I4:J4"/>
    <mergeCell ref="D5:E5"/>
    <mergeCell ref="I5:J5"/>
    <mergeCell ref="D6:E6"/>
    <mergeCell ref="I6:J6"/>
    <mergeCell ref="I17:J17"/>
    <mergeCell ref="D7:E7"/>
    <mergeCell ref="I7:J7"/>
    <mergeCell ref="I8:J8"/>
    <mergeCell ref="D9:E9"/>
    <mergeCell ref="I9:J9"/>
    <mergeCell ref="D10:E10"/>
    <mergeCell ref="I10:J10"/>
    <mergeCell ref="D11:E11"/>
    <mergeCell ref="I12:J12"/>
    <mergeCell ref="I13:J13"/>
    <mergeCell ref="I14:J14"/>
    <mergeCell ref="I15:J15"/>
    <mergeCell ref="D30:E30"/>
    <mergeCell ref="I18:J18"/>
    <mergeCell ref="I19:J19"/>
    <mergeCell ref="I20:J20"/>
    <mergeCell ref="B22:J22"/>
    <mergeCell ref="D23:E23"/>
    <mergeCell ref="D24:E24"/>
    <mergeCell ref="D25:E25"/>
    <mergeCell ref="D26:E26"/>
    <mergeCell ref="D27:E27"/>
    <mergeCell ref="D28:E28"/>
    <mergeCell ref="D29:E29"/>
    <mergeCell ref="D37:E37"/>
    <mergeCell ref="D38:E38"/>
    <mergeCell ref="G44:H44"/>
    <mergeCell ref="B47:J47"/>
    <mergeCell ref="D31:E31"/>
    <mergeCell ref="D32:E32"/>
    <mergeCell ref="D33:E33"/>
    <mergeCell ref="D34:E34"/>
    <mergeCell ref="D35:E35"/>
    <mergeCell ref="D36:E36"/>
  </mergeCells>
  <hyperlinks>
    <hyperlink ref="I19" r:id="rId1" xr:uid="{37AE7693-EE21-43DC-ACC6-457346693828}"/>
  </hyperlinks>
  <pageMargins left="0.39370078740157483" right="0.39370078740157483" top="0.59055118110236227" bottom="1.0236220472440944" header="0.51181102362204722" footer="0.51181102362204722"/>
  <pageSetup paperSize="9" scale="95" fitToHeight="0" orientation="portrait" verticalDpi="1200" r:id="rId2"/>
  <headerFooter alignWithMargins="0">
    <oddFooter>&amp;C&amp;7&amp;G&amp;RPage &amp;P of &amp;N</oddFooter>
  </headerFooter>
  <rowBreaks count="1" manualBreakCount="1">
    <brk id="46" max="16383" man="1"/>
  </rowBreaks>
  <drawing r:id="rId3"/>
  <legacyDrawingHF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B1:J96"/>
  <sheetViews>
    <sheetView showGridLines="0" zoomScaleNormal="100" zoomScaleSheetLayoutView="70" workbookViewId="0">
      <selection activeCell="I12" sqref="I12:J20"/>
    </sheetView>
  </sheetViews>
  <sheetFormatPr baseColWidth="10" defaultColWidth="11" defaultRowHeight="11.65" x14ac:dyDescent="0.35"/>
  <cols>
    <col min="1" max="1" width="4.28515625" style="110" customWidth="1"/>
    <col min="2" max="2" width="5.7109375" style="110" customWidth="1"/>
    <col min="3" max="3" width="9.7109375" style="110" customWidth="1"/>
    <col min="4" max="5" width="14" style="110" customWidth="1"/>
    <col min="6" max="6" width="16.140625" style="110" customWidth="1"/>
    <col min="7" max="7" width="11.7109375" style="110" customWidth="1"/>
    <col min="8" max="8" width="4.5703125" style="110" customWidth="1"/>
    <col min="9" max="10" width="12.7109375" style="110" customWidth="1"/>
    <col min="11" max="11" width="4" style="110" customWidth="1"/>
    <col min="12" max="16384" width="11" style="110"/>
  </cols>
  <sheetData>
    <row r="1" spans="2:10" ht="69.95" customHeight="1" x14ac:dyDescent="0.6">
      <c r="B1" s="111"/>
      <c r="C1" s="111"/>
      <c r="D1" s="111"/>
    </row>
    <row r="2" spans="2:10" ht="17.25" customHeight="1" x14ac:dyDescent="0.6">
      <c r="B2" s="179" t="s">
        <v>115</v>
      </c>
      <c r="C2" s="176"/>
      <c r="D2" s="176"/>
      <c r="E2" s="176"/>
      <c r="F2" s="176"/>
      <c r="G2" s="176"/>
      <c r="H2" s="176"/>
      <c r="I2" s="176"/>
      <c r="J2" s="176"/>
    </row>
    <row r="3" spans="2:10" ht="12" thickBot="1" x14ac:dyDescent="0.4"/>
    <row r="4" spans="2:10" ht="14.1" customHeight="1" x14ac:dyDescent="0.35">
      <c r="B4" s="110" t="s">
        <v>73</v>
      </c>
      <c r="D4" s="259"/>
      <c r="E4" s="260"/>
      <c r="G4" s="110" t="s">
        <v>74</v>
      </c>
      <c r="I4" s="264" t="str">
        <f>('Summary P.O'!B3)&amp;'Summary P.O'!A30</f>
        <v>1034.001.017</v>
      </c>
      <c r="J4" s="265"/>
    </row>
    <row r="5" spans="2:10" ht="14.1" customHeight="1" x14ac:dyDescent="0.35">
      <c r="D5" s="274"/>
      <c r="E5" s="275"/>
      <c r="G5" s="110" t="s">
        <v>41</v>
      </c>
      <c r="I5" s="268">
        <v>1</v>
      </c>
      <c r="J5" s="269"/>
    </row>
    <row r="6" spans="2:10" ht="14.1" customHeight="1" x14ac:dyDescent="0.35">
      <c r="D6" s="274"/>
      <c r="E6" s="275"/>
      <c r="G6" s="110" t="s">
        <v>75</v>
      </c>
      <c r="I6" s="270"/>
      <c r="J6" s="271"/>
    </row>
    <row r="7" spans="2:10" ht="14.1" customHeight="1" thickBot="1" x14ac:dyDescent="0.4">
      <c r="D7" s="276"/>
      <c r="E7" s="277"/>
      <c r="G7" s="110" t="s">
        <v>76</v>
      </c>
      <c r="I7" s="262"/>
      <c r="J7" s="263"/>
    </row>
    <row r="8" spans="2:10" ht="14.1" customHeight="1" thickBot="1" x14ac:dyDescent="0.4">
      <c r="E8" s="112"/>
      <c r="G8" s="110" t="s">
        <v>77</v>
      </c>
      <c r="I8" s="292"/>
      <c r="J8" s="282"/>
    </row>
    <row r="9" spans="2:10" ht="14.1" customHeight="1" x14ac:dyDescent="0.35">
      <c r="B9" s="110" t="s">
        <v>78</v>
      </c>
      <c r="D9" s="264"/>
      <c r="E9" s="265"/>
      <c r="G9" s="110" t="s">
        <v>128</v>
      </c>
      <c r="I9" s="284"/>
      <c r="J9" s="285"/>
    </row>
    <row r="10" spans="2:10" ht="14.1" customHeight="1" thickBot="1" x14ac:dyDescent="0.4">
      <c r="B10" s="110" t="s">
        <v>79</v>
      </c>
      <c r="D10" s="280"/>
      <c r="E10" s="277"/>
      <c r="G10" s="110" t="s">
        <v>80</v>
      </c>
      <c r="I10" s="278"/>
      <c r="J10" s="279"/>
    </row>
    <row r="11" spans="2:10" ht="14.1" customHeight="1" thickBot="1" x14ac:dyDescent="0.4">
      <c r="B11" s="110" t="s">
        <v>127</v>
      </c>
      <c r="D11" s="288"/>
      <c r="E11" s="289"/>
    </row>
    <row r="12" spans="2:10" ht="14.1" customHeight="1" thickBot="1" x14ac:dyDescent="0.4">
      <c r="G12" s="110" t="s">
        <v>81</v>
      </c>
      <c r="I12" s="259" t="s">
        <v>164</v>
      </c>
      <c r="J12" s="260"/>
    </row>
    <row r="13" spans="2:10" ht="14.1" customHeight="1" x14ac:dyDescent="0.35">
      <c r="B13" s="110" t="s">
        <v>82</v>
      </c>
      <c r="E13" s="113" t="s">
        <v>129</v>
      </c>
      <c r="I13" s="274" t="s">
        <v>187</v>
      </c>
      <c r="J13" s="275"/>
    </row>
    <row r="14" spans="2:10" ht="14.1" customHeight="1" x14ac:dyDescent="0.35">
      <c r="B14" s="110" t="s">
        <v>83</v>
      </c>
      <c r="E14" s="114" t="s">
        <v>163</v>
      </c>
      <c r="I14" s="274" t="s">
        <v>188</v>
      </c>
      <c r="J14" s="275"/>
    </row>
    <row r="15" spans="2:10" ht="14.1" customHeight="1" thickBot="1" x14ac:dyDescent="0.4">
      <c r="B15" s="110" t="s">
        <v>84</v>
      </c>
      <c r="E15" s="114" t="s">
        <v>40</v>
      </c>
      <c r="I15" s="276" t="s">
        <v>189</v>
      </c>
      <c r="J15" s="277"/>
    </row>
    <row r="16" spans="2:10" ht="14.1" customHeight="1" thickBot="1" x14ac:dyDescent="0.4">
      <c r="B16" s="110" t="s">
        <v>86</v>
      </c>
      <c r="E16" s="114" t="s">
        <v>87</v>
      </c>
    </row>
    <row r="17" spans="2:10" ht="14.1" customHeight="1" thickBot="1" x14ac:dyDescent="0.4">
      <c r="B17" s="110" t="s">
        <v>88</v>
      </c>
      <c r="E17" s="115" t="s">
        <v>89</v>
      </c>
      <c r="G17" s="110" t="s">
        <v>90</v>
      </c>
      <c r="I17" s="259" t="s">
        <v>190</v>
      </c>
      <c r="J17" s="260"/>
    </row>
    <row r="18" spans="2:10" ht="14.1" customHeight="1" x14ac:dyDescent="0.35">
      <c r="I18" s="274"/>
      <c r="J18" s="275"/>
    </row>
    <row r="19" spans="2:10" ht="14.1" customHeight="1" thickBot="1" x14ac:dyDescent="0.4">
      <c r="B19" s="116" t="s">
        <v>91</v>
      </c>
      <c r="C19" s="116"/>
      <c r="D19" s="117" t="s">
        <v>92</v>
      </c>
      <c r="E19" s="118" t="s">
        <v>93</v>
      </c>
      <c r="I19" s="287" t="s">
        <v>191</v>
      </c>
      <c r="J19" s="275"/>
    </row>
    <row r="20" spans="2:10" ht="14.1" customHeight="1" thickBot="1" x14ac:dyDescent="0.4">
      <c r="B20" s="119" t="s">
        <v>94</v>
      </c>
      <c r="C20" s="119"/>
      <c r="D20" s="120"/>
      <c r="E20" s="121"/>
      <c r="I20" s="280"/>
      <c r="J20" s="277"/>
    </row>
    <row r="21" spans="2:10" x14ac:dyDescent="0.35">
      <c r="B21" s="122"/>
      <c r="C21" s="122"/>
      <c r="D21" s="122"/>
      <c r="E21" s="122"/>
    </row>
    <row r="22" spans="2:10" ht="88.5" customHeight="1" thickBot="1" x14ac:dyDescent="0.4">
      <c r="B22" s="286"/>
      <c r="C22" s="286"/>
      <c r="D22" s="286"/>
      <c r="E22" s="286"/>
      <c r="F22" s="286"/>
      <c r="G22" s="286"/>
      <c r="H22" s="286"/>
      <c r="I22" s="286"/>
      <c r="J22" s="286"/>
    </row>
    <row r="23" spans="2:10" ht="18" customHeight="1" thickBot="1" x14ac:dyDescent="0.4">
      <c r="B23" s="236" t="s">
        <v>42</v>
      </c>
      <c r="C23" s="237" t="s">
        <v>95</v>
      </c>
      <c r="D23" s="266" t="s">
        <v>43</v>
      </c>
      <c r="E23" s="267"/>
      <c r="F23" s="238" t="s">
        <v>96</v>
      </c>
      <c r="G23" s="238" t="s">
        <v>23</v>
      </c>
      <c r="H23" s="239" t="s">
        <v>97</v>
      </c>
      <c r="I23" s="240" t="s">
        <v>98</v>
      </c>
      <c r="J23" s="241" t="s">
        <v>48</v>
      </c>
    </row>
    <row r="24" spans="2:10" x14ac:dyDescent="0.35">
      <c r="B24" s="196">
        <v>1</v>
      </c>
      <c r="C24" s="197"/>
      <c r="D24" s="261"/>
      <c r="E24" s="261"/>
      <c r="F24" s="231"/>
      <c r="G24" s="235"/>
      <c r="H24" s="197"/>
      <c r="I24" s="242"/>
      <c r="J24" s="232">
        <f t="shared" ref="J24:J25" si="0">H24*I24</f>
        <v>0</v>
      </c>
    </row>
    <row r="25" spans="2:10" x14ac:dyDescent="0.35">
      <c r="B25" s="192">
        <f t="shared" ref="B25:B38" si="1">B24+1</f>
        <v>2</v>
      </c>
      <c r="C25" s="123"/>
      <c r="D25" s="261"/>
      <c r="E25" s="261"/>
      <c r="F25" s="231"/>
      <c r="G25" s="235"/>
      <c r="H25" s="123"/>
      <c r="I25" s="242"/>
      <c r="J25" s="233">
        <f t="shared" si="0"/>
        <v>0</v>
      </c>
    </row>
    <row r="26" spans="2:10" x14ac:dyDescent="0.35">
      <c r="B26" s="192">
        <f t="shared" si="1"/>
        <v>3</v>
      </c>
      <c r="C26" s="123"/>
      <c r="D26" s="261"/>
      <c r="E26" s="261"/>
      <c r="F26" s="231"/>
      <c r="G26" s="235"/>
      <c r="H26" s="123"/>
      <c r="I26" s="242"/>
      <c r="J26" s="233">
        <f>H26*I26</f>
        <v>0</v>
      </c>
    </row>
    <row r="27" spans="2:10" ht="12" customHeight="1" x14ac:dyDescent="0.35">
      <c r="B27" s="192">
        <f t="shared" si="1"/>
        <v>4</v>
      </c>
      <c r="C27" s="123"/>
      <c r="D27" s="261"/>
      <c r="E27" s="261"/>
      <c r="F27" s="231"/>
      <c r="G27" s="235"/>
      <c r="H27" s="123"/>
      <c r="I27" s="242"/>
      <c r="J27" s="233">
        <f>H27*I27</f>
        <v>0</v>
      </c>
    </row>
    <row r="28" spans="2:10" ht="12" customHeight="1" x14ac:dyDescent="0.35">
      <c r="B28" s="192">
        <f t="shared" si="1"/>
        <v>5</v>
      </c>
      <c r="C28" s="123"/>
      <c r="D28" s="261"/>
      <c r="E28" s="261"/>
      <c r="F28" s="231"/>
      <c r="G28" s="235"/>
      <c r="H28" s="123"/>
      <c r="I28" s="242"/>
      <c r="J28" s="233">
        <f>H28*I28</f>
        <v>0</v>
      </c>
    </row>
    <row r="29" spans="2:10" x14ac:dyDescent="0.35">
      <c r="B29" s="192">
        <f t="shared" si="1"/>
        <v>6</v>
      </c>
      <c r="C29" s="123"/>
      <c r="D29" s="261"/>
      <c r="E29" s="261"/>
      <c r="F29" s="231"/>
      <c r="G29" s="235"/>
      <c r="H29" s="123"/>
      <c r="I29" s="242"/>
      <c r="J29" s="233">
        <f t="shared" ref="J29:J38" si="2">H29*I29</f>
        <v>0</v>
      </c>
    </row>
    <row r="30" spans="2:10" x14ac:dyDescent="0.35">
      <c r="B30" s="192">
        <f t="shared" si="1"/>
        <v>7</v>
      </c>
      <c r="C30" s="123"/>
      <c r="D30" s="261"/>
      <c r="E30" s="261"/>
      <c r="F30" s="231"/>
      <c r="G30" s="235"/>
      <c r="H30" s="123"/>
      <c r="I30" s="242"/>
      <c r="J30" s="233">
        <f t="shared" si="2"/>
        <v>0</v>
      </c>
    </row>
    <row r="31" spans="2:10" x14ac:dyDescent="0.35">
      <c r="B31" s="192">
        <f t="shared" si="1"/>
        <v>8</v>
      </c>
      <c r="C31" s="123"/>
      <c r="D31" s="261"/>
      <c r="E31" s="261"/>
      <c r="F31" s="231"/>
      <c r="G31" s="235"/>
      <c r="H31" s="123"/>
      <c r="I31" s="242"/>
      <c r="J31" s="233">
        <f t="shared" si="2"/>
        <v>0</v>
      </c>
    </row>
    <row r="32" spans="2:10" x14ac:dyDescent="0.35">
      <c r="B32" s="192">
        <f t="shared" si="1"/>
        <v>9</v>
      </c>
      <c r="C32" s="123"/>
      <c r="D32" s="261"/>
      <c r="E32" s="261"/>
      <c r="F32" s="231"/>
      <c r="G32" s="235"/>
      <c r="H32" s="123"/>
      <c r="I32" s="242"/>
      <c r="J32" s="233">
        <f t="shared" si="2"/>
        <v>0</v>
      </c>
    </row>
    <row r="33" spans="2:10" x14ac:dyDescent="0.35">
      <c r="B33" s="192">
        <f t="shared" si="1"/>
        <v>10</v>
      </c>
      <c r="C33" s="123"/>
      <c r="D33" s="261"/>
      <c r="E33" s="261"/>
      <c r="F33" s="231"/>
      <c r="G33" s="235"/>
      <c r="H33" s="123"/>
      <c r="I33" s="242"/>
      <c r="J33" s="233">
        <f t="shared" si="2"/>
        <v>0</v>
      </c>
    </row>
    <row r="34" spans="2:10" x14ac:dyDescent="0.35">
      <c r="B34" s="192">
        <f t="shared" si="1"/>
        <v>11</v>
      </c>
      <c r="C34" s="123"/>
      <c r="D34" s="261"/>
      <c r="E34" s="261"/>
      <c r="F34" s="231"/>
      <c r="G34" s="235"/>
      <c r="H34" s="123"/>
      <c r="I34" s="242"/>
      <c r="J34" s="233">
        <f t="shared" si="2"/>
        <v>0</v>
      </c>
    </row>
    <row r="35" spans="2:10" x14ac:dyDescent="0.35">
      <c r="B35" s="192">
        <f t="shared" si="1"/>
        <v>12</v>
      </c>
      <c r="C35" s="123"/>
      <c r="D35" s="261"/>
      <c r="E35" s="261"/>
      <c r="F35" s="231"/>
      <c r="G35" s="235"/>
      <c r="H35" s="123"/>
      <c r="I35" s="242"/>
      <c r="J35" s="233">
        <f t="shared" si="2"/>
        <v>0</v>
      </c>
    </row>
    <row r="36" spans="2:10" x14ac:dyDescent="0.35">
      <c r="B36" s="192">
        <f t="shared" si="1"/>
        <v>13</v>
      </c>
      <c r="C36" s="123"/>
      <c r="D36" s="261"/>
      <c r="E36" s="261"/>
      <c r="F36" s="231"/>
      <c r="G36" s="235"/>
      <c r="H36" s="123"/>
      <c r="I36" s="242"/>
      <c r="J36" s="233">
        <f t="shared" si="2"/>
        <v>0</v>
      </c>
    </row>
    <row r="37" spans="2:10" x14ac:dyDescent="0.35">
      <c r="B37" s="192">
        <f t="shared" si="1"/>
        <v>14</v>
      </c>
      <c r="C37" s="123"/>
      <c r="D37" s="261"/>
      <c r="E37" s="261"/>
      <c r="F37" s="231"/>
      <c r="G37" s="235"/>
      <c r="H37" s="123"/>
      <c r="I37" s="242"/>
      <c r="J37" s="233">
        <f t="shared" si="2"/>
        <v>0</v>
      </c>
    </row>
    <row r="38" spans="2:10" ht="12" thickBot="1" x14ac:dyDescent="0.4">
      <c r="B38" s="193">
        <f t="shared" si="1"/>
        <v>15</v>
      </c>
      <c r="C38" s="194"/>
      <c r="D38" s="261"/>
      <c r="E38" s="261"/>
      <c r="F38" s="231"/>
      <c r="G38" s="235"/>
      <c r="H38" s="194"/>
      <c r="I38" s="242"/>
      <c r="J38" s="234">
        <f t="shared" si="2"/>
        <v>0</v>
      </c>
    </row>
    <row r="39" spans="2:10" ht="12" thickBot="1" x14ac:dyDescent="0.4">
      <c r="B39" s="124"/>
      <c r="C39" s="125"/>
      <c r="D39" s="125"/>
      <c r="E39" s="126" t="s">
        <v>99</v>
      </c>
      <c r="F39" s="127"/>
      <c r="G39" s="128"/>
      <c r="H39" s="125"/>
      <c r="I39" s="178"/>
      <c r="J39" s="195">
        <f>SUM(J24:J38)</f>
        <v>0</v>
      </c>
    </row>
    <row r="40" spans="2:10" ht="9" customHeight="1" thickTop="1" x14ac:dyDescent="0.35">
      <c r="B40" s="112"/>
      <c r="C40" s="112"/>
      <c r="D40" s="112"/>
      <c r="E40" s="129"/>
      <c r="F40" s="130"/>
      <c r="H40" s="112"/>
      <c r="J40" s="131"/>
    </row>
    <row r="41" spans="2:10" ht="12.75" x14ac:dyDescent="0.35">
      <c r="B41" s="132" t="s">
        <v>116</v>
      </c>
      <c r="C41" s="133"/>
      <c r="D41" s="133"/>
      <c r="E41" s="134"/>
      <c r="F41" s="133"/>
      <c r="G41" s="132" t="s">
        <v>183</v>
      </c>
      <c r="H41" s="135"/>
      <c r="I41" s="135"/>
      <c r="J41" s="136"/>
    </row>
    <row r="42" spans="2:10" ht="12.75" x14ac:dyDescent="0.35">
      <c r="B42" s="137"/>
      <c r="C42" s="138"/>
      <c r="D42" s="138"/>
      <c r="E42" s="139"/>
      <c r="F42" s="138"/>
      <c r="G42" s="243"/>
      <c r="H42" s="244"/>
      <c r="I42" s="244"/>
      <c r="J42" s="245"/>
    </row>
    <row r="43" spans="2:10" ht="12.75" x14ac:dyDescent="0.35">
      <c r="B43" s="137"/>
      <c r="C43" s="138"/>
      <c r="D43" s="138"/>
      <c r="E43" s="139"/>
      <c r="F43" s="138"/>
      <c r="G43" s="243"/>
      <c r="H43" s="244"/>
      <c r="I43" s="244"/>
      <c r="J43" s="245"/>
    </row>
    <row r="44" spans="2:10" x14ac:dyDescent="0.35">
      <c r="B44" s="140" t="s">
        <v>24</v>
      </c>
      <c r="C44" s="141"/>
      <c r="D44" s="142" t="s">
        <v>25</v>
      </c>
      <c r="E44" s="143"/>
      <c r="F44" s="141"/>
      <c r="G44" s="272"/>
      <c r="H44" s="273"/>
      <c r="I44" s="141"/>
      <c r="J44" s="246"/>
    </row>
    <row r="45" spans="2:10" ht="6.75" customHeight="1" x14ac:dyDescent="0.35">
      <c r="B45" s="112"/>
      <c r="C45" s="112"/>
      <c r="D45" s="112"/>
      <c r="E45" s="129"/>
      <c r="F45" s="130"/>
      <c r="H45" s="112"/>
      <c r="J45" s="131"/>
    </row>
    <row r="46" spans="2:10" x14ac:dyDescent="0.35">
      <c r="B46" s="112"/>
      <c r="C46" s="112"/>
      <c r="D46" s="112"/>
      <c r="E46" s="129"/>
      <c r="F46" s="130"/>
      <c r="H46" s="112"/>
      <c r="J46" s="131"/>
    </row>
    <row r="47" spans="2:10" ht="17.649999999999999" x14ac:dyDescent="0.35">
      <c r="B47" s="283" t="s">
        <v>119</v>
      </c>
      <c r="C47" s="283"/>
      <c r="D47" s="283"/>
      <c r="E47" s="283"/>
      <c r="F47" s="283"/>
      <c r="G47" s="283"/>
      <c r="H47" s="283"/>
      <c r="I47" s="283"/>
      <c r="J47" s="283"/>
    </row>
    <row r="48" spans="2:10" ht="12" customHeight="1" x14ac:dyDescent="0.4">
      <c r="B48" s="144"/>
      <c r="C48" s="144"/>
      <c r="D48" s="144"/>
      <c r="E48" s="177" t="s">
        <v>74</v>
      </c>
      <c r="F48" s="177" t="str">
        <f>I4</f>
        <v>1034.001.017</v>
      </c>
      <c r="G48" s="177"/>
    </row>
    <row r="49" spans="2:10" ht="15" x14ac:dyDescent="0.4">
      <c r="B49" s="144"/>
      <c r="C49" s="144"/>
      <c r="D49" s="144"/>
      <c r="E49" s="144"/>
      <c r="F49" s="177"/>
      <c r="G49" s="177"/>
    </row>
    <row r="50" spans="2:10" x14ac:dyDescent="0.35">
      <c r="B50" s="145"/>
      <c r="C50" s="146" t="s">
        <v>94</v>
      </c>
      <c r="D50" s="145"/>
      <c r="E50" s="147" t="s">
        <v>100</v>
      </c>
      <c r="F50" s="145"/>
      <c r="G50" s="145"/>
      <c r="H50" s="147" t="s">
        <v>101</v>
      </c>
      <c r="I50" s="145"/>
      <c r="J50" s="145"/>
    </row>
    <row r="51" spans="2:10" ht="12" thickBot="1" x14ac:dyDescent="0.4"/>
    <row r="52" spans="2:10" ht="12" thickBot="1" x14ac:dyDescent="0.4">
      <c r="C52" s="148"/>
      <c r="E52" s="110" t="s">
        <v>102</v>
      </c>
      <c r="H52" s="149"/>
      <c r="I52" s="150"/>
      <c r="J52" s="151"/>
    </row>
    <row r="53" spans="2:10" ht="12" thickBot="1" x14ac:dyDescent="0.4">
      <c r="C53" s="112"/>
    </row>
    <row r="54" spans="2:10" ht="12" thickBot="1" x14ac:dyDescent="0.4">
      <c r="C54" s="148"/>
      <c r="E54" s="110" t="s">
        <v>103</v>
      </c>
      <c r="H54" s="149"/>
      <c r="I54" s="150"/>
      <c r="J54" s="151"/>
    </row>
    <row r="55" spans="2:10" ht="12" thickBot="1" x14ac:dyDescent="0.4">
      <c r="C55" s="112"/>
    </row>
    <row r="56" spans="2:10" ht="12" thickBot="1" x14ac:dyDescent="0.4">
      <c r="C56" s="148"/>
      <c r="E56" s="110" t="s">
        <v>118</v>
      </c>
      <c r="H56" s="149"/>
      <c r="I56" s="150"/>
      <c r="J56" s="151"/>
    </row>
    <row r="57" spans="2:10" ht="12" thickBot="1" x14ac:dyDescent="0.4">
      <c r="C57" s="112"/>
    </row>
    <row r="58" spans="2:10" ht="12" thickBot="1" x14ac:dyDescent="0.4">
      <c r="C58" s="148"/>
      <c r="E58" s="110" t="s">
        <v>104</v>
      </c>
      <c r="H58" s="149"/>
      <c r="I58" s="150"/>
      <c r="J58" s="151"/>
    </row>
    <row r="59" spans="2:10" ht="12" thickBot="1" x14ac:dyDescent="0.4">
      <c r="C59" s="112"/>
    </row>
    <row r="60" spans="2:10" ht="12" thickBot="1" x14ac:dyDescent="0.4">
      <c r="C60" s="148"/>
      <c r="E60" s="110" t="s">
        <v>105</v>
      </c>
      <c r="H60" s="149"/>
      <c r="I60" s="150"/>
      <c r="J60" s="151"/>
    </row>
    <row r="61" spans="2:10" ht="12" thickBot="1" x14ac:dyDescent="0.4">
      <c r="C61" s="112"/>
    </row>
    <row r="62" spans="2:10" ht="12" thickBot="1" x14ac:dyDescent="0.4">
      <c r="C62" s="148"/>
      <c r="E62" s="110" t="s">
        <v>106</v>
      </c>
      <c r="H62" s="149"/>
      <c r="I62" s="150"/>
      <c r="J62" s="151"/>
    </row>
    <row r="63" spans="2:10" ht="12" thickBot="1" x14ac:dyDescent="0.4">
      <c r="C63" s="112"/>
    </row>
    <row r="64" spans="2:10" ht="12" thickBot="1" x14ac:dyDescent="0.4">
      <c r="C64" s="148"/>
      <c r="E64" s="110" t="s">
        <v>107</v>
      </c>
      <c r="H64" s="149"/>
      <c r="I64" s="150"/>
      <c r="J64" s="151"/>
    </row>
    <row r="65" spans="3:10" ht="12" thickBot="1" x14ac:dyDescent="0.4">
      <c r="C65" s="112"/>
    </row>
    <row r="66" spans="3:10" ht="12" thickBot="1" x14ac:dyDescent="0.4">
      <c r="C66" s="148"/>
      <c r="E66" s="110" t="s">
        <v>108</v>
      </c>
      <c r="H66" s="149"/>
      <c r="I66" s="150"/>
      <c r="J66" s="151"/>
    </row>
    <row r="67" spans="3:10" ht="12" thickBot="1" x14ac:dyDescent="0.4">
      <c r="C67" s="112"/>
    </row>
    <row r="68" spans="3:10" ht="12" thickBot="1" x14ac:dyDescent="0.4">
      <c r="C68" s="148"/>
      <c r="E68" s="110" t="s">
        <v>125</v>
      </c>
      <c r="H68" s="149"/>
      <c r="I68" s="150"/>
      <c r="J68" s="151"/>
    </row>
    <row r="69" spans="3:10" ht="12" thickBot="1" x14ac:dyDescent="0.4">
      <c r="C69" s="112"/>
    </row>
    <row r="70" spans="3:10" ht="12" thickBot="1" x14ac:dyDescent="0.4">
      <c r="C70" s="148"/>
      <c r="E70" s="110" t="s">
        <v>109</v>
      </c>
      <c r="H70" s="149"/>
      <c r="I70" s="150"/>
      <c r="J70" s="151"/>
    </row>
    <row r="71" spans="3:10" ht="12" thickBot="1" x14ac:dyDescent="0.4">
      <c r="C71" s="112"/>
    </row>
    <row r="72" spans="3:10" ht="12" thickBot="1" x14ac:dyDescent="0.4">
      <c r="C72" s="148"/>
      <c r="E72" s="110" t="s">
        <v>110</v>
      </c>
      <c r="H72" s="149"/>
      <c r="I72" s="150"/>
      <c r="J72" s="151"/>
    </row>
    <row r="73" spans="3:10" ht="12" thickBot="1" x14ac:dyDescent="0.4">
      <c r="C73" s="112"/>
    </row>
    <row r="74" spans="3:10" ht="12" thickBot="1" x14ac:dyDescent="0.4">
      <c r="C74" s="148"/>
      <c r="E74" s="110" t="s">
        <v>126</v>
      </c>
      <c r="H74" s="149"/>
      <c r="I74" s="150"/>
      <c r="J74" s="151"/>
    </row>
    <row r="75" spans="3:10" ht="12" thickBot="1" x14ac:dyDescent="0.4">
      <c r="C75" s="112"/>
    </row>
    <row r="76" spans="3:10" ht="12" thickBot="1" x14ac:dyDescent="0.4">
      <c r="C76" s="148"/>
      <c r="E76" s="110" t="s">
        <v>111</v>
      </c>
      <c r="H76" s="149"/>
      <c r="I76" s="150"/>
      <c r="J76" s="151"/>
    </row>
    <row r="77" spans="3:10" ht="12" thickBot="1" x14ac:dyDescent="0.4">
      <c r="C77" s="112"/>
    </row>
    <row r="78" spans="3:10" ht="12" thickBot="1" x14ac:dyDescent="0.4">
      <c r="C78" s="148"/>
      <c r="E78" s="110" t="s">
        <v>112</v>
      </c>
      <c r="H78" s="149"/>
      <c r="I78" s="150"/>
      <c r="J78" s="151"/>
    </row>
    <row r="79" spans="3:10" ht="12" thickBot="1" x14ac:dyDescent="0.4">
      <c r="C79" s="112"/>
    </row>
    <row r="80" spans="3:10" ht="12" thickBot="1" x14ac:dyDescent="0.4">
      <c r="C80" s="148"/>
      <c r="E80" s="110" t="s">
        <v>113</v>
      </c>
      <c r="H80" s="149"/>
      <c r="I80" s="150"/>
      <c r="J80" s="151"/>
    </row>
    <row r="81" spans="3:10" ht="12" thickBot="1" x14ac:dyDescent="0.4">
      <c r="C81" s="112"/>
    </row>
    <row r="82" spans="3:10" ht="12" thickBot="1" x14ac:dyDescent="0.4">
      <c r="C82" s="148"/>
      <c r="E82" s="110" t="s">
        <v>117</v>
      </c>
      <c r="H82" s="149"/>
      <c r="I82" s="150"/>
      <c r="J82" s="151"/>
    </row>
    <row r="83" spans="3:10" ht="12" thickBot="1" x14ac:dyDescent="0.4">
      <c r="C83" s="112"/>
    </row>
    <row r="84" spans="3:10" ht="12" thickBot="1" x14ac:dyDescent="0.4">
      <c r="C84" s="148"/>
      <c r="E84" s="110" t="s">
        <v>121</v>
      </c>
      <c r="H84" s="149"/>
      <c r="I84" s="150"/>
      <c r="J84" s="151"/>
    </row>
    <row r="85" spans="3:10" ht="12" thickBot="1" x14ac:dyDescent="0.4">
      <c r="C85" s="112"/>
    </row>
    <row r="86" spans="3:10" ht="12" thickBot="1" x14ac:dyDescent="0.4">
      <c r="C86" s="148"/>
      <c r="E86" s="110" t="s">
        <v>122</v>
      </c>
      <c r="H86" s="149"/>
      <c r="I86" s="150"/>
      <c r="J86" s="151"/>
    </row>
    <row r="87" spans="3:10" ht="12" thickBot="1" x14ac:dyDescent="0.4">
      <c r="C87" s="112"/>
    </row>
    <row r="88" spans="3:10" ht="12" thickBot="1" x14ac:dyDescent="0.4">
      <c r="C88" s="148"/>
      <c r="E88" s="110" t="s">
        <v>123</v>
      </c>
      <c r="H88" s="149"/>
      <c r="I88" s="150"/>
      <c r="J88" s="151"/>
    </row>
    <row r="94" spans="3:10" x14ac:dyDescent="0.35">
      <c r="E94" s="152" t="s">
        <v>114</v>
      </c>
      <c r="F94" s="153"/>
      <c r="G94" s="154"/>
    </row>
    <row r="95" spans="3:10" x14ac:dyDescent="0.35">
      <c r="E95" s="155"/>
      <c r="F95" s="155"/>
      <c r="G95" s="155"/>
    </row>
    <row r="96" spans="3:10" x14ac:dyDescent="0.35">
      <c r="E96" s="155"/>
      <c r="F96" s="155" t="s">
        <v>27</v>
      </c>
      <c r="G96" s="155"/>
    </row>
  </sheetData>
  <mergeCells count="41">
    <mergeCell ref="D4:E4"/>
    <mergeCell ref="I4:J4"/>
    <mergeCell ref="D5:E5"/>
    <mergeCell ref="I5:J5"/>
    <mergeCell ref="D6:E6"/>
    <mergeCell ref="I6:J6"/>
    <mergeCell ref="I17:J17"/>
    <mergeCell ref="D7:E7"/>
    <mergeCell ref="I7:J7"/>
    <mergeCell ref="I8:J8"/>
    <mergeCell ref="D9:E9"/>
    <mergeCell ref="I9:J9"/>
    <mergeCell ref="D10:E10"/>
    <mergeCell ref="I10:J10"/>
    <mergeCell ref="D11:E11"/>
    <mergeCell ref="I12:J12"/>
    <mergeCell ref="I13:J13"/>
    <mergeCell ref="I14:J14"/>
    <mergeCell ref="I15:J15"/>
    <mergeCell ref="D30:E30"/>
    <mergeCell ref="I18:J18"/>
    <mergeCell ref="I19:J19"/>
    <mergeCell ref="I20:J20"/>
    <mergeCell ref="B22:J22"/>
    <mergeCell ref="D23:E23"/>
    <mergeCell ref="D24:E24"/>
    <mergeCell ref="D25:E25"/>
    <mergeCell ref="D26:E26"/>
    <mergeCell ref="D27:E27"/>
    <mergeCell ref="D28:E28"/>
    <mergeCell ref="D29:E29"/>
    <mergeCell ref="D37:E37"/>
    <mergeCell ref="D38:E38"/>
    <mergeCell ref="G44:H44"/>
    <mergeCell ref="B47:J47"/>
    <mergeCell ref="D31:E31"/>
    <mergeCell ref="D32:E32"/>
    <mergeCell ref="D33:E33"/>
    <mergeCell ref="D34:E34"/>
    <mergeCell ref="D35:E35"/>
    <mergeCell ref="D36:E36"/>
  </mergeCells>
  <hyperlinks>
    <hyperlink ref="I19" r:id="rId1" xr:uid="{EB5BF8D1-580B-4BF5-9FA9-70FC5FCD4AE4}"/>
  </hyperlinks>
  <pageMargins left="0.39370078740157483" right="0.39370078740157483" top="0.59055118110236227" bottom="1.0236220472440944" header="0.51181102362204722" footer="0.51181102362204722"/>
  <pageSetup paperSize="9" scale="95" fitToHeight="0" orientation="portrait" verticalDpi="1200" r:id="rId2"/>
  <headerFooter alignWithMargins="0">
    <oddFooter>&amp;C&amp;7&amp;G&amp;RPage &amp;P of &amp;N</oddFooter>
  </headerFooter>
  <rowBreaks count="1" manualBreakCount="1">
    <brk id="46" max="16383" man="1"/>
  </rowBreaks>
  <drawing r:id="rId3"/>
  <legacyDrawingHF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B1:J96"/>
  <sheetViews>
    <sheetView showGridLines="0" zoomScaleNormal="100" zoomScaleSheetLayoutView="70" workbookViewId="0">
      <selection activeCell="I12" sqref="I12:J20"/>
    </sheetView>
  </sheetViews>
  <sheetFormatPr baseColWidth="10" defaultColWidth="11" defaultRowHeight="11.65" x14ac:dyDescent="0.35"/>
  <cols>
    <col min="1" max="1" width="4.28515625" style="110" customWidth="1"/>
    <col min="2" max="2" width="5.7109375" style="110" customWidth="1"/>
    <col min="3" max="3" width="9.7109375" style="110" customWidth="1"/>
    <col min="4" max="5" width="14" style="110" customWidth="1"/>
    <col min="6" max="6" width="16.140625" style="110" customWidth="1"/>
    <col min="7" max="7" width="11.7109375" style="110" customWidth="1"/>
    <col min="8" max="8" width="4.5703125" style="110" customWidth="1"/>
    <col min="9" max="10" width="12.7109375" style="110" customWidth="1"/>
    <col min="11" max="11" width="4" style="110" customWidth="1"/>
    <col min="12" max="16384" width="11" style="110"/>
  </cols>
  <sheetData>
    <row r="1" spans="2:10" ht="69.95" customHeight="1" x14ac:dyDescent="0.6">
      <c r="B1" s="111"/>
      <c r="C1" s="111"/>
      <c r="D1" s="111"/>
    </row>
    <row r="2" spans="2:10" ht="17.25" customHeight="1" x14ac:dyDescent="0.6">
      <c r="B2" s="179" t="s">
        <v>115</v>
      </c>
      <c r="C2" s="176"/>
      <c r="D2" s="176"/>
      <c r="E2" s="176"/>
      <c r="F2" s="176"/>
      <c r="G2" s="176"/>
      <c r="H2" s="176"/>
      <c r="I2" s="176"/>
      <c r="J2" s="176"/>
    </row>
    <row r="3" spans="2:10" ht="12" thickBot="1" x14ac:dyDescent="0.4"/>
    <row r="4" spans="2:10" ht="14.1" customHeight="1" x14ac:dyDescent="0.35">
      <c r="B4" s="110" t="s">
        <v>73</v>
      </c>
      <c r="D4" s="259"/>
      <c r="E4" s="260"/>
      <c r="G4" s="110" t="s">
        <v>74</v>
      </c>
      <c r="I4" s="264" t="str">
        <f>('Summary P.O'!B3)&amp;'Summary P.O'!A31</f>
        <v>1034.001.018</v>
      </c>
      <c r="J4" s="265"/>
    </row>
    <row r="5" spans="2:10" ht="14.1" customHeight="1" x14ac:dyDescent="0.35">
      <c r="D5" s="274"/>
      <c r="E5" s="275"/>
      <c r="G5" s="110" t="s">
        <v>41</v>
      </c>
      <c r="I5" s="268">
        <v>1</v>
      </c>
      <c r="J5" s="269"/>
    </row>
    <row r="6" spans="2:10" ht="14.1" customHeight="1" x14ac:dyDescent="0.35">
      <c r="D6" s="274"/>
      <c r="E6" s="275"/>
      <c r="G6" s="110" t="s">
        <v>75</v>
      </c>
      <c r="I6" s="270"/>
      <c r="J6" s="271"/>
    </row>
    <row r="7" spans="2:10" ht="14.1" customHeight="1" thickBot="1" x14ac:dyDescent="0.4">
      <c r="D7" s="276"/>
      <c r="E7" s="277"/>
      <c r="G7" s="110" t="s">
        <v>76</v>
      </c>
      <c r="I7" s="262"/>
      <c r="J7" s="263"/>
    </row>
    <row r="8" spans="2:10" ht="14.1" customHeight="1" thickBot="1" x14ac:dyDescent="0.4">
      <c r="E8" s="112"/>
      <c r="G8" s="110" t="s">
        <v>77</v>
      </c>
      <c r="I8" s="292"/>
      <c r="J8" s="282"/>
    </row>
    <row r="9" spans="2:10" ht="14.1" customHeight="1" x14ac:dyDescent="0.35">
      <c r="B9" s="110" t="s">
        <v>78</v>
      </c>
      <c r="D9" s="264"/>
      <c r="E9" s="265"/>
      <c r="G9" s="110" t="s">
        <v>128</v>
      </c>
      <c r="I9" s="284"/>
      <c r="J9" s="285"/>
    </row>
    <row r="10" spans="2:10" ht="14.1" customHeight="1" thickBot="1" x14ac:dyDescent="0.4">
      <c r="B10" s="110" t="s">
        <v>79</v>
      </c>
      <c r="D10" s="280"/>
      <c r="E10" s="277"/>
      <c r="G10" s="110" t="s">
        <v>80</v>
      </c>
      <c r="I10" s="278"/>
      <c r="J10" s="279"/>
    </row>
    <row r="11" spans="2:10" ht="14.1" customHeight="1" thickBot="1" x14ac:dyDescent="0.4">
      <c r="B11" s="110" t="s">
        <v>127</v>
      </c>
      <c r="D11" s="288"/>
      <c r="E11" s="289"/>
    </row>
    <row r="12" spans="2:10" ht="14.1" customHeight="1" thickBot="1" x14ac:dyDescent="0.4">
      <c r="G12" s="110" t="s">
        <v>81</v>
      </c>
      <c r="I12" s="259" t="s">
        <v>164</v>
      </c>
      <c r="J12" s="260"/>
    </row>
    <row r="13" spans="2:10" ht="14.1" customHeight="1" x14ac:dyDescent="0.35">
      <c r="B13" s="110" t="s">
        <v>82</v>
      </c>
      <c r="E13" s="113" t="s">
        <v>129</v>
      </c>
      <c r="I13" s="274" t="s">
        <v>187</v>
      </c>
      <c r="J13" s="275"/>
    </row>
    <row r="14" spans="2:10" ht="14.1" customHeight="1" x14ac:dyDescent="0.35">
      <c r="B14" s="110" t="s">
        <v>83</v>
      </c>
      <c r="E14" s="114" t="s">
        <v>163</v>
      </c>
      <c r="I14" s="274" t="s">
        <v>188</v>
      </c>
      <c r="J14" s="275"/>
    </row>
    <row r="15" spans="2:10" ht="14.1" customHeight="1" thickBot="1" x14ac:dyDescent="0.4">
      <c r="B15" s="110" t="s">
        <v>84</v>
      </c>
      <c r="E15" s="114" t="s">
        <v>40</v>
      </c>
      <c r="I15" s="276" t="s">
        <v>189</v>
      </c>
      <c r="J15" s="277"/>
    </row>
    <row r="16" spans="2:10" ht="14.1" customHeight="1" thickBot="1" x14ac:dyDescent="0.4">
      <c r="B16" s="110" t="s">
        <v>86</v>
      </c>
      <c r="E16" s="114" t="s">
        <v>87</v>
      </c>
    </row>
    <row r="17" spans="2:10" ht="14.1" customHeight="1" thickBot="1" x14ac:dyDescent="0.4">
      <c r="B17" s="110" t="s">
        <v>88</v>
      </c>
      <c r="E17" s="115" t="s">
        <v>89</v>
      </c>
      <c r="G17" s="110" t="s">
        <v>90</v>
      </c>
      <c r="I17" s="259" t="s">
        <v>190</v>
      </c>
      <c r="J17" s="260"/>
    </row>
    <row r="18" spans="2:10" ht="14.1" customHeight="1" x14ac:dyDescent="0.35">
      <c r="I18" s="274"/>
      <c r="J18" s="275"/>
    </row>
    <row r="19" spans="2:10" ht="14.1" customHeight="1" thickBot="1" x14ac:dyDescent="0.4">
      <c r="B19" s="116" t="s">
        <v>91</v>
      </c>
      <c r="C19" s="116"/>
      <c r="D19" s="117" t="s">
        <v>92</v>
      </c>
      <c r="E19" s="118" t="s">
        <v>93</v>
      </c>
      <c r="I19" s="287" t="s">
        <v>191</v>
      </c>
      <c r="J19" s="275"/>
    </row>
    <row r="20" spans="2:10" ht="14.1" customHeight="1" thickBot="1" x14ac:dyDescent="0.4">
      <c r="B20" s="119" t="s">
        <v>94</v>
      </c>
      <c r="C20" s="119"/>
      <c r="D20" s="120"/>
      <c r="E20" s="121"/>
      <c r="I20" s="280"/>
      <c r="J20" s="277"/>
    </row>
    <row r="21" spans="2:10" x14ac:dyDescent="0.35">
      <c r="B21" s="122"/>
      <c r="C21" s="122"/>
      <c r="D21" s="122"/>
      <c r="E21" s="122"/>
    </row>
    <row r="22" spans="2:10" ht="88.5" customHeight="1" thickBot="1" x14ac:dyDescent="0.4">
      <c r="B22" s="286"/>
      <c r="C22" s="286"/>
      <c r="D22" s="286"/>
      <c r="E22" s="286"/>
      <c r="F22" s="286"/>
      <c r="G22" s="286"/>
      <c r="H22" s="286"/>
      <c r="I22" s="286"/>
      <c r="J22" s="286"/>
    </row>
    <row r="23" spans="2:10" ht="18" customHeight="1" thickBot="1" x14ac:dyDescent="0.4">
      <c r="B23" s="236" t="s">
        <v>42</v>
      </c>
      <c r="C23" s="237" t="s">
        <v>95</v>
      </c>
      <c r="D23" s="266" t="s">
        <v>43</v>
      </c>
      <c r="E23" s="267"/>
      <c r="F23" s="238" t="s">
        <v>96</v>
      </c>
      <c r="G23" s="238" t="s">
        <v>23</v>
      </c>
      <c r="H23" s="239" t="s">
        <v>97</v>
      </c>
      <c r="I23" s="240" t="s">
        <v>98</v>
      </c>
      <c r="J23" s="241" t="s">
        <v>48</v>
      </c>
    </row>
    <row r="24" spans="2:10" x14ac:dyDescent="0.35">
      <c r="B24" s="196">
        <v>1</v>
      </c>
      <c r="C24" s="197"/>
      <c r="D24" s="261"/>
      <c r="E24" s="261"/>
      <c r="F24" s="231"/>
      <c r="G24" s="235"/>
      <c r="H24" s="197"/>
      <c r="I24" s="242"/>
      <c r="J24" s="232">
        <f t="shared" ref="J24:J25" si="0">H24*I24</f>
        <v>0</v>
      </c>
    </row>
    <row r="25" spans="2:10" x14ac:dyDescent="0.35">
      <c r="B25" s="192">
        <f t="shared" ref="B25:B38" si="1">B24+1</f>
        <v>2</v>
      </c>
      <c r="C25" s="123"/>
      <c r="D25" s="261"/>
      <c r="E25" s="261"/>
      <c r="F25" s="231"/>
      <c r="G25" s="235"/>
      <c r="H25" s="123"/>
      <c r="I25" s="242"/>
      <c r="J25" s="233">
        <f t="shared" si="0"/>
        <v>0</v>
      </c>
    </row>
    <row r="26" spans="2:10" x14ac:dyDescent="0.35">
      <c r="B26" s="192">
        <f t="shared" si="1"/>
        <v>3</v>
      </c>
      <c r="C26" s="123"/>
      <c r="D26" s="261"/>
      <c r="E26" s="261"/>
      <c r="F26" s="231"/>
      <c r="G26" s="235"/>
      <c r="H26" s="123"/>
      <c r="I26" s="242"/>
      <c r="J26" s="233">
        <f>H26*I26</f>
        <v>0</v>
      </c>
    </row>
    <row r="27" spans="2:10" ht="12" customHeight="1" x14ac:dyDescent="0.35">
      <c r="B27" s="192">
        <f t="shared" si="1"/>
        <v>4</v>
      </c>
      <c r="C27" s="123"/>
      <c r="D27" s="261"/>
      <c r="E27" s="261"/>
      <c r="F27" s="231"/>
      <c r="G27" s="235"/>
      <c r="H27" s="123"/>
      <c r="I27" s="242"/>
      <c r="J27" s="233">
        <f>H27*I27</f>
        <v>0</v>
      </c>
    </row>
    <row r="28" spans="2:10" ht="12" customHeight="1" x14ac:dyDescent="0.35">
      <c r="B28" s="192">
        <f t="shared" si="1"/>
        <v>5</v>
      </c>
      <c r="C28" s="123"/>
      <c r="D28" s="261"/>
      <c r="E28" s="261"/>
      <c r="F28" s="231"/>
      <c r="G28" s="235"/>
      <c r="H28" s="123"/>
      <c r="I28" s="242"/>
      <c r="J28" s="233">
        <f>H28*I28</f>
        <v>0</v>
      </c>
    </row>
    <row r="29" spans="2:10" x14ac:dyDescent="0.35">
      <c r="B29" s="192">
        <f t="shared" si="1"/>
        <v>6</v>
      </c>
      <c r="C29" s="123"/>
      <c r="D29" s="261"/>
      <c r="E29" s="261"/>
      <c r="F29" s="231"/>
      <c r="G29" s="235"/>
      <c r="H29" s="123"/>
      <c r="I29" s="242"/>
      <c r="J29" s="233">
        <f t="shared" ref="J29:J38" si="2">H29*I29</f>
        <v>0</v>
      </c>
    </row>
    <row r="30" spans="2:10" x14ac:dyDescent="0.35">
      <c r="B30" s="192">
        <f t="shared" si="1"/>
        <v>7</v>
      </c>
      <c r="C30" s="123"/>
      <c r="D30" s="261"/>
      <c r="E30" s="261"/>
      <c r="F30" s="231"/>
      <c r="G30" s="235"/>
      <c r="H30" s="123"/>
      <c r="I30" s="242"/>
      <c r="J30" s="233">
        <f t="shared" si="2"/>
        <v>0</v>
      </c>
    </row>
    <row r="31" spans="2:10" x14ac:dyDescent="0.35">
      <c r="B31" s="192">
        <f t="shared" si="1"/>
        <v>8</v>
      </c>
      <c r="C31" s="123"/>
      <c r="D31" s="261"/>
      <c r="E31" s="261"/>
      <c r="F31" s="231"/>
      <c r="G31" s="235"/>
      <c r="H31" s="123"/>
      <c r="I31" s="242"/>
      <c r="J31" s="233">
        <f t="shared" si="2"/>
        <v>0</v>
      </c>
    </row>
    <row r="32" spans="2:10" x14ac:dyDescent="0.35">
      <c r="B32" s="192">
        <f t="shared" si="1"/>
        <v>9</v>
      </c>
      <c r="C32" s="123"/>
      <c r="D32" s="261"/>
      <c r="E32" s="261"/>
      <c r="F32" s="231"/>
      <c r="G32" s="235"/>
      <c r="H32" s="123"/>
      <c r="I32" s="242"/>
      <c r="J32" s="233">
        <f t="shared" si="2"/>
        <v>0</v>
      </c>
    </row>
    <row r="33" spans="2:10" x14ac:dyDescent="0.35">
      <c r="B33" s="192">
        <f t="shared" si="1"/>
        <v>10</v>
      </c>
      <c r="C33" s="123"/>
      <c r="D33" s="261"/>
      <c r="E33" s="261"/>
      <c r="F33" s="231"/>
      <c r="G33" s="235"/>
      <c r="H33" s="123"/>
      <c r="I33" s="242"/>
      <c r="J33" s="233">
        <f t="shared" si="2"/>
        <v>0</v>
      </c>
    </row>
    <row r="34" spans="2:10" x14ac:dyDescent="0.35">
      <c r="B34" s="192">
        <f t="shared" si="1"/>
        <v>11</v>
      </c>
      <c r="C34" s="123"/>
      <c r="D34" s="261"/>
      <c r="E34" s="261"/>
      <c r="F34" s="231"/>
      <c r="G34" s="235"/>
      <c r="H34" s="123"/>
      <c r="I34" s="242"/>
      <c r="J34" s="233">
        <f t="shared" si="2"/>
        <v>0</v>
      </c>
    </row>
    <row r="35" spans="2:10" x14ac:dyDescent="0.35">
      <c r="B35" s="192">
        <f t="shared" si="1"/>
        <v>12</v>
      </c>
      <c r="C35" s="123"/>
      <c r="D35" s="261"/>
      <c r="E35" s="261"/>
      <c r="F35" s="231"/>
      <c r="G35" s="235"/>
      <c r="H35" s="123"/>
      <c r="I35" s="242"/>
      <c r="J35" s="233">
        <f t="shared" si="2"/>
        <v>0</v>
      </c>
    </row>
    <row r="36" spans="2:10" x14ac:dyDescent="0.35">
      <c r="B36" s="192">
        <f t="shared" si="1"/>
        <v>13</v>
      </c>
      <c r="C36" s="123"/>
      <c r="D36" s="261"/>
      <c r="E36" s="261"/>
      <c r="F36" s="231"/>
      <c r="G36" s="235"/>
      <c r="H36" s="123"/>
      <c r="I36" s="242"/>
      <c r="J36" s="233">
        <f t="shared" si="2"/>
        <v>0</v>
      </c>
    </row>
    <row r="37" spans="2:10" x14ac:dyDescent="0.35">
      <c r="B37" s="192">
        <f t="shared" si="1"/>
        <v>14</v>
      </c>
      <c r="C37" s="123"/>
      <c r="D37" s="261"/>
      <c r="E37" s="261"/>
      <c r="F37" s="231"/>
      <c r="G37" s="235"/>
      <c r="H37" s="123"/>
      <c r="I37" s="242"/>
      <c r="J37" s="233">
        <f t="shared" si="2"/>
        <v>0</v>
      </c>
    </row>
    <row r="38" spans="2:10" ht="12" thickBot="1" x14ac:dyDescent="0.4">
      <c r="B38" s="193">
        <f t="shared" si="1"/>
        <v>15</v>
      </c>
      <c r="C38" s="194"/>
      <c r="D38" s="261"/>
      <c r="E38" s="261"/>
      <c r="F38" s="231"/>
      <c r="G38" s="235"/>
      <c r="H38" s="194"/>
      <c r="I38" s="242"/>
      <c r="J38" s="234">
        <f t="shared" si="2"/>
        <v>0</v>
      </c>
    </row>
    <row r="39" spans="2:10" ht="12" thickBot="1" x14ac:dyDescent="0.4">
      <c r="B39" s="124"/>
      <c r="C39" s="125"/>
      <c r="D39" s="125"/>
      <c r="E39" s="126" t="s">
        <v>99</v>
      </c>
      <c r="F39" s="127"/>
      <c r="G39" s="128"/>
      <c r="H39" s="125"/>
      <c r="I39" s="178"/>
      <c r="J39" s="195">
        <f>SUM(J24:J38)</f>
        <v>0</v>
      </c>
    </row>
    <row r="40" spans="2:10" ht="9" customHeight="1" thickTop="1" x14ac:dyDescent="0.35">
      <c r="B40" s="112"/>
      <c r="C40" s="112"/>
      <c r="D40" s="112"/>
      <c r="E40" s="129"/>
      <c r="F40" s="130"/>
      <c r="H40" s="112"/>
      <c r="J40" s="131"/>
    </row>
    <row r="41" spans="2:10" ht="12.75" x14ac:dyDescent="0.35">
      <c r="B41" s="132" t="s">
        <v>116</v>
      </c>
      <c r="C41" s="133"/>
      <c r="D41" s="133"/>
      <c r="E41" s="134"/>
      <c r="F41" s="133"/>
      <c r="G41" s="132" t="s">
        <v>183</v>
      </c>
      <c r="H41" s="135"/>
      <c r="I41" s="135"/>
      <c r="J41" s="136"/>
    </row>
    <row r="42" spans="2:10" ht="12.75" x14ac:dyDescent="0.35">
      <c r="B42" s="137"/>
      <c r="C42" s="138"/>
      <c r="D42" s="138"/>
      <c r="E42" s="139"/>
      <c r="F42" s="138"/>
      <c r="G42" s="243"/>
      <c r="H42" s="244"/>
      <c r="I42" s="244"/>
      <c r="J42" s="245"/>
    </row>
    <row r="43" spans="2:10" ht="12.75" x14ac:dyDescent="0.35">
      <c r="B43" s="137"/>
      <c r="C43" s="138"/>
      <c r="D43" s="138"/>
      <c r="E43" s="139"/>
      <c r="F43" s="138"/>
      <c r="G43" s="243"/>
      <c r="H43" s="244"/>
      <c r="I43" s="244"/>
      <c r="J43" s="245"/>
    </row>
    <row r="44" spans="2:10" x14ac:dyDescent="0.35">
      <c r="B44" s="140" t="s">
        <v>24</v>
      </c>
      <c r="C44" s="141"/>
      <c r="D44" s="142" t="s">
        <v>25</v>
      </c>
      <c r="E44" s="143"/>
      <c r="F44" s="141"/>
      <c r="G44" s="272"/>
      <c r="H44" s="273"/>
      <c r="I44" s="141"/>
      <c r="J44" s="246"/>
    </row>
    <row r="45" spans="2:10" ht="6.75" customHeight="1" x14ac:dyDescent="0.35">
      <c r="B45" s="112"/>
      <c r="C45" s="112"/>
      <c r="D45" s="112"/>
      <c r="E45" s="129"/>
      <c r="F45" s="130"/>
      <c r="H45" s="112"/>
      <c r="J45" s="131"/>
    </row>
    <row r="46" spans="2:10" x14ac:dyDescent="0.35">
      <c r="B46" s="112"/>
      <c r="C46" s="112"/>
      <c r="D46" s="112"/>
      <c r="E46" s="129"/>
      <c r="F46" s="130"/>
      <c r="H46" s="112"/>
      <c r="J46" s="131"/>
    </row>
    <row r="47" spans="2:10" ht="17.649999999999999" x14ac:dyDescent="0.35">
      <c r="B47" s="283" t="s">
        <v>119</v>
      </c>
      <c r="C47" s="283"/>
      <c r="D47" s="283"/>
      <c r="E47" s="283"/>
      <c r="F47" s="283"/>
      <c r="G47" s="283"/>
      <c r="H47" s="283"/>
      <c r="I47" s="283"/>
      <c r="J47" s="283"/>
    </row>
    <row r="48" spans="2:10" ht="12" customHeight="1" x14ac:dyDescent="0.4">
      <c r="B48" s="144"/>
      <c r="C48" s="144"/>
      <c r="D48" s="144"/>
      <c r="E48" s="177" t="s">
        <v>74</v>
      </c>
      <c r="F48" s="177" t="str">
        <f>I4</f>
        <v>1034.001.018</v>
      </c>
      <c r="G48" s="177"/>
    </row>
    <row r="49" spans="2:10" ht="15" x14ac:dyDescent="0.4">
      <c r="B49" s="144"/>
      <c r="C49" s="144"/>
      <c r="D49" s="144"/>
      <c r="E49" s="144"/>
      <c r="F49" s="177"/>
      <c r="G49" s="177"/>
    </row>
    <row r="50" spans="2:10" x14ac:dyDescent="0.35">
      <c r="B50" s="145"/>
      <c r="C50" s="146" t="s">
        <v>94</v>
      </c>
      <c r="D50" s="145"/>
      <c r="E50" s="147" t="s">
        <v>100</v>
      </c>
      <c r="F50" s="145"/>
      <c r="G50" s="145"/>
      <c r="H50" s="147" t="s">
        <v>101</v>
      </c>
      <c r="I50" s="145"/>
      <c r="J50" s="145"/>
    </row>
    <row r="51" spans="2:10" ht="12" thickBot="1" x14ac:dyDescent="0.4"/>
    <row r="52" spans="2:10" ht="12" thickBot="1" x14ac:dyDescent="0.4">
      <c r="C52" s="148"/>
      <c r="E52" s="110" t="s">
        <v>102</v>
      </c>
      <c r="H52" s="149"/>
      <c r="I52" s="150"/>
      <c r="J52" s="151"/>
    </row>
    <row r="53" spans="2:10" ht="12" thickBot="1" x14ac:dyDescent="0.4">
      <c r="C53" s="112"/>
    </row>
    <row r="54" spans="2:10" ht="12" thickBot="1" x14ac:dyDescent="0.4">
      <c r="C54" s="148"/>
      <c r="E54" s="110" t="s">
        <v>103</v>
      </c>
      <c r="H54" s="149"/>
      <c r="I54" s="150"/>
      <c r="J54" s="151"/>
    </row>
    <row r="55" spans="2:10" ht="12" thickBot="1" x14ac:dyDescent="0.4">
      <c r="C55" s="112"/>
    </row>
    <row r="56" spans="2:10" ht="12" thickBot="1" x14ac:dyDescent="0.4">
      <c r="C56" s="148"/>
      <c r="E56" s="110" t="s">
        <v>118</v>
      </c>
      <c r="H56" s="149"/>
      <c r="I56" s="150"/>
      <c r="J56" s="151"/>
    </row>
    <row r="57" spans="2:10" ht="12" thickBot="1" x14ac:dyDescent="0.4">
      <c r="C57" s="112"/>
    </row>
    <row r="58" spans="2:10" ht="12" thickBot="1" x14ac:dyDescent="0.4">
      <c r="C58" s="148"/>
      <c r="E58" s="110" t="s">
        <v>104</v>
      </c>
      <c r="H58" s="149"/>
      <c r="I58" s="150"/>
      <c r="J58" s="151"/>
    </row>
    <row r="59" spans="2:10" ht="12" thickBot="1" x14ac:dyDescent="0.4">
      <c r="C59" s="112"/>
    </row>
    <row r="60" spans="2:10" ht="12" thickBot="1" x14ac:dyDescent="0.4">
      <c r="C60" s="148"/>
      <c r="E60" s="110" t="s">
        <v>105</v>
      </c>
      <c r="H60" s="149"/>
      <c r="I60" s="150"/>
      <c r="J60" s="151"/>
    </row>
    <row r="61" spans="2:10" ht="12" thickBot="1" x14ac:dyDescent="0.4">
      <c r="C61" s="112"/>
    </row>
    <row r="62" spans="2:10" ht="12" thickBot="1" x14ac:dyDescent="0.4">
      <c r="C62" s="148"/>
      <c r="E62" s="110" t="s">
        <v>106</v>
      </c>
      <c r="H62" s="149"/>
      <c r="I62" s="150"/>
      <c r="J62" s="151"/>
    </row>
    <row r="63" spans="2:10" ht="12" thickBot="1" x14ac:dyDescent="0.4">
      <c r="C63" s="112"/>
    </row>
    <row r="64" spans="2:10" ht="12" thickBot="1" x14ac:dyDescent="0.4">
      <c r="C64" s="148"/>
      <c r="E64" s="110" t="s">
        <v>107</v>
      </c>
      <c r="H64" s="149"/>
      <c r="I64" s="150"/>
      <c r="J64" s="151"/>
    </row>
    <row r="65" spans="3:10" ht="12" thickBot="1" x14ac:dyDescent="0.4">
      <c r="C65" s="112"/>
    </row>
    <row r="66" spans="3:10" ht="12" thickBot="1" x14ac:dyDescent="0.4">
      <c r="C66" s="148"/>
      <c r="E66" s="110" t="s">
        <v>108</v>
      </c>
      <c r="H66" s="149"/>
      <c r="I66" s="150"/>
      <c r="J66" s="151"/>
    </row>
    <row r="67" spans="3:10" ht="12" thickBot="1" x14ac:dyDescent="0.4">
      <c r="C67" s="112"/>
    </row>
    <row r="68" spans="3:10" ht="12" thickBot="1" x14ac:dyDescent="0.4">
      <c r="C68" s="148"/>
      <c r="E68" s="110" t="s">
        <v>125</v>
      </c>
      <c r="H68" s="149"/>
      <c r="I68" s="150"/>
      <c r="J68" s="151"/>
    </row>
    <row r="69" spans="3:10" ht="12" thickBot="1" x14ac:dyDescent="0.4">
      <c r="C69" s="112"/>
    </row>
    <row r="70" spans="3:10" ht="12" thickBot="1" x14ac:dyDescent="0.4">
      <c r="C70" s="148"/>
      <c r="E70" s="110" t="s">
        <v>109</v>
      </c>
      <c r="H70" s="149"/>
      <c r="I70" s="150"/>
      <c r="J70" s="151"/>
    </row>
    <row r="71" spans="3:10" ht="12" thickBot="1" x14ac:dyDescent="0.4">
      <c r="C71" s="112"/>
    </row>
    <row r="72" spans="3:10" ht="12" thickBot="1" x14ac:dyDescent="0.4">
      <c r="C72" s="148"/>
      <c r="E72" s="110" t="s">
        <v>110</v>
      </c>
      <c r="H72" s="149"/>
      <c r="I72" s="150"/>
      <c r="J72" s="151"/>
    </row>
    <row r="73" spans="3:10" ht="12" thickBot="1" x14ac:dyDescent="0.4">
      <c r="C73" s="112"/>
    </row>
    <row r="74" spans="3:10" ht="12" thickBot="1" x14ac:dyDescent="0.4">
      <c r="C74" s="148"/>
      <c r="E74" s="110" t="s">
        <v>126</v>
      </c>
      <c r="H74" s="149"/>
      <c r="I74" s="150"/>
      <c r="J74" s="151"/>
    </row>
    <row r="75" spans="3:10" ht="12" thickBot="1" x14ac:dyDescent="0.4">
      <c r="C75" s="112"/>
    </row>
    <row r="76" spans="3:10" ht="12" thickBot="1" x14ac:dyDescent="0.4">
      <c r="C76" s="148"/>
      <c r="E76" s="110" t="s">
        <v>111</v>
      </c>
      <c r="H76" s="149"/>
      <c r="I76" s="150"/>
      <c r="J76" s="151"/>
    </row>
    <row r="77" spans="3:10" ht="12" thickBot="1" x14ac:dyDescent="0.4">
      <c r="C77" s="112"/>
    </row>
    <row r="78" spans="3:10" ht="12" thickBot="1" x14ac:dyDescent="0.4">
      <c r="C78" s="148"/>
      <c r="E78" s="110" t="s">
        <v>112</v>
      </c>
      <c r="H78" s="149"/>
      <c r="I78" s="150"/>
      <c r="J78" s="151"/>
    </row>
    <row r="79" spans="3:10" ht="12" thickBot="1" x14ac:dyDescent="0.4">
      <c r="C79" s="112"/>
    </row>
    <row r="80" spans="3:10" ht="12" thickBot="1" x14ac:dyDescent="0.4">
      <c r="C80" s="148"/>
      <c r="E80" s="110" t="s">
        <v>113</v>
      </c>
      <c r="H80" s="149"/>
      <c r="I80" s="150"/>
      <c r="J80" s="151"/>
    </row>
    <row r="81" spans="3:10" ht="12" thickBot="1" x14ac:dyDescent="0.4">
      <c r="C81" s="112"/>
    </row>
    <row r="82" spans="3:10" ht="12" thickBot="1" x14ac:dyDescent="0.4">
      <c r="C82" s="148"/>
      <c r="E82" s="110" t="s">
        <v>117</v>
      </c>
      <c r="H82" s="149"/>
      <c r="I82" s="150"/>
      <c r="J82" s="151"/>
    </row>
    <row r="83" spans="3:10" ht="12" thickBot="1" x14ac:dyDescent="0.4">
      <c r="C83" s="112"/>
    </row>
    <row r="84" spans="3:10" ht="12" thickBot="1" x14ac:dyDescent="0.4">
      <c r="C84" s="148"/>
      <c r="E84" s="110" t="s">
        <v>121</v>
      </c>
      <c r="H84" s="149"/>
      <c r="I84" s="150"/>
      <c r="J84" s="151"/>
    </row>
    <row r="85" spans="3:10" ht="12" thickBot="1" x14ac:dyDescent="0.4">
      <c r="C85" s="112"/>
    </row>
    <row r="86" spans="3:10" ht="12" thickBot="1" x14ac:dyDescent="0.4">
      <c r="C86" s="148"/>
      <c r="E86" s="110" t="s">
        <v>122</v>
      </c>
      <c r="H86" s="149"/>
      <c r="I86" s="150"/>
      <c r="J86" s="151"/>
    </row>
    <row r="87" spans="3:10" ht="12" thickBot="1" x14ac:dyDescent="0.4">
      <c r="C87" s="112"/>
    </row>
    <row r="88" spans="3:10" ht="12" thickBot="1" x14ac:dyDescent="0.4">
      <c r="C88" s="148"/>
      <c r="E88" s="110" t="s">
        <v>123</v>
      </c>
      <c r="H88" s="149"/>
      <c r="I88" s="150"/>
      <c r="J88" s="151"/>
    </row>
    <row r="94" spans="3:10" x14ac:dyDescent="0.35">
      <c r="E94" s="152" t="s">
        <v>114</v>
      </c>
      <c r="F94" s="153"/>
      <c r="G94" s="154"/>
    </row>
    <row r="95" spans="3:10" x14ac:dyDescent="0.35">
      <c r="E95" s="155"/>
      <c r="F95" s="155"/>
      <c r="G95" s="155"/>
    </row>
    <row r="96" spans="3:10" x14ac:dyDescent="0.35">
      <c r="E96" s="155"/>
      <c r="F96" s="155" t="s">
        <v>27</v>
      </c>
      <c r="G96" s="155"/>
    </row>
  </sheetData>
  <mergeCells count="41">
    <mergeCell ref="D4:E4"/>
    <mergeCell ref="I4:J4"/>
    <mergeCell ref="D5:E5"/>
    <mergeCell ref="I5:J5"/>
    <mergeCell ref="D6:E6"/>
    <mergeCell ref="I6:J6"/>
    <mergeCell ref="I17:J17"/>
    <mergeCell ref="D7:E7"/>
    <mergeCell ref="I7:J7"/>
    <mergeCell ref="I8:J8"/>
    <mergeCell ref="D9:E9"/>
    <mergeCell ref="I9:J9"/>
    <mergeCell ref="D10:E10"/>
    <mergeCell ref="I10:J10"/>
    <mergeCell ref="D11:E11"/>
    <mergeCell ref="I12:J12"/>
    <mergeCell ref="I13:J13"/>
    <mergeCell ref="I14:J14"/>
    <mergeCell ref="I15:J15"/>
    <mergeCell ref="D30:E30"/>
    <mergeCell ref="I18:J18"/>
    <mergeCell ref="I19:J19"/>
    <mergeCell ref="I20:J20"/>
    <mergeCell ref="B22:J22"/>
    <mergeCell ref="D23:E23"/>
    <mergeCell ref="D24:E24"/>
    <mergeCell ref="D25:E25"/>
    <mergeCell ref="D26:E26"/>
    <mergeCell ref="D27:E27"/>
    <mergeCell ref="D28:E28"/>
    <mergeCell ref="D29:E29"/>
    <mergeCell ref="D37:E37"/>
    <mergeCell ref="D38:E38"/>
    <mergeCell ref="G44:H44"/>
    <mergeCell ref="B47:J47"/>
    <mergeCell ref="D31:E31"/>
    <mergeCell ref="D32:E32"/>
    <mergeCell ref="D33:E33"/>
    <mergeCell ref="D34:E34"/>
    <mergeCell ref="D35:E35"/>
    <mergeCell ref="D36:E36"/>
  </mergeCells>
  <hyperlinks>
    <hyperlink ref="I19" r:id="rId1" xr:uid="{9C048538-21F3-4BFC-8E25-D686F56F687E}"/>
  </hyperlinks>
  <pageMargins left="0.39370078740157483" right="0.39370078740157483" top="0.59055118110236227" bottom="1.0236220472440944" header="0.51181102362204722" footer="0.51181102362204722"/>
  <pageSetup paperSize="9" scale="95" fitToHeight="0" orientation="portrait" verticalDpi="1200" r:id="rId2"/>
  <headerFooter alignWithMargins="0">
    <oddFooter>&amp;C&amp;7&amp;G&amp;RPage &amp;P of &amp;N</oddFooter>
  </headerFooter>
  <rowBreaks count="1" manualBreakCount="1">
    <brk id="46" max="16383" man="1"/>
  </rowBreaks>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J96"/>
  <sheetViews>
    <sheetView showGridLines="0" tabSelected="1" topLeftCell="A21" zoomScaleNormal="100" zoomScaleSheetLayoutView="70" workbookViewId="0">
      <selection activeCell="G36" sqref="G36"/>
    </sheetView>
  </sheetViews>
  <sheetFormatPr baseColWidth="10" defaultColWidth="11" defaultRowHeight="11.65" x14ac:dyDescent="0.35"/>
  <cols>
    <col min="1" max="1" width="4.28515625" style="110" customWidth="1"/>
    <col min="2" max="2" width="5.7109375" style="110" customWidth="1"/>
    <col min="3" max="3" width="9.7109375" style="110" customWidth="1"/>
    <col min="4" max="5" width="14" style="110" customWidth="1"/>
    <col min="6" max="6" width="16.140625" style="110" customWidth="1"/>
    <col min="7" max="7" width="11.7109375" style="110" customWidth="1"/>
    <col min="8" max="8" width="4.5703125" style="110" customWidth="1"/>
    <col min="9" max="10" width="12.7109375" style="110" customWidth="1"/>
    <col min="11" max="11" width="4" style="110" customWidth="1"/>
    <col min="12" max="16384" width="11" style="110"/>
  </cols>
  <sheetData>
    <row r="1" spans="2:10" ht="69.95" customHeight="1" x14ac:dyDescent="0.6">
      <c r="B1" s="111"/>
      <c r="C1" s="111"/>
      <c r="D1" s="111"/>
    </row>
    <row r="2" spans="2:10" ht="17.25" customHeight="1" x14ac:dyDescent="0.6">
      <c r="B2" s="179" t="s">
        <v>115</v>
      </c>
      <c r="C2" s="176"/>
      <c r="D2" s="176"/>
      <c r="E2" s="176"/>
      <c r="F2" s="176"/>
      <c r="G2" s="176"/>
      <c r="H2" s="176"/>
      <c r="I2" s="176"/>
      <c r="J2" s="176"/>
    </row>
    <row r="3" spans="2:10" ht="12" thickBot="1" x14ac:dyDescent="0.4"/>
    <row r="4" spans="2:10" ht="14.1" customHeight="1" x14ac:dyDescent="0.35">
      <c r="B4" s="110" t="s">
        <v>73</v>
      </c>
      <c r="D4" s="259" t="s">
        <v>194</v>
      </c>
      <c r="E4" s="260"/>
      <c r="G4" s="110" t="s">
        <v>74</v>
      </c>
      <c r="I4" s="264" t="str">
        <f>('Summary P.O'!B3)&amp;'Summary P.O'!A14</f>
        <v>1034.001.001</v>
      </c>
      <c r="J4" s="265"/>
    </row>
    <row r="5" spans="2:10" ht="14.1" customHeight="1" x14ac:dyDescent="0.35">
      <c r="D5" s="274"/>
      <c r="E5" s="275"/>
      <c r="G5" s="110" t="s">
        <v>41</v>
      </c>
      <c r="I5" s="268">
        <v>1</v>
      </c>
      <c r="J5" s="269"/>
    </row>
    <row r="6" spans="2:10" ht="14.1" customHeight="1" x14ac:dyDescent="0.35">
      <c r="D6" s="274"/>
      <c r="E6" s="275"/>
      <c r="G6" s="110" t="s">
        <v>75</v>
      </c>
      <c r="I6" s="270"/>
      <c r="J6" s="271"/>
    </row>
    <row r="7" spans="2:10" ht="14.1" customHeight="1" thickBot="1" x14ac:dyDescent="0.4">
      <c r="D7" s="276"/>
      <c r="E7" s="277"/>
      <c r="G7" s="110" t="s">
        <v>76</v>
      </c>
      <c r="I7" s="262"/>
      <c r="J7" s="263"/>
    </row>
    <row r="8" spans="2:10" ht="14.1" customHeight="1" thickBot="1" x14ac:dyDescent="0.4">
      <c r="E8" s="112"/>
      <c r="G8" s="110" t="s">
        <v>77</v>
      </c>
      <c r="I8" s="281"/>
      <c r="J8" s="282"/>
    </row>
    <row r="9" spans="2:10" ht="14.1" customHeight="1" x14ac:dyDescent="0.35">
      <c r="B9" s="110" t="s">
        <v>78</v>
      </c>
      <c r="D9" s="264"/>
      <c r="E9" s="265"/>
      <c r="G9" s="110" t="s">
        <v>128</v>
      </c>
      <c r="I9" s="284"/>
      <c r="J9" s="285"/>
    </row>
    <row r="10" spans="2:10" ht="14.1" customHeight="1" thickBot="1" x14ac:dyDescent="0.4">
      <c r="B10" s="110" t="s">
        <v>79</v>
      </c>
      <c r="D10" s="280"/>
      <c r="E10" s="277"/>
      <c r="G10" s="110" t="s">
        <v>80</v>
      </c>
      <c r="I10" s="278"/>
      <c r="J10" s="279"/>
    </row>
    <row r="11" spans="2:10" ht="14.1" customHeight="1" thickBot="1" x14ac:dyDescent="0.4">
      <c r="B11" s="110" t="s">
        <v>127</v>
      </c>
      <c r="D11" s="288"/>
      <c r="E11" s="289"/>
    </row>
    <row r="12" spans="2:10" ht="14.1" customHeight="1" thickBot="1" x14ac:dyDescent="0.4">
      <c r="G12" s="110" t="s">
        <v>81</v>
      </c>
      <c r="I12" s="259" t="s">
        <v>164</v>
      </c>
      <c r="J12" s="260"/>
    </row>
    <row r="13" spans="2:10" ht="14.1" customHeight="1" x14ac:dyDescent="0.35">
      <c r="B13" s="110" t="s">
        <v>82</v>
      </c>
      <c r="E13" s="113" t="s">
        <v>129</v>
      </c>
      <c r="I13" s="274" t="s">
        <v>187</v>
      </c>
      <c r="J13" s="275"/>
    </row>
    <row r="14" spans="2:10" ht="14.1" customHeight="1" x14ac:dyDescent="0.35">
      <c r="B14" s="110" t="s">
        <v>83</v>
      </c>
      <c r="E14" s="114" t="s">
        <v>185</v>
      </c>
      <c r="I14" s="274" t="s">
        <v>188</v>
      </c>
      <c r="J14" s="275"/>
    </row>
    <row r="15" spans="2:10" ht="14.1" customHeight="1" thickBot="1" x14ac:dyDescent="0.4">
      <c r="B15" s="110" t="s">
        <v>84</v>
      </c>
      <c r="E15" s="114" t="s">
        <v>40</v>
      </c>
      <c r="I15" s="276" t="s">
        <v>189</v>
      </c>
      <c r="J15" s="277"/>
    </row>
    <row r="16" spans="2:10" ht="14.1" customHeight="1" thickBot="1" x14ac:dyDescent="0.4">
      <c r="B16" s="110" t="s">
        <v>86</v>
      </c>
      <c r="E16" s="114" t="s">
        <v>87</v>
      </c>
    </row>
    <row r="17" spans="2:10" ht="14.1" customHeight="1" thickBot="1" x14ac:dyDescent="0.4">
      <c r="B17" s="110" t="s">
        <v>88</v>
      </c>
      <c r="E17" s="115" t="s">
        <v>89</v>
      </c>
      <c r="G17" s="110" t="s">
        <v>90</v>
      </c>
      <c r="I17" s="259" t="s">
        <v>190</v>
      </c>
      <c r="J17" s="260"/>
    </row>
    <row r="18" spans="2:10" ht="14.1" customHeight="1" x14ac:dyDescent="0.35">
      <c r="I18" s="274"/>
      <c r="J18" s="275"/>
    </row>
    <row r="19" spans="2:10" ht="14.1" customHeight="1" thickBot="1" x14ac:dyDescent="0.4">
      <c r="B19" s="116" t="s">
        <v>91</v>
      </c>
      <c r="C19" s="116"/>
      <c r="D19" s="117" t="s">
        <v>92</v>
      </c>
      <c r="E19" s="118" t="s">
        <v>93</v>
      </c>
      <c r="I19" s="287" t="s">
        <v>191</v>
      </c>
      <c r="J19" s="275"/>
    </row>
    <row r="20" spans="2:10" ht="14.1" customHeight="1" thickBot="1" x14ac:dyDescent="0.4">
      <c r="B20" s="119" t="s">
        <v>94</v>
      </c>
      <c r="C20" s="119"/>
      <c r="D20" s="120"/>
      <c r="E20" s="121"/>
      <c r="I20" s="280"/>
      <c r="J20" s="277"/>
    </row>
    <row r="21" spans="2:10" x14ac:dyDescent="0.35">
      <c r="B21" s="122"/>
      <c r="C21" s="122"/>
      <c r="D21" s="122"/>
      <c r="E21" s="122"/>
    </row>
    <row r="22" spans="2:10" ht="88.5" customHeight="1" thickBot="1" x14ac:dyDescent="0.4">
      <c r="B22" s="286"/>
      <c r="C22" s="286"/>
      <c r="D22" s="286"/>
      <c r="E22" s="286"/>
      <c r="F22" s="286"/>
      <c r="G22" s="286"/>
      <c r="H22" s="286"/>
      <c r="I22" s="286"/>
      <c r="J22" s="286"/>
    </row>
    <row r="23" spans="2:10" ht="18" customHeight="1" thickBot="1" x14ac:dyDescent="0.4">
      <c r="B23" s="236" t="s">
        <v>42</v>
      </c>
      <c r="C23" s="237" t="s">
        <v>95</v>
      </c>
      <c r="D23" s="266" t="s">
        <v>43</v>
      </c>
      <c r="E23" s="267"/>
      <c r="F23" s="238" t="s">
        <v>96</v>
      </c>
      <c r="G23" s="238" t="s">
        <v>23</v>
      </c>
      <c r="H23" s="239" t="s">
        <v>97</v>
      </c>
      <c r="I23" s="240" t="s">
        <v>98</v>
      </c>
      <c r="J23" s="241" t="s">
        <v>48</v>
      </c>
    </row>
    <row r="24" spans="2:10" x14ac:dyDescent="0.35">
      <c r="B24" s="196">
        <v>1</v>
      </c>
      <c r="C24" s="197"/>
      <c r="D24" s="261" t="s">
        <v>195</v>
      </c>
      <c r="E24" s="261"/>
      <c r="F24" s="231" t="s">
        <v>196</v>
      </c>
      <c r="G24" s="235" t="s">
        <v>224</v>
      </c>
      <c r="H24" s="197">
        <v>3</v>
      </c>
      <c r="I24" s="242">
        <v>1792</v>
      </c>
      <c r="J24" s="232">
        <f t="shared" ref="J24:J25" si="0">H24*I24</f>
        <v>5376</v>
      </c>
    </row>
    <row r="25" spans="2:10" ht="11.45" customHeight="1" x14ac:dyDescent="0.35">
      <c r="B25" s="192">
        <f t="shared" ref="B25:B38" si="1">B24+1</f>
        <v>2</v>
      </c>
      <c r="C25" s="123"/>
      <c r="D25" s="261" t="s">
        <v>197</v>
      </c>
      <c r="E25" s="261"/>
      <c r="F25" s="231" t="s">
        <v>198</v>
      </c>
      <c r="G25" s="235" t="s">
        <v>224</v>
      </c>
      <c r="H25" s="123">
        <v>4</v>
      </c>
      <c r="I25" s="242">
        <v>132.26</v>
      </c>
      <c r="J25" s="233">
        <f t="shared" si="0"/>
        <v>529.04</v>
      </c>
    </row>
    <row r="26" spans="2:10" ht="11.45" customHeight="1" x14ac:dyDescent="0.35">
      <c r="B26" s="192">
        <f t="shared" si="1"/>
        <v>3</v>
      </c>
      <c r="C26" s="123"/>
      <c r="D26" s="261" t="s">
        <v>199</v>
      </c>
      <c r="E26" s="261"/>
      <c r="F26" s="231" t="s">
        <v>200</v>
      </c>
      <c r="G26" s="235" t="s">
        <v>224</v>
      </c>
      <c r="H26" s="123">
        <v>10</v>
      </c>
      <c r="I26" s="242">
        <v>9.3059999999999992</v>
      </c>
      <c r="J26" s="233">
        <f>H26*I26</f>
        <v>93.059999999999988</v>
      </c>
    </row>
    <row r="27" spans="2:10" ht="12" customHeight="1" x14ac:dyDescent="0.35">
      <c r="B27" s="192">
        <f t="shared" si="1"/>
        <v>4</v>
      </c>
      <c r="C27" s="123"/>
      <c r="D27" s="261" t="s">
        <v>201</v>
      </c>
      <c r="E27" s="261"/>
      <c r="F27" s="231" t="s">
        <v>202</v>
      </c>
      <c r="G27" s="235" t="s">
        <v>224</v>
      </c>
      <c r="H27" s="123">
        <v>3</v>
      </c>
      <c r="I27" s="242">
        <v>77.989999999999995</v>
      </c>
      <c r="J27" s="233">
        <f>H27*I27</f>
        <v>233.96999999999997</v>
      </c>
    </row>
    <row r="28" spans="2:10" ht="12" customHeight="1" x14ac:dyDescent="0.35">
      <c r="B28" s="192">
        <f t="shared" si="1"/>
        <v>5</v>
      </c>
      <c r="C28" s="123"/>
      <c r="D28" s="261" t="s">
        <v>220</v>
      </c>
      <c r="E28" s="261"/>
      <c r="F28" s="231" t="s">
        <v>221</v>
      </c>
      <c r="G28" s="235" t="s">
        <v>224</v>
      </c>
      <c r="H28" s="123">
        <v>3</v>
      </c>
      <c r="I28" s="242">
        <v>819.83</v>
      </c>
      <c r="J28" s="233">
        <f>H28*I28</f>
        <v>2459.4900000000002</v>
      </c>
    </row>
    <row r="29" spans="2:10" ht="11.45" customHeight="1" x14ac:dyDescent="0.35">
      <c r="B29" s="192">
        <f t="shared" si="1"/>
        <v>6</v>
      </c>
      <c r="C29" s="123"/>
      <c r="D29" s="261" t="s">
        <v>203</v>
      </c>
      <c r="E29" s="261"/>
      <c r="F29" s="231" t="s">
        <v>204</v>
      </c>
      <c r="G29" s="235" t="s">
        <v>224</v>
      </c>
      <c r="H29" s="123">
        <v>1</v>
      </c>
      <c r="I29" s="242">
        <v>189.53</v>
      </c>
      <c r="J29" s="233">
        <f t="shared" ref="J29:J38" si="2">H29*I29</f>
        <v>189.53</v>
      </c>
    </row>
    <row r="30" spans="2:10" x14ac:dyDescent="0.35">
      <c r="B30" s="192">
        <f t="shared" si="1"/>
        <v>7</v>
      </c>
      <c r="C30" s="123"/>
      <c r="D30" s="261" t="s">
        <v>205</v>
      </c>
      <c r="E30" s="261"/>
      <c r="F30" s="231" t="s">
        <v>206</v>
      </c>
      <c r="G30" s="235"/>
      <c r="H30" s="123">
        <v>2</v>
      </c>
      <c r="I30" s="242">
        <v>612.15</v>
      </c>
      <c r="J30" s="233">
        <f t="shared" si="2"/>
        <v>1224.3</v>
      </c>
    </row>
    <row r="31" spans="2:10" x14ac:dyDescent="0.35">
      <c r="B31" s="192">
        <f t="shared" si="1"/>
        <v>8</v>
      </c>
      <c r="C31" s="123"/>
      <c r="D31" s="261" t="s">
        <v>207</v>
      </c>
      <c r="E31" s="261"/>
      <c r="F31" s="231" t="s">
        <v>208</v>
      </c>
      <c r="G31" s="235" t="s">
        <v>224</v>
      </c>
      <c r="H31" s="123">
        <v>5</v>
      </c>
      <c r="I31" s="242">
        <v>9.0860000000000003</v>
      </c>
      <c r="J31" s="233">
        <f t="shared" si="2"/>
        <v>45.43</v>
      </c>
    </row>
    <row r="32" spans="2:10" x14ac:dyDescent="0.35">
      <c r="B32" s="192">
        <f t="shared" si="1"/>
        <v>9</v>
      </c>
      <c r="C32" s="123"/>
      <c r="D32" s="261" t="s">
        <v>209</v>
      </c>
      <c r="E32" s="261"/>
      <c r="F32" s="231" t="s">
        <v>210</v>
      </c>
      <c r="G32" s="235" t="s">
        <v>224</v>
      </c>
      <c r="H32" s="123">
        <v>2</v>
      </c>
      <c r="I32" s="242">
        <v>183.7</v>
      </c>
      <c r="J32" s="233">
        <f t="shared" si="2"/>
        <v>367.4</v>
      </c>
    </row>
    <row r="33" spans="2:10" x14ac:dyDescent="0.35">
      <c r="B33" s="192">
        <f t="shared" si="1"/>
        <v>10</v>
      </c>
      <c r="C33" s="123"/>
      <c r="D33" s="261" t="s">
        <v>211</v>
      </c>
      <c r="E33" s="261"/>
      <c r="F33" s="231" t="s">
        <v>212</v>
      </c>
      <c r="G33" s="235" t="s">
        <v>224</v>
      </c>
      <c r="H33" s="123">
        <v>2</v>
      </c>
      <c r="I33" s="242">
        <v>146.08000000000001</v>
      </c>
      <c r="J33" s="233">
        <f t="shared" si="2"/>
        <v>292.16000000000003</v>
      </c>
    </row>
    <row r="34" spans="2:10" x14ac:dyDescent="0.35">
      <c r="B34" s="192">
        <f t="shared" si="1"/>
        <v>11</v>
      </c>
      <c r="C34" s="123"/>
      <c r="D34" s="261" t="s">
        <v>213</v>
      </c>
      <c r="E34" s="261"/>
      <c r="F34" s="231" t="s">
        <v>214</v>
      </c>
      <c r="G34" s="235" t="s">
        <v>224</v>
      </c>
      <c r="H34" s="123">
        <v>5</v>
      </c>
      <c r="I34" s="242">
        <v>30.161999999999999</v>
      </c>
      <c r="J34" s="233">
        <f t="shared" si="2"/>
        <v>150.81</v>
      </c>
    </row>
    <row r="35" spans="2:10" x14ac:dyDescent="0.35">
      <c r="B35" s="192">
        <f t="shared" si="1"/>
        <v>12</v>
      </c>
      <c r="C35" s="123"/>
      <c r="D35" s="261" t="s">
        <v>218</v>
      </c>
      <c r="E35" s="261"/>
      <c r="F35" s="231" t="s">
        <v>219</v>
      </c>
      <c r="G35" s="235" t="s">
        <v>224</v>
      </c>
      <c r="H35" s="123">
        <v>2</v>
      </c>
      <c r="I35" s="242">
        <v>134.97</v>
      </c>
      <c r="J35" s="233">
        <f t="shared" si="2"/>
        <v>269.94</v>
      </c>
    </row>
    <row r="36" spans="2:10" x14ac:dyDescent="0.35">
      <c r="B36" s="192">
        <f t="shared" si="1"/>
        <v>13</v>
      </c>
      <c r="C36" s="123"/>
      <c r="D36" s="261"/>
      <c r="E36" s="261"/>
      <c r="F36" s="231"/>
      <c r="G36" s="235"/>
      <c r="H36" s="123"/>
      <c r="I36" s="242"/>
      <c r="J36" s="233">
        <f t="shared" si="2"/>
        <v>0</v>
      </c>
    </row>
    <row r="37" spans="2:10" x14ac:dyDescent="0.35">
      <c r="B37" s="192">
        <f t="shared" si="1"/>
        <v>14</v>
      </c>
      <c r="C37" s="123"/>
      <c r="D37" s="261"/>
      <c r="E37" s="261"/>
      <c r="F37" s="231"/>
      <c r="G37" s="235"/>
      <c r="H37" s="123"/>
      <c r="I37" s="242"/>
      <c r="J37" s="233">
        <f t="shared" si="2"/>
        <v>0</v>
      </c>
    </row>
    <row r="38" spans="2:10" ht="12" thickBot="1" x14ac:dyDescent="0.4">
      <c r="B38" s="193">
        <f t="shared" si="1"/>
        <v>15</v>
      </c>
      <c r="C38" s="194"/>
      <c r="D38" s="261"/>
      <c r="E38" s="261"/>
      <c r="F38" s="231"/>
      <c r="G38" s="235"/>
      <c r="H38" s="194"/>
      <c r="I38" s="242"/>
      <c r="J38" s="234">
        <f t="shared" si="2"/>
        <v>0</v>
      </c>
    </row>
    <row r="39" spans="2:10" ht="12" thickBot="1" x14ac:dyDescent="0.4">
      <c r="B39" s="124"/>
      <c r="C39" s="125"/>
      <c r="D39" s="125"/>
      <c r="E39" s="126" t="s">
        <v>99</v>
      </c>
      <c r="F39" s="127"/>
      <c r="G39" s="128"/>
      <c r="H39" s="125"/>
      <c r="I39" s="178"/>
      <c r="J39" s="195">
        <f>SUM(J24:J38)</f>
        <v>11231.130000000001</v>
      </c>
    </row>
    <row r="40" spans="2:10" ht="9" customHeight="1" thickTop="1" x14ac:dyDescent="0.35">
      <c r="B40" s="112"/>
      <c r="C40" s="112"/>
      <c r="D40" s="112"/>
      <c r="E40" s="129"/>
      <c r="F40" s="130"/>
      <c r="H40" s="112"/>
      <c r="J40" s="131"/>
    </row>
    <row r="41" spans="2:10" ht="12.75" x14ac:dyDescent="0.35">
      <c r="B41" s="132" t="s">
        <v>116</v>
      </c>
      <c r="C41" s="133"/>
      <c r="D41" s="133"/>
      <c r="E41" s="134"/>
      <c r="F41" s="133"/>
      <c r="G41" s="132" t="s">
        <v>183</v>
      </c>
      <c r="H41" s="135"/>
      <c r="I41" s="135"/>
      <c r="J41" s="136"/>
    </row>
    <row r="42" spans="2:10" ht="12.75" x14ac:dyDescent="0.35">
      <c r="B42" s="137"/>
      <c r="C42" s="138"/>
      <c r="D42" s="138"/>
      <c r="E42" s="139"/>
      <c r="F42" s="138"/>
      <c r="G42" s="243"/>
      <c r="H42" s="244"/>
      <c r="I42" s="244"/>
      <c r="J42" s="245"/>
    </row>
    <row r="43" spans="2:10" ht="12.75" x14ac:dyDescent="0.35">
      <c r="B43" s="137"/>
      <c r="C43" s="138"/>
      <c r="D43" s="138"/>
      <c r="E43" s="139"/>
      <c r="F43" s="138"/>
      <c r="G43" s="243"/>
      <c r="H43" s="244"/>
      <c r="I43" s="244"/>
      <c r="J43" s="245"/>
    </row>
    <row r="44" spans="2:10" x14ac:dyDescent="0.35">
      <c r="B44" s="140" t="s">
        <v>24</v>
      </c>
      <c r="C44" s="141"/>
      <c r="D44" s="142" t="s">
        <v>25</v>
      </c>
      <c r="E44" s="143"/>
      <c r="F44" s="141"/>
      <c r="G44" s="272"/>
      <c r="H44" s="273"/>
      <c r="I44" s="141"/>
      <c r="J44" s="246"/>
    </row>
    <row r="45" spans="2:10" ht="6.75" customHeight="1" x14ac:dyDescent="0.35">
      <c r="B45" s="112"/>
      <c r="C45" s="112"/>
      <c r="D45" s="112"/>
      <c r="E45" s="129"/>
      <c r="F45" s="130"/>
      <c r="H45" s="112"/>
      <c r="J45" s="131"/>
    </row>
    <row r="46" spans="2:10" x14ac:dyDescent="0.35">
      <c r="B46" s="112"/>
      <c r="C46" s="112"/>
      <c r="D46" s="112"/>
      <c r="E46" s="129"/>
      <c r="F46" s="130"/>
      <c r="H46" s="112"/>
      <c r="J46" s="131"/>
    </row>
    <row r="47" spans="2:10" ht="17.649999999999999" x14ac:dyDescent="0.35">
      <c r="B47" s="283" t="s">
        <v>119</v>
      </c>
      <c r="C47" s="283"/>
      <c r="D47" s="283"/>
      <c r="E47" s="283"/>
      <c r="F47" s="283"/>
      <c r="G47" s="283"/>
      <c r="H47" s="283"/>
      <c r="I47" s="283"/>
      <c r="J47" s="283"/>
    </row>
    <row r="48" spans="2:10" ht="12" customHeight="1" x14ac:dyDescent="0.4">
      <c r="B48" s="144"/>
      <c r="C48" s="144"/>
      <c r="D48" s="144"/>
      <c r="E48" s="177" t="s">
        <v>74</v>
      </c>
      <c r="F48" s="177" t="str">
        <f>I4</f>
        <v>1034.001.001</v>
      </c>
      <c r="G48" s="177"/>
    </row>
    <row r="49" spans="2:10" ht="15" x14ac:dyDescent="0.4">
      <c r="B49" s="144"/>
      <c r="C49" s="144"/>
      <c r="D49" s="144"/>
      <c r="E49" s="144"/>
      <c r="F49" s="177"/>
      <c r="G49" s="177"/>
    </row>
    <row r="50" spans="2:10" x14ac:dyDescent="0.35">
      <c r="B50" s="145"/>
      <c r="C50" s="146" t="s">
        <v>94</v>
      </c>
      <c r="D50" s="145"/>
      <c r="E50" s="147" t="s">
        <v>100</v>
      </c>
      <c r="F50" s="145"/>
      <c r="G50" s="145"/>
      <c r="H50" s="147" t="s">
        <v>101</v>
      </c>
      <c r="I50" s="145"/>
      <c r="J50" s="145"/>
    </row>
    <row r="51" spans="2:10" ht="12" thickBot="1" x14ac:dyDescent="0.4"/>
    <row r="52" spans="2:10" ht="12" thickBot="1" x14ac:dyDescent="0.4">
      <c r="C52" s="148"/>
      <c r="E52" s="110" t="s">
        <v>102</v>
      </c>
      <c r="H52" s="149"/>
      <c r="I52" s="150"/>
      <c r="J52" s="151"/>
    </row>
    <row r="53" spans="2:10" ht="12" thickBot="1" x14ac:dyDescent="0.4">
      <c r="C53" s="112"/>
    </row>
    <row r="54" spans="2:10" ht="12" thickBot="1" x14ac:dyDescent="0.4">
      <c r="C54" s="148"/>
      <c r="E54" s="110" t="s">
        <v>103</v>
      </c>
      <c r="H54" s="149"/>
      <c r="I54" s="150"/>
      <c r="J54" s="151"/>
    </row>
    <row r="55" spans="2:10" ht="12" thickBot="1" x14ac:dyDescent="0.4">
      <c r="C55" s="112"/>
    </row>
    <row r="56" spans="2:10" ht="12" thickBot="1" x14ac:dyDescent="0.4">
      <c r="C56" s="148"/>
      <c r="E56" s="110" t="s">
        <v>118</v>
      </c>
      <c r="H56" s="149"/>
      <c r="I56" s="150"/>
      <c r="J56" s="151"/>
    </row>
    <row r="57" spans="2:10" ht="12" thickBot="1" x14ac:dyDescent="0.4">
      <c r="C57" s="112"/>
    </row>
    <row r="58" spans="2:10" ht="12" thickBot="1" x14ac:dyDescent="0.4">
      <c r="C58" s="148"/>
      <c r="E58" s="110" t="s">
        <v>104</v>
      </c>
      <c r="H58" s="149"/>
      <c r="I58" s="150"/>
      <c r="J58" s="151"/>
    </row>
    <row r="59" spans="2:10" ht="12" thickBot="1" x14ac:dyDescent="0.4">
      <c r="C59" s="112"/>
    </row>
    <row r="60" spans="2:10" ht="12" thickBot="1" x14ac:dyDescent="0.4">
      <c r="C60" s="148"/>
      <c r="E60" s="110" t="s">
        <v>105</v>
      </c>
      <c r="H60" s="149"/>
      <c r="I60" s="150"/>
      <c r="J60" s="151"/>
    </row>
    <row r="61" spans="2:10" ht="12" thickBot="1" x14ac:dyDescent="0.4">
      <c r="C61" s="112"/>
    </row>
    <row r="62" spans="2:10" ht="12" thickBot="1" x14ac:dyDescent="0.4">
      <c r="C62" s="148"/>
      <c r="E62" s="110" t="s">
        <v>106</v>
      </c>
      <c r="H62" s="149"/>
      <c r="I62" s="150"/>
      <c r="J62" s="151"/>
    </row>
    <row r="63" spans="2:10" ht="12" thickBot="1" x14ac:dyDescent="0.4">
      <c r="C63" s="112"/>
    </row>
    <row r="64" spans="2:10" ht="12" thickBot="1" x14ac:dyDescent="0.4">
      <c r="C64" s="148"/>
      <c r="E64" s="110" t="s">
        <v>107</v>
      </c>
      <c r="H64" s="149"/>
      <c r="I64" s="150"/>
      <c r="J64" s="151"/>
    </row>
    <row r="65" spans="3:10" ht="12" thickBot="1" x14ac:dyDescent="0.4">
      <c r="C65" s="112"/>
    </row>
    <row r="66" spans="3:10" ht="12" thickBot="1" x14ac:dyDescent="0.4">
      <c r="C66" s="148"/>
      <c r="E66" s="110" t="s">
        <v>108</v>
      </c>
      <c r="H66" s="149"/>
      <c r="I66" s="150"/>
      <c r="J66" s="151"/>
    </row>
    <row r="67" spans="3:10" ht="12" thickBot="1" x14ac:dyDescent="0.4">
      <c r="C67" s="112"/>
    </row>
    <row r="68" spans="3:10" ht="12" thickBot="1" x14ac:dyDescent="0.4">
      <c r="C68" s="148"/>
      <c r="E68" s="110" t="s">
        <v>125</v>
      </c>
      <c r="H68" s="149"/>
      <c r="I68" s="150"/>
      <c r="J68" s="151"/>
    </row>
    <row r="69" spans="3:10" ht="12" thickBot="1" x14ac:dyDescent="0.4">
      <c r="C69" s="112"/>
    </row>
    <row r="70" spans="3:10" ht="12" thickBot="1" x14ac:dyDescent="0.4">
      <c r="C70" s="148"/>
      <c r="E70" s="110" t="s">
        <v>109</v>
      </c>
      <c r="H70" s="149"/>
      <c r="I70" s="150"/>
      <c r="J70" s="151"/>
    </row>
    <row r="71" spans="3:10" ht="12" thickBot="1" x14ac:dyDescent="0.4">
      <c r="C71" s="112"/>
    </row>
    <row r="72" spans="3:10" ht="12" thickBot="1" x14ac:dyDescent="0.4">
      <c r="C72" s="148"/>
      <c r="E72" s="110" t="s">
        <v>110</v>
      </c>
      <c r="H72" s="149"/>
      <c r="I72" s="150"/>
      <c r="J72" s="151"/>
    </row>
    <row r="73" spans="3:10" ht="12" thickBot="1" x14ac:dyDescent="0.4">
      <c r="C73" s="112"/>
    </row>
    <row r="74" spans="3:10" ht="12" thickBot="1" x14ac:dyDescent="0.4">
      <c r="C74" s="148"/>
      <c r="E74" s="110" t="s">
        <v>126</v>
      </c>
      <c r="H74" s="149"/>
      <c r="I74" s="150"/>
      <c r="J74" s="151"/>
    </row>
    <row r="75" spans="3:10" ht="12" thickBot="1" x14ac:dyDescent="0.4">
      <c r="C75" s="112"/>
    </row>
    <row r="76" spans="3:10" ht="12" thickBot="1" x14ac:dyDescent="0.4">
      <c r="C76" s="148"/>
      <c r="E76" s="110" t="s">
        <v>111</v>
      </c>
      <c r="H76" s="149"/>
      <c r="I76" s="150"/>
      <c r="J76" s="151"/>
    </row>
    <row r="77" spans="3:10" ht="12" thickBot="1" x14ac:dyDescent="0.4">
      <c r="C77" s="112"/>
    </row>
    <row r="78" spans="3:10" ht="12" thickBot="1" x14ac:dyDescent="0.4">
      <c r="C78" s="148"/>
      <c r="E78" s="110" t="s">
        <v>112</v>
      </c>
      <c r="H78" s="149"/>
      <c r="I78" s="150"/>
      <c r="J78" s="151"/>
    </row>
    <row r="79" spans="3:10" ht="12" thickBot="1" x14ac:dyDescent="0.4">
      <c r="C79" s="112"/>
    </row>
    <row r="80" spans="3:10" ht="12" thickBot="1" x14ac:dyDescent="0.4">
      <c r="C80" s="148"/>
      <c r="E80" s="110" t="s">
        <v>113</v>
      </c>
      <c r="H80" s="149"/>
      <c r="I80" s="150"/>
      <c r="J80" s="151"/>
    </row>
    <row r="81" spans="3:10" ht="12" thickBot="1" x14ac:dyDescent="0.4">
      <c r="C81" s="112"/>
    </row>
    <row r="82" spans="3:10" ht="12" thickBot="1" x14ac:dyDescent="0.4">
      <c r="C82" s="148"/>
      <c r="E82" s="110" t="s">
        <v>117</v>
      </c>
      <c r="H82" s="149"/>
      <c r="I82" s="150"/>
      <c r="J82" s="151"/>
    </row>
    <row r="83" spans="3:10" ht="12" thickBot="1" x14ac:dyDescent="0.4">
      <c r="C83" s="112"/>
    </row>
    <row r="84" spans="3:10" ht="12" thickBot="1" x14ac:dyDescent="0.4">
      <c r="C84" s="148"/>
      <c r="E84" s="110" t="s">
        <v>121</v>
      </c>
      <c r="H84" s="149"/>
      <c r="I84" s="150"/>
      <c r="J84" s="151"/>
    </row>
    <row r="85" spans="3:10" ht="12" thickBot="1" x14ac:dyDescent="0.4">
      <c r="C85" s="112"/>
    </row>
    <row r="86" spans="3:10" ht="12" thickBot="1" x14ac:dyDescent="0.4">
      <c r="C86" s="148"/>
      <c r="E86" s="110" t="s">
        <v>122</v>
      </c>
      <c r="H86" s="149"/>
      <c r="I86" s="150"/>
      <c r="J86" s="151"/>
    </row>
    <row r="87" spans="3:10" ht="12" thickBot="1" x14ac:dyDescent="0.4">
      <c r="C87" s="112"/>
    </row>
    <row r="88" spans="3:10" ht="12" thickBot="1" x14ac:dyDescent="0.4">
      <c r="C88" s="148"/>
      <c r="E88" s="110" t="s">
        <v>123</v>
      </c>
      <c r="H88" s="149"/>
      <c r="I88" s="150"/>
      <c r="J88" s="151"/>
    </row>
    <row r="94" spans="3:10" x14ac:dyDescent="0.35">
      <c r="E94" s="152" t="s">
        <v>114</v>
      </c>
      <c r="F94" s="153"/>
      <c r="G94" s="154"/>
    </row>
    <row r="95" spans="3:10" x14ac:dyDescent="0.35">
      <c r="E95" s="155"/>
      <c r="F95" s="155"/>
      <c r="G95" s="155"/>
    </row>
    <row r="96" spans="3:10" x14ac:dyDescent="0.35">
      <c r="E96" s="155"/>
      <c r="F96" s="155" t="s">
        <v>27</v>
      </c>
      <c r="G96" s="155"/>
    </row>
  </sheetData>
  <mergeCells count="41">
    <mergeCell ref="B47:J47"/>
    <mergeCell ref="I9:J9"/>
    <mergeCell ref="B22:J22"/>
    <mergeCell ref="I17:J17"/>
    <mergeCell ref="I18:J18"/>
    <mergeCell ref="I19:J19"/>
    <mergeCell ref="I12:J12"/>
    <mergeCell ref="I13:J13"/>
    <mergeCell ref="D27:E27"/>
    <mergeCell ref="D24:E24"/>
    <mergeCell ref="D26:E26"/>
    <mergeCell ref="D11:E11"/>
    <mergeCell ref="D29:E29"/>
    <mergeCell ref="I14:J14"/>
    <mergeCell ref="I20:J20"/>
    <mergeCell ref="I15:J15"/>
    <mergeCell ref="I6:J6"/>
    <mergeCell ref="G44:H44"/>
    <mergeCell ref="D5:E5"/>
    <mergeCell ref="D6:E6"/>
    <mergeCell ref="D7:E7"/>
    <mergeCell ref="I10:J10"/>
    <mergeCell ref="D10:E10"/>
    <mergeCell ref="I8:J8"/>
    <mergeCell ref="D28:E28"/>
    <mergeCell ref="D4:E4"/>
    <mergeCell ref="D38:E38"/>
    <mergeCell ref="I7:J7"/>
    <mergeCell ref="D32:E32"/>
    <mergeCell ref="D33:E33"/>
    <mergeCell ref="D35:E35"/>
    <mergeCell ref="D36:E36"/>
    <mergeCell ref="D25:E25"/>
    <mergeCell ref="D9:E9"/>
    <mergeCell ref="D37:E37"/>
    <mergeCell ref="I4:J4"/>
    <mergeCell ref="D30:E30"/>
    <mergeCell ref="D34:E34"/>
    <mergeCell ref="D23:E23"/>
    <mergeCell ref="I5:J5"/>
    <mergeCell ref="D31:E31"/>
  </mergeCells>
  <phoneticPr fontId="0" type="noConversion"/>
  <hyperlinks>
    <hyperlink ref="I19" r:id="rId1" xr:uid="{33C73B5E-11FC-42A3-8946-E251A717E78A}"/>
  </hyperlinks>
  <pageMargins left="0.39370078740157483" right="0.39370078740157483" top="0.59055118110236227" bottom="1.0236220472440944" header="0.51181102362204722" footer="0.51181102362204722"/>
  <pageSetup paperSize="9" scale="95" fitToHeight="0" orientation="portrait" verticalDpi="1200" r:id="rId2"/>
  <headerFooter alignWithMargins="0">
    <oddFooter>&amp;C&amp;7&amp;G&amp;RPage &amp;P of &amp;N</oddFooter>
  </headerFooter>
  <rowBreaks count="1" manualBreakCount="1">
    <brk id="46" max="16383" man="1"/>
  </rowBreaks>
  <drawing r:id="rId3"/>
  <legacyDrawingHF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B1:J96"/>
  <sheetViews>
    <sheetView showGridLines="0" zoomScaleNormal="100" zoomScaleSheetLayoutView="70" workbookViewId="0">
      <selection activeCell="I12" sqref="I12:J20"/>
    </sheetView>
  </sheetViews>
  <sheetFormatPr baseColWidth="10" defaultColWidth="11" defaultRowHeight="11.65" x14ac:dyDescent="0.35"/>
  <cols>
    <col min="1" max="1" width="4.28515625" style="110" customWidth="1"/>
    <col min="2" max="2" width="5.7109375" style="110" customWidth="1"/>
    <col min="3" max="3" width="9.7109375" style="110" customWidth="1"/>
    <col min="4" max="5" width="14" style="110" customWidth="1"/>
    <col min="6" max="6" width="16.140625" style="110" customWidth="1"/>
    <col min="7" max="7" width="11.7109375" style="110" customWidth="1"/>
    <col min="8" max="8" width="4.5703125" style="110" customWidth="1"/>
    <col min="9" max="10" width="12.7109375" style="110" customWidth="1"/>
    <col min="11" max="11" width="4" style="110" customWidth="1"/>
    <col min="12" max="16384" width="11" style="110"/>
  </cols>
  <sheetData>
    <row r="1" spans="2:10" ht="69.95" customHeight="1" x14ac:dyDescent="0.6">
      <c r="B1" s="111"/>
      <c r="C1" s="111"/>
      <c r="D1" s="111"/>
    </row>
    <row r="2" spans="2:10" ht="17.25" customHeight="1" x14ac:dyDescent="0.6">
      <c r="B2" s="179" t="s">
        <v>115</v>
      </c>
      <c r="C2" s="176"/>
      <c r="D2" s="176"/>
      <c r="E2" s="176"/>
      <c r="F2" s="176"/>
      <c r="G2" s="176"/>
      <c r="H2" s="176"/>
      <c r="I2" s="176"/>
      <c r="J2" s="176"/>
    </row>
    <row r="3" spans="2:10" ht="12" thickBot="1" x14ac:dyDescent="0.4"/>
    <row r="4" spans="2:10" ht="14.1" customHeight="1" x14ac:dyDescent="0.35">
      <c r="B4" s="110" t="s">
        <v>73</v>
      </c>
      <c r="D4" s="259"/>
      <c r="E4" s="260"/>
      <c r="G4" s="110" t="s">
        <v>74</v>
      </c>
      <c r="I4" s="264" t="str">
        <f>('Summary P.O'!B3)&amp;'Summary P.O'!A32</f>
        <v>1034.001.019</v>
      </c>
      <c r="J4" s="265"/>
    </row>
    <row r="5" spans="2:10" ht="14.1" customHeight="1" x14ac:dyDescent="0.35">
      <c r="D5" s="274"/>
      <c r="E5" s="275"/>
      <c r="G5" s="110" t="s">
        <v>41</v>
      </c>
      <c r="I5" s="268">
        <v>1</v>
      </c>
      <c r="J5" s="269"/>
    </row>
    <row r="6" spans="2:10" ht="14.1" customHeight="1" x14ac:dyDescent="0.35">
      <c r="D6" s="274"/>
      <c r="E6" s="275"/>
      <c r="G6" s="110" t="s">
        <v>75</v>
      </c>
      <c r="I6" s="270"/>
      <c r="J6" s="271"/>
    </row>
    <row r="7" spans="2:10" ht="14.1" customHeight="1" thickBot="1" x14ac:dyDescent="0.4">
      <c r="D7" s="276"/>
      <c r="E7" s="277"/>
      <c r="G7" s="110" t="s">
        <v>76</v>
      </c>
      <c r="I7" s="262"/>
      <c r="J7" s="263"/>
    </row>
    <row r="8" spans="2:10" ht="14.1" customHeight="1" thickBot="1" x14ac:dyDescent="0.4">
      <c r="E8" s="112"/>
      <c r="G8" s="110" t="s">
        <v>77</v>
      </c>
      <c r="I8" s="292"/>
      <c r="J8" s="282"/>
    </row>
    <row r="9" spans="2:10" ht="14.1" customHeight="1" x14ac:dyDescent="0.35">
      <c r="B9" s="110" t="s">
        <v>78</v>
      </c>
      <c r="D9" s="264"/>
      <c r="E9" s="265"/>
      <c r="G9" s="110" t="s">
        <v>128</v>
      </c>
      <c r="I9" s="284"/>
      <c r="J9" s="285"/>
    </row>
    <row r="10" spans="2:10" ht="14.1" customHeight="1" thickBot="1" x14ac:dyDescent="0.4">
      <c r="B10" s="110" t="s">
        <v>79</v>
      </c>
      <c r="D10" s="280"/>
      <c r="E10" s="277"/>
      <c r="G10" s="110" t="s">
        <v>80</v>
      </c>
      <c r="I10" s="278"/>
      <c r="J10" s="279"/>
    </row>
    <row r="11" spans="2:10" ht="14.1" customHeight="1" thickBot="1" x14ac:dyDescent="0.4">
      <c r="B11" s="110" t="s">
        <v>127</v>
      </c>
      <c r="D11" s="288"/>
      <c r="E11" s="289"/>
    </row>
    <row r="12" spans="2:10" ht="14.1" customHeight="1" thickBot="1" x14ac:dyDescent="0.4">
      <c r="G12" s="110" t="s">
        <v>81</v>
      </c>
      <c r="I12" s="259" t="s">
        <v>164</v>
      </c>
      <c r="J12" s="260"/>
    </row>
    <row r="13" spans="2:10" ht="14.1" customHeight="1" x14ac:dyDescent="0.35">
      <c r="B13" s="110" t="s">
        <v>82</v>
      </c>
      <c r="E13" s="113" t="s">
        <v>129</v>
      </c>
      <c r="I13" s="274" t="s">
        <v>187</v>
      </c>
      <c r="J13" s="275"/>
    </row>
    <row r="14" spans="2:10" ht="14.1" customHeight="1" x14ac:dyDescent="0.35">
      <c r="B14" s="110" t="s">
        <v>83</v>
      </c>
      <c r="E14" s="114" t="s">
        <v>163</v>
      </c>
      <c r="I14" s="274" t="s">
        <v>188</v>
      </c>
      <c r="J14" s="275"/>
    </row>
    <row r="15" spans="2:10" ht="14.1" customHeight="1" thickBot="1" x14ac:dyDescent="0.4">
      <c r="B15" s="110" t="s">
        <v>84</v>
      </c>
      <c r="E15" s="114" t="s">
        <v>40</v>
      </c>
      <c r="I15" s="276" t="s">
        <v>189</v>
      </c>
      <c r="J15" s="277"/>
    </row>
    <row r="16" spans="2:10" ht="14.1" customHeight="1" thickBot="1" x14ac:dyDescent="0.4">
      <c r="B16" s="110" t="s">
        <v>86</v>
      </c>
      <c r="E16" s="114" t="s">
        <v>87</v>
      </c>
    </row>
    <row r="17" spans="2:10" ht="14.1" customHeight="1" thickBot="1" x14ac:dyDescent="0.4">
      <c r="B17" s="110" t="s">
        <v>88</v>
      </c>
      <c r="E17" s="115" t="s">
        <v>89</v>
      </c>
      <c r="G17" s="110" t="s">
        <v>90</v>
      </c>
      <c r="I17" s="259" t="s">
        <v>190</v>
      </c>
      <c r="J17" s="260"/>
    </row>
    <row r="18" spans="2:10" ht="14.1" customHeight="1" x14ac:dyDescent="0.35">
      <c r="I18" s="274"/>
      <c r="J18" s="275"/>
    </row>
    <row r="19" spans="2:10" ht="14.1" customHeight="1" thickBot="1" x14ac:dyDescent="0.4">
      <c r="B19" s="116" t="s">
        <v>91</v>
      </c>
      <c r="C19" s="116"/>
      <c r="D19" s="117" t="s">
        <v>92</v>
      </c>
      <c r="E19" s="118" t="s">
        <v>93</v>
      </c>
      <c r="I19" s="287" t="s">
        <v>191</v>
      </c>
      <c r="J19" s="275"/>
    </row>
    <row r="20" spans="2:10" ht="14.1" customHeight="1" thickBot="1" x14ac:dyDescent="0.4">
      <c r="B20" s="119" t="s">
        <v>94</v>
      </c>
      <c r="C20" s="119"/>
      <c r="D20" s="120"/>
      <c r="E20" s="121"/>
      <c r="I20" s="280"/>
      <c r="J20" s="277"/>
    </row>
    <row r="21" spans="2:10" x14ac:dyDescent="0.35">
      <c r="B21" s="122"/>
      <c r="C21" s="122"/>
      <c r="D21" s="122"/>
      <c r="E21" s="122"/>
    </row>
    <row r="22" spans="2:10" ht="88.5" customHeight="1" thickBot="1" x14ac:dyDescent="0.4">
      <c r="B22" s="286"/>
      <c r="C22" s="286"/>
      <c r="D22" s="286"/>
      <c r="E22" s="286"/>
      <c r="F22" s="286"/>
      <c r="G22" s="286"/>
      <c r="H22" s="286"/>
      <c r="I22" s="286"/>
      <c r="J22" s="286"/>
    </row>
    <row r="23" spans="2:10" ht="18" customHeight="1" thickBot="1" x14ac:dyDescent="0.4">
      <c r="B23" s="236" t="s">
        <v>42</v>
      </c>
      <c r="C23" s="237" t="s">
        <v>95</v>
      </c>
      <c r="D23" s="266" t="s">
        <v>43</v>
      </c>
      <c r="E23" s="267"/>
      <c r="F23" s="238" t="s">
        <v>96</v>
      </c>
      <c r="G23" s="238" t="s">
        <v>23</v>
      </c>
      <c r="H23" s="239" t="s">
        <v>97</v>
      </c>
      <c r="I23" s="240" t="s">
        <v>98</v>
      </c>
      <c r="J23" s="241" t="s">
        <v>48</v>
      </c>
    </row>
    <row r="24" spans="2:10" x14ac:dyDescent="0.35">
      <c r="B24" s="196">
        <v>1</v>
      </c>
      <c r="C24" s="197"/>
      <c r="D24" s="261"/>
      <c r="E24" s="261"/>
      <c r="F24" s="231"/>
      <c r="G24" s="235"/>
      <c r="H24" s="197"/>
      <c r="I24" s="242"/>
      <c r="J24" s="232">
        <f t="shared" ref="J24:J25" si="0">H24*I24</f>
        <v>0</v>
      </c>
    </row>
    <row r="25" spans="2:10" x14ac:dyDescent="0.35">
      <c r="B25" s="192">
        <f t="shared" ref="B25:B38" si="1">B24+1</f>
        <v>2</v>
      </c>
      <c r="C25" s="123"/>
      <c r="D25" s="261"/>
      <c r="E25" s="261"/>
      <c r="F25" s="231"/>
      <c r="G25" s="235"/>
      <c r="H25" s="123"/>
      <c r="I25" s="242"/>
      <c r="J25" s="233">
        <f t="shared" si="0"/>
        <v>0</v>
      </c>
    </row>
    <row r="26" spans="2:10" x14ac:dyDescent="0.35">
      <c r="B26" s="192">
        <f t="shared" si="1"/>
        <v>3</v>
      </c>
      <c r="C26" s="123"/>
      <c r="D26" s="261"/>
      <c r="E26" s="261"/>
      <c r="F26" s="231"/>
      <c r="G26" s="235"/>
      <c r="H26" s="123"/>
      <c r="I26" s="242"/>
      <c r="J26" s="233">
        <f>H26*I26</f>
        <v>0</v>
      </c>
    </row>
    <row r="27" spans="2:10" ht="12" customHeight="1" x14ac:dyDescent="0.35">
      <c r="B27" s="192">
        <f t="shared" si="1"/>
        <v>4</v>
      </c>
      <c r="C27" s="123"/>
      <c r="D27" s="261"/>
      <c r="E27" s="261"/>
      <c r="F27" s="231"/>
      <c r="G27" s="235"/>
      <c r="H27" s="123"/>
      <c r="I27" s="242"/>
      <c r="J27" s="233">
        <f>H27*I27</f>
        <v>0</v>
      </c>
    </row>
    <row r="28" spans="2:10" ht="12" customHeight="1" x14ac:dyDescent="0.35">
      <c r="B28" s="192">
        <f t="shared" si="1"/>
        <v>5</v>
      </c>
      <c r="C28" s="123"/>
      <c r="D28" s="261"/>
      <c r="E28" s="261"/>
      <c r="F28" s="231"/>
      <c r="G28" s="235"/>
      <c r="H28" s="123"/>
      <c r="I28" s="242"/>
      <c r="J28" s="233">
        <f>H28*I28</f>
        <v>0</v>
      </c>
    </row>
    <row r="29" spans="2:10" x14ac:dyDescent="0.35">
      <c r="B29" s="192">
        <f t="shared" si="1"/>
        <v>6</v>
      </c>
      <c r="C29" s="123"/>
      <c r="D29" s="261"/>
      <c r="E29" s="261"/>
      <c r="F29" s="231"/>
      <c r="G29" s="235"/>
      <c r="H29" s="123"/>
      <c r="I29" s="242"/>
      <c r="J29" s="233">
        <f t="shared" ref="J29:J38" si="2">H29*I29</f>
        <v>0</v>
      </c>
    </row>
    <row r="30" spans="2:10" x14ac:dyDescent="0.35">
      <c r="B30" s="192">
        <f t="shared" si="1"/>
        <v>7</v>
      </c>
      <c r="C30" s="123"/>
      <c r="D30" s="261"/>
      <c r="E30" s="261"/>
      <c r="F30" s="231"/>
      <c r="G30" s="235"/>
      <c r="H30" s="123"/>
      <c r="I30" s="242"/>
      <c r="J30" s="233">
        <f t="shared" si="2"/>
        <v>0</v>
      </c>
    </row>
    <row r="31" spans="2:10" x14ac:dyDescent="0.35">
      <c r="B31" s="192">
        <f t="shared" si="1"/>
        <v>8</v>
      </c>
      <c r="C31" s="123"/>
      <c r="D31" s="261"/>
      <c r="E31" s="261"/>
      <c r="F31" s="231"/>
      <c r="G31" s="235"/>
      <c r="H31" s="123"/>
      <c r="I31" s="242"/>
      <c r="J31" s="233">
        <f t="shared" si="2"/>
        <v>0</v>
      </c>
    </row>
    <row r="32" spans="2:10" x14ac:dyDescent="0.35">
      <c r="B32" s="192">
        <f t="shared" si="1"/>
        <v>9</v>
      </c>
      <c r="C32" s="123"/>
      <c r="D32" s="261"/>
      <c r="E32" s="261"/>
      <c r="F32" s="231"/>
      <c r="G32" s="235"/>
      <c r="H32" s="123"/>
      <c r="I32" s="242"/>
      <c r="J32" s="233">
        <f t="shared" si="2"/>
        <v>0</v>
      </c>
    </row>
    <row r="33" spans="2:10" x14ac:dyDescent="0.35">
      <c r="B33" s="192">
        <f t="shared" si="1"/>
        <v>10</v>
      </c>
      <c r="C33" s="123"/>
      <c r="D33" s="261"/>
      <c r="E33" s="261"/>
      <c r="F33" s="231"/>
      <c r="G33" s="235"/>
      <c r="H33" s="123"/>
      <c r="I33" s="242"/>
      <c r="J33" s="233">
        <f t="shared" si="2"/>
        <v>0</v>
      </c>
    </row>
    <row r="34" spans="2:10" x14ac:dyDescent="0.35">
      <c r="B34" s="192">
        <f t="shared" si="1"/>
        <v>11</v>
      </c>
      <c r="C34" s="123"/>
      <c r="D34" s="261"/>
      <c r="E34" s="261"/>
      <c r="F34" s="231"/>
      <c r="G34" s="235"/>
      <c r="H34" s="123"/>
      <c r="I34" s="242"/>
      <c r="J34" s="233">
        <f t="shared" si="2"/>
        <v>0</v>
      </c>
    </row>
    <row r="35" spans="2:10" x14ac:dyDescent="0.35">
      <c r="B35" s="192">
        <f t="shared" si="1"/>
        <v>12</v>
      </c>
      <c r="C35" s="123"/>
      <c r="D35" s="261"/>
      <c r="E35" s="261"/>
      <c r="F35" s="231"/>
      <c r="G35" s="235"/>
      <c r="H35" s="123"/>
      <c r="I35" s="242"/>
      <c r="J35" s="233">
        <f t="shared" si="2"/>
        <v>0</v>
      </c>
    </row>
    <row r="36" spans="2:10" x14ac:dyDescent="0.35">
      <c r="B36" s="192">
        <f t="shared" si="1"/>
        <v>13</v>
      </c>
      <c r="C36" s="123"/>
      <c r="D36" s="261"/>
      <c r="E36" s="261"/>
      <c r="F36" s="231"/>
      <c r="G36" s="235"/>
      <c r="H36" s="123"/>
      <c r="I36" s="242"/>
      <c r="J36" s="233">
        <f t="shared" si="2"/>
        <v>0</v>
      </c>
    </row>
    <row r="37" spans="2:10" x14ac:dyDescent="0.35">
      <c r="B37" s="192">
        <f t="shared" si="1"/>
        <v>14</v>
      </c>
      <c r="C37" s="123"/>
      <c r="D37" s="261"/>
      <c r="E37" s="261"/>
      <c r="F37" s="231"/>
      <c r="G37" s="235"/>
      <c r="H37" s="123"/>
      <c r="I37" s="242"/>
      <c r="J37" s="233">
        <f t="shared" si="2"/>
        <v>0</v>
      </c>
    </row>
    <row r="38" spans="2:10" ht="12" thickBot="1" x14ac:dyDescent="0.4">
      <c r="B38" s="193">
        <f t="shared" si="1"/>
        <v>15</v>
      </c>
      <c r="C38" s="194"/>
      <c r="D38" s="261"/>
      <c r="E38" s="261"/>
      <c r="F38" s="231"/>
      <c r="G38" s="235"/>
      <c r="H38" s="194"/>
      <c r="I38" s="242"/>
      <c r="J38" s="234">
        <f t="shared" si="2"/>
        <v>0</v>
      </c>
    </row>
    <row r="39" spans="2:10" ht="12" thickBot="1" x14ac:dyDescent="0.4">
      <c r="B39" s="124"/>
      <c r="C39" s="125"/>
      <c r="D39" s="125"/>
      <c r="E39" s="126" t="s">
        <v>99</v>
      </c>
      <c r="F39" s="127"/>
      <c r="G39" s="128"/>
      <c r="H39" s="125"/>
      <c r="I39" s="178"/>
      <c r="J39" s="195">
        <f>SUM(J24:J38)</f>
        <v>0</v>
      </c>
    </row>
    <row r="40" spans="2:10" ht="9" customHeight="1" thickTop="1" x14ac:dyDescent="0.35">
      <c r="B40" s="112"/>
      <c r="C40" s="112"/>
      <c r="D40" s="112"/>
      <c r="E40" s="129"/>
      <c r="F40" s="130"/>
      <c r="H40" s="112"/>
      <c r="J40" s="131"/>
    </row>
    <row r="41" spans="2:10" ht="12.75" x14ac:dyDescent="0.35">
      <c r="B41" s="132" t="s">
        <v>116</v>
      </c>
      <c r="C41" s="133"/>
      <c r="D41" s="133"/>
      <c r="E41" s="134"/>
      <c r="F41" s="133"/>
      <c r="G41" s="132" t="s">
        <v>183</v>
      </c>
      <c r="H41" s="135"/>
      <c r="I41" s="135"/>
      <c r="J41" s="136"/>
    </row>
    <row r="42" spans="2:10" ht="12.75" x14ac:dyDescent="0.35">
      <c r="B42" s="137"/>
      <c r="C42" s="138"/>
      <c r="D42" s="138"/>
      <c r="E42" s="139"/>
      <c r="F42" s="138"/>
      <c r="G42" s="243"/>
      <c r="H42" s="244"/>
      <c r="I42" s="244"/>
      <c r="J42" s="245"/>
    </row>
    <row r="43" spans="2:10" ht="12.75" x14ac:dyDescent="0.35">
      <c r="B43" s="137"/>
      <c r="C43" s="138"/>
      <c r="D43" s="138"/>
      <c r="E43" s="139"/>
      <c r="F43" s="138"/>
      <c r="G43" s="243"/>
      <c r="H43" s="244"/>
      <c r="I43" s="244"/>
      <c r="J43" s="245"/>
    </row>
    <row r="44" spans="2:10" x14ac:dyDescent="0.35">
      <c r="B44" s="140" t="s">
        <v>24</v>
      </c>
      <c r="C44" s="141"/>
      <c r="D44" s="142" t="s">
        <v>25</v>
      </c>
      <c r="E44" s="143"/>
      <c r="F44" s="141"/>
      <c r="G44" s="272"/>
      <c r="H44" s="273"/>
      <c r="I44" s="141"/>
      <c r="J44" s="246"/>
    </row>
    <row r="45" spans="2:10" ht="6.75" customHeight="1" x14ac:dyDescent="0.35">
      <c r="B45" s="112"/>
      <c r="C45" s="112"/>
      <c r="D45" s="112"/>
      <c r="E45" s="129"/>
      <c r="F45" s="130"/>
      <c r="H45" s="112"/>
      <c r="J45" s="131"/>
    </row>
    <row r="46" spans="2:10" x14ac:dyDescent="0.35">
      <c r="B46" s="112"/>
      <c r="C46" s="112"/>
      <c r="D46" s="112"/>
      <c r="E46" s="129"/>
      <c r="F46" s="130"/>
      <c r="H46" s="112"/>
      <c r="J46" s="131"/>
    </row>
    <row r="47" spans="2:10" ht="17.649999999999999" x14ac:dyDescent="0.35">
      <c r="B47" s="283" t="s">
        <v>119</v>
      </c>
      <c r="C47" s="283"/>
      <c r="D47" s="283"/>
      <c r="E47" s="283"/>
      <c r="F47" s="283"/>
      <c r="G47" s="283"/>
      <c r="H47" s="283"/>
      <c r="I47" s="283"/>
      <c r="J47" s="283"/>
    </row>
    <row r="48" spans="2:10" ht="12" customHeight="1" x14ac:dyDescent="0.4">
      <c r="B48" s="144"/>
      <c r="C48" s="144"/>
      <c r="D48" s="144"/>
      <c r="E48" s="177" t="s">
        <v>74</v>
      </c>
      <c r="F48" s="177" t="str">
        <f>I4</f>
        <v>1034.001.019</v>
      </c>
      <c r="G48" s="177"/>
    </row>
    <row r="49" spans="2:10" ht="15" x14ac:dyDescent="0.4">
      <c r="B49" s="144"/>
      <c r="C49" s="144"/>
      <c r="D49" s="144"/>
      <c r="E49" s="144"/>
      <c r="F49" s="177"/>
      <c r="G49" s="177"/>
    </row>
    <row r="50" spans="2:10" x14ac:dyDescent="0.35">
      <c r="B50" s="145"/>
      <c r="C50" s="146" t="s">
        <v>94</v>
      </c>
      <c r="D50" s="145"/>
      <c r="E50" s="147" t="s">
        <v>100</v>
      </c>
      <c r="F50" s="145"/>
      <c r="G50" s="145"/>
      <c r="H50" s="147" t="s">
        <v>101</v>
      </c>
      <c r="I50" s="145"/>
      <c r="J50" s="145"/>
    </row>
    <row r="51" spans="2:10" ht="12" thickBot="1" x14ac:dyDescent="0.4"/>
    <row r="52" spans="2:10" ht="12" thickBot="1" x14ac:dyDescent="0.4">
      <c r="C52" s="148"/>
      <c r="E52" s="110" t="s">
        <v>102</v>
      </c>
      <c r="H52" s="149"/>
      <c r="I52" s="150"/>
      <c r="J52" s="151"/>
    </row>
    <row r="53" spans="2:10" ht="12" thickBot="1" x14ac:dyDescent="0.4">
      <c r="C53" s="112"/>
    </row>
    <row r="54" spans="2:10" ht="12" thickBot="1" x14ac:dyDescent="0.4">
      <c r="C54" s="148"/>
      <c r="E54" s="110" t="s">
        <v>103</v>
      </c>
      <c r="H54" s="149"/>
      <c r="I54" s="150"/>
      <c r="J54" s="151"/>
    </row>
    <row r="55" spans="2:10" ht="12" thickBot="1" x14ac:dyDescent="0.4">
      <c r="C55" s="112"/>
    </row>
    <row r="56" spans="2:10" ht="12" thickBot="1" x14ac:dyDescent="0.4">
      <c r="C56" s="148"/>
      <c r="E56" s="110" t="s">
        <v>118</v>
      </c>
      <c r="H56" s="149"/>
      <c r="I56" s="150"/>
      <c r="J56" s="151"/>
    </row>
    <row r="57" spans="2:10" ht="12" thickBot="1" x14ac:dyDescent="0.4">
      <c r="C57" s="112"/>
    </row>
    <row r="58" spans="2:10" ht="12" thickBot="1" x14ac:dyDescent="0.4">
      <c r="C58" s="148"/>
      <c r="E58" s="110" t="s">
        <v>104</v>
      </c>
      <c r="H58" s="149"/>
      <c r="I58" s="150"/>
      <c r="J58" s="151"/>
    </row>
    <row r="59" spans="2:10" ht="12" thickBot="1" x14ac:dyDescent="0.4">
      <c r="C59" s="112"/>
    </row>
    <row r="60" spans="2:10" ht="12" thickBot="1" x14ac:dyDescent="0.4">
      <c r="C60" s="148"/>
      <c r="E60" s="110" t="s">
        <v>105</v>
      </c>
      <c r="H60" s="149"/>
      <c r="I60" s="150"/>
      <c r="J60" s="151"/>
    </row>
    <row r="61" spans="2:10" ht="12" thickBot="1" x14ac:dyDescent="0.4">
      <c r="C61" s="112"/>
    </row>
    <row r="62" spans="2:10" ht="12" thickBot="1" x14ac:dyDescent="0.4">
      <c r="C62" s="148"/>
      <c r="E62" s="110" t="s">
        <v>106</v>
      </c>
      <c r="H62" s="149"/>
      <c r="I62" s="150"/>
      <c r="J62" s="151"/>
    </row>
    <row r="63" spans="2:10" ht="12" thickBot="1" x14ac:dyDescent="0.4">
      <c r="C63" s="112"/>
    </row>
    <row r="64" spans="2:10" ht="12" thickBot="1" x14ac:dyDescent="0.4">
      <c r="C64" s="148"/>
      <c r="E64" s="110" t="s">
        <v>107</v>
      </c>
      <c r="H64" s="149"/>
      <c r="I64" s="150"/>
      <c r="J64" s="151"/>
    </row>
    <row r="65" spans="3:10" ht="12" thickBot="1" x14ac:dyDescent="0.4">
      <c r="C65" s="112"/>
    </row>
    <row r="66" spans="3:10" ht="12" thickBot="1" x14ac:dyDescent="0.4">
      <c r="C66" s="148"/>
      <c r="E66" s="110" t="s">
        <v>108</v>
      </c>
      <c r="H66" s="149"/>
      <c r="I66" s="150"/>
      <c r="J66" s="151"/>
    </row>
    <row r="67" spans="3:10" ht="12" thickBot="1" x14ac:dyDescent="0.4">
      <c r="C67" s="112"/>
    </row>
    <row r="68" spans="3:10" ht="12" thickBot="1" x14ac:dyDescent="0.4">
      <c r="C68" s="148"/>
      <c r="E68" s="110" t="s">
        <v>125</v>
      </c>
      <c r="H68" s="149"/>
      <c r="I68" s="150"/>
      <c r="J68" s="151"/>
    </row>
    <row r="69" spans="3:10" ht="12" thickBot="1" x14ac:dyDescent="0.4">
      <c r="C69" s="112"/>
    </row>
    <row r="70" spans="3:10" ht="12" thickBot="1" x14ac:dyDescent="0.4">
      <c r="C70" s="148"/>
      <c r="E70" s="110" t="s">
        <v>109</v>
      </c>
      <c r="H70" s="149"/>
      <c r="I70" s="150"/>
      <c r="J70" s="151"/>
    </row>
    <row r="71" spans="3:10" ht="12" thickBot="1" x14ac:dyDescent="0.4">
      <c r="C71" s="112"/>
    </row>
    <row r="72" spans="3:10" ht="12" thickBot="1" x14ac:dyDescent="0.4">
      <c r="C72" s="148"/>
      <c r="E72" s="110" t="s">
        <v>110</v>
      </c>
      <c r="H72" s="149"/>
      <c r="I72" s="150"/>
      <c r="J72" s="151"/>
    </row>
    <row r="73" spans="3:10" ht="12" thickBot="1" x14ac:dyDescent="0.4">
      <c r="C73" s="112"/>
    </row>
    <row r="74" spans="3:10" ht="12" thickBot="1" x14ac:dyDescent="0.4">
      <c r="C74" s="148"/>
      <c r="E74" s="110" t="s">
        <v>126</v>
      </c>
      <c r="H74" s="149"/>
      <c r="I74" s="150"/>
      <c r="J74" s="151"/>
    </row>
    <row r="75" spans="3:10" ht="12" thickBot="1" x14ac:dyDescent="0.4">
      <c r="C75" s="112"/>
    </row>
    <row r="76" spans="3:10" ht="12" thickBot="1" x14ac:dyDescent="0.4">
      <c r="C76" s="148"/>
      <c r="E76" s="110" t="s">
        <v>111</v>
      </c>
      <c r="H76" s="149"/>
      <c r="I76" s="150"/>
      <c r="J76" s="151"/>
    </row>
    <row r="77" spans="3:10" ht="12" thickBot="1" x14ac:dyDescent="0.4">
      <c r="C77" s="112"/>
    </row>
    <row r="78" spans="3:10" ht="12" thickBot="1" x14ac:dyDescent="0.4">
      <c r="C78" s="148"/>
      <c r="E78" s="110" t="s">
        <v>112</v>
      </c>
      <c r="H78" s="149"/>
      <c r="I78" s="150"/>
      <c r="J78" s="151"/>
    </row>
    <row r="79" spans="3:10" ht="12" thickBot="1" x14ac:dyDescent="0.4">
      <c r="C79" s="112"/>
    </row>
    <row r="80" spans="3:10" ht="12" thickBot="1" x14ac:dyDescent="0.4">
      <c r="C80" s="148"/>
      <c r="E80" s="110" t="s">
        <v>113</v>
      </c>
      <c r="H80" s="149"/>
      <c r="I80" s="150"/>
      <c r="J80" s="151"/>
    </row>
    <row r="81" spans="3:10" ht="12" thickBot="1" x14ac:dyDescent="0.4">
      <c r="C81" s="112"/>
    </row>
    <row r="82" spans="3:10" ht="12" thickBot="1" x14ac:dyDescent="0.4">
      <c r="C82" s="148"/>
      <c r="E82" s="110" t="s">
        <v>117</v>
      </c>
      <c r="H82" s="149"/>
      <c r="I82" s="150"/>
      <c r="J82" s="151"/>
    </row>
    <row r="83" spans="3:10" ht="12" thickBot="1" x14ac:dyDescent="0.4">
      <c r="C83" s="112"/>
    </row>
    <row r="84" spans="3:10" ht="12" thickBot="1" x14ac:dyDescent="0.4">
      <c r="C84" s="148"/>
      <c r="E84" s="110" t="s">
        <v>121</v>
      </c>
      <c r="H84" s="149"/>
      <c r="I84" s="150"/>
      <c r="J84" s="151"/>
    </row>
    <row r="85" spans="3:10" ht="12" thickBot="1" x14ac:dyDescent="0.4">
      <c r="C85" s="112"/>
    </row>
    <row r="86" spans="3:10" ht="12" thickBot="1" x14ac:dyDescent="0.4">
      <c r="C86" s="148"/>
      <c r="E86" s="110" t="s">
        <v>122</v>
      </c>
      <c r="H86" s="149"/>
      <c r="I86" s="150"/>
      <c r="J86" s="151"/>
    </row>
    <row r="87" spans="3:10" ht="12" thickBot="1" x14ac:dyDescent="0.4">
      <c r="C87" s="112"/>
    </row>
    <row r="88" spans="3:10" ht="12" thickBot="1" x14ac:dyDescent="0.4">
      <c r="C88" s="148"/>
      <c r="E88" s="110" t="s">
        <v>123</v>
      </c>
      <c r="H88" s="149"/>
      <c r="I88" s="150"/>
      <c r="J88" s="151"/>
    </row>
    <row r="94" spans="3:10" x14ac:dyDescent="0.35">
      <c r="E94" s="152" t="s">
        <v>114</v>
      </c>
      <c r="F94" s="153"/>
      <c r="G94" s="154"/>
    </row>
    <row r="95" spans="3:10" x14ac:dyDescent="0.35">
      <c r="E95" s="155"/>
      <c r="F95" s="155"/>
      <c r="G95" s="155"/>
    </row>
    <row r="96" spans="3:10" x14ac:dyDescent="0.35">
      <c r="E96" s="155"/>
      <c r="F96" s="155" t="s">
        <v>27</v>
      </c>
      <c r="G96" s="155"/>
    </row>
  </sheetData>
  <mergeCells count="41">
    <mergeCell ref="D4:E4"/>
    <mergeCell ref="I4:J4"/>
    <mergeCell ref="D5:E5"/>
    <mergeCell ref="I5:J5"/>
    <mergeCell ref="D6:E6"/>
    <mergeCell ref="I6:J6"/>
    <mergeCell ref="I17:J17"/>
    <mergeCell ref="D7:E7"/>
    <mergeCell ref="I7:J7"/>
    <mergeCell ref="I8:J8"/>
    <mergeCell ref="D9:E9"/>
    <mergeCell ref="I9:J9"/>
    <mergeCell ref="D10:E10"/>
    <mergeCell ref="I10:J10"/>
    <mergeCell ref="D11:E11"/>
    <mergeCell ref="I12:J12"/>
    <mergeCell ref="I13:J13"/>
    <mergeCell ref="I14:J14"/>
    <mergeCell ref="I15:J15"/>
    <mergeCell ref="D30:E30"/>
    <mergeCell ref="I18:J18"/>
    <mergeCell ref="I19:J19"/>
    <mergeCell ref="I20:J20"/>
    <mergeCell ref="B22:J22"/>
    <mergeCell ref="D23:E23"/>
    <mergeCell ref="D24:E24"/>
    <mergeCell ref="D25:E25"/>
    <mergeCell ref="D26:E26"/>
    <mergeCell ref="D27:E27"/>
    <mergeCell ref="D28:E28"/>
    <mergeCell ref="D29:E29"/>
    <mergeCell ref="D37:E37"/>
    <mergeCell ref="D38:E38"/>
    <mergeCell ref="G44:H44"/>
    <mergeCell ref="B47:J47"/>
    <mergeCell ref="D31:E31"/>
    <mergeCell ref="D32:E32"/>
    <mergeCell ref="D33:E33"/>
    <mergeCell ref="D34:E34"/>
    <mergeCell ref="D35:E35"/>
    <mergeCell ref="D36:E36"/>
  </mergeCells>
  <hyperlinks>
    <hyperlink ref="I19" r:id="rId1" xr:uid="{6210C579-80E2-4863-B3E6-D5EF29C627A8}"/>
  </hyperlinks>
  <pageMargins left="0.39370078740157483" right="0.39370078740157483" top="0.59055118110236227" bottom="1.0236220472440944" header="0.51181102362204722" footer="0.51181102362204722"/>
  <pageSetup paperSize="9" scale="95" fitToHeight="0" orientation="portrait" verticalDpi="1200" r:id="rId2"/>
  <headerFooter alignWithMargins="0">
    <oddFooter>&amp;C&amp;7&amp;G&amp;RPage &amp;P of &amp;N</oddFooter>
  </headerFooter>
  <rowBreaks count="1" manualBreakCount="1">
    <brk id="46" max="16383" man="1"/>
  </rowBreaks>
  <drawing r:id="rId3"/>
  <legacyDrawingHF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B1:J96"/>
  <sheetViews>
    <sheetView showGridLines="0" zoomScaleNormal="100" zoomScaleSheetLayoutView="70" workbookViewId="0">
      <selection activeCell="I12" sqref="I12:J20"/>
    </sheetView>
  </sheetViews>
  <sheetFormatPr baseColWidth="10" defaultColWidth="11" defaultRowHeight="11.65" x14ac:dyDescent="0.35"/>
  <cols>
    <col min="1" max="1" width="4.28515625" style="110" customWidth="1"/>
    <col min="2" max="2" width="5.7109375" style="110" customWidth="1"/>
    <col min="3" max="3" width="9.7109375" style="110" customWidth="1"/>
    <col min="4" max="5" width="14" style="110" customWidth="1"/>
    <col min="6" max="6" width="16.140625" style="110" customWidth="1"/>
    <col min="7" max="7" width="11.7109375" style="110" customWidth="1"/>
    <col min="8" max="8" width="4.5703125" style="110" customWidth="1"/>
    <col min="9" max="10" width="12.7109375" style="110" customWidth="1"/>
    <col min="11" max="11" width="4" style="110" customWidth="1"/>
    <col min="12" max="16384" width="11" style="110"/>
  </cols>
  <sheetData>
    <row r="1" spans="2:10" ht="69.95" customHeight="1" x14ac:dyDescent="0.6">
      <c r="B1" s="111"/>
      <c r="C1" s="111"/>
      <c r="D1" s="111"/>
    </row>
    <row r="2" spans="2:10" ht="17.25" customHeight="1" x14ac:dyDescent="0.6">
      <c r="B2" s="179" t="s">
        <v>115</v>
      </c>
      <c r="C2" s="176"/>
      <c r="D2" s="176"/>
      <c r="E2" s="176"/>
      <c r="F2" s="176"/>
      <c r="G2" s="176"/>
      <c r="H2" s="176"/>
      <c r="I2" s="176"/>
      <c r="J2" s="176"/>
    </row>
    <row r="3" spans="2:10" ht="12" thickBot="1" x14ac:dyDescent="0.4"/>
    <row r="4" spans="2:10" ht="14.1" customHeight="1" x14ac:dyDescent="0.35">
      <c r="B4" s="110" t="s">
        <v>73</v>
      </c>
      <c r="D4" s="259"/>
      <c r="E4" s="260"/>
      <c r="G4" s="110" t="s">
        <v>74</v>
      </c>
      <c r="I4" s="264" t="str">
        <f>('Summary P.O'!B3)&amp;'Summary P.O'!A33</f>
        <v>1034.001.020</v>
      </c>
      <c r="J4" s="265"/>
    </row>
    <row r="5" spans="2:10" ht="14.1" customHeight="1" x14ac:dyDescent="0.35">
      <c r="D5" s="274"/>
      <c r="E5" s="275"/>
      <c r="G5" s="110" t="s">
        <v>41</v>
      </c>
      <c r="I5" s="268">
        <v>1</v>
      </c>
      <c r="J5" s="269"/>
    </row>
    <row r="6" spans="2:10" ht="14.1" customHeight="1" x14ac:dyDescent="0.35">
      <c r="D6" s="274"/>
      <c r="E6" s="275"/>
      <c r="G6" s="110" t="s">
        <v>75</v>
      </c>
      <c r="I6" s="270"/>
      <c r="J6" s="271"/>
    </row>
    <row r="7" spans="2:10" ht="14.1" customHeight="1" thickBot="1" x14ac:dyDescent="0.4">
      <c r="D7" s="276"/>
      <c r="E7" s="277"/>
      <c r="G7" s="110" t="s">
        <v>76</v>
      </c>
      <c r="I7" s="262"/>
      <c r="J7" s="263"/>
    </row>
    <row r="8" spans="2:10" ht="14.1" customHeight="1" thickBot="1" x14ac:dyDescent="0.4">
      <c r="E8" s="112"/>
      <c r="G8" s="110" t="s">
        <v>77</v>
      </c>
      <c r="I8" s="292"/>
      <c r="J8" s="282"/>
    </row>
    <row r="9" spans="2:10" ht="14.1" customHeight="1" x14ac:dyDescent="0.35">
      <c r="B9" s="110" t="s">
        <v>78</v>
      </c>
      <c r="D9" s="264"/>
      <c r="E9" s="265"/>
      <c r="G9" s="110" t="s">
        <v>128</v>
      </c>
      <c r="I9" s="284"/>
      <c r="J9" s="285"/>
    </row>
    <row r="10" spans="2:10" ht="14.1" customHeight="1" thickBot="1" x14ac:dyDescent="0.4">
      <c r="B10" s="110" t="s">
        <v>79</v>
      </c>
      <c r="D10" s="280"/>
      <c r="E10" s="277"/>
      <c r="G10" s="110" t="s">
        <v>80</v>
      </c>
      <c r="I10" s="278"/>
      <c r="J10" s="279"/>
    </row>
    <row r="11" spans="2:10" ht="14.1" customHeight="1" thickBot="1" x14ac:dyDescent="0.4">
      <c r="B11" s="110" t="s">
        <v>127</v>
      </c>
      <c r="D11" s="288"/>
      <c r="E11" s="289"/>
    </row>
    <row r="12" spans="2:10" ht="14.1" customHeight="1" thickBot="1" x14ac:dyDescent="0.4">
      <c r="G12" s="110" t="s">
        <v>81</v>
      </c>
      <c r="I12" s="259" t="s">
        <v>164</v>
      </c>
      <c r="J12" s="260"/>
    </row>
    <row r="13" spans="2:10" ht="14.1" customHeight="1" x14ac:dyDescent="0.35">
      <c r="B13" s="110" t="s">
        <v>82</v>
      </c>
      <c r="E13" s="113" t="s">
        <v>129</v>
      </c>
      <c r="I13" s="274" t="s">
        <v>187</v>
      </c>
      <c r="J13" s="275"/>
    </row>
    <row r="14" spans="2:10" ht="14.1" customHeight="1" x14ac:dyDescent="0.35">
      <c r="B14" s="110" t="s">
        <v>83</v>
      </c>
      <c r="E14" s="114" t="s">
        <v>163</v>
      </c>
      <c r="I14" s="274" t="s">
        <v>188</v>
      </c>
      <c r="J14" s="275"/>
    </row>
    <row r="15" spans="2:10" ht="14.1" customHeight="1" thickBot="1" x14ac:dyDescent="0.4">
      <c r="B15" s="110" t="s">
        <v>84</v>
      </c>
      <c r="E15" s="114" t="s">
        <v>40</v>
      </c>
      <c r="I15" s="276" t="s">
        <v>189</v>
      </c>
      <c r="J15" s="277"/>
    </row>
    <row r="16" spans="2:10" ht="14.1" customHeight="1" thickBot="1" x14ac:dyDescent="0.4">
      <c r="B16" s="110" t="s">
        <v>86</v>
      </c>
      <c r="E16" s="114" t="s">
        <v>87</v>
      </c>
    </row>
    <row r="17" spans="2:10" ht="14.1" customHeight="1" thickBot="1" x14ac:dyDescent="0.4">
      <c r="B17" s="110" t="s">
        <v>88</v>
      </c>
      <c r="E17" s="115" t="s">
        <v>89</v>
      </c>
      <c r="G17" s="110" t="s">
        <v>90</v>
      </c>
      <c r="I17" s="259" t="s">
        <v>190</v>
      </c>
      <c r="J17" s="260"/>
    </row>
    <row r="18" spans="2:10" ht="14.1" customHeight="1" x14ac:dyDescent="0.35">
      <c r="I18" s="274"/>
      <c r="J18" s="275"/>
    </row>
    <row r="19" spans="2:10" ht="14.1" customHeight="1" thickBot="1" x14ac:dyDescent="0.4">
      <c r="B19" s="116" t="s">
        <v>91</v>
      </c>
      <c r="C19" s="116"/>
      <c r="D19" s="117" t="s">
        <v>92</v>
      </c>
      <c r="E19" s="118" t="s">
        <v>93</v>
      </c>
      <c r="I19" s="287" t="s">
        <v>191</v>
      </c>
      <c r="J19" s="275"/>
    </row>
    <row r="20" spans="2:10" ht="14.1" customHeight="1" thickBot="1" x14ac:dyDescent="0.4">
      <c r="B20" s="119" t="s">
        <v>94</v>
      </c>
      <c r="C20" s="119"/>
      <c r="D20" s="120"/>
      <c r="E20" s="121"/>
      <c r="I20" s="280"/>
      <c r="J20" s="277"/>
    </row>
    <row r="21" spans="2:10" x14ac:dyDescent="0.35">
      <c r="B21" s="122"/>
      <c r="C21" s="122"/>
      <c r="D21" s="122"/>
      <c r="E21" s="122"/>
    </row>
    <row r="22" spans="2:10" ht="88.5" customHeight="1" thickBot="1" x14ac:dyDescent="0.4">
      <c r="B22" s="286"/>
      <c r="C22" s="286"/>
      <c r="D22" s="286"/>
      <c r="E22" s="286"/>
      <c r="F22" s="286"/>
      <c r="G22" s="286"/>
      <c r="H22" s="286"/>
      <c r="I22" s="286"/>
      <c r="J22" s="286"/>
    </row>
    <row r="23" spans="2:10" ht="18" customHeight="1" thickBot="1" x14ac:dyDescent="0.4">
      <c r="B23" s="236" t="s">
        <v>42</v>
      </c>
      <c r="C23" s="237" t="s">
        <v>95</v>
      </c>
      <c r="D23" s="266" t="s">
        <v>43</v>
      </c>
      <c r="E23" s="267"/>
      <c r="F23" s="238" t="s">
        <v>96</v>
      </c>
      <c r="G23" s="238" t="s">
        <v>23</v>
      </c>
      <c r="H23" s="239" t="s">
        <v>97</v>
      </c>
      <c r="I23" s="240" t="s">
        <v>98</v>
      </c>
      <c r="J23" s="241" t="s">
        <v>48</v>
      </c>
    </row>
    <row r="24" spans="2:10" x14ac:dyDescent="0.35">
      <c r="B24" s="196">
        <v>1</v>
      </c>
      <c r="C24" s="197"/>
      <c r="D24" s="261"/>
      <c r="E24" s="261"/>
      <c r="F24" s="231"/>
      <c r="G24" s="235"/>
      <c r="H24" s="197"/>
      <c r="I24" s="242"/>
      <c r="J24" s="232">
        <f t="shared" ref="J24:J25" si="0">H24*I24</f>
        <v>0</v>
      </c>
    </row>
    <row r="25" spans="2:10" x14ac:dyDescent="0.35">
      <c r="B25" s="192">
        <f t="shared" ref="B25:B38" si="1">B24+1</f>
        <v>2</v>
      </c>
      <c r="C25" s="123"/>
      <c r="D25" s="261"/>
      <c r="E25" s="261"/>
      <c r="F25" s="231"/>
      <c r="G25" s="235"/>
      <c r="H25" s="123"/>
      <c r="I25" s="242"/>
      <c r="J25" s="233">
        <f t="shared" si="0"/>
        <v>0</v>
      </c>
    </row>
    <row r="26" spans="2:10" x14ac:dyDescent="0.35">
      <c r="B26" s="192">
        <f t="shared" si="1"/>
        <v>3</v>
      </c>
      <c r="C26" s="123"/>
      <c r="D26" s="261"/>
      <c r="E26" s="261"/>
      <c r="F26" s="231"/>
      <c r="G26" s="235"/>
      <c r="H26" s="123"/>
      <c r="I26" s="242"/>
      <c r="J26" s="233">
        <f>H26*I26</f>
        <v>0</v>
      </c>
    </row>
    <row r="27" spans="2:10" ht="12" customHeight="1" x14ac:dyDescent="0.35">
      <c r="B27" s="192">
        <f t="shared" si="1"/>
        <v>4</v>
      </c>
      <c r="C27" s="123"/>
      <c r="D27" s="261"/>
      <c r="E27" s="261"/>
      <c r="F27" s="231"/>
      <c r="G27" s="235"/>
      <c r="H27" s="123"/>
      <c r="I27" s="242"/>
      <c r="J27" s="233">
        <f>H27*I27</f>
        <v>0</v>
      </c>
    </row>
    <row r="28" spans="2:10" ht="12" customHeight="1" x14ac:dyDescent="0.35">
      <c r="B28" s="192">
        <f t="shared" si="1"/>
        <v>5</v>
      </c>
      <c r="C28" s="123"/>
      <c r="D28" s="261"/>
      <c r="E28" s="261"/>
      <c r="F28" s="231"/>
      <c r="G28" s="235"/>
      <c r="H28" s="123"/>
      <c r="I28" s="242"/>
      <c r="J28" s="233">
        <f>H28*I28</f>
        <v>0</v>
      </c>
    </row>
    <row r="29" spans="2:10" x14ac:dyDescent="0.35">
      <c r="B29" s="192">
        <f t="shared" si="1"/>
        <v>6</v>
      </c>
      <c r="C29" s="123"/>
      <c r="D29" s="261"/>
      <c r="E29" s="261"/>
      <c r="F29" s="231"/>
      <c r="G29" s="235"/>
      <c r="H29" s="123"/>
      <c r="I29" s="242"/>
      <c r="J29" s="233">
        <f t="shared" ref="J29:J38" si="2">H29*I29</f>
        <v>0</v>
      </c>
    </row>
    <row r="30" spans="2:10" x14ac:dyDescent="0.35">
      <c r="B30" s="192">
        <f t="shared" si="1"/>
        <v>7</v>
      </c>
      <c r="C30" s="123"/>
      <c r="D30" s="261"/>
      <c r="E30" s="261"/>
      <c r="F30" s="231"/>
      <c r="G30" s="235"/>
      <c r="H30" s="123"/>
      <c r="I30" s="242"/>
      <c r="J30" s="233">
        <f t="shared" si="2"/>
        <v>0</v>
      </c>
    </row>
    <row r="31" spans="2:10" x14ac:dyDescent="0.35">
      <c r="B31" s="192">
        <f t="shared" si="1"/>
        <v>8</v>
      </c>
      <c r="C31" s="123"/>
      <c r="D31" s="261"/>
      <c r="E31" s="261"/>
      <c r="F31" s="231"/>
      <c r="G31" s="235"/>
      <c r="H31" s="123"/>
      <c r="I31" s="242"/>
      <c r="J31" s="233">
        <f t="shared" si="2"/>
        <v>0</v>
      </c>
    </row>
    <row r="32" spans="2:10" x14ac:dyDescent="0.35">
      <c r="B32" s="192">
        <f t="shared" si="1"/>
        <v>9</v>
      </c>
      <c r="C32" s="123"/>
      <c r="D32" s="261"/>
      <c r="E32" s="261"/>
      <c r="F32" s="231"/>
      <c r="G32" s="235"/>
      <c r="H32" s="123"/>
      <c r="I32" s="242"/>
      <c r="J32" s="233">
        <f t="shared" si="2"/>
        <v>0</v>
      </c>
    </row>
    <row r="33" spans="2:10" x14ac:dyDescent="0.35">
      <c r="B33" s="192">
        <f t="shared" si="1"/>
        <v>10</v>
      </c>
      <c r="C33" s="123"/>
      <c r="D33" s="261"/>
      <c r="E33" s="261"/>
      <c r="F33" s="231"/>
      <c r="G33" s="235"/>
      <c r="H33" s="123"/>
      <c r="I33" s="242"/>
      <c r="J33" s="233">
        <f t="shared" si="2"/>
        <v>0</v>
      </c>
    </row>
    <row r="34" spans="2:10" x14ac:dyDescent="0.35">
      <c r="B34" s="192">
        <f t="shared" si="1"/>
        <v>11</v>
      </c>
      <c r="C34" s="123"/>
      <c r="D34" s="261"/>
      <c r="E34" s="261"/>
      <c r="F34" s="231"/>
      <c r="G34" s="235"/>
      <c r="H34" s="123"/>
      <c r="I34" s="242"/>
      <c r="J34" s="233">
        <f t="shared" si="2"/>
        <v>0</v>
      </c>
    </row>
    <row r="35" spans="2:10" x14ac:dyDescent="0.35">
      <c r="B35" s="192">
        <f t="shared" si="1"/>
        <v>12</v>
      </c>
      <c r="C35" s="123"/>
      <c r="D35" s="261"/>
      <c r="E35" s="261"/>
      <c r="F35" s="231"/>
      <c r="G35" s="235"/>
      <c r="H35" s="123"/>
      <c r="I35" s="242"/>
      <c r="J35" s="233">
        <f t="shared" si="2"/>
        <v>0</v>
      </c>
    </row>
    <row r="36" spans="2:10" x14ac:dyDescent="0.35">
      <c r="B36" s="192">
        <f t="shared" si="1"/>
        <v>13</v>
      </c>
      <c r="C36" s="123"/>
      <c r="D36" s="261"/>
      <c r="E36" s="261"/>
      <c r="F36" s="231"/>
      <c r="G36" s="235"/>
      <c r="H36" s="123"/>
      <c r="I36" s="242"/>
      <c r="J36" s="233">
        <f t="shared" si="2"/>
        <v>0</v>
      </c>
    </row>
    <row r="37" spans="2:10" x14ac:dyDescent="0.35">
      <c r="B37" s="192">
        <f t="shared" si="1"/>
        <v>14</v>
      </c>
      <c r="C37" s="123"/>
      <c r="D37" s="261"/>
      <c r="E37" s="261"/>
      <c r="F37" s="231"/>
      <c r="G37" s="235"/>
      <c r="H37" s="123"/>
      <c r="I37" s="242"/>
      <c r="J37" s="233">
        <f t="shared" si="2"/>
        <v>0</v>
      </c>
    </row>
    <row r="38" spans="2:10" ht="12" thickBot="1" x14ac:dyDescent="0.4">
      <c r="B38" s="193">
        <f t="shared" si="1"/>
        <v>15</v>
      </c>
      <c r="C38" s="194"/>
      <c r="D38" s="261"/>
      <c r="E38" s="261"/>
      <c r="F38" s="231"/>
      <c r="G38" s="235"/>
      <c r="H38" s="194"/>
      <c r="I38" s="242"/>
      <c r="J38" s="234">
        <f t="shared" si="2"/>
        <v>0</v>
      </c>
    </row>
    <row r="39" spans="2:10" ht="12" thickBot="1" x14ac:dyDescent="0.4">
      <c r="B39" s="124"/>
      <c r="C39" s="125"/>
      <c r="D39" s="125"/>
      <c r="E39" s="126" t="s">
        <v>99</v>
      </c>
      <c r="F39" s="127"/>
      <c r="G39" s="128"/>
      <c r="H39" s="125"/>
      <c r="I39" s="178"/>
      <c r="J39" s="195">
        <f>SUM(J24:J38)</f>
        <v>0</v>
      </c>
    </row>
    <row r="40" spans="2:10" ht="9" customHeight="1" thickTop="1" x14ac:dyDescent="0.35">
      <c r="B40" s="112"/>
      <c r="C40" s="112"/>
      <c r="D40" s="112"/>
      <c r="E40" s="129"/>
      <c r="F40" s="130"/>
      <c r="H40" s="112"/>
      <c r="J40" s="131"/>
    </row>
    <row r="41" spans="2:10" ht="12.75" x14ac:dyDescent="0.35">
      <c r="B41" s="132" t="s">
        <v>116</v>
      </c>
      <c r="C41" s="133"/>
      <c r="D41" s="133"/>
      <c r="E41" s="134"/>
      <c r="F41" s="133"/>
      <c r="G41" s="132" t="s">
        <v>183</v>
      </c>
      <c r="H41" s="135"/>
      <c r="I41" s="135"/>
      <c r="J41" s="136"/>
    </row>
    <row r="42" spans="2:10" ht="12.75" x14ac:dyDescent="0.35">
      <c r="B42" s="137"/>
      <c r="C42" s="138"/>
      <c r="D42" s="138"/>
      <c r="E42" s="139"/>
      <c r="F42" s="138"/>
      <c r="G42" s="243"/>
      <c r="H42" s="244"/>
      <c r="I42" s="244"/>
      <c r="J42" s="245"/>
    </row>
    <row r="43" spans="2:10" ht="12.75" x14ac:dyDescent="0.35">
      <c r="B43" s="137"/>
      <c r="C43" s="138"/>
      <c r="D43" s="138"/>
      <c r="E43" s="139"/>
      <c r="F43" s="138"/>
      <c r="G43" s="243"/>
      <c r="H43" s="244"/>
      <c r="I43" s="244"/>
      <c r="J43" s="245"/>
    </row>
    <row r="44" spans="2:10" x14ac:dyDescent="0.35">
      <c r="B44" s="140" t="s">
        <v>24</v>
      </c>
      <c r="C44" s="141"/>
      <c r="D44" s="142" t="s">
        <v>25</v>
      </c>
      <c r="E44" s="143"/>
      <c r="F44" s="141"/>
      <c r="G44" s="272"/>
      <c r="H44" s="273"/>
      <c r="I44" s="141"/>
      <c r="J44" s="246"/>
    </row>
    <row r="45" spans="2:10" ht="6.75" customHeight="1" x14ac:dyDescent="0.35">
      <c r="B45" s="112"/>
      <c r="C45" s="112"/>
      <c r="D45" s="112"/>
      <c r="E45" s="129"/>
      <c r="F45" s="130"/>
      <c r="H45" s="112"/>
      <c r="J45" s="131"/>
    </row>
    <row r="46" spans="2:10" x14ac:dyDescent="0.35">
      <c r="B46" s="112"/>
      <c r="C46" s="112"/>
      <c r="D46" s="112"/>
      <c r="E46" s="129"/>
      <c r="F46" s="130"/>
      <c r="H46" s="112"/>
      <c r="J46" s="131"/>
    </row>
    <row r="47" spans="2:10" ht="17.649999999999999" x14ac:dyDescent="0.35">
      <c r="B47" s="283" t="s">
        <v>119</v>
      </c>
      <c r="C47" s="283"/>
      <c r="D47" s="283"/>
      <c r="E47" s="283"/>
      <c r="F47" s="283"/>
      <c r="G47" s="283"/>
      <c r="H47" s="283"/>
      <c r="I47" s="283"/>
      <c r="J47" s="283"/>
    </row>
    <row r="48" spans="2:10" ht="12" customHeight="1" x14ac:dyDescent="0.4">
      <c r="B48" s="144"/>
      <c r="C48" s="144"/>
      <c r="D48" s="144"/>
      <c r="E48" s="177" t="s">
        <v>74</v>
      </c>
      <c r="F48" s="177" t="str">
        <f>I4</f>
        <v>1034.001.020</v>
      </c>
      <c r="G48" s="177"/>
    </row>
    <row r="49" spans="2:10" ht="15" x14ac:dyDescent="0.4">
      <c r="B49" s="144"/>
      <c r="C49" s="144"/>
      <c r="D49" s="144"/>
      <c r="E49" s="144"/>
      <c r="F49" s="177"/>
      <c r="G49" s="177"/>
    </row>
    <row r="50" spans="2:10" x14ac:dyDescent="0.35">
      <c r="B50" s="145"/>
      <c r="C50" s="146" t="s">
        <v>94</v>
      </c>
      <c r="D50" s="145"/>
      <c r="E50" s="147" t="s">
        <v>100</v>
      </c>
      <c r="F50" s="145"/>
      <c r="G50" s="145"/>
      <c r="H50" s="147" t="s">
        <v>101</v>
      </c>
      <c r="I50" s="145"/>
      <c r="J50" s="145"/>
    </row>
    <row r="51" spans="2:10" ht="12" thickBot="1" x14ac:dyDescent="0.4"/>
    <row r="52" spans="2:10" ht="12" thickBot="1" x14ac:dyDescent="0.4">
      <c r="C52" s="148"/>
      <c r="E52" s="110" t="s">
        <v>102</v>
      </c>
      <c r="H52" s="149"/>
      <c r="I52" s="150"/>
      <c r="J52" s="151"/>
    </row>
    <row r="53" spans="2:10" ht="12" thickBot="1" x14ac:dyDescent="0.4">
      <c r="C53" s="112"/>
    </row>
    <row r="54" spans="2:10" ht="12" thickBot="1" x14ac:dyDescent="0.4">
      <c r="C54" s="148"/>
      <c r="E54" s="110" t="s">
        <v>103</v>
      </c>
      <c r="H54" s="149"/>
      <c r="I54" s="150"/>
      <c r="J54" s="151"/>
    </row>
    <row r="55" spans="2:10" ht="12" thickBot="1" x14ac:dyDescent="0.4">
      <c r="C55" s="112"/>
    </row>
    <row r="56" spans="2:10" ht="12" thickBot="1" x14ac:dyDescent="0.4">
      <c r="C56" s="148"/>
      <c r="E56" s="110" t="s">
        <v>118</v>
      </c>
      <c r="H56" s="149"/>
      <c r="I56" s="150"/>
      <c r="J56" s="151"/>
    </row>
    <row r="57" spans="2:10" ht="12" thickBot="1" x14ac:dyDescent="0.4">
      <c r="C57" s="112"/>
    </row>
    <row r="58" spans="2:10" ht="12" thickBot="1" x14ac:dyDescent="0.4">
      <c r="C58" s="148"/>
      <c r="E58" s="110" t="s">
        <v>104</v>
      </c>
      <c r="H58" s="149"/>
      <c r="I58" s="150"/>
      <c r="J58" s="151"/>
    </row>
    <row r="59" spans="2:10" ht="12" thickBot="1" x14ac:dyDescent="0.4">
      <c r="C59" s="112"/>
    </row>
    <row r="60" spans="2:10" ht="12" thickBot="1" x14ac:dyDescent="0.4">
      <c r="C60" s="148"/>
      <c r="E60" s="110" t="s">
        <v>105</v>
      </c>
      <c r="H60" s="149"/>
      <c r="I60" s="150"/>
      <c r="J60" s="151"/>
    </row>
    <row r="61" spans="2:10" ht="12" thickBot="1" x14ac:dyDescent="0.4">
      <c r="C61" s="112"/>
    </row>
    <row r="62" spans="2:10" ht="12" thickBot="1" x14ac:dyDescent="0.4">
      <c r="C62" s="148"/>
      <c r="E62" s="110" t="s">
        <v>106</v>
      </c>
      <c r="H62" s="149"/>
      <c r="I62" s="150"/>
      <c r="J62" s="151"/>
    </row>
    <row r="63" spans="2:10" ht="12" thickBot="1" x14ac:dyDescent="0.4">
      <c r="C63" s="112"/>
    </row>
    <row r="64" spans="2:10" ht="12" thickBot="1" x14ac:dyDescent="0.4">
      <c r="C64" s="148"/>
      <c r="E64" s="110" t="s">
        <v>107</v>
      </c>
      <c r="H64" s="149"/>
      <c r="I64" s="150"/>
      <c r="J64" s="151"/>
    </row>
    <row r="65" spans="3:10" ht="12" thickBot="1" x14ac:dyDescent="0.4">
      <c r="C65" s="112"/>
    </row>
    <row r="66" spans="3:10" ht="12" thickBot="1" x14ac:dyDescent="0.4">
      <c r="C66" s="148"/>
      <c r="E66" s="110" t="s">
        <v>108</v>
      </c>
      <c r="H66" s="149"/>
      <c r="I66" s="150"/>
      <c r="J66" s="151"/>
    </row>
    <row r="67" spans="3:10" ht="12" thickBot="1" x14ac:dyDescent="0.4">
      <c r="C67" s="112"/>
    </row>
    <row r="68" spans="3:10" ht="12" thickBot="1" x14ac:dyDescent="0.4">
      <c r="C68" s="148"/>
      <c r="E68" s="110" t="s">
        <v>125</v>
      </c>
      <c r="H68" s="149"/>
      <c r="I68" s="150"/>
      <c r="J68" s="151"/>
    </row>
    <row r="69" spans="3:10" ht="12" thickBot="1" x14ac:dyDescent="0.4">
      <c r="C69" s="112"/>
    </row>
    <row r="70" spans="3:10" ht="12" thickBot="1" x14ac:dyDescent="0.4">
      <c r="C70" s="148"/>
      <c r="E70" s="110" t="s">
        <v>109</v>
      </c>
      <c r="H70" s="149"/>
      <c r="I70" s="150"/>
      <c r="J70" s="151"/>
    </row>
    <row r="71" spans="3:10" ht="12" thickBot="1" x14ac:dyDescent="0.4">
      <c r="C71" s="112"/>
    </row>
    <row r="72" spans="3:10" ht="12" thickBot="1" x14ac:dyDescent="0.4">
      <c r="C72" s="148"/>
      <c r="E72" s="110" t="s">
        <v>110</v>
      </c>
      <c r="H72" s="149"/>
      <c r="I72" s="150"/>
      <c r="J72" s="151"/>
    </row>
    <row r="73" spans="3:10" ht="12" thickBot="1" x14ac:dyDescent="0.4">
      <c r="C73" s="112"/>
    </row>
    <row r="74" spans="3:10" ht="12" thickBot="1" x14ac:dyDescent="0.4">
      <c r="C74" s="148"/>
      <c r="E74" s="110" t="s">
        <v>126</v>
      </c>
      <c r="H74" s="149"/>
      <c r="I74" s="150"/>
      <c r="J74" s="151"/>
    </row>
    <row r="75" spans="3:10" ht="12" thickBot="1" x14ac:dyDescent="0.4">
      <c r="C75" s="112"/>
    </row>
    <row r="76" spans="3:10" ht="12" thickBot="1" x14ac:dyDescent="0.4">
      <c r="C76" s="148"/>
      <c r="E76" s="110" t="s">
        <v>111</v>
      </c>
      <c r="H76" s="149"/>
      <c r="I76" s="150"/>
      <c r="J76" s="151"/>
    </row>
    <row r="77" spans="3:10" ht="12" thickBot="1" x14ac:dyDescent="0.4">
      <c r="C77" s="112"/>
    </row>
    <row r="78" spans="3:10" ht="12" thickBot="1" x14ac:dyDescent="0.4">
      <c r="C78" s="148"/>
      <c r="E78" s="110" t="s">
        <v>112</v>
      </c>
      <c r="H78" s="149"/>
      <c r="I78" s="150"/>
      <c r="J78" s="151"/>
    </row>
    <row r="79" spans="3:10" ht="12" thickBot="1" x14ac:dyDescent="0.4">
      <c r="C79" s="112"/>
    </row>
    <row r="80" spans="3:10" ht="12" thickBot="1" x14ac:dyDescent="0.4">
      <c r="C80" s="148"/>
      <c r="E80" s="110" t="s">
        <v>113</v>
      </c>
      <c r="H80" s="149"/>
      <c r="I80" s="150"/>
      <c r="J80" s="151"/>
    </row>
    <row r="81" spans="3:10" ht="12" thickBot="1" x14ac:dyDescent="0.4">
      <c r="C81" s="112"/>
    </row>
    <row r="82" spans="3:10" ht="12" thickBot="1" x14ac:dyDescent="0.4">
      <c r="C82" s="148"/>
      <c r="E82" s="110" t="s">
        <v>117</v>
      </c>
      <c r="H82" s="149"/>
      <c r="I82" s="150"/>
      <c r="J82" s="151"/>
    </row>
    <row r="83" spans="3:10" ht="12" thickBot="1" x14ac:dyDescent="0.4">
      <c r="C83" s="112"/>
    </row>
    <row r="84" spans="3:10" ht="12" thickBot="1" x14ac:dyDescent="0.4">
      <c r="C84" s="148"/>
      <c r="E84" s="110" t="s">
        <v>121</v>
      </c>
      <c r="H84" s="149"/>
      <c r="I84" s="150"/>
      <c r="J84" s="151"/>
    </row>
    <row r="85" spans="3:10" ht="12" thickBot="1" x14ac:dyDescent="0.4">
      <c r="C85" s="112"/>
    </row>
    <row r="86" spans="3:10" ht="12" thickBot="1" x14ac:dyDescent="0.4">
      <c r="C86" s="148"/>
      <c r="E86" s="110" t="s">
        <v>122</v>
      </c>
      <c r="H86" s="149"/>
      <c r="I86" s="150"/>
      <c r="J86" s="151"/>
    </row>
    <row r="87" spans="3:10" ht="12" thickBot="1" x14ac:dyDescent="0.4">
      <c r="C87" s="112"/>
    </row>
    <row r="88" spans="3:10" ht="12" thickBot="1" x14ac:dyDescent="0.4">
      <c r="C88" s="148"/>
      <c r="E88" s="110" t="s">
        <v>123</v>
      </c>
      <c r="H88" s="149"/>
      <c r="I88" s="150"/>
      <c r="J88" s="151"/>
    </row>
    <row r="94" spans="3:10" x14ac:dyDescent="0.35">
      <c r="E94" s="152" t="s">
        <v>114</v>
      </c>
      <c r="F94" s="153"/>
      <c r="G94" s="154"/>
    </row>
    <row r="95" spans="3:10" x14ac:dyDescent="0.35">
      <c r="E95" s="155"/>
      <c r="F95" s="155"/>
      <c r="G95" s="155"/>
    </row>
    <row r="96" spans="3:10" x14ac:dyDescent="0.35">
      <c r="E96" s="155"/>
      <c r="F96" s="155" t="s">
        <v>27</v>
      </c>
      <c r="G96" s="155"/>
    </row>
  </sheetData>
  <mergeCells count="41">
    <mergeCell ref="D4:E4"/>
    <mergeCell ref="I4:J4"/>
    <mergeCell ref="D5:E5"/>
    <mergeCell ref="I5:J5"/>
    <mergeCell ref="D6:E6"/>
    <mergeCell ref="I6:J6"/>
    <mergeCell ref="I17:J17"/>
    <mergeCell ref="D7:E7"/>
    <mergeCell ref="I7:J7"/>
    <mergeCell ref="I8:J8"/>
    <mergeCell ref="D9:E9"/>
    <mergeCell ref="I9:J9"/>
    <mergeCell ref="D10:E10"/>
    <mergeCell ref="I10:J10"/>
    <mergeCell ref="D11:E11"/>
    <mergeCell ref="I12:J12"/>
    <mergeCell ref="I13:J13"/>
    <mergeCell ref="I14:J14"/>
    <mergeCell ref="I15:J15"/>
    <mergeCell ref="D30:E30"/>
    <mergeCell ref="I18:J18"/>
    <mergeCell ref="I19:J19"/>
    <mergeCell ref="I20:J20"/>
    <mergeCell ref="B22:J22"/>
    <mergeCell ref="D23:E23"/>
    <mergeCell ref="D24:E24"/>
    <mergeCell ref="D25:E25"/>
    <mergeCell ref="D26:E26"/>
    <mergeCell ref="D27:E27"/>
    <mergeCell ref="D28:E28"/>
    <mergeCell ref="D29:E29"/>
    <mergeCell ref="D37:E37"/>
    <mergeCell ref="D38:E38"/>
    <mergeCell ref="G44:H44"/>
    <mergeCell ref="B47:J47"/>
    <mergeCell ref="D31:E31"/>
    <mergeCell ref="D32:E32"/>
    <mergeCell ref="D33:E33"/>
    <mergeCell ref="D34:E34"/>
    <mergeCell ref="D35:E35"/>
    <mergeCell ref="D36:E36"/>
  </mergeCells>
  <hyperlinks>
    <hyperlink ref="I19" r:id="rId1" xr:uid="{9F01EEDE-2F82-4B5F-B7F4-590C58F1C101}"/>
  </hyperlinks>
  <pageMargins left="0.39370078740157483" right="0.39370078740157483" top="0.59055118110236227" bottom="1.0236220472440944" header="0.51181102362204722" footer="0.51181102362204722"/>
  <pageSetup paperSize="9" scale="95" fitToHeight="0" orientation="portrait" verticalDpi="1200" r:id="rId2"/>
  <headerFooter alignWithMargins="0">
    <oddFooter>&amp;C&amp;7&amp;G&amp;RPage &amp;P of &amp;N</oddFooter>
  </headerFooter>
  <rowBreaks count="1" manualBreakCount="1">
    <brk id="46" max="16383" man="1"/>
  </rowBreaks>
  <drawing r:id="rId3"/>
  <legacyDrawingHF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B1:J96"/>
  <sheetViews>
    <sheetView showGridLines="0" zoomScaleNormal="100" zoomScaleSheetLayoutView="70" workbookViewId="0">
      <selection activeCell="I12" sqref="I12:J20"/>
    </sheetView>
  </sheetViews>
  <sheetFormatPr baseColWidth="10" defaultColWidth="11" defaultRowHeight="11.65" x14ac:dyDescent="0.35"/>
  <cols>
    <col min="1" max="1" width="4.28515625" style="110" customWidth="1"/>
    <col min="2" max="2" width="5.7109375" style="110" customWidth="1"/>
    <col min="3" max="3" width="9.7109375" style="110" customWidth="1"/>
    <col min="4" max="5" width="14" style="110" customWidth="1"/>
    <col min="6" max="6" width="16.140625" style="110" customWidth="1"/>
    <col min="7" max="7" width="11.7109375" style="110" customWidth="1"/>
    <col min="8" max="8" width="4.5703125" style="110" customWidth="1"/>
    <col min="9" max="10" width="12.7109375" style="110" customWidth="1"/>
    <col min="11" max="11" width="4" style="110" customWidth="1"/>
    <col min="12" max="16384" width="11" style="110"/>
  </cols>
  <sheetData>
    <row r="1" spans="2:10" ht="69.95" customHeight="1" x14ac:dyDescent="0.6">
      <c r="B1" s="111"/>
      <c r="C1" s="111"/>
      <c r="D1" s="111"/>
    </row>
    <row r="2" spans="2:10" ht="17.25" customHeight="1" x14ac:dyDescent="0.6">
      <c r="B2" s="179" t="s">
        <v>115</v>
      </c>
      <c r="C2" s="176"/>
      <c r="D2" s="176"/>
      <c r="E2" s="176"/>
      <c r="F2" s="176"/>
      <c r="G2" s="176"/>
      <c r="H2" s="176"/>
      <c r="I2" s="176"/>
      <c r="J2" s="176"/>
    </row>
    <row r="3" spans="2:10" ht="12" thickBot="1" x14ac:dyDescent="0.4"/>
    <row r="4" spans="2:10" ht="14.1" customHeight="1" x14ac:dyDescent="0.35">
      <c r="B4" s="110" t="s">
        <v>73</v>
      </c>
      <c r="D4" s="259"/>
      <c r="E4" s="260"/>
      <c r="G4" s="110" t="s">
        <v>74</v>
      </c>
      <c r="I4" s="264" t="str">
        <f>('Summary P.O'!B3)&amp;'Summary P.O'!A34</f>
        <v>1034.001.021</v>
      </c>
      <c r="J4" s="265"/>
    </row>
    <row r="5" spans="2:10" ht="14.1" customHeight="1" x14ac:dyDescent="0.35">
      <c r="D5" s="274"/>
      <c r="E5" s="275"/>
      <c r="G5" s="110" t="s">
        <v>41</v>
      </c>
      <c r="I5" s="268">
        <v>1</v>
      </c>
      <c r="J5" s="269"/>
    </row>
    <row r="6" spans="2:10" ht="14.1" customHeight="1" x14ac:dyDescent="0.35">
      <c r="D6" s="274"/>
      <c r="E6" s="275"/>
      <c r="G6" s="110" t="s">
        <v>75</v>
      </c>
      <c r="I6" s="270"/>
      <c r="J6" s="271"/>
    </row>
    <row r="7" spans="2:10" ht="14.1" customHeight="1" thickBot="1" x14ac:dyDescent="0.4">
      <c r="D7" s="276"/>
      <c r="E7" s="277"/>
      <c r="G7" s="110" t="s">
        <v>76</v>
      </c>
      <c r="I7" s="262"/>
      <c r="J7" s="263"/>
    </row>
    <row r="8" spans="2:10" ht="14.1" customHeight="1" thickBot="1" x14ac:dyDescent="0.4">
      <c r="E8" s="112"/>
      <c r="G8" s="110" t="s">
        <v>77</v>
      </c>
      <c r="I8" s="292"/>
      <c r="J8" s="282"/>
    </row>
    <row r="9" spans="2:10" ht="14.1" customHeight="1" x14ac:dyDescent="0.35">
      <c r="B9" s="110" t="s">
        <v>78</v>
      </c>
      <c r="D9" s="264"/>
      <c r="E9" s="265"/>
      <c r="G9" s="110" t="s">
        <v>128</v>
      </c>
      <c r="I9" s="284"/>
      <c r="J9" s="285"/>
    </row>
    <row r="10" spans="2:10" ht="14.1" customHeight="1" thickBot="1" x14ac:dyDescent="0.4">
      <c r="B10" s="110" t="s">
        <v>79</v>
      </c>
      <c r="D10" s="280"/>
      <c r="E10" s="277"/>
      <c r="G10" s="110" t="s">
        <v>80</v>
      </c>
      <c r="I10" s="278"/>
      <c r="J10" s="279"/>
    </row>
    <row r="11" spans="2:10" ht="14.1" customHeight="1" thickBot="1" x14ac:dyDescent="0.4">
      <c r="B11" s="110" t="s">
        <v>127</v>
      </c>
      <c r="D11" s="288"/>
      <c r="E11" s="289"/>
    </row>
    <row r="12" spans="2:10" ht="14.1" customHeight="1" thickBot="1" x14ac:dyDescent="0.4">
      <c r="G12" s="110" t="s">
        <v>81</v>
      </c>
      <c r="I12" s="259" t="s">
        <v>164</v>
      </c>
      <c r="J12" s="260"/>
    </row>
    <row r="13" spans="2:10" ht="14.1" customHeight="1" x14ac:dyDescent="0.35">
      <c r="B13" s="110" t="s">
        <v>82</v>
      </c>
      <c r="E13" s="113" t="s">
        <v>129</v>
      </c>
      <c r="I13" s="274" t="s">
        <v>187</v>
      </c>
      <c r="J13" s="275"/>
    </row>
    <row r="14" spans="2:10" ht="14.1" customHeight="1" x14ac:dyDescent="0.35">
      <c r="B14" s="110" t="s">
        <v>83</v>
      </c>
      <c r="E14" s="114" t="s">
        <v>163</v>
      </c>
      <c r="I14" s="274" t="s">
        <v>188</v>
      </c>
      <c r="J14" s="275"/>
    </row>
    <row r="15" spans="2:10" ht="14.1" customHeight="1" thickBot="1" x14ac:dyDescent="0.4">
      <c r="B15" s="110" t="s">
        <v>84</v>
      </c>
      <c r="E15" s="114" t="s">
        <v>40</v>
      </c>
      <c r="I15" s="276" t="s">
        <v>189</v>
      </c>
      <c r="J15" s="277"/>
    </row>
    <row r="16" spans="2:10" ht="14.1" customHeight="1" thickBot="1" x14ac:dyDescent="0.4">
      <c r="B16" s="110" t="s">
        <v>86</v>
      </c>
      <c r="E16" s="114" t="s">
        <v>87</v>
      </c>
    </row>
    <row r="17" spans="2:10" ht="14.1" customHeight="1" thickBot="1" x14ac:dyDescent="0.4">
      <c r="B17" s="110" t="s">
        <v>88</v>
      </c>
      <c r="E17" s="115" t="s">
        <v>89</v>
      </c>
      <c r="G17" s="110" t="s">
        <v>90</v>
      </c>
      <c r="I17" s="259" t="s">
        <v>190</v>
      </c>
      <c r="J17" s="260"/>
    </row>
    <row r="18" spans="2:10" ht="14.1" customHeight="1" x14ac:dyDescent="0.35">
      <c r="I18" s="274"/>
      <c r="J18" s="275"/>
    </row>
    <row r="19" spans="2:10" ht="14.1" customHeight="1" thickBot="1" x14ac:dyDescent="0.4">
      <c r="B19" s="116" t="s">
        <v>91</v>
      </c>
      <c r="C19" s="116"/>
      <c r="D19" s="117" t="s">
        <v>92</v>
      </c>
      <c r="E19" s="118" t="s">
        <v>93</v>
      </c>
      <c r="I19" s="287" t="s">
        <v>191</v>
      </c>
      <c r="J19" s="275"/>
    </row>
    <row r="20" spans="2:10" ht="14.1" customHeight="1" thickBot="1" x14ac:dyDescent="0.4">
      <c r="B20" s="119" t="s">
        <v>94</v>
      </c>
      <c r="C20" s="119"/>
      <c r="D20" s="120"/>
      <c r="E20" s="121"/>
      <c r="I20" s="280"/>
      <c r="J20" s="277"/>
    </row>
    <row r="21" spans="2:10" x14ac:dyDescent="0.35">
      <c r="B21" s="122"/>
      <c r="C21" s="122"/>
      <c r="D21" s="122"/>
      <c r="E21" s="122"/>
    </row>
    <row r="22" spans="2:10" ht="88.5" customHeight="1" thickBot="1" x14ac:dyDescent="0.4">
      <c r="B22" s="286"/>
      <c r="C22" s="286"/>
      <c r="D22" s="286"/>
      <c r="E22" s="286"/>
      <c r="F22" s="286"/>
      <c r="G22" s="286"/>
      <c r="H22" s="286"/>
      <c r="I22" s="286"/>
      <c r="J22" s="286"/>
    </row>
    <row r="23" spans="2:10" ht="18" customHeight="1" thickBot="1" x14ac:dyDescent="0.4">
      <c r="B23" s="236" t="s">
        <v>42</v>
      </c>
      <c r="C23" s="237" t="s">
        <v>95</v>
      </c>
      <c r="D23" s="266" t="s">
        <v>43</v>
      </c>
      <c r="E23" s="267"/>
      <c r="F23" s="238" t="s">
        <v>96</v>
      </c>
      <c r="G23" s="238" t="s">
        <v>23</v>
      </c>
      <c r="H23" s="239" t="s">
        <v>97</v>
      </c>
      <c r="I23" s="240" t="s">
        <v>98</v>
      </c>
      <c r="J23" s="241" t="s">
        <v>48</v>
      </c>
    </row>
    <row r="24" spans="2:10" x14ac:dyDescent="0.35">
      <c r="B24" s="196">
        <v>1</v>
      </c>
      <c r="C24" s="197"/>
      <c r="D24" s="261"/>
      <c r="E24" s="261"/>
      <c r="F24" s="231"/>
      <c r="G24" s="235"/>
      <c r="H24" s="197"/>
      <c r="I24" s="242"/>
      <c r="J24" s="232">
        <f t="shared" ref="J24:J25" si="0">H24*I24</f>
        <v>0</v>
      </c>
    </row>
    <row r="25" spans="2:10" x14ac:dyDescent="0.35">
      <c r="B25" s="192">
        <f t="shared" ref="B25:B38" si="1">B24+1</f>
        <v>2</v>
      </c>
      <c r="C25" s="123"/>
      <c r="D25" s="261"/>
      <c r="E25" s="261"/>
      <c r="F25" s="231"/>
      <c r="G25" s="235"/>
      <c r="H25" s="123"/>
      <c r="I25" s="242"/>
      <c r="J25" s="233">
        <f t="shared" si="0"/>
        <v>0</v>
      </c>
    </row>
    <row r="26" spans="2:10" x14ac:dyDescent="0.35">
      <c r="B26" s="192">
        <f t="shared" si="1"/>
        <v>3</v>
      </c>
      <c r="C26" s="123"/>
      <c r="D26" s="261"/>
      <c r="E26" s="261"/>
      <c r="F26" s="231"/>
      <c r="G26" s="235"/>
      <c r="H26" s="123"/>
      <c r="I26" s="242"/>
      <c r="J26" s="233">
        <f>H26*I26</f>
        <v>0</v>
      </c>
    </row>
    <row r="27" spans="2:10" ht="12" customHeight="1" x14ac:dyDescent="0.35">
      <c r="B27" s="192">
        <f t="shared" si="1"/>
        <v>4</v>
      </c>
      <c r="C27" s="123"/>
      <c r="D27" s="261"/>
      <c r="E27" s="261"/>
      <c r="F27" s="231"/>
      <c r="G27" s="235"/>
      <c r="H27" s="123"/>
      <c r="I27" s="242"/>
      <c r="J27" s="233">
        <f>H27*I27</f>
        <v>0</v>
      </c>
    </row>
    <row r="28" spans="2:10" ht="12" customHeight="1" x14ac:dyDescent="0.35">
      <c r="B28" s="192">
        <f t="shared" si="1"/>
        <v>5</v>
      </c>
      <c r="C28" s="123"/>
      <c r="D28" s="261"/>
      <c r="E28" s="261"/>
      <c r="F28" s="231"/>
      <c r="G28" s="235"/>
      <c r="H28" s="123"/>
      <c r="I28" s="242"/>
      <c r="J28" s="233">
        <f>H28*I28</f>
        <v>0</v>
      </c>
    </row>
    <row r="29" spans="2:10" x14ac:dyDescent="0.35">
      <c r="B29" s="192">
        <f t="shared" si="1"/>
        <v>6</v>
      </c>
      <c r="C29" s="123"/>
      <c r="D29" s="261"/>
      <c r="E29" s="261"/>
      <c r="F29" s="231"/>
      <c r="G29" s="235"/>
      <c r="H29" s="123"/>
      <c r="I29" s="242"/>
      <c r="J29" s="233">
        <f t="shared" ref="J29:J38" si="2">H29*I29</f>
        <v>0</v>
      </c>
    </row>
    <row r="30" spans="2:10" x14ac:dyDescent="0.35">
      <c r="B30" s="192">
        <f t="shared" si="1"/>
        <v>7</v>
      </c>
      <c r="C30" s="123"/>
      <c r="D30" s="261"/>
      <c r="E30" s="261"/>
      <c r="F30" s="231"/>
      <c r="G30" s="235"/>
      <c r="H30" s="123"/>
      <c r="I30" s="242"/>
      <c r="J30" s="233">
        <f t="shared" si="2"/>
        <v>0</v>
      </c>
    </row>
    <row r="31" spans="2:10" x14ac:dyDescent="0.35">
      <c r="B31" s="192">
        <f t="shared" si="1"/>
        <v>8</v>
      </c>
      <c r="C31" s="123"/>
      <c r="D31" s="261"/>
      <c r="E31" s="261"/>
      <c r="F31" s="231"/>
      <c r="G31" s="235"/>
      <c r="H31" s="123"/>
      <c r="I31" s="242"/>
      <c r="J31" s="233">
        <f t="shared" si="2"/>
        <v>0</v>
      </c>
    </row>
    <row r="32" spans="2:10" x14ac:dyDescent="0.35">
      <c r="B32" s="192">
        <f t="shared" si="1"/>
        <v>9</v>
      </c>
      <c r="C32" s="123"/>
      <c r="D32" s="261"/>
      <c r="E32" s="261"/>
      <c r="F32" s="231"/>
      <c r="G32" s="235"/>
      <c r="H32" s="123"/>
      <c r="I32" s="242"/>
      <c r="J32" s="233">
        <f t="shared" si="2"/>
        <v>0</v>
      </c>
    </row>
    <row r="33" spans="2:10" x14ac:dyDescent="0.35">
      <c r="B33" s="192">
        <f t="shared" si="1"/>
        <v>10</v>
      </c>
      <c r="C33" s="123"/>
      <c r="D33" s="261"/>
      <c r="E33" s="261"/>
      <c r="F33" s="231"/>
      <c r="G33" s="235"/>
      <c r="H33" s="123"/>
      <c r="I33" s="242"/>
      <c r="J33" s="233">
        <f t="shared" si="2"/>
        <v>0</v>
      </c>
    </row>
    <row r="34" spans="2:10" x14ac:dyDescent="0.35">
      <c r="B34" s="192">
        <f t="shared" si="1"/>
        <v>11</v>
      </c>
      <c r="C34" s="123"/>
      <c r="D34" s="261"/>
      <c r="E34" s="261"/>
      <c r="F34" s="231"/>
      <c r="G34" s="235"/>
      <c r="H34" s="123"/>
      <c r="I34" s="242"/>
      <c r="J34" s="233">
        <f t="shared" si="2"/>
        <v>0</v>
      </c>
    </row>
    <row r="35" spans="2:10" x14ac:dyDescent="0.35">
      <c r="B35" s="192">
        <f t="shared" si="1"/>
        <v>12</v>
      </c>
      <c r="C35" s="123"/>
      <c r="D35" s="261"/>
      <c r="E35" s="261"/>
      <c r="F35" s="231"/>
      <c r="G35" s="235"/>
      <c r="H35" s="123"/>
      <c r="I35" s="242"/>
      <c r="J35" s="233">
        <f t="shared" si="2"/>
        <v>0</v>
      </c>
    </row>
    <row r="36" spans="2:10" x14ac:dyDescent="0.35">
      <c r="B36" s="192">
        <f t="shared" si="1"/>
        <v>13</v>
      </c>
      <c r="C36" s="123"/>
      <c r="D36" s="261"/>
      <c r="E36" s="261"/>
      <c r="F36" s="231"/>
      <c r="G36" s="235"/>
      <c r="H36" s="123"/>
      <c r="I36" s="242"/>
      <c r="J36" s="233">
        <f t="shared" si="2"/>
        <v>0</v>
      </c>
    </row>
    <row r="37" spans="2:10" x14ac:dyDescent="0.35">
      <c r="B37" s="192">
        <f t="shared" si="1"/>
        <v>14</v>
      </c>
      <c r="C37" s="123"/>
      <c r="D37" s="261"/>
      <c r="E37" s="261"/>
      <c r="F37" s="231"/>
      <c r="G37" s="235"/>
      <c r="H37" s="123"/>
      <c r="I37" s="242"/>
      <c r="J37" s="233">
        <f t="shared" si="2"/>
        <v>0</v>
      </c>
    </row>
    <row r="38" spans="2:10" ht="12" thickBot="1" x14ac:dyDescent="0.4">
      <c r="B38" s="193">
        <f t="shared" si="1"/>
        <v>15</v>
      </c>
      <c r="C38" s="194"/>
      <c r="D38" s="261"/>
      <c r="E38" s="261"/>
      <c r="F38" s="231"/>
      <c r="G38" s="235"/>
      <c r="H38" s="194"/>
      <c r="I38" s="242"/>
      <c r="J38" s="234">
        <f t="shared" si="2"/>
        <v>0</v>
      </c>
    </row>
    <row r="39" spans="2:10" ht="12" thickBot="1" x14ac:dyDescent="0.4">
      <c r="B39" s="124"/>
      <c r="C39" s="125"/>
      <c r="D39" s="125"/>
      <c r="E39" s="126" t="s">
        <v>99</v>
      </c>
      <c r="F39" s="127"/>
      <c r="G39" s="128"/>
      <c r="H39" s="125"/>
      <c r="I39" s="178"/>
      <c r="J39" s="195">
        <f>SUM(J24:J38)</f>
        <v>0</v>
      </c>
    </row>
    <row r="40" spans="2:10" ht="9" customHeight="1" thickTop="1" x14ac:dyDescent="0.35">
      <c r="B40" s="112"/>
      <c r="C40" s="112"/>
      <c r="D40" s="112"/>
      <c r="E40" s="129"/>
      <c r="F40" s="130"/>
      <c r="H40" s="112"/>
      <c r="J40" s="131"/>
    </row>
    <row r="41" spans="2:10" ht="12.75" x14ac:dyDescent="0.35">
      <c r="B41" s="132" t="s">
        <v>116</v>
      </c>
      <c r="C41" s="133"/>
      <c r="D41" s="133"/>
      <c r="E41" s="134"/>
      <c r="F41" s="133"/>
      <c r="G41" s="132" t="s">
        <v>183</v>
      </c>
      <c r="H41" s="135"/>
      <c r="I41" s="135"/>
      <c r="J41" s="136"/>
    </row>
    <row r="42" spans="2:10" ht="12.75" x14ac:dyDescent="0.35">
      <c r="B42" s="137"/>
      <c r="C42" s="138"/>
      <c r="D42" s="138"/>
      <c r="E42" s="139"/>
      <c r="F42" s="138"/>
      <c r="G42" s="243"/>
      <c r="H42" s="244"/>
      <c r="I42" s="244"/>
      <c r="J42" s="245"/>
    </row>
    <row r="43" spans="2:10" ht="12.75" x14ac:dyDescent="0.35">
      <c r="B43" s="137"/>
      <c r="C43" s="138"/>
      <c r="D43" s="138"/>
      <c r="E43" s="139"/>
      <c r="F43" s="138"/>
      <c r="G43" s="243"/>
      <c r="H43" s="244"/>
      <c r="I43" s="244"/>
      <c r="J43" s="245"/>
    </row>
    <row r="44" spans="2:10" x14ac:dyDescent="0.35">
      <c r="B44" s="140" t="s">
        <v>24</v>
      </c>
      <c r="C44" s="141"/>
      <c r="D44" s="142" t="s">
        <v>25</v>
      </c>
      <c r="E44" s="143"/>
      <c r="F44" s="141"/>
      <c r="G44" s="272"/>
      <c r="H44" s="273"/>
      <c r="I44" s="141"/>
      <c r="J44" s="246"/>
    </row>
    <row r="45" spans="2:10" ht="6.75" customHeight="1" x14ac:dyDescent="0.35">
      <c r="B45" s="112"/>
      <c r="C45" s="112"/>
      <c r="D45" s="112"/>
      <c r="E45" s="129"/>
      <c r="F45" s="130"/>
      <c r="H45" s="112"/>
      <c r="J45" s="131"/>
    </row>
    <row r="46" spans="2:10" x14ac:dyDescent="0.35">
      <c r="B46" s="112"/>
      <c r="C46" s="112"/>
      <c r="D46" s="112"/>
      <c r="E46" s="129"/>
      <c r="F46" s="130"/>
      <c r="H46" s="112"/>
      <c r="J46" s="131"/>
    </row>
    <row r="47" spans="2:10" ht="17.649999999999999" x14ac:dyDescent="0.35">
      <c r="B47" s="283" t="s">
        <v>119</v>
      </c>
      <c r="C47" s="283"/>
      <c r="D47" s="283"/>
      <c r="E47" s="283"/>
      <c r="F47" s="283"/>
      <c r="G47" s="283"/>
      <c r="H47" s="283"/>
      <c r="I47" s="283"/>
      <c r="J47" s="283"/>
    </row>
    <row r="48" spans="2:10" ht="12" customHeight="1" x14ac:dyDescent="0.4">
      <c r="B48" s="144"/>
      <c r="C48" s="144"/>
      <c r="D48" s="144"/>
      <c r="E48" s="177" t="s">
        <v>74</v>
      </c>
      <c r="F48" s="177" t="str">
        <f>I4</f>
        <v>1034.001.021</v>
      </c>
      <c r="G48" s="177"/>
    </row>
    <row r="49" spans="2:10" ht="15" x14ac:dyDescent="0.4">
      <c r="B49" s="144"/>
      <c r="C49" s="144"/>
      <c r="D49" s="144"/>
      <c r="E49" s="144"/>
      <c r="F49" s="177"/>
      <c r="G49" s="177"/>
    </row>
    <row r="50" spans="2:10" x14ac:dyDescent="0.35">
      <c r="B50" s="145"/>
      <c r="C50" s="146" t="s">
        <v>94</v>
      </c>
      <c r="D50" s="145"/>
      <c r="E50" s="147" t="s">
        <v>100</v>
      </c>
      <c r="F50" s="145"/>
      <c r="G50" s="145"/>
      <c r="H50" s="147" t="s">
        <v>101</v>
      </c>
      <c r="I50" s="145"/>
      <c r="J50" s="145"/>
    </row>
    <row r="51" spans="2:10" ht="12" thickBot="1" x14ac:dyDescent="0.4"/>
    <row r="52" spans="2:10" ht="12" thickBot="1" x14ac:dyDescent="0.4">
      <c r="C52" s="148"/>
      <c r="E52" s="110" t="s">
        <v>102</v>
      </c>
      <c r="H52" s="149"/>
      <c r="I52" s="150"/>
      <c r="J52" s="151"/>
    </row>
    <row r="53" spans="2:10" ht="12" thickBot="1" x14ac:dyDescent="0.4">
      <c r="C53" s="112"/>
    </row>
    <row r="54" spans="2:10" ht="12" thickBot="1" x14ac:dyDescent="0.4">
      <c r="C54" s="148"/>
      <c r="E54" s="110" t="s">
        <v>103</v>
      </c>
      <c r="H54" s="149"/>
      <c r="I54" s="150"/>
      <c r="J54" s="151"/>
    </row>
    <row r="55" spans="2:10" ht="12" thickBot="1" x14ac:dyDescent="0.4">
      <c r="C55" s="112"/>
    </row>
    <row r="56" spans="2:10" ht="12" thickBot="1" x14ac:dyDescent="0.4">
      <c r="C56" s="148"/>
      <c r="E56" s="110" t="s">
        <v>118</v>
      </c>
      <c r="H56" s="149"/>
      <c r="I56" s="150"/>
      <c r="J56" s="151"/>
    </row>
    <row r="57" spans="2:10" ht="12" thickBot="1" x14ac:dyDescent="0.4">
      <c r="C57" s="112"/>
    </row>
    <row r="58" spans="2:10" ht="12" thickBot="1" x14ac:dyDescent="0.4">
      <c r="C58" s="148"/>
      <c r="E58" s="110" t="s">
        <v>104</v>
      </c>
      <c r="H58" s="149"/>
      <c r="I58" s="150"/>
      <c r="J58" s="151"/>
    </row>
    <row r="59" spans="2:10" ht="12" thickBot="1" x14ac:dyDescent="0.4">
      <c r="C59" s="112"/>
    </row>
    <row r="60" spans="2:10" ht="12" thickBot="1" x14ac:dyDescent="0.4">
      <c r="C60" s="148"/>
      <c r="E60" s="110" t="s">
        <v>105</v>
      </c>
      <c r="H60" s="149"/>
      <c r="I60" s="150"/>
      <c r="J60" s="151"/>
    </row>
    <row r="61" spans="2:10" ht="12" thickBot="1" x14ac:dyDescent="0.4">
      <c r="C61" s="112"/>
    </row>
    <row r="62" spans="2:10" ht="12" thickBot="1" x14ac:dyDescent="0.4">
      <c r="C62" s="148"/>
      <c r="E62" s="110" t="s">
        <v>106</v>
      </c>
      <c r="H62" s="149"/>
      <c r="I62" s="150"/>
      <c r="J62" s="151"/>
    </row>
    <row r="63" spans="2:10" ht="12" thickBot="1" x14ac:dyDescent="0.4">
      <c r="C63" s="112"/>
    </row>
    <row r="64" spans="2:10" ht="12" thickBot="1" x14ac:dyDescent="0.4">
      <c r="C64" s="148"/>
      <c r="E64" s="110" t="s">
        <v>107</v>
      </c>
      <c r="H64" s="149"/>
      <c r="I64" s="150"/>
      <c r="J64" s="151"/>
    </row>
    <row r="65" spans="3:10" ht="12" thickBot="1" x14ac:dyDescent="0.4">
      <c r="C65" s="112"/>
    </row>
    <row r="66" spans="3:10" ht="12" thickBot="1" x14ac:dyDescent="0.4">
      <c r="C66" s="148"/>
      <c r="E66" s="110" t="s">
        <v>108</v>
      </c>
      <c r="H66" s="149"/>
      <c r="I66" s="150"/>
      <c r="J66" s="151"/>
    </row>
    <row r="67" spans="3:10" ht="12" thickBot="1" x14ac:dyDescent="0.4">
      <c r="C67" s="112"/>
    </row>
    <row r="68" spans="3:10" ht="12" thickBot="1" x14ac:dyDescent="0.4">
      <c r="C68" s="148"/>
      <c r="E68" s="110" t="s">
        <v>125</v>
      </c>
      <c r="H68" s="149"/>
      <c r="I68" s="150"/>
      <c r="J68" s="151"/>
    </row>
    <row r="69" spans="3:10" ht="12" thickBot="1" x14ac:dyDescent="0.4">
      <c r="C69" s="112"/>
    </row>
    <row r="70" spans="3:10" ht="12" thickBot="1" x14ac:dyDescent="0.4">
      <c r="C70" s="148"/>
      <c r="E70" s="110" t="s">
        <v>109</v>
      </c>
      <c r="H70" s="149"/>
      <c r="I70" s="150"/>
      <c r="J70" s="151"/>
    </row>
    <row r="71" spans="3:10" ht="12" thickBot="1" x14ac:dyDescent="0.4">
      <c r="C71" s="112"/>
    </row>
    <row r="72" spans="3:10" ht="12" thickBot="1" x14ac:dyDescent="0.4">
      <c r="C72" s="148"/>
      <c r="E72" s="110" t="s">
        <v>110</v>
      </c>
      <c r="H72" s="149"/>
      <c r="I72" s="150"/>
      <c r="J72" s="151"/>
    </row>
    <row r="73" spans="3:10" ht="12" thickBot="1" x14ac:dyDescent="0.4">
      <c r="C73" s="112"/>
    </row>
    <row r="74" spans="3:10" ht="12" thickBot="1" x14ac:dyDescent="0.4">
      <c r="C74" s="148"/>
      <c r="E74" s="110" t="s">
        <v>126</v>
      </c>
      <c r="H74" s="149"/>
      <c r="I74" s="150"/>
      <c r="J74" s="151"/>
    </row>
    <row r="75" spans="3:10" ht="12" thickBot="1" x14ac:dyDescent="0.4">
      <c r="C75" s="112"/>
    </row>
    <row r="76" spans="3:10" ht="12" thickBot="1" x14ac:dyDescent="0.4">
      <c r="C76" s="148"/>
      <c r="E76" s="110" t="s">
        <v>111</v>
      </c>
      <c r="H76" s="149"/>
      <c r="I76" s="150"/>
      <c r="J76" s="151"/>
    </row>
    <row r="77" spans="3:10" ht="12" thickBot="1" x14ac:dyDescent="0.4">
      <c r="C77" s="112"/>
    </row>
    <row r="78" spans="3:10" ht="12" thickBot="1" x14ac:dyDescent="0.4">
      <c r="C78" s="148"/>
      <c r="E78" s="110" t="s">
        <v>112</v>
      </c>
      <c r="H78" s="149"/>
      <c r="I78" s="150"/>
      <c r="J78" s="151"/>
    </row>
    <row r="79" spans="3:10" ht="12" thickBot="1" x14ac:dyDescent="0.4">
      <c r="C79" s="112"/>
    </row>
    <row r="80" spans="3:10" ht="12" thickBot="1" x14ac:dyDescent="0.4">
      <c r="C80" s="148"/>
      <c r="E80" s="110" t="s">
        <v>113</v>
      </c>
      <c r="H80" s="149"/>
      <c r="I80" s="150"/>
      <c r="J80" s="151"/>
    </row>
    <row r="81" spans="3:10" ht="12" thickBot="1" x14ac:dyDescent="0.4">
      <c r="C81" s="112"/>
    </row>
    <row r="82" spans="3:10" ht="12" thickBot="1" x14ac:dyDescent="0.4">
      <c r="C82" s="148"/>
      <c r="E82" s="110" t="s">
        <v>117</v>
      </c>
      <c r="H82" s="149"/>
      <c r="I82" s="150"/>
      <c r="J82" s="151"/>
    </row>
    <row r="83" spans="3:10" ht="12" thickBot="1" x14ac:dyDescent="0.4">
      <c r="C83" s="112"/>
    </row>
    <row r="84" spans="3:10" ht="12" thickBot="1" x14ac:dyDescent="0.4">
      <c r="C84" s="148"/>
      <c r="E84" s="110" t="s">
        <v>121</v>
      </c>
      <c r="H84" s="149"/>
      <c r="I84" s="150"/>
      <c r="J84" s="151"/>
    </row>
    <row r="85" spans="3:10" ht="12" thickBot="1" x14ac:dyDescent="0.4">
      <c r="C85" s="112"/>
    </row>
    <row r="86" spans="3:10" ht="12" thickBot="1" x14ac:dyDescent="0.4">
      <c r="C86" s="148"/>
      <c r="E86" s="110" t="s">
        <v>122</v>
      </c>
      <c r="H86" s="149"/>
      <c r="I86" s="150"/>
      <c r="J86" s="151"/>
    </row>
    <row r="87" spans="3:10" ht="12" thickBot="1" x14ac:dyDescent="0.4">
      <c r="C87" s="112"/>
    </row>
    <row r="88" spans="3:10" ht="12" thickBot="1" x14ac:dyDescent="0.4">
      <c r="C88" s="148"/>
      <c r="E88" s="110" t="s">
        <v>123</v>
      </c>
      <c r="H88" s="149"/>
      <c r="I88" s="150"/>
      <c r="J88" s="151"/>
    </row>
    <row r="94" spans="3:10" x14ac:dyDescent="0.35">
      <c r="E94" s="152" t="s">
        <v>114</v>
      </c>
      <c r="F94" s="153"/>
      <c r="G94" s="154"/>
    </row>
    <row r="95" spans="3:10" x14ac:dyDescent="0.35">
      <c r="E95" s="155"/>
      <c r="F95" s="155"/>
      <c r="G95" s="155"/>
    </row>
    <row r="96" spans="3:10" x14ac:dyDescent="0.35">
      <c r="E96" s="155"/>
      <c r="F96" s="155" t="s">
        <v>27</v>
      </c>
      <c r="G96" s="155"/>
    </row>
  </sheetData>
  <mergeCells count="41">
    <mergeCell ref="D4:E4"/>
    <mergeCell ref="I4:J4"/>
    <mergeCell ref="D5:E5"/>
    <mergeCell ref="I5:J5"/>
    <mergeCell ref="D6:E6"/>
    <mergeCell ref="I6:J6"/>
    <mergeCell ref="I17:J17"/>
    <mergeCell ref="D7:E7"/>
    <mergeCell ref="I7:J7"/>
    <mergeCell ref="I8:J8"/>
    <mergeCell ref="D9:E9"/>
    <mergeCell ref="I9:J9"/>
    <mergeCell ref="D10:E10"/>
    <mergeCell ref="I10:J10"/>
    <mergeCell ref="D11:E11"/>
    <mergeCell ref="I12:J12"/>
    <mergeCell ref="I13:J13"/>
    <mergeCell ref="I14:J14"/>
    <mergeCell ref="I15:J15"/>
    <mergeCell ref="D30:E30"/>
    <mergeCell ref="I18:J18"/>
    <mergeCell ref="I19:J19"/>
    <mergeCell ref="I20:J20"/>
    <mergeCell ref="B22:J22"/>
    <mergeCell ref="D23:E23"/>
    <mergeCell ref="D24:E24"/>
    <mergeCell ref="D25:E25"/>
    <mergeCell ref="D26:E26"/>
    <mergeCell ref="D27:E27"/>
    <mergeCell ref="D28:E28"/>
    <mergeCell ref="D29:E29"/>
    <mergeCell ref="D37:E37"/>
    <mergeCell ref="D38:E38"/>
    <mergeCell ref="G44:H44"/>
    <mergeCell ref="B47:J47"/>
    <mergeCell ref="D31:E31"/>
    <mergeCell ref="D32:E32"/>
    <mergeCell ref="D33:E33"/>
    <mergeCell ref="D34:E34"/>
    <mergeCell ref="D35:E35"/>
    <mergeCell ref="D36:E36"/>
  </mergeCells>
  <hyperlinks>
    <hyperlink ref="I19" r:id="rId1" xr:uid="{3B88C5C8-8A62-43AC-BAC2-C5C512322452}"/>
  </hyperlinks>
  <pageMargins left="0.39370078740157483" right="0.39370078740157483" top="0.59055118110236227" bottom="1.0236220472440944" header="0.51181102362204722" footer="0.51181102362204722"/>
  <pageSetup paperSize="9" scale="95" fitToHeight="0" orientation="portrait" verticalDpi="1200" r:id="rId2"/>
  <headerFooter alignWithMargins="0">
    <oddFooter>&amp;C&amp;7&amp;G&amp;RPage &amp;P of &amp;N</oddFooter>
  </headerFooter>
  <rowBreaks count="1" manualBreakCount="1">
    <brk id="46" max="16383" man="1"/>
  </rowBreaks>
  <drawing r:id="rId3"/>
  <legacyDrawingHF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B1:J96"/>
  <sheetViews>
    <sheetView showGridLines="0" zoomScaleNormal="100" zoomScaleSheetLayoutView="70" workbookViewId="0">
      <selection activeCell="I12" sqref="I12:J20"/>
    </sheetView>
  </sheetViews>
  <sheetFormatPr baseColWidth="10" defaultColWidth="11" defaultRowHeight="11.65" x14ac:dyDescent="0.35"/>
  <cols>
    <col min="1" max="1" width="4.28515625" style="110" customWidth="1"/>
    <col min="2" max="2" width="5.7109375" style="110" customWidth="1"/>
    <col min="3" max="3" width="9.7109375" style="110" customWidth="1"/>
    <col min="4" max="5" width="14" style="110" customWidth="1"/>
    <col min="6" max="6" width="16.140625" style="110" customWidth="1"/>
    <col min="7" max="7" width="11.7109375" style="110" customWidth="1"/>
    <col min="8" max="8" width="4.5703125" style="110" customWidth="1"/>
    <col min="9" max="10" width="12.7109375" style="110" customWidth="1"/>
    <col min="11" max="11" width="4" style="110" customWidth="1"/>
    <col min="12" max="16384" width="11" style="110"/>
  </cols>
  <sheetData>
    <row r="1" spans="2:10" ht="69.95" customHeight="1" x14ac:dyDescent="0.6">
      <c r="B1" s="111"/>
      <c r="C1" s="111"/>
      <c r="D1" s="111"/>
    </row>
    <row r="2" spans="2:10" ht="17.25" customHeight="1" x14ac:dyDescent="0.6">
      <c r="B2" s="179" t="s">
        <v>115</v>
      </c>
      <c r="C2" s="176"/>
      <c r="D2" s="176"/>
      <c r="E2" s="176"/>
      <c r="F2" s="176"/>
      <c r="G2" s="176"/>
      <c r="H2" s="176"/>
      <c r="I2" s="176"/>
      <c r="J2" s="176"/>
    </row>
    <row r="3" spans="2:10" ht="12" thickBot="1" x14ac:dyDescent="0.4"/>
    <row r="4" spans="2:10" ht="14.1" customHeight="1" x14ac:dyDescent="0.35">
      <c r="B4" s="110" t="s">
        <v>73</v>
      </c>
      <c r="D4" s="259"/>
      <c r="E4" s="260"/>
      <c r="G4" s="110" t="s">
        <v>74</v>
      </c>
      <c r="I4" s="264" t="str">
        <f>('Summary P.O'!B3)&amp;'Summary P.O'!A35</f>
        <v>1034.001.022</v>
      </c>
      <c r="J4" s="265"/>
    </row>
    <row r="5" spans="2:10" ht="14.1" customHeight="1" x14ac:dyDescent="0.35">
      <c r="D5" s="274"/>
      <c r="E5" s="275"/>
      <c r="G5" s="110" t="s">
        <v>41</v>
      </c>
      <c r="I5" s="268">
        <v>1</v>
      </c>
      <c r="J5" s="269"/>
    </row>
    <row r="6" spans="2:10" ht="14.1" customHeight="1" x14ac:dyDescent="0.35">
      <c r="D6" s="274"/>
      <c r="E6" s="275"/>
      <c r="G6" s="110" t="s">
        <v>75</v>
      </c>
      <c r="I6" s="270"/>
      <c r="J6" s="271"/>
    </row>
    <row r="7" spans="2:10" ht="14.1" customHeight="1" thickBot="1" x14ac:dyDescent="0.4">
      <c r="D7" s="276"/>
      <c r="E7" s="277"/>
      <c r="G7" s="110" t="s">
        <v>76</v>
      </c>
      <c r="I7" s="262"/>
      <c r="J7" s="263"/>
    </row>
    <row r="8" spans="2:10" ht="14.1" customHeight="1" thickBot="1" x14ac:dyDescent="0.4">
      <c r="E8" s="112"/>
      <c r="G8" s="110" t="s">
        <v>77</v>
      </c>
      <c r="I8" s="292"/>
      <c r="J8" s="282"/>
    </row>
    <row r="9" spans="2:10" ht="14.1" customHeight="1" x14ac:dyDescent="0.35">
      <c r="B9" s="110" t="s">
        <v>78</v>
      </c>
      <c r="D9" s="264"/>
      <c r="E9" s="265"/>
      <c r="G9" s="110" t="s">
        <v>128</v>
      </c>
      <c r="I9" s="284"/>
      <c r="J9" s="285"/>
    </row>
    <row r="10" spans="2:10" ht="14.1" customHeight="1" thickBot="1" x14ac:dyDescent="0.4">
      <c r="B10" s="110" t="s">
        <v>79</v>
      </c>
      <c r="D10" s="280"/>
      <c r="E10" s="277"/>
      <c r="G10" s="110" t="s">
        <v>80</v>
      </c>
      <c r="I10" s="278"/>
      <c r="J10" s="279"/>
    </row>
    <row r="11" spans="2:10" ht="14.1" customHeight="1" thickBot="1" x14ac:dyDescent="0.4">
      <c r="B11" s="110" t="s">
        <v>127</v>
      </c>
      <c r="D11" s="288"/>
      <c r="E11" s="289"/>
    </row>
    <row r="12" spans="2:10" ht="14.1" customHeight="1" thickBot="1" x14ac:dyDescent="0.4">
      <c r="G12" s="110" t="s">
        <v>81</v>
      </c>
      <c r="I12" s="259" t="s">
        <v>164</v>
      </c>
      <c r="J12" s="260"/>
    </row>
    <row r="13" spans="2:10" ht="14.1" customHeight="1" x14ac:dyDescent="0.35">
      <c r="B13" s="110" t="s">
        <v>82</v>
      </c>
      <c r="E13" s="113" t="s">
        <v>129</v>
      </c>
      <c r="I13" s="274" t="s">
        <v>187</v>
      </c>
      <c r="J13" s="275"/>
    </row>
    <row r="14" spans="2:10" ht="14.1" customHeight="1" x14ac:dyDescent="0.35">
      <c r="B14" s="110" t="s">
        <v>83</v>
      </c>
      <c r="E14" s="114" t="s">
        <v>163</v>
      </c>
      <c r="I14" s="274" t="s">
        <v>188</v>
      </c>
      <c r="J14" s="275"/>
    </row>
    <row r="15" spans="2:10" ht="14.1" customHeight="1" thickBot="1" x14ac:dyDescent="0.4">
      <c r="B15" s="110" t="s">
        <v>84</v>
      </c>
      <c r="E15" s="114" t="s">
        <v>40</v>
      </c>
      <c r="I15" s="276" t="s">
        <v>189</v>
      </c>
      <c r="J15" s="277"/>
    </row>
    <row r="16" spans="2:10" ht="14.1" customHeight="1" thickBot="1" x14ac:dyDescent="0.4">
      <c r="B16" s="110" t="s">
        <v>86</v>
      </c>
      <c r="E16" s="114" t="s">
        <v>87</v>
      </c>
    </row>
    <row r="17" spans="2:10" ht="14.1" customHeight="1" thickBot="1" x14ac:dyDescent="0.4">
      <c r="B17" s="110" t="s">
        <v>88</v>
      </c>
      <c r="E17" s="115" t="s">
        <v>89</v>
      </c>
      <c r="G17" s="110" t="s">
        <v>90</v>
      </c>
      <c r="I17" s="259" t="s">
        <v>190</v>
      </c>
      <c r="J17" s="260"/>
    </row>
    <row r="18" spans="2:10" ht="14.1" customHeight="1" x14ac:dyDescent="0.35">
      <c r="I18" s="274"/>
      <c r="J18" s="275"/>
    </row>
    <row r="19" spans="2:10" ht="14.1" customHeight="1" thickBot="1" x14ac:dyDescent="0.4">
      <c r="B19" s="116" t="s">
        <v>91</v>
      </c>
      <c r="C19" s="116"/>
      <c r="D19" s="117" t="s">
        <v>92</v>
      </c>
      <c r="E19" s="118" t="s">
        <v>93</v>
      </c>
      <c r="I19" s="287" t="s">
        <v>191</v>
      </c>
      <c r="J19" s="275"/>
    </row>
    <row r="20" spans="2:10" ht="14.1" customHeight="1" thickBot="1" x14ac:dyDescent="0.4">
      <c r="B20" s="119" t="s">
        <v>94</v>
      </c>
      <c r="C20" s="119"/>
      <c r="D20" s="120"/>
      <c r="E20" s="121"/>
      <c r="I20" s="280"/>
      <c r="J20" s="277"/>
    </row>
    <row r="21" spans="2:10" x14ac:dyDescent="0.35">
      <c r="B21" s="122"/>
      <c r="C21" s="122"/>
      <c r="D21" s="122"/>
      <c r="E21" s="122"/>
    </row>
    <row r="22" spans="2:10" ht="88.5" customHeight="1" thickBot="1" x14ac:dyDescent="0.4">
      <c r="B22" s="286"/>
      <c r="C22" s="286"/>
      <c r="D22" s="286"/>
      <c r="E22" s="286"/>
      <c r="F22" s="286"/>
      <c r="G22" s="286"/>
      <c r="H22" s="286"/>
      <c r="I22" s="286"/>
      <c r="J22" s="286"/>
    </row>
    <row r="23" spans="2:10" ht="18" customHeight="1" thickBot="1" x14ac:dyDescent="0.4">
      <c r="B23" s="236" t="s">
        <v>42</v>
      </c>
      <c r="C23" s="237" t="s">
        <v>95</v>
      </c>
      <c r="D23" s="266" t="s">
        <v>43</v>
      </c>
      <c r="E23" s="267"/>
      <c r="F23" s="238" t="s">
        <v>96</v>
      </c>
      <c r="G23" s="238" t="s">
        <v>23</v>
      </c>
      <c r="H23" s="239" t="s">
        <v>97</v>
      </c>
      <c r="I23" s="240" t="s">
        <v>98</v>
      </c>
      <c r="J23" s="241" t="s">
        <v>48</v>
      </c>
    </row>
    <row r="24" spans="2:10" x14ac:dyDescent="0.35">
      <c r="B24" s="196">
        <v>1</v>
      </c>
      <c r="C24" s="197"/>
      <c r="D24" s="261"/>
      <c r="E24" s="261"/>
      <c r="F24" s="231"/>
      <c r="G24" s="235"/>
      <c r="H24" s="197"/>
      <c r="I24" s="242"/>
      <c r="J24" s="232">
        <f t="shared" ref="J24:J25" si="0">H24*I24</f>
        <v>0</v>
      </c>
    </row>
    <row r="25" spans="2:10" x14ac:dyDescent="0.35">
      <c r="B25" s="192">
        <f t="shared" ref="B25:B38" si="1">B24+1</f>
        <v>2</v>
      </c>
      <c r="C25" s="123"/>
      <c r="D25" s="261"/>
      <c r="E25" s="261"/>
      <c r="F25" s="231"/>
      <c r="G25" s="235"/>
      <c r="H25" s="123"/>
      <c r="I25" s="242"/>
      <c r="J25" s="233">
        <f t="shared" si="0"/>
        <v>0</v>
      </c>
    </row>
    <row r="26" spans="2:10" x14ac:dyDescent="0.35">
      <c r="B26" s="192">
        <f t="shared" si="1"/>
        <v>3</v>
      </c>
      <c r="C26" s="123"/>
      <c r="D26" s="261"/>
      <c r="E26" s="261"/>
      <c r="F26" s="231"/>
      <c r="G26" s="235"/>
      <c r="H26" s="123"/>
      <c r="I26" s="242"/>
      <c r="J26" s="233">
        <f>H26*I26</f>
        <v>0</v>
      </c>
    </row>
    <row r="27" spans="2:10" ht="12" customHeight="1" x14ac:dyDescent="0.35">
      <c r="B27" s="192">
        <f t="shared" si="1"/>
        <v>4</v>
      </c>
      <c r="C27" s="123"/>
      <c r="D27" s="261"/>
      <c r="E27" s="261"/>
      <c r="F27" s="231"/>
      <c r="G27" s="235"/>
      <c r="H27" s="123"/>
      <c r="I27" s="242"/>
      <c r="J27" s="233">
        <f>H27*I27</f>
        <v>0</v>
      </c>
    </row>
    <row r="28" spans="2:10" ht="12" customHeight="1" x14ac:dyDescent="0.35">
      <c r="B28" s="192">
        <f t="shared" si="1"/>
        <v>5</v>
      </c>
      <c r="C28" s="123"/>
      <c r="D28" s="261"/>
      <c r="E28" s="261"/>
      <c r="F28" s="231"/>
      <c r="G28" s="235"/>
      <c r="H28" s="123"/>
      <c r="I28" s="242"/>
      <c r="J28" s="233">
        <f>H28*I28</f>
        <v>0</v>
      </c>
    </row>
    <row r="29" spans="2:10" x14ac:dyDescent="0.35">
      <c r="B29" s="192">
        <f t="shared" si="1"/>
        <v>6</v>
      </c>
      <c r="C29" s="123"/>
      <c r="D29" s="261"/>
      <c r="E29" s="261"/>
      <c r="F29" s="231"/>
      <c r="G29" s="235"/>
      <c r="H29" s="123"/>
      <c r="I29" s="242"/>
      <c r="J29" s="233">
        <f t="shared" ref="J29:J38" si="2">H29*I29</f>
        <v>0</v>
      </c>
    </row>
    <row r="30" spans="2:10" x14ac:dyDescent="0.35">
      <c r="B30" s="192">
        <f t="shared" si="1"/>
        <v>7</v>
      </c>
      <c r="C30" s="123"/>
      <c r="D30" s="261"/>
      <c r="E30" s="261"/>
      <c r="F30" s="231"/>
      <c r="G30" s="235"/>
      <c r="H30" s="123"/>
      <c r="I30" s="242"/>
      <c r="J30" s="233">
        <f t="shared" si="2"/>
        <v>0</v>
      </c>
    </row>
    <row r="31" spans="2:10" x14ac:dyDescent="0.35">
      <c r="B31" s="192">
        <f t="shared" si="1"/>
        <v>8</v>
      </c>
      <c r="C31" s="123"/>
      <c r="D31" s="261"/>
      <c r="E31" s="261"/>
      <c r="F31" s="231"/>
      <c r="G31" s="235"/>
      <c r="H31" s="123"/>
      <c r="I31" s="242"/>
      <c r="J31" s="233">
        <f t="shared" si="2"/>
        <v>0</v>
      </c>
    </row>
    <row r="32" spans="2:10" x14ac:dyDescent="0.35">
      <c r="B32" s="192">
        <f t="shared" si="1"/>
        <v>9</v>
      </c>
      <c r="C32" s="123"/>
      <c r="D32" s="261"/>
      <c r="E32" s="261"/>
      <c r="F32" s="231"/>
      <c r="G32" s="235"/>
      <c r="H32" s="123"/>
      <c r="I32" s="242"/>
      <c r="J32" s="233">
        <f t="shared" si="2"/>
        <v>0</v>
      </c>
    </row>
    <row r="33" spans="2:10" x14ac:dyDescent="0.35">
      <c r="B33" s="192">
        <f t="shared" si="1"/>
        <v>10</v>
      </c>
      <c r="C33" s="123"/>
      <c r="D33" s="261"/>
      <c r="E33" s="261"/>
      <c r="F33" s="231"/>
      <c r="G33" s="235"/>
      <c r="H33" s="123"/>
      <c r="I33" s="242"/>
      <c r="J33" s="233">
        <f t="shared" si="2"/>
        <v>0</v>
      </c>
    </row>
    <row r="34" spans="2:10" x14ac:dyDescent="0.35">
      <c r="B34" s="192">
        <f t="shared" si="1"/>
        <v>11</v>
      </c>
      <c r="C34" s="123"/>
      <c r="D34" s="261"/>
      <c r="E34" s="261"/>
      <c r="F34" s="231"/>
      <c r="G34" s="235"/>
      <c r="H34" s="123"/>
      <c r="I34" s="242"/>
      <c r="J34" s="233">
        <f t="shared" si="2"/>
        <v>0</v>
      </c>
    </row>
    <row r="35" spans="2:10" x14ac:dyDescent="0.35">
      <c r="B35" s="192">
        <f t="shared" si="1"/>
        <v>12</v>
      </c>
      <c r="C35" s="123"/>
      <c r="D35" s="261"/>
      <c r="E35" s="261"/>
      <c r="F35" s="231"/>
      <c r="G35" s="235"/>
      <c r="H35" s="123"/>
      <c r="I35" s="242"/>
      <c r="J35" s="233">
        <f t="shared" si="2"/>
        <v>0</v>
      </c>
    </row>
    <row r="36" spans="2:10" x14ac:dyDescent="0.35">
      <c r="B36" s="192">
        <f t="shared" si="1"/>
        <v>13</v>
      </c>
      <c r="C36" s="123"/>
      <c r="D36" s="261"/>
      <c r="E36" s="261"/>
      <c r="F36" s="231"/>
      <c r="G36" s="235"/>
      <c r="H36" s="123"/>
      <c r="I36" s="242"/>
      <c r="J36" s="233">
        <f t="shared" si="2"/>
        <v>0</v>
      </c>
    </row>
    <row r="37" spans="2:10" x14ac:dyDescent="0.35">
      <c r="B37" s="192">
        <f t="shared" si="1"/>
        <v>14</v>
      </c>
      <c r="C37" s="123"/>
      <c r="D37" s="261"/>
      <c r="E37" s="261"/>
      <c r="F37" s="231"/>
      <c r="G37" s="235"/>
      <c r="H37" s="123"/>
      <c r="I37" s="242"/>
      <c r="J37" s="233">
        <f t="shared" si="2"/>
        <v>0</v>
      </c>
    </row>
    <row r="38" spans="2:10" ht="12" thickBot="1" x14ac:dyDescent="0.4">
      <c r="B38" s="193">
        <f t="shared" si="1"/>
        <v>15</v>
      </c>
      <c r="C38" s="194"/>
      <c r="D38" s="261"/>
      <c r="E38" s="261"/>
      <c r="F38" s="231"/>
      <c r="G38" s="235"/>
      <c r="H38" s="194"/>
      <c r="I38" s="242"/>
      <c r="J38" s="234">
        <f t="shared" si="2"/>
        <v>0</v>
      </c>
    </row>
    <row r="39" spans="2:10" ht="12" thickBot="1" x14ac:dyDescent="0.4">
      <c r="B39" s="124"/>
      <c r="C39" s="125"/>
      <c r="D39" s="125"/>
      <c r="E39" s="126" t="s">
        <v>99</v>
      </c>
      <c r="F39" s="127"/>
      <c r="G39" s="128"/>
      <c r="H39" s="125"/>
      <c r="I39" s="178"/>
      <c r="J39" s="195">
        <f>SUM(J24:J38)</f>
        <v>0</v>
      </c>
    </row>
    <row r="40" spans="2:10" ht="9" customHeight="1" thickTop="1" x14ac:dyDescent="0.35">
      <c r="B40" s="112"/>
      <c r="C40" s="112"/>
      <c r="D40" s="112"/>
      <c r="E40" s="129"/>
      <c r="F40" s="130"/>
      <c r="H40" s="112"/>
      <c r="J40" s="131"/>
    </row>
    <row r="41" spans="2:10" ht="12.75" x14ac:dyDescent="0.35">
      <c r="B41" s="132" t="s">
        <v>116</v>
      </c>
      <c r="C41" s="133"/>
      <c r="D41" s="133"/>
      <c r="E41" s="134"/>
      <c r="F41" s="133"/>
      <c r="G41" s="132" t="s">
        <v>183</v>
      </c>
      <c r="H41" s="135"/>
      <c r="I41" s="135"/>
      <c r="J41" s="136"/>
    </row>
    <row r="42" spans="2:10" ht="12.75" x14ac:dyDescent="0.35">
      <c r="B42" s="137"/>
      <c r="C42" s="138"/>
      <c r="D42" s="138"/>
      <c r="E42" s="139"/>
      <c r="F42" s="138"/>
      <c r="G42" s="243"/>
      <c r="H42" s="244"/>
      <c r="I42" s="244"/>
      <c r="J42" s="245"/>
    </row>
    <row r="43" spans="2:10" ht="12.75" x14ac:dyDescent="0.35">
      <c r="B43" s="137"/>
      <c r="C43" s="138"/>
      <c r="D43" s="138"/>
      <c r="E43" s="139"/>
      <c r="F43" s="138"/>
      <c r="G43" s="243"/>
      <c r="H43" s="244"/>
      <c r="I43" s="244"/>
      <c r="J43" s="245"/>
    </row>
    <row r="44" spans="2:10" x14ac:dyDescent="0.35">
      <c r="B44" s="140" t="s">
        <v>24</v>
      </c>
      <c r="C44" s="141"/>
      <c r="D44" s="142" t="s">
        <v>25</v>
      </c>
      <c r="E44" s="143"/>
      <c r="F44" s="141"/>
      <c r="G44" s="272"/>
      <c r="H44" s="273"/>
      <c r="I44" s="141"/>
      <c r="J44" s="246"/>
    </row>
    <row r="45" spans="2:10" ht="6.75" customHeight="1" x14ac:dyDescent="0.35">
      <c r="B45" s="112"/>
      <c r="C45" s="112"/>
      <c r="D45" s="112"/>
      <c r="E45" s="129"/>
      <c r="F45" s="130"/>
      <c r="H45" s="112"/>
      <c r="J45" s="131"/>
    </row>
    <row r="46" spans="2:10" x14ac:dyDescent="0.35">
      <c r="B46" s="112"/>
      <c r="C46" s="112"/>
      <c r="D46" s="112"/>
      <c r="E46" s="129"/>
      <c r="F46" s="130"/>
      <c r="H46" s="112"/>
      <c r="J46" s="131"/>
    </row>
    <row r="47" spans="2:10" ht="17.649999999999999" x14ac:dyDescent="0.35">
      <c r="B47" s="283" t="s">
        <v>119</v>
      </c>
      <c r="C47" s="283"/>
      <c r="D47" s="283"/>
      <c r="E47" s="283"/>
      <c r="F47" s="283"/>
      <c r="G47" s="283"/>
      <c r="H47" s="283"/>
      <c r="I47" s="283"/>
      <c r="J47" s="283"/>
    </row>
    <row r="48" spans="2:10" ht="12" customHeight="1" x14ac:dyDescent="0.4">
      <c r="B48" s="144"/>
      <c r="C48" s="144"/>
      <c r="D48" s="144"/>
      <c r="E48" s="177" t="s">
        <v>74</v>
      </c>
      <c r="F48" s="177" t="str">
        <f>I4</f>
        <v>1034.001.022</v>
      </c>
      <c r="G48" s="177"/>
    </row>
    <row r="49" spans="2:10" ht="15" x14ac:dyDescent="0.4">
      <c r="B49" s="144"/>
      <c r="C49" s="144"/>
      <c r="D49" s="144"/>
      <c r="E49" s="144"/>
      <c r="F49" s="177"/>
      <c r="G49" s="177"/>
    </row>
    <row r="50" spans="2:10" x14ac:dyDescent="0.35">
      <c r="B50" s="145"/>
      <c r="C50" s="146" t="s">
        <v>94</v>
      </c>
      <c r="D50" s="145"/>
      <c r="E50" s="147" t="s">
        <v>100</v>
      </c>
      <c r="F50" s="145"/>
      <c r="G50" s="145"/>
      <c r="H50" s="147" t="s">
        <v>101</v>
      </c>
      <c r="I50" s="145"/>
      <c r="J50" s="145"/>
    </row>
    <row r="51" spans="2:10" ht="12" thickBot="1" x14ac:dyDescent="0.4"/>
    <row r="52" spans="2:10" ht="12" thickBot="1" x14ac:dyDescent="0.4">
      <c r="C52" s="148"/>
      <c r="E52" s="110" t="s">
        <v>102</v>
      </c>
      <c r="H52" s="149"/>
      <c r="I52" s="150"/>
      <c r="J52" s="151"/>
    </row>
    <row r="53" spans="2:10" ht="12" thickBot="1" x14ac:dyDescent="0.4">
      <c r="C53" s="112"/>
    </row>
    <row r="54" spans="2:10" ht="12" thickBot="1" x14ac:dyDescent="0.4">
      <c r="C54" s="148"/>
      <c r="E54" s="110" t="s">
        <v>103</v>
      </c>
      <c r="H54" s="149"/>
      <c r="I54" s="150"/>
      <c r="J54" s="151"/>
    </row>
    <row r="55" spans="2:10" ht="12" thickBot="1" x14ac:dyDescent="0.4">
      <c r="C55" s="112"/>
    </row>
    <row r="56" spans="2:10" ht="12" thickBot="1" x14ac:dyDescent="0.4">
      <c r="C56" s="148"/>
      <c r="E56" s="110" t="s">
        <v>118</v>
      </c>
      <c r="H56" s="149"/>
      <c r="I56" s="150"/>
      <c r="J56" s="151"/>
    </row>
    <row r="57" spans="2:10" ht="12" thickBot="1" x14ac:dyDescent="0.4">
      <c r="C57" s="112"/>
    </row>
    <row r="58" spans="2:10" ht="12" thickBot="1" x14ac:dyDescent="0.4">
      <c r="C58" s="148"/>
      <c r="E58" s="110" t="s">
        <v>104</v>
      </c>
      <c r="H58" s="149"/>
      <c r="I58" s="150"/>
      <c r="J58" s="151"/>
    </row>
    <row r="59" spans="2:10" ht="12" thickBot="1" x14ac:dyDescent="0.4">
      <c r="C59" s="112"/>
    </row>
    <row r="60" spans="2:10" ht="12" thickBot="1" x14ac:dyDescent="0.4">
      <c r="C60" s="148"/>
      <c r="E60" s="110" t="s">
        <v>105</v>
      </c>
      <c r="H60" s="149"/>
      <c r="I60" s="150"/>
      <c r="J60" s="151"/>
    </row>
    <row r="61" spans="2:10" ht="12" thickBot="1" x14ac:dyDescent="0.4">
      <c r="C61" s="112"/>
    </row>
    <row r="62" spans="2:10" ht="12" thickBot="1" x14ac:dyDescent="0.4">
      <c r="C62" s="148"/>
      <c r="E62" s="110" t="s">
        <v>106</v>
      </c>
      <c r="H62" s="149"/>
      <c r="I62" s="150"/>
      <c r="J62" s="151"/>
    </row>
    <row r="63" spans="2:10" ht="12" thickBot="1" x14ac:dyDescent="0.4">
      <c r="C63" s="112"/>
    </row>
    <row r="64" spans="2:10" ht="12" thickBot="1" x14ac:dyDescent="0.4">
      <c r="C64" s="148"/>
      <c r="E64" s="110" t="s">
        <v>107</v>
      </c>
      <c r="H64" s="149"/>
      <c r="I64" s="150"/>
      <c r="J64" s="151"/>
    </row>
    <row r="65" spans="3:10" ht="12" thickBot="1" x14ac:dyDescent="0.4">
      <c r="C65" s="112"/>
    </row>
    <row r="66" spans="3:10" ht="12" thickBot="1" x14ac:dyDescent="0.4">
      <c r="C66" s="148"/>
      <c r="E66" s="110" t="s">
        <v>108</v>
      </c>
      <c r="H66" s="149"/>
      <c r="I66" s="150"/>
      <c r="J66" s="151"/>
    </row>
    <row r="67" spans="3:10" ht="12" thickBot="1" x14ac:dyDescent="0.4">
      <c r="C67" s="112"/>
    </row>
    <row r="68" spans="3:10" ht="12" thickBot="1" x14ac:dyDescent="0.4">
      <c r="C68" s="148"/>
      <c r="E68" s="110" t="s">
        <v>125</v>
      </c>
      <c r="H68" s="149"/>
      <c r="I68" s="150"/>
      <c r="J68" s="151"/>
    </row>
    <row r="69" spans="3:10" ht="12" thickBot="1" x14ac:dyDescent="0.4">
      <c r="C69" s="112"/>
    </row>
    <row r="70" spans="3:10" ht="12" thickBot="1" x14ac:dyDescent="0.4">
      <c r="C70" s="148"/>
      <c r="E70" s="110" t="s">
        <v>109</v>
      </c>
      <c r="H70" s="149"/>
      <c r="I70" s="150"/>
      <c r="J70" s="151"/>
    </row>
    <row r="71" spans="3:10" ht="12" thickBot="1" x14ac:dyDescent="0.4">
      <c r="C71" s="112"/>
    </row>
    <row r="72" spans="3:10" ht="12" thickBot="1" x14ac:dyDescent="0.4">
      <c r="C72" s="148"/>
      <c r="E72" s="110" t="s">
        <v>110</v>
      </c>
      <c r="H72" s="149"/>
      <c r="I72" s="150"/>
      <c r="J72" s="151"/>
    </row>
    <row r="73" spans="3:10" ht="12" thickBot="1" x14ac:dyDescent="0.4">
      <c r="C73" s="112"/>
    </row>
    <row r="74" spans="3:10" ht="12" thickBot="1" x14ac:dyDescent="0.4">
      <c r="C74" s="148"/>
      <c r="E74" s="110" t="s">
        <v>126</v>
      </c>
      <c r="H74" s="149"/>
      <c r="I74" s="150"/>
      <c r="J74" s="151"/>
    </row>
    <row r="75" spans="3:10" ht="12" thickBot="1" x14ac:dyDescent="0.4">
      <c r="C75" s="112"/>
    </row>
    <row r="76" spans="3:10" ht="12" thickBot="1" x14ac:dyDescent="0.4">
      <c r="C76" s="148"/>
      <c r="E76" s="110" t="s">
        <v>111</v>
      </c>
      <c r="H76" s="149"/>
      <c r="I76" s="150"/>
      <c r="J76" s="151"/>
    </row>
    <row r="77" spans="3:10" ht="12" thickBot="1" x14ac:dyDescent="0.4">
      <c r="C77" s="112"/>
    </row>
    <row r="78" spans="3:10" ht="12" thickBot="1" x14ac:dyDescent="0.4">
      <c r="C78" s="148"/>
      <c r="E78" s="110" t="s">
        <v>112</v>
      </c>
      <c r="H78" s="149"/>
      <c r="I78" s="150"/>
      <c r="J78" s="151"/>
    </row>
    <row r="79" spans="3:10" ht="12" thickBot="1" x14ac:dyDescent="0.4">
      <c r="C79" s="112"/>
    </row>
    <row r="80" spans="3:10" ht="12" thickBot="1" x14ac:dyDescent="0.4">
      <c r="C80" s="148"/>
      <c r="E80" s="110" t="s">
        <v>113</v>
      </c>
      <c r="H80" s="149"/>
      <c r="I80" s="150"/>
      <c r="J80" s="151"/>
    </row>
    <row r="81" spans="3:10" ht="12" thickBot="1" x14ac:dyDescent="0.4">
      <c r="C81" s="112"/>
    </row>
    <row r="82" spans="3:10" ht="12" thickBot="1" x14ac:dyDescent="0.4">
      <c r="C82" s="148"/>
      <c r="E82" s="110" t="s">
        <v>117</v>
      </c>
      <c r="H82" s="149"/>
      <c r="I82" s="150"/>
      <c r="J82" s="151"/>
    </row>
    <row r="83" spans="3:10" ht="12" thickBot="1" x14ac:dyDescent="0.4">
      <c r="C83" s="112"/>
    </row>
    <row r="84" spans="3:10" ht="12" thickBot="1" x14ac:dyDescent="0.4">
      <c r="C84" s="148"/>
      <c r="E84" s="110" t="s">
        <v>121</v>
      </c>
      <c r="H84" s="149"/>
      <c r="I84" s="150"/>
      <c r="J84" s="151"/>
    </row>
    <row r="85" spans="3:10" ht="12" thickBot="1" x14ac:dyDescent="0.4">
      <c r="C85" s="112"/>
    </row>
    <row r="86" spans="3:10" ht="12" thickBot="1" x14ac:dyDescent="0.4">
      <c r="C86" s="148"/>
      <c r="E86" s="110" t="s">
        <v>122</v>
      </c>
      <c r="H86" s="149"/>
      <c r="I86" s="150"/>
      <c r="J86" s="151"/>
    </row>
    <row r="87" spans="3:10" ht="12" thickBot="1" x14ac:dyDescent="0.4">
      <c r="C87" s="112"/>
    </row>
    <row r="88" spans="3:10" ht="12" thickBot="1" x14ac:dyDescent="0.4">
      <c r="C88" s="148"/>
      <c r="E88" s="110" t="s">
        <v>123</v>
      </c>
      <c r="H88" s="149"/>
      <c r="I88" s="150"/>
      <c r="J88" s="151"/>
    </row>
    <row r="94" spans="3:10" x14ac:dyDescent="0.35">
      <c r="E94" s="152" t="s">
        <v>114</v>
      </c>
      <c r="F94" s="153"/>
      <c r="G94" s="154"/>
    </row>
    <row r="95" spans="3:10" x14ac:dyDescent="0.35">
      <c r="E95" s="155"/>
      <c r="F95" s="155"/>
      <c r="G95" s="155"/>
    </row>
    <row r="96" spans="3:10" x14ac:dyDescent="0.35">
      <c r="E96" s="155"/>
      <c r="F96" s="155" t="s">
        <v>27</v>
      </c>
      <c r="G96" s="155"/>
    </row>
  </sheetData>
  <mergeCells count="41">
    <mergeCell ref="D4:E4"/>
    <mergeCell ref="I4:J4"/>
    <mergeCell ref="D5:E5"/>
    <mergeCell ref="I5:J5"/>
    <mergeCell ref="D6:E6"/>
    <mergeCell ref="I6:J6"/>
    <mergeCell ref="I17:J17"/>
    <mergeCell ref="D7:E7"/>
    <mergeCell ref="I7:J7"/>
    <mergeCell ref="I8:J8"/>
    <mergeCell ref="D9:E9"/>
    <mergeCell ref="I9:J9"/>
    <mergeCell ref="D10:E10"/>
    <mergeCell ref="I10:J10"/>
    <mergeCell ref="D11:E11"/>
    <mergeCell ref="I12:J12"/>
    <mergeCell ref="I13:J13"/>
    <mergeCell ref="I14:J14"/>
    <mergeCell ref="I15:J15"/>
    <mergeCell ref="D30:E30"/>
    <mergeCell ref="I18:J18"/>
    <mergeCell ref="I19:J19"/>
    <mergeCell ref="I20:J20"/>
    <mergeCell ref="B22:J22"/>
    <mergeCell ref="D23:E23"/>
    <mergeCell ref="D24:E24"/>
    <mergeCell ref="D25:E25"/>
    <mergeCell ref="D26:E26"/>
    <mergeCell ref="D27:E27"/>
    <mergeCell ref="D28:E28"/>
    <mergeCell ref="D29:E29"/>
    <mergeCell ref="D37:E37"/>
    <mergeCell ref="D38:E38"/>
    <mergeCell ref="G44:H44"/>
    <mergeCell ref="B47:J47"/>
    <mergeCell ref="D31:E31"/>
    <mergeCell ref="D32:E32"/>
    <mergeCell ref="D33:E33"/>
    <mergeCell ref="D34:E34"/>
    <mergeCell ref="D35:E35"/>
    <mergeCell ref="D36:E36"/>
  </mergeCells>
  <hyperlinks>
    <hyperlink ref="I19" r:id="rId1" xr:uid="{A5662980-5E06-44A7-A81A-1577402BCBDE}"/>
  </hyperlinks>
  <pageMargins left="0.39370078740157483" right="0.39370078740157483" top="0.59055118110236227" bottom="1.0236220472440944" header="0.51181102362204722" footer="0.51181102362204722"/>
  <pageSetup paperSize="9" scale="95" fitToHeight="0" orientation="portrait" verticalDpi="1200" r:id="rId2"/>
  <headerFooter alignWithMargins="0">
    <oddFooter>&amp;C&amp;7&amp;G&amp;RPage &amp;P of &amp;N</oddFooter>
  </headerFooter>
  <rowBreaks count="1" manualBreakCount="1">
    <brk id="46" max="16383" man="1"/>
  </rowBreaks>
  <drawing r:id="rId3"/>
  <legacyDrawingHF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B1:J96"/>
  <sheetViews>
    <sheetView showGridLines="0" zoomScaleNormal="100" zoomScaleSheetLayoutView="70" workbookViewId="0">
      <selection activeCell="I12" sqref="I12:J20"/>
    </sheetView>
  </sheetViews>
  <sheetFormatPr baseColWidth="10" defaultColWidth="11" defaultRowHeight="11.65" x14ac:dyDescent="0.35"/>
  <cols>
    <col min="1" max="1" width="4.28515625" style="110" customWidth="1"/>
    <col min="2" max="2" width="5.7109375" style="110" customWidth="1"/>
    <col min="3" max="3" width="9.7109375" style="110" customWidth="1"/>
    <col min="4" max="5" width="14" style="110" customWidth="1"/>
    <col min="6" max="6" width="16.140625" style="110" customWidth="1"/>
    <col min="7" max="7" width="11.7109375" style="110" customWidth="1"/>
    <col min="8" max="8" width="4.5703125" style="110" customWidth="1"/>
    <col min="9" max="10" width="12.7109375" style="110" customWidth="1"/>
    <col min="11" max="11" width="4" style="110" customWidth="1"/>
    <col min="12" max="16384" width="11" style="110"/>
  </cols>
  <sheetData>
    <row r="1" spans="2:10" ht="69.95" customHeight="1" x14ac:dyDescent="0.6">
      <c r="B1" s="111"/>
      <c r="C1" s="111"/>
      <c r="D1" s="111"/>
    </row>
    <row r="2" spans="2:10" ht="17.25" customHeight="1" x14ac:dyDescent="0.6">
      <c r="B2" s="179" t="s">
        <v>115</v>
      </c>
      <c r="C2" s="176"/>
      <c r="D2" s="176"/>
      <c r="E2" s="176"/>
      <c r="F2" s="176"/>
      <c r="G2" s="176"/>
      <c r="H2" s="176"/>
      <c r="I2" s="176"/>
      <c r="J2" s="176"/>
    </row>
    <row r="3" spans="2:10" ht="12" thickBot="1" x14ac:dyDescent="0.4"/>
    <row r="4" spans="2:10" ht="14.1" customHeight="1" x14ac:dyDescent="0.35">
      <c r="B4" s="110" t="s">
        <v>73</v>
      </c>
      <c r="D4" s="259"/>
      <c r="E4" s="260"/>
      <c r="G4" s="110" t="s">
        <v>74</v>
      </c>
      <c r="I4" s="264" t="str">
        <f>('Summary P.O'!B3)&amp;'Summary P.O'!A36</f>
        <v>1034.001.023</v>
      </c>
      <c r="J4" s="265"/>
    </row>
    <row r="5" spans="2:10" ht="14.1" customHeight="1" x14ac:dyDescent="0.35">
      <c r="D5" s="274"/>
      <c r="E5" s="275"/>
      <c r="G5" s="110" t="s">
        <v>41</v>
      </c>
      <c r="I5" s="268">
        <v>1</v>
      </c>
      <c r="J5" s="269"/>
    </row>
    <row r="6" spans="2:10" ht="14.1" customHeight="1" x14ac:dyDescent="0.35">
      <c r="D6" s="274"/>
      <c r="E6" s="275"/>
      <c r="G6" s="110" t="s">
        <v>75</v>
      </c>
      <c r="I6" s="270"/>
      <c r="J6" s="271"/>
    </row>
    <row r="7" spans="2:10" ht="14.1" customHeight="1" thickBot="1" x14ac:dyDescent="0.4">
      <c r="D7" s="276"/>
      <c r="E7" s="277"/>
      <c r="G7" s="110" t="s">
        <v>76</v>
      </c>
      <c r="I7" s="262"/>
      <c r="J7" s="263"/>
    </row>
    <row r="8" spans="2:10" ht="14.1" customHeight="1" thickBot="1" x14ac:dyDescent="0.4">
      <c r="E8" s="112"/>
      <c r="G8" s="110" t="s">
        <v>77</v>
      </c>
      <c r="I8" s="292"/>
      <c r="J8" s="282"/>
    </row>
    <row r="9" spans="2:10" ht="14.1" customHeight="1" x14ac:dyDescent="0.35">
      <c r="B9" s="110" t="s">
        <v>78</v>
      </c>
      <c r="D9" s="264"/>
      <c r="E9" s="265"/>
      <c r="G9" s="110" t="s">
        <v>128</v>
      </c>
      <c r="I9" s="284"/>
      <c r="J9" s="285"/>
    </row>
    <row r="10" spans="2:10" ht="14.1" customHeight="1" thickBot="1" x14ac:dyDescent="0.4">
      <c r="B10" s="110" t="s">
        <v>79</v>
      </c>
      <c r="D10" s="280"/>
      <c r="E10" s="277"/>
      <c r="G10" s="110" t="s">
        <v>80</v>
      </c>
      <c r="I10" s="278"/>
      <c r="J10" s="279"/>
    </row>
    <row r="11" spans="2:10" ht="14.1" customHeight="1" thickBot="1" x14ac:dyDescent="0.4">
      <c r="B11" s="110" t="s">
        <v>127</v>
      </c>
      <c r="D11" s="288"/>
      <c r="E11" s="289"/>
    </row>
    <row r="12" spans="2:10" ht="14.1" customHeight="1" thickBot="1" x14ac:dyDescent="0.4">
      <c r="G12" s="110" t="s">
        <v>81</v>
      </c>
      <c r="I12" s="259" t="s">
        <v>164</v>
      </c>
      <c r="J12" s="260"/>
    </row>
    <row r="13" spans="2:10" ht="14.1" customHeight="1" x14ac:dyDescent="0.35">
      <c r="B13" s="110" t="s">
        <v>82</v>
      </c>
      <c r="E13" s="113" t="s">
        <v>129</v>
      </c>
      <c r="I13" s="274" t="s">
        <v>187</v>
      </c>
      <c r="J13" s="275"/>
    </row>
    <row r="14" spans="2:10" ht="14.1" customHeight="1" x14ac:dyDescent="0.35">
      <c r="B14" s="110" t="s">
        <v>83</v>
      </c>
      <c r="E14" s="114" t="s">
        <v>163</v>
      </c>
      <c r="I14" s="274" t="s">
        <v>188</v>
      </c>
      <c r="J14" s="275"/>
    </row>
    <row r="15" spans="2:10" ht="14.1" customHeight="1" thickBot="1" x14ac:dyDescent="0.4">
      <c r="B15" s="110" t="s">
        <v>84</v>
      </c>
      <c r="E15" s="114" t="s">
        <v>40</v>
      </c>
      <c r="I15" s="276" t="s">
        <v>189</v>
      </c>
      <c r="J15" s="277"/>
    </row>
    <row r="16" spans="2:10" ht="14.1" customHeight="1" thickBot="1" x14ac:dyDescent="0.4">
      <c r="B16" s="110" t="s">
        <v>86</v>
      </c>
      <c r="E16" s="114" t="s">
        <v>87</v>
      </c>
    </row>
    <row r="17" spans="2:10" ht="14.1" customHeight="1" thickBot="1" x14ac:dyDescent="0.4">
      <c r="B17" s="110" t="s">
        <v>88</v>
      </c>
      <c r="E17" s="115" t="s">
        <v>89</v>
      </c>
      <c r="G17" s="110" t="s">
        <v>90</v>
      </c>
      <c r="I17" s="259" t="s">
        <v>190</v>
      </c>
      <c r="J17" s="260"/>
    </row>
    <row r="18" spans="2:10" ht="14.1" customHeight="1" x14ac:dyDescent="0.35">
      <c r="I18" s="274"/>
      <c r="J18" s="275"/>
    </row>
    <row r="19" spans="2:10" ht="14.1" customHeight="1" thickBot="1" x14ac:dyDescent="0.4">
      <c r="B19" s="116" t="s">
        <v>91</v>
      </c>
      <c r="C19" s="116"/>
      <c r="D19" s="117" t="s">
        <v>92</v>
      </c>
      <c r="E19" s="118" t="s">
        <v>93</v>
      </c>
      <c r="I19" s="287" t="s">
        <v>191</v>
      </c>
      <c r="J19" s="275"/>
    </row>
    <row r="20" spans="2:10" ht="14.1" customHeight="1" thickBot="1" x14ac:dyDescent="0.4">
      <c r="B20" s="119" t="s">
        <v>94</v>
      </c>
      <c r="C20" s="119"/>
      <c r="D20" s="120"/>
      <c r="E20" s="121"/>
      <c r="I20" s="280"/>
      <c r="J20" s="277"/>
    </row>
    <row r="21" spans="2:10" x14ac:dyDescent="0.35">
      <c r="B21" s="122"/>
      <c r="C21" s="122"/>
      <c r="D21" s="122"/>
      <c r="E21" s="122"/>
    </row>
    <row r="22" spans="2:10" ht="88.5" customHeight="1" thickBot="1" x14ac:dyDescent="0.4">
      <c r="B22" s="286"/>
      <c r="C22" s="286"/>
      <c r="D22" s="286"/>
      <c r="E22" s="286"/>
      <c r="F22" s="286"/>
      <c r="G22" s="286"/>
      <c r="H22" s="286"/>
      <c r="I22" s="286"/>
      <c r="J22" s="286"/>
    </row>
    <row r="23" spans="2:10" ht="18" customHeight="1" thickBot="1" x14ac:dyDescent="0.4">
      <c r="B23" s="236" t="s">
        <v>42</v>
      </c>
      <c r="C23" s="237" t="s">
        <v>95</v>
      </c>
      <c r="D23" s="266" t="s">
        <v>43</v>
      </c>
      <c r="E23" s="267"/>
      <c r="F23" s="238" t="s">
        <v>96</v>
      </c>
      <c r="G23" s="238" t="s">
        <v>23</v>
      </c>
      <c r="H23" s="239" t="s">
        <v>97</v>
      </c>
      <c r="I23" s="240" t="s">
        <v>98</v>
      </c>
      <c r="J23" s="241" t="s">
        <v>48</v>
      </c>
    </row>
    <row r="24" spans="2:10" x14ac:dyDescent="0.35">
      <c r="B24" s="196">
        <v>1</v>
      </c>
      <c r="C24" s="197"/>
      <c r="D24" s="261"/>
      <c r="E24" s="261"/>
      <c r="F24" s="231"/>
      <c r="G24" s="235"/>
      <c r="H24" s="197"/>
      <c r="I24" s="242"/>
      <c r="J24" s="232">
        <f t="shared" ref="J24:J25" si="0">H24*I24</f>
        <v>0</v>
      </c>
    </row>
    <row r="25" spans="2:10" x14ac:dyDescent="0.35">
      <c r="B25" s="192">
        <f t="shared" ref="B25:B38" si="1">B24+1</f>
        <v>2</v>
      </c>
      <c r="C25" s="123"/>
      <c r="D25" s="261"/>
      <c r="E25" s="261"/>
      <c r="F25" s="231"/>
      <c r="G25" s="235"/>
      <c r="H25" s="123"/>
      <c r="I25" s="242"/>
      <c r="J25" s="233">
        <f t="shared" si="0"/>
        <v>0</v>
      </c>
    </row>
    <row r="26" spans="2:10" x14ac:dyDescent="0.35">
      <c r="B26" s="192">
        <f t="shared" si="1"/>
        <v>3</v>
      </c>
      <c r="C26" s="123"/>
      <c r="D26" s="261"/>
      <c r="E26" s="261"/>
      <c r="F26" s="231"/>
      <c r="G26" s="235"/>
      <c r="H26" s="123"/>
      <c r="I26" s="242"/>
      <c r="J26" s="233">
        <f>H26*I26</f>
        <v>0</v>
      </c>
    </row>
    <row r="27" spans="2:10" ht="12" customHeight="1" x14ac:dyDescent="0.35">
      <c r="B27" s="192">
        <f t="shared" si="1"/>
        <v>4</v>
      </c>
      <c r="C27" s="123"/>
      <c r="D27" s="261"/>
      <c r="E27" s="261"/>
      <c r="F27" s="231"/>
      <c r="G27" s="235"/>
      <c r="H27" s="123"/>
      <c r="I27" s="242"/>
      <c r="J27" s="233">
        <f>H27*I27</f>
        <v>0</v>
      </c>
    </row>
    <row r="28" spans="2:10" ht="12" customHeight="1" x14ac:dyDescent="0.35">
      <c r="B28" s="192">
        <f t="shared" si="1"/>
        <v>5</v>
      </c>
      <c r="C28" s="123"/>
      <c r="D28" s="261"/>
      <c r="E28" s="261"/>
      <c r="F28" s="231"/>
      <c r="G28" s="235"/>
      <c r="H28" s="123"/>
      <c r="I28" s="242"/>
      <c r="J28" s="233">
        <f>H28*I28</f>
        <v>0</v>
      </c>
    </row>
    <row r="29" spans="2:10" x14ac:dyDescent="0.35">
      <c r="B29" s="192">
        <f t="shared" si="1"/>
        <v>6</v>
      </c>
      <c r="C29" s="123"/>
      <c r="D29" s="261"/>
      <c r="E29" s="261"/>
      <c r="F29" s="231"/>
      <c r="G29" s="235"/>
      <c r="H29" s="123"/>
      <c r="I29" s="242"/>
      <c r="J29" s="233">
        <f t="shared" ref="J29:J38" si="2">H29*I29</f>
        <v>0</v>
      </c>
    </row>
    <row r="30" spans="2:10" x14ac:dyDescent="0.35">
      <c r="B30" s="192">
        <f t="shared" si="1"/>
        <v>7</v>
      </c>
      <c r="C30" s="123"/>
      <c r="D30" s="261"/>
      <c r="E30" s="261"/>
      <c r="F30" s="231"/>
      <c r="G30" s="235"/>
      <c r="H30" s="123"/>
      <c r="I30" s="242"/>
      <c r="J30" s="233">
        <f t="shared" si="2"/>
        <v>0</v>
      </c>
    </row>
    <row r="31" spans="2:10" x14ac:dyDescent="0.35">
      <c r="B31" s="192">
        <f t="shared" si="1"/>
        <v>8</v>
      </c>
      <c r="C31" s="123"/>
      <c r="D31" s="261"/>
      <c r="E31" s="261"/>
      <c r="F31" s="231"/>
      <c r="G31" s="235"/>
      <c r="H31" s="123"/>
      <c r="I31" s="242"/>
      <c r="J31" s="233">
        <f t="shared" si="2"/>
        <v>0</v>
      </c>
    </row>
    <row r="32" spans="2:10" x14ac:dyDescent="0.35">
      <c r="B32" s="192">
        <f t="shared" si="1"/>
        <v>9</v>
      </c>
      <c r="C32" s="123"/>
      <c r="D32" s="261"/>
      <c r="E32" s="261"/>
      <c r="F32" s="231"/>
      <c r="G32" s="235"/>
      <c r="H32" s="123"/>
      <c r="I32" s="242"/>
      <c r="J32" s="233">
        <f t="shared" si="2"/>
        <v>0</v>
      </c>
    </row>
    <row r="33" spans="2:10" x14ac:dyDescent="0.35">
      <c r="B33" s="192">
        <f t="shared" si="1"/>
        <v>10</v>
      </c>
      <c r="C33" s="123"/>
      <c r="D33" s="261"/>
      <c r="E33" s="261"/>
      <c r="F33" s="231"/>
      <c r="G33" s="235"/>
      <c r="H33" s="123"/>
      <c r="I33" s="242"/>
      <c r="J33" s="233">
        <f t="shared" si="2"/>
        <v>0</v>
      </c>
    </row>
    <row r="34" spans="2:10" x14ac:dyDescent="0.35">
      <c r="B34" s="192">
        <f t="shared" si="1"/>
        <v>11</v>
      </c>
      <c r="C34" s="123"/>
      <c r="D34" s="261"/>
      <c r="E34" s="261"/>
      <c r="F34" s="231"/>
      <c r="G34" s="235"/>
      <c r="H34" s="123"/>
      <c r="I34" s="242"/>
      <c r="J34" s="233">
        <f t="shared" si="2"/>
        <v>0</v>
      </c>
    </row>
    <row r="35" spans="2:10" x14ac:dyDescent="0.35">
      <c r="B35" s="192">
        <f t="shared" si="1"/>
        <v>12</v>
      </c>
      <c r="C35" s="123"/>
      <c r="D35" s="261"/>
      <c r="E35" s="261"/>
      <c r="F35" s="231"/>
      <c r="G35" s="235"/>
      <c r="H35" s="123"/>
      <c r="I35" s="242"/>
      <c r="J35" s="233">
        <f t="shared" si="2"/>
        <v>0</v>
      </c>
    </row>
    <row r="36" spans="2:10" x14ac:dyDescent="0.35">
      <c r="B36" s="192">
        <f t="shared" si="1"/>
        <v>13</v>
      </c>
      <c r="C36" s="123"/>
      <c r="D36" s="261"/>
      <c r="E36" s="261"/>
      <c r="F36" s="231"/>
      <c r="G36" s="235"/>
      <c r="H36" s="123"/>
      <c r="I36" s="242"/>
      <c r="J36" s="233">
        <f t="shared" si="2"/>
        <v>0</v>
      </c>
    </row>
    <row r="37" spans="2:10" x14ac:dyDescent="0.35">
      <c r="B37" s="192">
        <f t="shared" si="1"/>
        <v>14</v>
      </c>
      <c r="C37" s="123"/>
      <c r="D37" s="261"/>
      <c r="E37" s="261"/>
      <c r="F37" s="231"/>
      <c r="G37" s="235"/>
      <c r="H37" s="123"/>
      <c r="I37" s="242"/>
      <c r="J37" s="233">
        <f t="shared" si="2"/>
        <v>0</v>
      </c>
    </row>
    <row r="38" spans="2:10" ht="12" thickBot="1" x14ac:dyDescent="0.4">
      <c r="B38" s="193">
        <f t="shared" si="1"/>
        <v>15</v>
      </c>
      <c r="C38" s="194"/>
      <c r="D38" s="261"/>
      <c r="E38" s="261"/>
      <c r="F38" s="231"/>
      <c r="G38" s="235"/>
      <c r="H38" s="194"/>
      <c r="I38" s="242"/>
      <c r="J38" s="234">
        <f t="shared" si="2"/>
        <v>0</v>
      </c>
    </row>
    <row r="39" spans="2:10" ht="12" thickBot="1" x14ac:dyDescent="0.4">
      <c r="B39" s="124"/>
      <c r="C39" s="125"/>
      <c r="D39" s="125"/>
      <c r="E39" s="126" t="s">
        <v>99</v>
      </c>
      <c r="F39" s="127"/>
      <c r="G39" s="128"/>
      <c r="H39" s="125"/>
      <c r="I39" s="178"/>
      <c r="J39" s="195">
        <f>SUM(J24:J38)</f>
        <v>0</v>
      </c>
    </row>
    <row r="40" spans="2:10" ht="9" customHeight="1" thickTop="1" x14ac:dyDescent="0.35">
      <c r="B40" s="112"/>
      <c r="C40" s="112"/>
      <c r="D40" s="112"/>
      <c r="E40" s="129"/>
      <c r="F40" s="130"/>
      <c r="H40" s="112"/>
      <c r="J40" s="131"/>
    </row>
    <row r="41" spans="2:10" ht="12.75" x14ac:dyDescent="0.35">
      <c r="B41" s="132" t="s">
        <v>116</v>
      </c>
      <c r="C41" s="133"/>
      <c r="D41" s="133"/>
      <c r="E41" s="134"/>
      <c r="F41" s="133"/>
      <c r="G41" s="132" t="s">
        <v>183</v>
      </c>
      <c r="H41" s="135"/>
      <c r="I41" s="135"/>
      <c r="J41" s="136"/>
    </row>
    <row r="42" spans="2:10" ht="12.75" x14ac:dyDescent="0.35">
      <c r="B42" s="137"/>
      <c r="C42" s="138"/>
      <c r="D42" s="138"/>
      <c r="E42" s="139"/>
      <c r="F42" s="138"/>
      <c r="G42" s="243"/>
      <c r="H42" s="244"/>
      <c r="I42" s="244"/>
      <c r="J42" s="245"/>
    </row>
    <row r="43" spans="2:10" ht="12.75" x14ac:dyDescent="0.35">
      <c r="B43" s="137"/>
      <c r="C43" s="138"/>
      <c r="D43" s="138"/>
      <c r="E43" s="139"/>
      <c r="F43" s="138"/>
      <c r="G43" s="243"/>
      <c r="H43" s="244"/>
      <c r="I43" s="244"/>
      <c r="J43" s="245"/>
    </row>
    <row r="44" spans="2:10" x14ac:dyDescent="0.35">
      <c r="B44" s="140" t="s">
        <v>24</v>
      </c>
      <c r="C44" s="141"/>
      <c r="D44" s="142" t="s">
        <v>25</v>
      </c>
      <c r="E44" s="143"/>
      <c r="F44" s="141"/>
      <c r="G44" s="272"/>
      <c r="H44" s="273"/>
      <c r="I44" s="141"/>
      <c r="J44" s="246"/>
    </row>
    <row r="45" spans="2:10" ht="6.75" customHeight="1" x14ac:dyDescent="0.35">
      <c r="B45" s="112"/>
      <c r="C45" s="112"/>
      <c r="D45" s="112"/>
      <c r="E45" s="129"/>
      <c r="F45" s="130"/>
      <c r="H45" s="112"/>
      <c r="J45" s="131"/>
    </row>
    <row r="46" spans="2:10" x14ac:dyDescent="0.35">
      <c r="B46" s="112"/>
      <c r="C46" s="112"/>
      <c r="D46" s="112"/>
      <c r="E46" s="129"/>
      <c r="F46" s="130"/>
      <c r="H46" s="112"/>
      <c r="J46" s="131"/>
    </row>
    <row r="47" spans="2:10" ht="17.649999999999999" x14ac:dyDescent="0.35">
      <c r="B47" s="283" t="s">
        <v>119</v>
      </c>
      <c r="C47" s="283"/>
      <c r="D47" s="283"/>
      <c r="E47" s="283"/>
      <c r="F47" s="283"/>
      <c r="G47" s="283"/>
      <c r="H47" s="283"/>
      <c r="I47" s="283"/>
      <c r="J47" s="283"/>
    </row>
    <row r="48" spans="2:10" ht="12" customHeight="1" x14ac:dyDescent="0.4">
      <c r="B48" s="144"/>
      <c r="C48" s="144"/>
      <c r="D48" s="144"/>
      <c r="E48" s="177" t="s">
        <v>74</v>
      </c>
      <c r="F48" s="177" t="str">
        <f>I4</f>
        <v>1034.001.023</v>
      </c>
      <c r="G48" s="177"/>
    </row>
    <row r="49" spans="2:10" ht="15" x14ac:dyDescent="0.4">
      <c r="B49" s="144"/>
      <c r="C49" s="144"/>
      <c r="D49" s="144"/>
      <c r="E49" s="144"/>
      <c r="F49" s="177"/>
      <c r="G49" s="177"/>
    </row>
    <row r="50" spans="2:10" x14ac:dyDescent="0.35">
      <c r="B50" s="145"/>
      <c r="C50" s="146" t="s">
        <v>94</v>
      </c>
      <c r="D50" s="145"/>
      <c r="E50" s="147" t="s">
        <v>100</v>
      </c>
      <c r="F50" s="145"/>
      <c r="G50" s="145"/>
      <c r="H50" s="147" t="s">
        <v>101</v>
      </c>
      <c r="I50" s="145"/>
      <c r="J50" s="145"/>
    </row>
    <row r="51" spans="2:10" ht="12" thickBot="1" x14ac:dyDescent="0.4"/>
    <row r="52" spans="2:10" ht="12" thickBot="1" x14ac:dyDescent="0.4">
      <c r="C52" s="148"/>
      <c r="E52" s="110" t="s">
        <v>102</v>
      </c>
      <c r="H52" s="149"/>
      <c r="I52" s="150"/>
      <c r="J52" s="151"/>
    </row>
    <row r="53" spans="2:10" ht="12" thickBot="1" x14ac:dyDescent="0.4">
      <c r="C53" s="112"/>
    </row>
    <row r="54" spans="2:10" ht="12" thickBot="1" x14ac:dyDescent="0.4">
      <c r="C54" s="148"/>
      <c r="E54" s="110" t="s">
        <v>103</v>
      </c>
      <c r="H54" s="149"/>
      <c r="I54" s="150"/>
      <c r="J54" s="151"/>
    </row>
    <row r="55" spans="2:10" ht="12" thickBot="1" x14ac:dyDescent="0.4">
      <c r="C55" s="112"/>
    </row>
    <row r="56" spans="2:10" ht="12" thickBot="1" x14ac:dyDescent="0.4">
      <c r="C56" s="148"/>
      <c r="E56" s="110" t="s">
        <v>118</v>
      </c>
      <c r="H56" s="149"/>
      <c r="I56" s="150"/>
      <c r="J56" s="151"/>
    </row>
    <row r="57" spans="2:10" ht="12" thickBot="1" x14ac:dyDescent="0.4">
      <c r="C57" s="112"/>
    </row>
    <row r="58" spans="2:10" ht="12" thickBot="1" x14ac:dyDescent="0.4">
      <c r="C58" s="148"/>
      <c r="E58" s="110" t="s">
        <v>104</v>
      </c>
      <c r="H58" s="149"/>
      <c r="I58" s="150"/>
      <c r="J58" s="151"/>
    </row>
    <row r="59" spans="2:10" ht="12" thickBot="1" x14ac:dyDescent="0.4">
      <c r="C59" s="112"/>
    </row>
    <row r="60" spans="2:10" ht="12" thickBot="1" x14ac:dyDescent="0.4">
      <c r="C60" s="148"/>
      <c r="E60" s="110" t="s">
        <v>105</v>
      </c>
      <c r="H60" s="149"/>
      <c r="I60" s="150"/>
      <c r="J60" s="151"/>
    </row>
    <row r="61" spans="2:10" ht="12" thickBot="1" x14ac:dyDescent="0.4">
      <c r="C61" s="112"/>
    </row>
    <row r="62" spans="2:10" ht="12" thickBot="1" x14ac:dyDescent="0.4">
      <c r="C62" s="148"/>
      <c r="E62" s="110" t="s">
        <v>106</v>
      </c>
      <c r="H62" s="149"/>
      <c r="I62" s="150"/>
      <c r="J62" s="151"/>
    </row>
    <row r="63" spans="2:10" ht="12" thickBot="1" x14ac:dyDescent="0.4">
      <c r="C63" s="112"/>
    </row>
    <row r="64" spans="2:10" ht="12" thickBot="1" x14ac:dyDescent="0.4">
      <c r="C64" s="148"/>
      <c r="E64" s="110" t="s">
        <v>107</v>
      </c>
      <c r="H64" s="149"/>
      <c r="I64" s="150"/>
      <c r="J64" s="151"/>
    </row>
    <row r="65" spans="3:10" ht="12" thickBot="1" x14ac:dyDescent="0.4">
      <c r="C65" s="112"/>
    </row>
    <row r="66" spans="3:10" ht="12" thickBot="1" x14ac:dyDescent="0.4">
      <c r="C66" s="148"/>
      <c r="E66" s="110" t="s">
        <v>108</v>
      </c>
      <c r="H66" s="149"/>
      <c r="I66" s="150"/>
      <c r="J66" s="151"/>
    </row>
    <row r="67" spans="3:10" ht="12" thickBot="1" x14ac:dyDescent="0.4">
      <c r="C67" s="112"/>
    </row>
    <row r="68" spans="3:10" ht="12" thickBot="1" x14ac:dyDescent="0.4">
      <c r="C68" s="148"/>
      <c r="E68" s="110" t="s">
        <v>125</v>
      </c>
      <c r="H68" s="149"/>
      <c r="I68" s="150"/>
      <c r="J68" s="151"/>
    </row>
    <row r="69" spans="3:10" ht="12" thickBot="1" x14ac:dyDescent="0.4">
      <c r="C69" s="112"/>
    </row>
    <row r="70" spans="3:10" ht="12" thickBot="1" x14ac:dyDescent="0.4">
      <c r="C70" s="148"/>
      <c r="E70" s="110" t="s">
        <v>109</v>
      </c>
      <c r="H70" s="149"/>
      <c r="I70" s="150"/>
      <c r="J70" s="151"/>
    </row>
    <row r="71" spans="3:10" ht="12" thickBot="1" x14ac:dyDescent="0.4">
      <c r="C71" s="112"/>
    </row>
    <row r="72" spans="3:10" ht="12" thickBot="1" x14ac:dyDescent="0.4">
      <c r="C72" s="148"/>
      <c r="E72" s="110" t="s">
        <v>110</v>
      </c>
      <c r="H72" s="149"/>
      <c r="I72" s="150"/>
      <c r="J72" s="151"/>
    </row>
    <row r="73" spans="3:10" ht="12" thickBot="1" x14ac:dyDescent="0.4">
      <c r="C73" s="112"/>
    </row>
    <row r="74" spans="3:10" ht="12" thickBot="1" x14ac:dyDescent="0.4">
      <c r="C74" s="148"/>
      <c r="E74" s="110" t="s">
        <v>126</v>
      </c>
      <c r="H74" s="149"/>
      <c r="I74" s="150"/>
      <c r="J74" s="151"/>
    </row>
    <row r="75" spans="3:10" ht="12" thickBot="1" x14ac:dyDescent="0.4">
      <c r="C75" s="112"/>
    </row>
    <row r="76" spans="3:10" ht="12" thickBot="1" x14ac:dyDescent="0.4">
      <c r="C76" s="148"/>
      <c r="E76" s="110" t="s">
        <v>111</v>
      </c>
      <c r="H76" s="149"/>
      <c r="I76" s="150"/>
      <c r="J76" s="151"/>
    </row>
    <row r="77" spans="3:10" ht="12" thickBot="1" x14ac:dyDescent="0.4">
      <c r="C77" s="112"/>
    </row>
    <row r="78" spans="3:10" ht="12" thickBot="1" x14ac:dyDescent="0.4">
      <c r="C78" s="148"/>
      <c r="E78" s="110" t="s">
        <v>112</v>
      </c>
      <c r="H78" s="149"/>
      <c r="I78" s="150"/>
      <c r="J78" s="151"/>
    </row>
    <row r="79" spans="3:10" ht="12" thickBot="1" x14ac:dyDescent="0.4">
      <c r="C79" s="112"/>
    </row>
    <row r="80" spans="3:10" ht="12" thickBot="1" x14ac:dyDescent="0.4">
      <c r="C80" s="148"/>
      <c r="E80" s="110" t="s">
        <v>113</v>
      </c>
      <c r="H80" s="149"/>
      <c r="I80" s="150"/>
      <c r="J80" s="151"/>
    </row>
    <row r="81" spans="3:10" ht="12" thickBot="1" x14ac:dyDescent="0.4">
      <c r="C81" s="112"/>
    </row>
    <row r="82" spans="3:10" ht="12" thickBot="1" x14ac:dyDescent="0.4">
      <c r="C82" s="148"/>
      <c r="E82" s="110" t="s">
        <v>117</v>
      </c>
      <c r="H82" s="149"/>
      <c r="I82" s="150"/>
      <c r="J82" s="151"/>
    </row>
    <row r="83" spans="3:10" ht="12" thickBot="1" x14ac:dyDescent="0.4">
      <c r="C83" s="112"/>
    </row>
    <row r="84" spans="3:10" ht="12" thickBot="1" x14ac:dyDescent="0.4">
      <c r="C84" s="148"/>
      <c r="E84" s="110" t="s">
        <v>121</v>
      </c>
      <c r="H84" s="149"/>
      <c r="I84" s="150"/>
      <c r="J84" s="151"/>
    </row>
    <row r="85" spans="3:10" ht="12" thickBot="1" x14ac:dyDescent="0.4">
      <c r="C85" s="112"/>
    </row>
    <row r="86" spans="3:10" ht="12" thickBot="1" x14ac:dyDescent="0.4">
      <c r="C86" s="148"/>
      <c r="E86" s="110" t="s">
        <v>122</v>
      </c>
      <c r="H86" s="149"/>
      <c r="I86" s="150"/>
      <c r="J86" s="151"/>
    </row>
    <row r="87" spans="3:10" ht="12" thickBot="1" x14ac:dyDescent="0.4">
      <c r="C87" s="112"/>
    </row>
    <row r="88" spans="3:10" ht="12" thickBot="1" x14ac:dyDescent="0.4">
      <c r="C88" s="148"/>
      <c r="E88" s="110" t="s">
        <v>123</v>
      </c>
      <c r="H88" s="149"/>
      <c r="I88" s="150"/>
      <c r="J88" s="151"/>
    </row>
    <row r="94" spans="3:10" x14ac:dyDescent="0.35">
      <c r="E94" s="152" t="s">
        <v>114</v>
      </c>
      <c r="F94" s="153"/>
      <c r="G94" s="154"/>
    </row>
    <row r="95" spans="3:10" x14ac:dyDescent="0.35">
      <c r="E95" s="155"/>
      <c r="F95" s="155"/>
      <c r="G95" s="155"/>
    </row>
    <row r="96" spans="3:10" x14ac:dyDescent="0.35">
      <c r="E96" s="155"/>
      <c r="F96" s="155" t="s">
        <v>27</v>
      </c>
      <c r="G96" s="155"/>
    </row>
  </sheetData>
  <mergeCells count="41">
    <mergeCell ref="D4:E4"/>
    <mergeCell ref="I4:J4"/>
    <mergeCell ref="D5:E5"/>
    <mergeCell ref="I5:J5"/>
    <mergeCell ref="D6:E6"/>
    <mergeCell ref="I6:J6"/>
    <mergeCell ref="I17:J17"/>
    <mergeCell ref="D7:E7"/>
    <mergeCell ref="I7:J7"/>
    <mergeCell ref="I8:J8"/>
    <mergeCell ref="D9:E9"/>
    <mergeCell ref="I9:J9"/>
    <mergeCell ref="D10:E10"/>
    <mergeCell ref="I10:J10"/>
    <mergeCell ref="D11:E11"/>
    <mergeCell ref="I12:J12"/>
    <mergeCell ref="I13:J13"/>
    <mergeCell ref="I14:J14"/>
    <mergeCell ref="I15:J15"/>
    <mergeCell ref="D30:E30"/>
    <mergeCell ref="I18:J18"/>
    <mergeCell ref="I19:J19"/>
    <mergeCell ref="I20:J20"/>
    <mergeCell ref="B22:J22"/>
    <mergeCell ref="D23:E23"/>
    <mergeCell ref="D24:E24"/>
    <mergeCell ref="D25:E25"/>
    <mergeCell ref="D26:E26"/>
    <mergeCell ref="D27:E27"/>
    <mergeCell ref="D28:E28"/>
    <mergeCell ref="D29:E29"/>
    <mergeCell ref="D37:E37"/>
    <mergeCell ref="D38:E38"/>
    <mergeCell ref="G44:H44"/>
    <mergeCell ref="B47:J47"/>
    <mergeCell ref="D31:E31"/>
    <mergeCell ref="D32:E32"/>
    <mergeCell ref="D33:E33"/>
    <mergeCell ref="D34:E34"/>
    <mergeCell ref="D35:E35"/>
    <mergeCell ref="D36:E36"/>
  </mergeCells>
  <hyperlinks>
    <hyperlink ref="I19" r:id="rId1" xr:uid="{9D2D2CAF-3092-42D4-A8A5-C21165BA85DE}"/>
  </hyperlinks>
  <pageMargins left="0.39370078740157483" right="0.39370078740157483" top="0.59055118110236227" bottom="1.0236220472440944" header="0.51181102362204722" footer="0.51181102362204722"/>
  <pageSetup paperSize="9" scale="95" fitToHeight="0" orientation="portrait" verticalDpi="1200" r:id="rId2"/>
  <headerFooter alignWithMargins="0">
    <oddFooter>&amp;C&amp;7&amp;G&amp;RPage &amp;P of &amp;N</oddFooter>
  </headerFooter>
  <rowBreaks count="1" manualBreakCount="1">
    <brk id="46" max="16383" man="1"/>
  </rowBreaks>
  <drawing r:id="rId3"/>
  <legacyDrawingHF r:id="rId4"/>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B1:J96"/>
  <sheetViews>
    <sheetView showGridLines="0" zoomScaleNormal="100" zoomScaleSheetLayoutView="70" workbookViewId="0">
      <selection activeCell="I12" sqref="I12:J20"/>
    </sheetView>
  </sheetViews>
  <sheetFormatPr baseColWidth="10" defaultColWidth="11" defaultRowHeight="11.65" x14ac:dyDescent="0.35"/>
  <cols>
    <col min="1" max="1" width="4.28515625" style="110" customWidth="1"/>
    <col min="2" max="2" width="5.7109375" style="110" customWidth="1"/>
    <col min="3" max="3" width="9.7109375" style="110" customWidth="1"/>
    <col min="4" max="5" width="14" style="110" customWidth="1"/>
    <col min="6" max="6" width="16.140625" style="110" customWidth="1"/>
    <col min="7" max="7" width="11.7109375" style="110" customWidth="1"/>
    <col min="8" max="8" width="4.5703125" style="110" customWidth="1"/>
    <col min="9" max="10" width="12.7109375" style="110" customWidth="1"/>
    <col min="11" max="11" width="4" style="110" customWidth="1"/>
    <col min="12" max="16384" width="11" style="110"/>
  </cols>
  <sheetData>
    <row r="1" spans="2:10" ht="69.95" customHeight="1" x14ac:dyDescent="0.6">
      <c r="B1" s="111"/>
      <c r="C1" s="111"/>
      <c r="D1" s="111"/>
    </row>
    <row r="2" spans="2:10" ht="17.25" customHeight="1" x14ac:dyDescent="0.6">
      <c r="B2" s="179" t="s">
        <v>115</v>
      </c>
      <c r="C2" s="176"/>
      <c r="D2" s="176"/>
      <c r="E2" s="176"/>
      <c r="F2" s="176"/>
      <c r="G2" s="176"/>
      <c r="H2" s="176"/>
      <c r="I2" s="176"/>
      <c r="J2" s="176"/>
    </row>
    <row r="3" spans="2:10" ht="12" thickBot="1" x14ac:dyDescent="0.4"/>
    <row r="4" spans="2:10" ht="14.1" customHeight="1" x14ac:dyDescent="0.35">
      <c r="B4" s="110" t="s">
        <v>73</v>
      </c>
      <c r="D4" s="259"/>
      <c r="E4" s="260"/>
      <c r="G4" s="110" t="s">
        <v>74</v>
      </c>
      <c r="I4" s="264" t="str">
        <f>('Summary P.O'!B3)&amp;'Summary P.O'!A37</f>
        <v>1034.001.024</v>
      </c>
      <c r="J4" s="265"/>
    </row>
    <row r="5" spans="2:10" ht="14.1" customHeight="1" x14ac:dyDescent="0.35">
      <c r="D5" s="274"/>
      <c r="E5" s="275"/>
      <c r="G5" s="110" t="s">
        <v>41</v>
      </c>
      <c r="I5" s="268">
        <v>1</v>
      </c>
      <c r="J5" s="269"/>
    </row>
    <row r="6" spans="2:10" ht="14.1" customHeight="1" x14ac:dyDescent="0.35">
      <c r="D6" s="274"/>
      <c r="E6" s="275"/>
      <c r="G6" s="110" t="s">
        <v>75</v>
      </c>
      <c r="I6" s="270"/>
      <c r="J6" s="271"/>
    </row>
    <row r="7" spans="2:10" ht="14.1" customHeight="1" thickBot="1" x14ac:dyDescent="0.4">
      <c r="D7" s="276"/>
      <c r="E7" s="277"/>
      <c r="G7" s="110" t="s">
        <v>76</v>
      </c>
      <c r="I7" s="262"/>
      <c r="J7" s="263"/>
    </row>
    <row r="8" spans="2:10" ht="14.1" customHeight="1" thickBot="1" x14ac:dyDescent="0.4">
      <c r="E8" s="112"/>
      <c r="G8" s="110" t="s">
        <v>77</v>
      </c>
      <c r="I8" s="292"/>
      <c r="J8" s="282"/>
    </row>
    <row r="9" spans="2:10" ht="14.1" customHeight="1" x14ac:dyDescent="0.35">
      <c r="B9" s="110" t="s">
        <v>78</v>
      </c>
      <c r="D9" s="264"/>
      <c r="E9" s="265"/>
      <c r="G9" s="110" t="s">
        <v>128</v>
      </c>
      <c r="I9" s="284"/>
      <c r="J9" s="285"/>
    </row>
    <row r="10" spans="2:10" ht="14.1" customHeight="1" thickBot="1" x14ac:dyDescent="0.4">
      <c r="B10" s="110" t="s">
        <v>79</v>
      </c>
      <c r="D10" s="280"/>
      <c r="E10" s="277"/>
      <c r="G10" s="110" t="s">
        <v>80</v>
      </c>
      <c r="I10" s="278"/>
      <c r="J10" s="279"/>
    </row>
    <row r="11" spans="2:10" ht="14.1" customHeight="1" thickBot="1" x14ac:dyDescent="0.4">
      <c r="B11" s="110" t="s">
        <v>127</v>
      </c>
      <c r="D11" s="288"/>
      <c r="E11" s="289"/>
    </row>
    <row r="12" spans="2:10" ht="14.1" customHeight="1" thickBot="1" x14ac:dyDescent="0.4">
      <c r="G12" s="110" t="s">
        <v>81</v>
      </c>
      <c r="I12" s="259" t="s">
        <v>164</v>
      </c>
      <c r="J12" s="260"/>
    </row>
    <row r="13" spans="2:10" ht="14.1" customHeight="1" x14ac:dyDescent="0.35">
      <c r="B13" s="110" t="s">
        <v>82</v>
      </c>
      <c r="E13" s="113" t="s">
        <v>129</v>
      </c>
      <c r="I13" s="274" t="s">
        <v>187</v>
      </c>
      <c r="J13" s="275"/>
    </row>
    <row r="14" spans="2:10" ht="14.1" customHeight="1" x14ac:dyDescent="0.35">
      <c r="B14" s="110" t="s">
        <v>83</v>
      </c>
      <c r="E14" s="114" t="s">
        <v>163</v>
      </c>
      <c r="I14" s="274" t="s">
        <v>188</v>
      </c>
      <c r="J14" s="275"/>
    </row>
    <row r="15" spans="2:10" ht="14.1" customHeight="1" thickBot="1" x14ac:dyDescent="0.4">
      <c r="B15" s="110" t="s">
        <v>84</v>
      </c>
      <c r="E15" s="114" t="s">
        <v>40</v>
      </c>
      <c r="I15" s="276" t="s">
        <v>189</v>
      </c>
      <c r="J15" s="277"/>
    </row>
    <row r="16" spans="2:10" ht="14.1" customHeight="1" thickBot="1" x14ac:dyDescent="0.4">
      <c r="B16" s="110" t="s">
        <v>86</v>
      </c>
      <c r="E16" s="114" t="s">
        <v>87</v>
      </c>
    </row>
    <row r="17" spans="2:10" ht="14.1" customHeight="1" thickBot="1" x14ac:dyDescent="0.4">
      <c r="B17" s="110" t="s">
        <v>88</v>
      </c>
      <c r="E17" s="115" t="s">
        <v>89</v>
      </c>
      <c r="G17" s="110" t="s">
        <v>90</v>
      </c>
      <c r="I17" s="259" t="s">
        <v>190</v>
      </c>
      <c r="J17" s="260"/>
    </row>
    <row r="18" spans="2:10" ht="14.1" customHeight="1" x14ac:dyDescent="0.35">
      <c r="I18" s="274"/>
      <c r="J18" s="275"/>
    </row>
    <row r="19" spans="2:10" ht="14.1" customHeight="1" thickBot="1" x14ac:dyDescent="0.4">
      <c r="B19" s="116" t="s">
        <v>91</v>
      </c>
      <c r="C19" s="116"/>
      <c r="D19" s="117" t="s">
        <v>92</v>
      </c>
      <c r="E19" s="118" t="s">
        <v>93</v>
      </c>
      <c r="I19" s="287" t="s">
        <v>191</v>
      </c>
      <c r="J19" s="275"/>
    </row>
    <row r="20" spans="2:10" ht="14.1" customHeight="1" thickBot="1" x14ac:dyDescent="0.4">
      <c r="B20" s="119" t="s">
        <v>94</v>
      </c>
      <c r="C20" s="119"/>
      <c r="D20" s="120"/>
      <c r="E20" s="121"/>
      <c r="I20" s="280"/>
      <c r="J20" s="277"/>
    </row>
    <row r="21" spans="2:10" x14ac:dyDescent="0.35">
      <c r="B21" s="122"/>
      <c r="C21" s="122"/>
      <c r="D21" s="122"/>
      <c r="E21" s="122"/>
    </row>
    <row r="22" spans="2:10" ht="88.5" customHeight="1" thickBot="1" x14ac:dyDescent="0.4">
      <c r="B22" s="286"/>
      <c r="C22" s="286"/>
      <c r="D22" s="286"/>
      <c r="E22" s="286"/>
      <c r="F22" s="286"/>
      <c r="G22" s="286"/>
      <c r="H22" s="286"/>
      <c r="I22" s="286"/>
      <c r="J22" s="286"/>
    </row>
    <row r="23" spans="2:10" ht="18" customHeight="1" thickBot="1" x14ac:dyDescent="0.4">
      <c r="B23" s="236" t="s">
        <v>42</v>
      </c>
      <c r="C23" s="237" t="s">
        <v>95</v>
      </c>
      <c r="D23" s="266" t="s">
        <v>43</v>
      </c>
      <c r="E23" s="267"/>
      <c r="F23" s="238" t="s">
        <v>96</v>
      </c>
      <c r="G23" s="238" t="s">
        <v>23</v>
      </c>
      <c r="H23" s="239" t="s">
        <v>97</v>
      </c>
      <c r="I23" s="240" t="s">
        <v>98</v>
      </c>
      <c r="J23" s="241" t="s">
        <v>48</v>
      </c>
    </row>
    <row r="24" spans="2:10" x14ac:dyDescent="0.35">
      <c r="B24" s="196">
        <v>1</v>
      </c>
      <c r="C24" s="197"/>
      <c r="D24" s="261"/>
      <c r="E24" s="261"/>
      <c r="F24" s="231"/>
      <c r="G24" s="235"/>
      <c r="H24" s="197"/>
      <c r="I24" s="242"/>
      <c r="J24" s="232">
        <f t="shared" ref="J24:J25" si="0">H24*I24</f>
        <v>0</v>
      </c>
    </row>
    <row r="25" spans="2:10" x14ac:dyDescent="0.35">
      <c r="B25" s="192">
        <f t="shared" ref="B25:B38" si="1">B24+1</f>
        <v>2</v>
      </c>
      <c r="C25" s="123"/>
      <c r="D25" s="261"/>
      <c r="E25" s="261"/>
      <c r="F25" s="231"/>
      <c r="G25" s="235"/>
      <c r="H25" s="123"/>
      <c r="I25" s="242"/>
      <c r="J25" s="233">
        <f t="shared" si="0"/>
        <v>0</v>
      </c>
    </row>
    <row r="26" spans="2:10" x14ac:dyDescent="0.35">
      <c r="B26" s="192">
        <f t="shared" si="1"/>
        <v>3</v>
      </c>
      <c r="C26" s="123"/>
      <c r="D26" s="261"/>
      <c r="E26" s="261"/>
      <c r="F26" s="231"/>
      <c r="G26" s="235"/>
      <c r="H26" s="123"/>
      <c r="I26" s="242"/>
      <c r="J26" s="233">
        <f>H26*I26</f>
        <v>0</v>
      </c>
    </row>
    <row r="27" spans="2:10" ht="12" customHeight="1" x14ac:dyDescent="0.35">
      <c r="B27" s="192">
        <f t="shared" si="1"/>
        <v>4</v>
      </c>
      <c r="C27" s="123"/>
      <c r="D27" s="261"/>
      <c r="E27" s="261"/>
      <c r="F27" s="231"/>
      <c r="G27" s="235"/>
      <c r="H27" s="123"/>
      <c r="I27" s="242"/>
      <c r="J27" s="233">
        <f>H27*I27</f>
        <v>0</v>
      </c>
    </row>
    <row r="28" spans="2:10" ht="12" customHeight="1" x14ac:dyDescent="0.35">
      <c r="B28" s="192">
        <f t="shared" si="1"/>
        <v>5</v>
      </c>
      <c r="C28" s="123"/>
      <c r="D28" s="261"/>
      <c r="E28" s="261"/>
      <c r="F28" s="231"/>
      <c r="G28" s="235"/>
      <c r="H28" s="123"/>
      <c r="I28" s="242"/>
      <c r="J28" s="233">
        <f>H28*I28</f>
        <v>0</v>
      </c>
    </row>
    <row r="29" spans="2:10" x14ac:dyDescent="0.35">
      <c r="B29" s="192">
        <f t="shared" si="1"/>
        <v>6</v>
      </c>
      <c r="C29" s="123"/>
      <c r="D29" s="261"/>
      <c r="E29" s="261"/>
      <c r="F29" s="231"/>
      <c r="G29" s="235"/>
      <c r="H29" s="123"/>
      <c r="I29" s="242"/>
      <c r="J29" s="233">
        <f t="shared" ref="J29:J38" si="2">H29*I29</f>
        <v>0</v>
      </c>
    </row>
    <row r="30" spans="2:10" x14ac:dyDescent="0.35">
      <c r="B30" s="192">
        <f t="shared" si="1"/>
        <v>7</v>
      </c>
      <c r="C30" s="123"/>
      <c r="D30" s="261"/>
      <c r="E30" s="261"/>
      <c r="F30" s="231"/>
      <c r="G30" s="235"/>
      <c r="H30" s="123"/>
      <c r="I30" s="242"/>
      <c r="J30" s="233">
        <f t="shared" si="2"/>
        <v>0</v>
      </c>
    </row>
    <row r="31" spans="2:10" x14ac:dyDescent="0.35">
      <c r="B31" s="192">
        <f t="shared" si="1"/>
        <v>8</v>
      </c>
      <c r="C31" s="123"/>
      <c r="D31" s="261"/>
      <c r="E31" s="261"/>
      <c r="F31" s="231"/>
      <c r="G31" s="235"/>
      <c r="H31" s="123"/>
      <c r="I31" s="242"/>
      <c r="J31" s="233">
        <f t="shared" si="2"/>
        <v>0</v>
      </c>
    </row>
    <row r="32" spans="2:10" x14ac:dyDescent="0.35">
      <c r="B32" s="192">
        <f t="shared" si="1"/>
        <v>9</v>
      </c>
      <c r="C32" s="123"/>
      <c r="D32" s="261"/>
      <c r="E32" s="261"/>
      <c r="F32" s="231"/>
      <c r="G32" s="235"/>
      <c r="H32" s="123"/>
      <c r="I32" s="242"/>
      <c r="J32" s="233">
        <f t="shared" si="2"/>
        <v>0</v>
      </c>
    </row>
    <row r="33" spans="2:10" x14ac:dyDescent="0.35">
      <c r="B33" s="192">
        <f t="shared" si="1"/>
        <v>10</v>
      </c>
      <c r="C33" s="123"/>
      <c r="D33" s="261"/>
      <c r="E33" s="261"/>
      <c r="F33" s="231"/>
      <c r="G33" s="235"/>
      <c r="H33" s="123"/>
      <c r="I33" s="242"/>
      <c r="J33" s="233">
        <f t="shared" si="2"/>
        <v>0</v>
      </c>
    </row>
    <row r="34" spans="2:10" x14ac:dyDescent="0.35">
      <c r="B34" s="192">
        <f t="shared" si="1"/>
        <v>11</v>
      </c>
      <c r="C34" s="123"/>
      <c r="D34" s="261"/>
      <c r="E34" s="261"/>
      <c r="F34" s="231"/>
      <c r="G34" s="235"/>
      <c r="H34" s="123"/>
      <c r="I34" s="242"/>
      <c r="J34" s="233">
        <f t="shared" si="2"/>
        <v>0</v>
      </c>
    </row>
    <row r="35" spans="2:10" x14ac:dyDescent="0.35">
      <c r="B35" s="192">
        <f t="shared" si="1"/>
        <v>12</v>
      </c>
      <c r="C35" s="123"/>
      <c r="D35" s="261"/>
      <c r="E35" s="261"/>
      <c r="F35" s="231"/>
      <c r="G35" s="235"/>
      <c r="H35" s="123"/>
      <c r="I35" s="242"/>
      <c r="J35" s="233">
        <f t="shared" si="2"/>
        <v>0</v>
      </c>
    </row>
    <row r="36" spans="2:10" x14ac:dyDescent="0.35">
      <c r="B36" s="192">
        <f t="shared" si="1"/>
        <v>13</v>
      </c>
      <c r="C36" s="123"/>
      <c r="D36" s="261"/>
      <c r="E36" s="261"/>
      <c r="F36" s="231"/>
      <c r="G36" s="235"/>
      <c r="H36" s="123"/>
      <c r="I36" s="242"/>
      <c r="J36" s="233">
        <f t="shared" si="2"/>
        <v>0</v>
      </c>
    </row>
    <row r="37" spans="2:10" x14ac:dyDescent="0.35">
      <c r="B37" s="192">
        <f t="shared" si="1"/>
        <v>14</v>
      </c>
      <c r="C37" s="123"/>
      <c r="D37" s="261"/>
      <c r="E37" s="261"/>
      <c r="F37" s="231"/>
      <c r="G37" s="235"/>
      <c r="H37" s="123"/>
      <c r="I37" s="242"/>
      <c r="J37" s="233">
        <f t="shared" si="2"/>
        <v>0</v>
      </c>
    </row>
    <row r="38" spans="2:10" ht="12" thickBot="1" x14ac:dyDescent="0.4">
      <c r="B38" s="193">
        <f t="shared" si="1"/>
        <v>15</v>
      </c>
      <c r="C38" s="194"/>
      <c r="D38" s="261"/>
      <c r="E38" s="261"/>
      <c r="F38" s="231"/>
      <c r="G38" s="235"/>
      <c r="H38" s="194"/>
      <c r="I38" s="242"/>
      <c r="J38" s="234">
        <f t="shared" si="2"/>
        <v>0</v>
      </c>
    </row>
    <row r="39" spans="2:10" ht="12" thickBot="1" x14ac:dyDescent="0.4">
      <c r="B39" s="124"/>
      <c r="C39" s="125"/>
      <c r="D39" s="125"/>
      <c r="E39" s="126" t="s">
        <v>99</v>
      </c>
      <c r="F39" s="127"/>
      <c r="G39" s="128"/>
      <c r="H39" s="125"/>
      <c r="I39" s="178"/>
      <c r="J39" s="195">
        <f>SUM(J24:J38)</f>
        <v>0</v>
      </c>
    </row>
    <row r="40" spans="2:10" ht="9" customHeight="1" thickTop="1" x14ac:dyDescent="0.35">
      <c r="B40" s="112"/>
      <c r="C40" s="112"/>
      <c r="D40" s="112"/>
      <c r="E40" s="129"/>
      <c r="F40" s="130"/>
      <c r="H40" s="112"/>
      <c r="J40" s="131"/>
    </row>
    <row r="41" spans="2:10" ht="12.75" x14ac:dyDescent="0.35">
      <c r="B41" s="132" t="s">
        <v>116</v>
      </c>
      <c r="C41" s="133"/>
      <c r="D41" s="133"/>
      <c r="E41" s="134"/>
      <c r="F41" s="133"/>
      <c r="G41" s="132" t="s">
        <v>183</v>
      </c>
      <c r="H41" s="135"/>
      <c r="I41" s="135"/>
      <c r="J41" s="136"/>
    </row>
    <row r="42" spans="2:10" ht="12.75" x14ac:dyDescent="0.35">
      <c r="B42" s="137"/>
      <c r="C42" s="138"/>
      <c r="D42" s="138"/>
      <c r="E42" s="139"/>
      <c r="F42" s="138"/>
      <c r="G42" s="243"/>
      <c r="H42" s="244"/>
      <c r="I42" s="244"/>
      <c r="J42" s="245"/>
    </row>
    <row r="43" spans="2:10" ht="12.75" x14ac:dyDescent="0.35">
      <c r="B43" s="137"/>
      <c r="C43" s="138"/>
      <c r="D43" s="138"/>
      <c r="E43" s="139"/>
      <c r="F43" s="138"/>
      <c r="G43" s="243"/>
      <c r="H43" s="244"/>
      <c r="I43" s="244"/>
      <c r="J43" s="245"/>
    </row>
    <row r="44" spans="2:10" x14ac:dyDescent="0.35">
      <c r="B44" s="140" t="s">
        <v>24</v>
      </c>
      <c r="C44" s="141"/>
      <c r="D44" s="142" t="s">
        <v>25</v>
      </c>
      <c r="E44" s="143"/>
      <c r="F44" s="141"/>
      <c r="G44" s="272"/>
      <c r="H44" s="273"/>
      <c r="I44" s="141"/>
      <c r="J44" s="246"/>
    </row>
    <row r="45" spans="2:10" ht="6.75" customHeight="1" x14ac:dyDescent="0.35">
      <c r="B45" s="112"/>
      <c r="C45" s="112"/>
      <c r="D45" s="112"/>
      <c r="E45" s="129"/>
      <c r="F45" s="130"/>
      <c r="H45" s="112"/>
      <c r="J45" s="131"/>
    </row>
    <row r="46" spans="2:10" x14ac:dyDescent="0.35">
      <c r="B46" s="112"/>
      <c r="C46" s="112"/>
      <c r="D46" s="112"/>
      <c r="E46" s="129"/>
      <c r="F46" s="130"/>
      <c r="H46" s="112"/>
      <c r="J46" s="131"/>
    </row>
    <row r="47" spans="2:10" ht="17.649999999999999" x14ac:dyDescent="0.35">
      <c r="B47" s="283" t="s">
        <v>119</v>
      </c>
      <c r="C47" s="283"/>
      <c r="D47" s="283"/>
      <c r="E47" s="283"/>
      <c r="F47" s="283"/>
      <c r="G47" s="283"/>
      <c r="H47" s="283"/>
      <c r="I47" s="283"/>
      <c r="J47" s="283"/>
    </row>
    <row r="48" spans="2:10" ht="12" customHeight="1" x14ac:dyDescent="0.4">
      <c r="B48" s="144"/>
      <c r="C48" s="144"/>
      <c r="D48" s="144"/>
      <c r="E48" s="177" t="s">
        <v>74</v>
      </c>
      <c r="F48" s="177" t="str">
        <f>I4</f>
        <v>1034.001.024</v>
      </c>
      <c r="G48" s="177"/>
    </row>
    <row r="49" spans="2:10" ht="15" x14ac:dyDescent="0.4">
      <c r="B49" s="144"/>
      <c r="C49" s="144"/>
      <c r="D49" s="144"/>
      <c r="E49" s="144"/>
      <c r="F49" s="177"/>
      <c r="G49" s="177"/>
    </row>
    <row r="50" spans="2:10" x14ac:dyDescent="0.35">
      <c r="B50" s="145"/>
      <c r="C50" s="146" t="s">
        <v>94</v>
      </c>
      <c r="D50" s="145"/>
      <c r="E50" s="147" t="s">
        <v>100</v>
      </c>
      <c r="F50" s="145"/>
      <c r="G50" s="145"/>
      <c r="H50" s="147" t="s">
        <v>101</v>
      </c>
      <c r="I50" s="145"/>
      <c r="J50" s="145"/>
    </row>
    <row r="51" spans="2:10" ht="12" thickBot="1" x14ac:dyDescent="0.4"/>
    <row r="52" spans="2:10" ht="12" thickBot="1" x14ac:dyDescent="0.4">
      <c r="C52" s="148"/>
      <c r="E52" s="110" t="s">
        <v>102</v>
      </c>
      <c r="H52" s="149"/>
      <c r="I52" s="150"/>
      <c r="J52" s="151"/>
    </row>
    <row r="53" spans="2:10" ht="12" thickBot="1" x14ac:dyDescent="0.4">
      <c r="C53" s="112"/>
    </row>
    <row r="54" spans="2:10" ht="12" thickBot="1" x14ac:dyDescent="0.4">
      <c r="C54" s="148"/>
      <c r="E54" s="110" t="s">
        <v>103</v>
      </c>
      <c r="H54" s="149"/>
      <c r="I54" s="150"/>
      <c r="J54" s="151"/>
    </row>
    <row r="55" spans="2:10" ht="12" thickBot="1" x14ac:dyDescent="0.4">
      <c r="C55" s="112"/>
    </row>
    <row r="56" spans="2:10" ht="12" thickBot="1" x14ac:dyDescent="0.4">
      <c r="C56" s="148"/>
      <c r="E56" s="110" t="s">
        <v>118</v>
      </c>
      <c r="H56" s="149"/>
      <c r="I56" s="150"/>
      <c r="J56" s="151"/>
    </row>
    <row r="57" spans="2:10" ht="12" thickBot="1" x14ac:dyDescent="0.4">
      <c r="C57" s="112"/>
    </row>
    <row r="58" spans="2:10" ht="12" thickBot="1" x14ac:dyDescent="0.4">
      <c r="C58" s="148"/>
      <c r="E58" s="110" t="s">
        <v>104</v>
      </c>
      <c r="H58" s="149"/>
      <c r="I58" s="150"/>
      <c r="J58" s="151"/>
    </row>
    <row r="59" spans="2:10" ht="12" thickBot="1" x14ac:dyDescent="0.4">
      <c r="C59" s="112"/>
    </row>
    <row r="60" spans="2:10" ht="12" thickBot="1" x14ac:dyDescent="0.4">
      <c r="C60" s="148"/>
      <c r="E60" s="110" t="s">
        <v>105</v>
      </c>
      <c r="H60" s="149"/>
      <c r="I60" s="150"/>
      <c r="J60" s="151"/>
    </row>
    <row r="61" spans="2:10" ht="12" thickBot="1" x14ac:dyDescent="0.4">
      <c r="C61" s="112"/>
    </row>
    <row r="62" spans="2:10" ht="12" thickBot="1" x14ac:dyDescent="0.4">
      <c r="C62" s="148"/>
      <c r="E62" s="110" t="s">
        <v>106</v>
      </c>
      <c r="H62" s="149"/>
      <c r="I62" s="150"/>
      <c r="J62" s="151"/>
    </row>
    <row r="63" spans="2:10" ht="12" thickBot="1" x14ac:dyDescent="0.4">
      <c r="C63" s="112"/>
    </row>
    <row r="64" spans="2:10" ht="12" thickBot="1" x14ac:dyDescent="0.4">
      <c r="C64" s="148"/>
      <c r="E64" s="110" t="s">
        <v>107</v>
      </c>
      <c r="H64" s="149"/>
      <c r="I64" s="150"/>
      <c r="J64" s="151"/>
    </row>
    <row r="65" spans="3:10" ht="12" thickBot="1" x14ac:dyDescent="0.4">
      <c r="C65" s="112"/>
    </row>
    <row r="66" spans="3:10" ht="12" thickBot="1" x14ac:dyDescent="0.4">
      <c r="C66" s="148"/>
      <c r="E66" s="110" t="s">
        <v>108</v>
      </c>
      <c r="H66" s="149"/>
      <c r="I66" s="150"/>
      <c r="J66" s="151"/>
    </row>
    <row r="67" spans="3:10" ht="12" thickBot="1" x14ac:dyDescent="0.4">
      <c r="C67" s="112"/>
    </row>
    <row r="68" spans="3:10" ht="12" thickBot="1" x14ac:dyDescent="0.4">
      <c r="C68" s="148"/>
      <c r="E68" s="110" t="s">
        <v>125</v>
      </c>
      <c r="H68" s="149"/>
      <c r="I68" s="150"/>
      <c r="J68" s="151"/>
    </row>
    <row r="69" spans="3:10" ht="12" thickBot="1" x14ac:dyDescent="0.4">
      <c r="C69" s="112"/>
    </row>
    <row r="70" spans="3:10" ht="12" thickBot="1" x14ac:dyDescent="0.4">
      <c r="C70" s="148"/>
      <c r="E70" s="110" t="s">
        <v>109</v>
      </c>
      <c r="H70" s="149"/>
      <c r="I70" s="150"/>
      <c r="J70" s="151"/>
    </row>
    <row r="71" spans="3:10" ht="12" thickBot="1" x14ac:dyDescent="0.4">
      <c r="C71" s="112"/>
    </row>
    <row r="72" spans="3:10" ht="12" thickBot="1" x14ac:dyDescent="0.4">
      <c r="C72" s="148"/>
      <c r="E72" s="110" t="s">
        <v>110</v>
      </c>
      <c r="H72" s="149"/>
      <c r="I72" s="150"/>
      <c r="J72" s="151"/>
    </row>
    <row r="73" spans="3:10" ht="12" thickBot="1" x14ac:dyDescent="0.4">
      <c r="C73" s="112"/>
    </row>
    <row r="74" spans="3:10" ht="12" thickBot="1" x14ac:dyDescent="0.4">
      <c r="C74" s="148"/>
      <c r="E74" s="110" t="s">
        <v>126</v>
      </c>
      <c r="H74" s="149"/>
      <c r="I74" s="150"/>
      <c r="J74" s="151"/>
    </row>
    <row r="75" spans="3:10" ht="12" thickBot="1" x14ac:dyDescent="0.4">
      <c r="C75" s="112"/>
    </row>
    <row r="76" spans="3:10" ht="12" thickBot="1" x14ac:dyDescent="0.4">
      <c r="C76" s="148"/>
      <c r="E76" s="110" t="s">
        <v>111</v>
      </c>
      <c r="H76" s="149"/>
      <c r="I76" s="150"/>
      <c r="J76" s="151"/>
    </row>
    <row r="77" spans="3:10" ht="12" thickBot="1" x14ac:dyDescent="0.4">
      <c r="C77" s="112"/>
    </row>
    <row r="78" spans="3:10" ht="12" thickBot="1" x14ac:dyDescent="0.4">
      <c r="C78" s="148"/>
      <c r="E78" s="110" t="s">
        <v>112</v>
      </c>
      <c r="H78" s="149"/>
      <c r="I78" s="150"/>
      <c r="J78" s="151"/>
    </row>
    <row r="79" spans="3:10" ht="12" thickBot="1" x14ac:dyDescent="0.4">
      <c r="C79" s="112"/>
    </row>
    <row r="80" spans="3:10" ht="12" thickBot="1" x14ac:dyDescent="0.4">
      <c r="C80" s="148"/>
      <c r="E80" s="110" t="s">
        <v>113</v>
      </c>
      <c r="H80" s="149"/>
      <c r="I80" s="150"/>
      <c r="J80" s="151"/>
    </row>
    <row r="81" spans="3:10" ht="12" thickBot="1" x14ac:dyDescent="0.4">
      <c r="C81" s="112"/>
    </row>
    <row r="82" spans="3:10" ht="12" thickBot="1" x14ac:dyDescent="0.4">
      <c r="C82" s="148"/>
      <c r="E82" s="110" t="s">
        <v>117</v>
      </c>
      <c r="H82" s="149"/>
      <c r="I82" s="150"/>
      <c r="J82" s="151"/>
    </row>
    <row r="83" spans="3:10" ht="12" thickBot="1" x14ac:dyDescent="0.4">
      <c r="C83" s="112"/>
    </row>
    <row r="84" spans="3:10" ht="12" thickBot="1" x14ac:dyDescent="0.4">
      <c r="C84" s="148"/>
      <c r="E84" s="110" t="s">
        <v>121</v>
      </c>
      <c r="H84" s="149"/>
      <c r="I84" s="150"/>
      <c r="J84" s="151"/>
    </row>
    <row r="85" spans="3:10" ht="12" thickBot="1" x14ac:dyDescent="0.4">
      <c r="C85" s="112"/>
    </row>
    <row r="86" spans="3:10" ht="12" thickBot="1" x14ac:dyDescent="0.4">
      <c r="C86" s="148"/>
      <c r="E86" s="110" t="s">
        <v>122</v>
      </c>
      <c r="H86" s="149"/>
      <c r="I86" s="150"/>
      <c r="J86" s="151"/>
    </row>
    <row r="87" spans="3:10" ht="12" thickBot="1" x14ac:dyDescent="0.4">
      <c r="C87" s="112"/>
    </row>
    <row r="88" spans="3:10" ht="12" thickBot="1" x14ac:dyDescent="0.4">
      <c r="C88" s="148"/>
      <c r="E88" s="110" t="s">
        <v>123</v>
      </c>
      <c r="H88" s="149"/>
      <c r="I88" s="150"/>
      <c r="J88" s="151"/>
    </row>
    <row r="94" spans="3:10" x14ac:dyDescent="0.35">
      <c r="E94" s="152" t="s">
        <v>114</v>
      </c>
      <c r="F94" s="153"/>
      <c r="G94" s="154"/>
    </row>
    <row r="95" spans="3:10" x14ac:dyDescent="0.35">
      <c r="E95" s="155"/>
      <c r="F95" s="155"/>
      <c r="G95" s="155"/>
    </row>
    <row r="96" spans="3:10" x14ac:dyDescent="0.35">
      <c r="E96" s="155"/>
      <c r="F96" s="155" t="s">
        <v>27</v>
      </c>
      <c r="G96" s="155"/>
    </row>
  </sheetData>
  <mergeCells count="41">
    <mergeCell ref="D4:E4"/>
    <mergeCell ref="I4:J4"/>
    <mergeCell ref="D5:E5"/>
    <mergeCell ref="I5:J5"/>
    <mergeCell ref="D6:E6"/>
    <mergeCell ref="I6:J6"/>
    <mergeCell ref="I17:J17"/>
    <mergeCell ref="D7:E7"/>
    <mergeCell ref="I7:J7"/>
    <mergeCell ref="I8:J8"/>
    <mergeCell ref="D9:E9"/>
    <mergeCell ref="I9:J9"/>
    <mergeCell ref="D10:E10"/>
    <mergeCell ref="I10:J10"/>
    <mergeCell ref="D11:E11"/>
    <mergeCell ref="I12:J12"/>
    <mergeCell ref="I13:J13"/>
    <mergeCell ref="I14:J14"/>
    <mergeCell ref="I15:J15"/>
    <mergeCell ref="D30:E30"/>
    <mergeCell ref="I18:J18"/>
    <mergeCell ref="I19:J19"/>
    <mergeCell ref="I20:J20"/>
    <mergeCell ref="B22:J22"/>
    <mergeCell ref="D23:E23"/>
    <mergeCell ref="D24:E24"/>
    <mergeCell ref="D25:E25"/>
    <mergeCell ref="D26:E26"/>
    <mergeCell ref="D27:E27"/>
    <mergeCell ref="D28:E28"/>
    <mergeCell ref="D29:E29"/>
    <mergeCell ref="D37:E37"/>
    <mergeCell ref="D38:E38"/>
    <mergeCell ref="G44:H44"/>
    <mergeCell ref="B47:J47"/>
    <mergeCell ref="D31:E31"/>
    <mergeCell ref="D32:E32"/>
    <mergeCell ref="D33:E33"/>
    <mergeCell ref="D34:E34"/>
    <mergeCell ref="D35:E35"/>
    <mergeCell ref="D36:E36"/>
  </mergeCells>
  <hyperlinks>
    <hyperlink ref="I19" r:id="rId1" xr:uid="{5ABB7935-2FD5-4414-85A2-64CAFC6CBF90}"/>
  </hyperlinks>
  <pageMargins left="0.39370078740157483" right="0.39370078740157483" top="0.59055118110236227" bottom="1.0236220472440944" header="0.51181102362204722" footer="0.51181102362204722"/>
  <pageSetup paperSize="9" scale="95" fitToHeight="0" orientation="portrait" verticalDpi="1200" r:id="rId2"/>
  <headerFooter alignWithMargins="0">
    <oddFooter>&amp;C&amp;7&amp;G&amp;RPage &amp;P of &amp;N</oddFooter>
  </headerFooter>
  <rowBreaks count="1" manualBreakCount="1">
    <brk id="46" max="16383" man="1"/>
  </rowBreaks>
  <drawing r:id="rId3"/>
  <legacyDrawingHF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B1:J96"/>
  <sheetViews>
    <sheetView showGridLines="0" zoomScaleNormal="100" zoomScaleSheetLayoutView="70" workbookViewId="0">
      <selection activeCell="I12" sqref="I12:J20"/>
    </sheetView>
  </sheetViews>
  <sheetFormatPr baseColWidth="10" defaultColWidth="11" defaultRowHeight="11.65" x14ac:dyDescent="0.35"/>
  <cols>
    <col min="1" max="1" width="4.28515625" style="110" customWidth="1"/>
    <col min="2" max="2" width="5.7109375" style="110" customWidth="1"/>
    <col min="3" max="3" width="9.7109375" style="110" customWidth="1"/>
    <col min="4" max="5" width="14" style="110" customWidth="1"/>
    <col min="6" max="6" width="16.140625" style="110" customWidth="1"/>
    <col min="7" max="7" width="11.7109375" style="110" customWidth="1"/>
    <col min="8" max="8" width="4.5703125" style="110" customWidth="1"/>
    <col min="9" max="10" width="12.7109375" style="110" customWidth="1"/>
    <col min="11" max="11" width="4" style="110" customWidth="1"/>
    <col min="12" max="16384" width="11" style="110"/>
  </cols>
  <sheetData>
    <row r="1" spans="2:10" ht="69.95" customHeight="1" x14ac:dyDescent="0.6">
      <c r="B1" s="111"/>
      <c r="C1" s="111"/>
      <c r="D1" s="111"/>
    </row>
    <row r="2" spans="2:10" ht="17.25" customHeight="1" x14ac:dyDescent="0.6">
      <c r="B2" s="179" t="s">
        <v>115</v>
      </c>
      <c r="C2" s="176"/>
      <c r="D2" s="176"/>
      <c r="E2" s="176"/>
      <c r="F2" s="176"/>
      <c r="G2" s="176"/>
      <c r="H2" s="176"/>
      <c r="I2" s="176"/>
      <c r="J2" s="176"/>
    </row>
    <row r="3" spans="2:10" ht="12" thickBot="1" x14ac:dyDescent="0.4"/>
    <row r="4" spans="2:10" ht="14.1" customHeight="1" x14ac:dyDescent="0.35">
      <c r="B4" s="110" t="s">
        <v>73</v>
      </c>
      <c r="D4" s="259"/>
      <c r="E4" s="260"/>
      <c r="G4" s="110" t="s">
        <v>74</v>
      </c>
      <c r="I4" s="264" t="str">
        <f>('Summary P.O'!B3)&amp;'Summary P.O'!A38</f>
        <v>1034.001.025</v>
      </c>
      <c r="J4" s="265"/>
    </row>
    <row r="5" spans="2:10" ht="14.1" customHeight="1" x14ac:dyDescent="0.35">
      <c r="D5" s="274"/>
      <c r="E5" s="275"/>
      <c r="G5" s="110" t="s">
        <v>41</v>
      </c>
      <c r="I5" s="268">
        <v>1</v>
      </c>
      <c r="J5" s="269"/>
    </row>
    <row r="6" spans="2:10" ht="14.1" customHeight="1" x14ac:dyDescent="0.35">
      <c r="D6" s="274"/>
      <c r="E6" s="275"/>
      <c r="G6" s="110" t="s">
        <v>75</v>
      </c>
      <c r="I6" s="270"/>
      <c r="J6" s="271"/>
    </row>
    <row r="7" spans="2:10" ht="14.1" customHeight="1" thickBot="1" x14ac:dyDescent="0.4">
      <c r="D7" s="276"/>
      <c r="E7" s="277"/>
      <c r="G7" s="110" t="s">
        <v>76</v>
      </c>
      <c r="I7" s="262"/>
      <c r="J7" s="263"/>
    </row>
    <row r="8" spans="2:10" ht="14.1" customHeight="1" thickBot="1" x14ac:dyDescent="0.4">
      <c r="E8" s="112"/>
      <c r="G8" s="110" t="s">
        <v>77</v>
      </c>
      <c r="I8" s="292"/>
      <c r="J8" s="282"/>
    </row>
    <row r="9" spans="2:10" ht="14.1" customHeight="1" x14ac:dyDescent="0.35">
      <c r="B9" s="110" t="s">
        <v>78</v>
      </c>
      <c r="D9" s="264"/>
      <c r="E9" s="265"/>
      <c r="G9" s="110" t="s">
        <v>128</v>
      </c>
      <c r="I9" s="284"/>
      <c r="J9" s="285"/>
    </row>
    <row r="10" spans="2:10" ht="14.1" customHeight="1" thickBot="1" x14ac:dyDescent="0.4">
      <c r="B10" s="110" t="s">
        <v>79</v>
      </c>
      <c r="D10" s="280"/>
      <c r="E10" s="277"/>
      <c r="G10" s="110" t="s">
        <v>80</v>
      </c>
      <c r="I10" s="278"/>
      <c r="J10" s="279"/>
    </row>
    <row r="11" spans="2:10" ht="14.1" customHeight="1" thickBot="1" x14ac:dyDescent="0.4">
      <c r="B11" s="110" t="s">
        <v>127</v>
      </c>
      <c r="D11" s="288"/>
      <c r="E11" s="289"/>
    </row>
    <row r="12" spans="2:10" ht="14.1" customHeight="1" thickBot="1" x14ac:dyDescent="0.4">
      <c r="G12" s="110" t="s">
        <v>81</v>
      </c>
      <c r="I12" s="259" t="s">
        <v>164</v>
      </c>
      <c r="J12" s="260"/>
    </row>
    <row r="13" spans="2:10" ht="14.1" customHeight="1" x14ac:dyDescent="0.35">
      <c r="B13" s="110" t="s">
        <v>82</v>
      </c>
      <c r="E13" s="113" t="s">
        <v>129</v>
      </c>
      <c r="I13" s="274" t="s">
        <v>187</v>
      </c>
      <c r="J13" s="275"/>
    </row>
    <row r="14" spans="2:10" ht="14.1" customHeight="1" x14ac:dyDescent="0.35">
      <c r="B14" s="110" t="s">
        <v>83</v>
      </c>
      <c r="E14" s="114" t="s">
        <v>163</v>
      </c>
      <c r="I14" s="274" t="s">
        <v>188</v>
      </c>
      <c r="J14" s="275"/>
    </row>
    <row r="15" spans="2:10" ht="14.1" customHeight="1" thickBot="1" x14ac:dyDescent="0.4">
      <c r="B15" s="110" t="s">
        <v>84</v>
      </c>
      <c r="E15" s="114" t="s">
        <v>40</v>
      </c>
      <c r="I15" s="276" t="s">
        <v>189</v>
      </c>
      <c r="J15" s="277"/>
    </row>
    <row r="16" spans="2:10" ht="14.1" customHeight="1" thickBot="1" x14ac:dyDescent="0.4">
      <c r="B16" s="110" t="s">
        <v>86</v>
      </c>
      <c r="E16" s="114" t="s">
        <v>87</v>
      </c>
    </row>
    <row r="17" spans="2:10" ht="14.1" customHeight="1" thickBot="1" x14ac:dyDescent="0.4">
      <c r="B17" s="110" t="s">
        <v>88</v>
      </c>
      <c r="E17" s="115" t="s">
        <v>89</v>
      </c>
      <c r="G17" s="110" t="s">
        <v>90</v>
      </c>
      <c r="I17" s="259" t="s">
        <v>190</v>
      </c>
      <c r="J17" s="260"/>
    </row>
    <row r="18" spans="2:10" ht="14.1" customHeight="1" x14ac:dyDescent="0.35">
      <c r="I18" s="274"/>
      <c r="J18" s="275"/>
    </row>
    <row r="19" spans="2:10" ht="14.1" customHeight="1" thickBot="1" x14ac:dyDescent="0.4">
      <c r="B19" s="116" t="s">
        <v>91</v>
      </c>
      <c r="C19" s="116"/>
      <c r="D19" s="117" t="s">
        <v>92</v>
      </c>
      <c r="E19" s="118" t="s">
        <v>93</v>
      </c>
      <c r="I19" s="287" t="s">
        <v>191</v>
      </c>
      <c r="J19" s="275"/>
    </row>
    <row r="20" spans="2:10" ht="14.1" customHeight="1" thickBot="1" x14ac:dyDescent="0.4">
      <c r="B20" s="119" t="s">
        <v>94</v>
      </c>
      <c r="C20" s="119"/>
      <c r="D20" s="120"/>
      <c r="E20" s="121"/>
      <c r="I20" s="280"/>
      <c r="J20" s="277"/>
    </row>
    <row r="21" spans="2:10" x14ac:dyDescent="0.35">
      <c r="B21" s="122"/>
      <c r="C21" s="122"/>
      <c r="D21" s="122"/>
      <c r="E21" s="122"/>
    </row>
    <row r="22" spans="2:10" ht="88.5" customHeight="1" thickBot="1" x14ac:dyDescent="0.4">
      <c r="B22" s="286"/>
      <c r="C22" s="286"/>
      <c r="D22" s="286"/>
      <c r="E22" s="286"/>
      <c r="F22" s="286"/>
      <c r="G22" s="286"/>
      <c r="H22" s="286"/>
      <c r="I22" s="286"/>
      <c r="J22" s="286"/>
    </row>
    <row r="23" spans="2:10" ht="18" customHeight="1" thickBot="1" x14ac:dyDescent="0.4">
      <c r="B23" s="236" t="s">
        <v>42</v>
      </c>
      <c r="C23" s="237" t="s">
        <v>95</v>
      </c>
      <c r="D23" s="266" t="s">
        <v>43</v>
      </c>
      <c r="E23" s="267"/>
      <c r="F23" s="238" t="s">
        <v>96</v>
      </c>
      <c r="G23" s="238" t="s">
        <v>23</v>
      </c>
      <c r="H23" s="239" t="s">
        <v>97</v>
      </c>
      <c r="I23" s="240" t="s">
        <v>98</v>
      </c>
      <c r="J23" s="241" t="s">
        <v>48</v>
      </c>
    </row>
    <row r="24" spans="2:10" x14ac:dyDescent="0.35">
      <c r="B24" s="196">
        <v>1</v>
      </c>
      <c r="C24" s="197"/>
      <c r="D24" s="261"/>
      <c r="E24" s="261"/>
      <c r="F24" s="231"/>
      <c r="G24" s="235"/>
      <c r="H24" s="197"/>
      <c r="I24" s="242"/>
      <c r="J24" s="232">
        <f t="shared" ref="J24:J25" si="0">H24*I24</f>
        <v>0</v>
      </c>
    </row>
    <row r="25" spans="2:10" x14ac:dyDescent="0.35">
      <c r="B25" s="192">
        <f t="shared" ref="B25:B38" si="1">B24+1</f>
        <v>2</v>
      </c>
      <c r="C25" s="123"/>
      <c r="D25" s="261"/>
      <c r="E25" s="261"/>
      <c r="F25" s="231"/>
      <c r="G25" s="235"/>
      <c r="H25" s="123"/>
      <c r="I25" s="242"/>
      <c r="J25" s="233">
        <f t="shared" si="0"/>
        <v>0</v>
      </c>
    </row>
    <row r="26" spans="2:10" x14ac:dyDescent="0.35">
      <c r="B26" s="192">
        <f t="shared" si="1"/>
        <v>3</v>
      </c>
      <c r="C26" s="123"/>
      <c r="D26" s="261"/>
      <c r="E26" s="261"/>
      <c r="F26" s="231"/>
      <c r="G26" s="235"/>
      <c r="H26" s="123"/>
      <c r="I26" s="242"/>
      <c r="J26" s="233">
        <f>H26*I26</f>
        <v>0</v>
      </c>
    </row>
    <row r="27" spans="2:10" ht="12" customHeight="1" x14ac:dyDescent="0.35">
      <c r="B27" s="192">
        <f t="shared" si="1"/>
        <v>4</v>
      </c>
      <c r="C27" s="123"/>
      <c r="D27" s="261"/>
      <c r="E27" s="261"/>
      <c r="F27" s="231"/>
      <c r="G27" s="235"/>
      <c r="H27" s="123"/>
      <c r="I27" s="242"/>
      <c r="J27" s="233">
        <f>H27*I27</f>
        <v>0</v>
      </c>
    </row>
    <row r="28" spans="2:10" ht="12" customHeight="1" x14ac:dyDescent="0.35">
      <c r="B28" s="192">
        <f t="shared" si="1"/>
        <v>5</v>
      </c>
      <c r="C28" s="123"/>
      <c r="D28" s="261"/>
      <c r="E28" s="261"/>
      <c r="F28" s="231"/>
      <c r="G28" s="235"/>
      <c r="H28" s="123"/>
      <c r="I28" s="242"/>
      <c r="J28" s="233">
        <f>H28*I28</f>
        <v>0</v>
      </c>
    </row>
    <row r="29" spans="2:10" x14ac:dyDescent="0.35">
      <c r="B29" s="192">
        <f t="shared" si="1"/>
        <v>6</v>
      </c>
      <c r="C29" s="123"/>
      <c r="D29" s="261"/>
      <c r="E29" s="261"/>
      <c r="F29" s="231"/>
      <c r="G29" s="235"/>
      <c r="H29" s="123"/>
      <c r="I29" s="242"/>
      <c r="J29" s="233">
        <f t="shared" ref="J29:J38" si="2">H29*I29</f>
        <v>0</v>
      </c>
    </row>
    <row r="30" spans="2:10" x14ac:dyDescent="0.35">
      <c r="B30" s="192">
        <f t="shared" si="1"/>
        <v>7</v>
      </c>
      <c r="C30" s="123"/>
      <c r="D30" s="261"/>
      <c r="E30" s="261"/>
      <c r="F30" s="231"/>
      <c r="G30" s="235"/>
      <c r="H30" s="123"/>
      <c r="I30" s="242"/>
      <c r="J30" s="233">
        <f t="shared" si="2"/>
        <v>0</v>
      </c>
    </row>
    <row r="31" spans="2:10" x14ac:dyDescent="0.35">
      <c r="B31" s="192">
        <f t="shared" si="1"/>
        <v>8</v>
      </c>
      <c r="C31" s="123"/>
      <c r="D31" s="261"/>
      <c r="E31" s="261"/>
      <c r="F31" s="231"/>
      <c r="G31" s="235"/>
      <c r="H31" s="123"/>
      <c r="I31" s="242"/>
      <c r="J31" s="233">
        <f t="shared" si="2"/>
        <v>0</v>
      </c>
    </row>
    <row r="32" spans="2:10" x14ac:dyDescent="0.35">
      <c r="B32" s="192">
        <f t="shared" si="1"/>
        <v>9</v>
      </c>
      <c r="C32" s="123"/>
      <c r="D32" s="261"/>
      <c r="E32" s="261"/>
      <c r="F32" s="231"/>
      <c r="G32" s="235"/>
      <c r="H32" s="123"/>
      <c r="I32" s="242"/>
      <c r="J32" s="233">
        <f t="shared" si="2"/>
        <v>0</v>
      </c>
    </row>
    <row r="33" spans="2:10" x14ac:dyDescent="0.35">
      <c r="B33" s="192">
        <f t="shared" si="1"/>
        <v>10</v>
      </c>
      <c r="C33" s="123"/>
      <c r="D33" s="261"/>
      <c r="E33" s="261"/>
      <c r="F33" s="231"/>
      <c r="G33" s="235"/>
      <c r="H33" s="123"/>
      <c r="I33" s="242"/>
      <c r="J33" s="233">
        <f t="shared" si="2"/>
        <v>0</v>
      </c>
    </row>
    <row r="34" spans="2:10" x14ac:dyDescent="0.35">
      <c r="B34" s="192">
        <f t="shared" si="1"/>
        <v>11</v>
      </c>
      <c r="C34" s="123"/>
      <c r="D34" s="261"/>
      <c r="E34" s="261"/>
      <c r="F34" s="231"/>
      <c r="G34" s="235"/>
      <c r="H34" s="123"/>
      <c r="I34" s="242"/>
      <c r="J34" s="233">
        <f t="shared" si="2"/>
        <v>0</v>
      </c>
    </row>
    <row r="35" spans="2:10" x14ac:dyDescent="0.35">
      <c r="B35" s="192">
        <f t="shared" si="1"/>
        <v>12</v>
      </c>
      <c r="C35" s="123"/>
      <c r="D35" s="261"/>
      <c r="E35" s="261"/>
      <c r="F35" s="231"/>
      <c r="G35" s="235"/>
      <c r="H35" s="123"/>
      <c r="I35" s="242"/>
      <c r="J35" s="233">
        <f t="shared" si="2"/>
        <v>0</v>
      </c>
    </row>
    <row r="36" spans="2:10" x14ac:dyDescent="0.35">
      <c r="B36" s="192">
        <f t="shared" si="1"/>
        <v>13</v>
      </c>
      <c r="C36" s="123"/>
      <c r="D36" s="261"/>
      <c r="E36" s="261"/>
      <c r="F36" s="231"/>
      <c r="G36" s="235"/>
      <c r="H36" s="123"/>
      <c r="I36" s="242"/>
      <c r="J36" s="233">
        <f t="shared" si="2"/>
        <v>0</v>
      </c>
    </row>
    <row r="37" spans="2:10" x14ac:dyDescent="0.35">
      <c r="B37" s="192">
        <f t="shared" si="1"/>
        <v>14</v>
      </c>
      <c r="C37" s="123"/>
      <c r="D37" s="261"/>
      <c r="E37" s="261"/>
      <c r="F37" s="231"/>
      <c r="G37" s="235"/>
      <c r="H37" s="123"/>
      <c r="I37" s="242"/>
      <c r="J37" s="233">
        <f t="shared" si="2"/>
        <v>0</v>
      </c>
    </row>
    <row r="38" spans="2:10" ht="12" thickBot="1" x14ac:dyDescent="0.4">
      <c r="B38" s="193">
        <f t="shared" si="1"/>
        <v>15</v>
      </c>
      <c r="C38" s="194"/>
      <c r="D38" s="261"/>
      <c r="E38" s="261"/>
      <c r="F38" s="231"/>
      <c r="G38" s="235"/>
      <c r="H38" s="194"/>
      <c r="I38" s="242"/>
      <c r="J38" s="234">
        <f t="shared" si="2"/>
        <v>0</v>
      </c>
    </row>
    <row r="39" spans="2:10" ht="12" thickBot="1" x14ac:dyDescent="0.4">
      <c r="B39" s="124"/>
      <c r="C39" s="125"/>
      <c r="D39" s="125"/>
      <c r="E39" s="126" t="s">
        <v>99</v>
      </c>
      <c r="F39" s="127"/>
      <c r="G39" s="128"/>
      <c r="H39" s="125"/>
      <c r="I39" s="178"/>
      <c r="J39" s="195">
        <f>SUM(J24:J38)</f>
        <v>0</v>
      </c>
    </row>
    <row r="40" spans="2:10" ht="9" customHeight="1" thickTop="1" x14ac:dyDescent="0.35">
      <c r="B40" s="112"/>
      <c r="C40" s="112"/>
      <c r="D40" s="112"/>
      <c r="E40" s="129"/>
      <c r="F40" s="130"/>
      <c r="H40" s="112"/>
      <c r="J40" s="131"/>
    </row>
    <row r="41" spans="2:10" ht="12.75" x14ac:dyDescent="0.35">
      <c r="B41" s="132" t="s">
        <v>116</v>
      </c>
      <c r="C41" s="133"/>
      <c r="D41" s="133"/>
      <c r="E41" s="134"/>
      <c r="F41" s="133"/>
      <c r="G41" s="132" t="s">
        <v>183</v>
      </c>
      <c r="H41" s="135"/>
      <c r="I41" s="135"/>
      <c r="J41" s="136"/>
    </row>
    <row r="42" spans="2:10" ht="12.75" x14ac:dyDescent="0.35">
      <c r="B42" s="137"/>
      <c r="C42" s="138"/>
      <c r="D42" s="138"/>
      <c r="E42" s="139"/>
      <c r="F42" s="138"/>
      <c r="G42" s="243"/>
      <c r="H42" s="244"/>
      <c r="I42" s="244"/>
      <c r="J42" s="245"/>
    </row>
    <row r="43" spans="2:10" ht="12.75" x14ac:dyDescent="0.35">
      <c r="B43" s="137"/>
      <c r="C43" s="138"/>
      <c r="D43" s="138"/>
      <c r="E43" s="139"/>
      <c r="F43" s="138"/>
      <c r="G43" s="243"/>
      <c r="H43" s="244"/>
      <c r="I43" s="244"/>
      <c r="J43" s="245"/>
    </row>
    <row r="44" spans="2:10" x14ac:dyDescent="0.35">
      <c r="B44" s="140" t="s">
        <v>24</v>
      </c>
      <c r="C44" s="141"/>
      <c r="D44" s="142" t="s">
        <v>25</v>
      </c>
      <c r="E44" s="143"/>
      <c r="F44" s="141"/>
      <c r="G44" s="272"/>
      <c r="H44" s="273"/>
      <c r="I44" s="141"/>
      <c r="J44" s="246"/>
    </row>
    <row r="45" spans="2:10" ht="6.75" customHeight="1" x14ac:dyDescent="0.35">
      <c r="B45" s="112"/>
      <c r="C45" s="112"/>
      <c r="D45" s="112"/>
      <c r="E45" s="129"/>
      <c r="F45" s="130"/>
      <c r="H45" s="112"/>
      <c r="J45" s="131"/>
    </row>
    <row r="46" spans="2:10" x14ac:dyDescent="0.35">
      <c r="B46" s="112"/>
      <c r="C46" s="112"/>
      <c r="D46" s="112"/>
      <c r="E46" s="129"/>
      <c r="F46" s="130"/>
      <c r="H46" s="112"/>
      <c r="J46" s="131"/>
    </row>
    <row r="47" spans="2:10" ht="17.649999999999999" x14ac:dyDescent="0.35">
      <c r="B47" s="283" t="s">
        <v>119</v>
      </c>
      <c r="C47" s="283"/>
      <c r="D47" s="283"/>
      <c r="E47" s="283"/>
      <c r="F47" s="283"/>
      <c r="G47" s="283"/>
      <c r="H47" s="283"/>
      <c r="I47" s="283"/>
      <c r="J47" s="283"/>
    </row>
    <row r="48" spans="2:10" ht="12" customHeight="1" x14ac:dyDescent="0.4">
      <c r="B48" s="144"/>
      <c r="C48" s="144"/>
      <c r="D48" s="144"/>
      <c r="E48" s="177" t="s">
        <v>74</v>
      </c>
      <c r="F48" s="177" t="str">
        <f>I4</f>
        <v>1034.001.025</v>
      </c>
      <c r="G48" s="177"/>
    </row>
    <row r="49" spans="2:10" ht="15" x14ac:dyDescent="0.4">
      <c r="B49" s="144"/>
      <c r="C49" s="144"/>
      <c r="D49" s="144"/>
      <c r="E49" s="144"/>
      <c r="F49" s="177"/>
      <c r="G49" s="177"/>
    </row>
    <row r="50" spans="2:10" x14ac:dyDescent="0.35">
      <c r="B50" s="145"/>
      <c r="C50" s="146" t="s">
        <v>94</v>
      </c>
      <c r="D50" s="145"/>
      <c r="E50" s="147" t="s">
        <v>100</v>
      </c>
      <c r="F50" s="145"/>
      <c r="G50" s="145"/>
      <c r="H50" s="147" t="s">
        <v>101</v>
      </c>
      <c r="I50" s="145"/>
      <c r="J50" s="145"/>
    </row>
    <row r="51" spans="2:10" ht="12" thickBot="1" x14ac:dyDescent="0.4"/>
    <row r="52" spans="2:10" ht="12" thickBot="1" x14ac:dyDescent="0.4">
      <c r="C52" s="148"/>
      <c r="E52" s="110" t="s">
        <v>102</v>
      </c>
      <c r="H52" s="149"/>
      <c r="I52" s="150"/>
      <c r="J52" s="151"/>
    </row>
    <row r="53" spans="2:10" ht="12" thickBot="1" x14ac:dyDescent="0.4">
      <c r="C53" s="112"/>
    </row>
    <row r="54" spans="2:10" ht="12" thickBot="1" x14ac:dyDescent="0.4">
      <c r="C54" s="148"/>
      <c r="E54" s="110" t="s">
        <v>103</v>
      </c>
      <c r="H54" s="149"/>
      <c r="I54" s="150"/>
      <c r="J54" s="151"/>
    </row>
    <row r="55" spans="2:10" ht="12" thickBot="1" x14ac:dyDescent="0.4">
      <c r="C55" s="112"/>
    </row>
    <row r="56" spans="2:10" ht="12" thickBot="1" x14ac:dyDescent="0.4">
      <c r="C56" s="148"/>
      <c r="E56" s="110" t="s">
        <v>118</v>
      </c>
      <c r="H56" s="149"/>
      <c r="I56" s="150"/>
      <c r="J56" s="151"/>
    </row>
    <row r="57" spans="2:10" ht="12" thickBot="1" x14ac:dyDescent="0.4">
      <c r="C57" s="112"/>
    </row>
    <row r="58" spans="2:10" ht="12" thickBot="1" x14ac:dyDescent="0.4">
      <c r="C58" s="148"/>
      <c r="E58" s="110" t="s">
        <v>104</v>
      </c>
      <c r="H58" s="149"/>
      <c r="I58" s="150"/>
      <c r="J58" s="151"/>
    </row>
    <row r="59" spans="2:10" ht="12" thickBot="1" x14ac:dyDescent="0.4">
      <c r="C59" s="112"/>
    </row>
    <row r="60" spans="2:10" ht="12" thickBot="1" x14ac:dyDescent="0.4">
      <c r="C60" s="148"/>
      <c r="E60" s="110" t="s">
        <v>105</v>
      </c>
      <c r="H60" s="149"/>
      <c r="I60" s="150"/>
      <c r="J60" s="151"/>
    </row>
    <row r="61" spans="2:10" ht="12" thickBot="1" x14ac:dyDescent="0.4">
      <c r="C61" s="112"/>
    </row>
    <row r="62" spans="2:10" ht="12" thickBot="1" x14ac:dyDescent="0.4">
      <c r="C62" s="148"/>
      <c r="E62" s="110" t="s">
        <v>106</v>
      </c>
      <c r="H62" s="149"/>
      <c r="I62" s="150"/>
      <c r="J62" s="151"/>
    </row>
    <row r="63" spans="2:10" ht="12" thickBot="1" x14ac:dyDescent="0.4">
      <c r="C63" s="112"/>
    </row>
    <row r="64" spans="2:10" ht="12" thickBot="1" x14ac:dyDescent="0.4">
      <c r="C64" s="148"/>
      <c r="E64" s="110" t="s">
        <v>107</v>
      </c>
      <c r="H64" s="149"/>
      <c r="I64" s="150"/>
      <c r="J64" s="151"/>
    </row>
    <row r="65" spans="3:10" ht="12" thickBot="1" x14ac:dyDescent="0.4">
      <c r="C65" s="112"/>
    </row>
    <row r="66" spans="3:10" ht="12" thickBot="1" x14ac:dyDescent="0.4">
      <c r="C66" s="148"/>
      <c r="E66" s="110" t="s">
        <v>108</v>
      </c>
      <c r="H66" s="149"/>
      <c r="I66" s="150"/>
      <c r="J66" s="151"/>
    </row>
    <row r="67" spans="3:10" ht="12" thickBot="1" x14ac:dyDescent="0.4">
      <c r="C67" s="112"/>
    </row>
    <row r="68" spans="3:10" ht="12" thickBot="1" x14ac:dyDescent="0.4">
      <c r="C68" s="148"/>
      <c r="E68" s="110" t="s">
        <v>125</v>
      </c>
      <c r="H68" s="149"/>
      <c r="I68" s="150"/>
      <c r="J68" s="151"/>
    </row>
    <row r="69" spans="3:10" ht="12" thickBot="1" x14ac:dyDescent="0.4">
      <c r="C69" s="112"/>
    </row>
    <row r="70" spans="3:10" ht="12" thickBot="1" x14ac:dyDescent="0.4">
      <c r="C70" s="148"/>
      <c r="E70" s="110" t="s">
        <v>109</v>
      </c>
      <c r="H70" s="149"/>
      <c r="I70" s="150"/>
      <c r="J70" s="151"/>
    </row>
    <row r="71" spans="3:10" ht="12" thickBot="1" x14ac:dyDescent="0.4">
      <c r="C71" s="112"/>
    </row>
    <row r="72" spans="3:10" ht="12" thickBot="1" x14ac:dyDescent="0.4">
      <c r="C72" s="148"/>
      <c r="E72" s="110" t="s">
        <v>110</v>
      </c>
      <c r="H72" s="149"/>
      <c r="I72" s="150"/>
      <c r="J72" s="151"/>
    </row>
    <row r="73" spans="3:10" ht="12" thickBot="1" x14ac:dyDescent="0.4">
      <c r="C73" s="112"/>
    </row>
    <row r="74" spans="3:10" ht="12" thickBot="1" x14ac:dyDescent="0.4">
      <c r="C74" s="148"/>
      <c r="E74" s="110" t="s">
        <v>126</v>
      </c>
      <c r="H74" s="149"/>
      <c r="I74" s="150"/>
      <c r="J74" s="151"/>
    </row>
    <row r="75" spans="3:10" ht="12" thickBot="1" x14ac:dyDescent="0.4">
      <c r="C75" s="112"/>
    </row>
    <row r="76" spans="3:10" ht="12" thickBot="1" x14ac:dyDescent="0.4">
      <c r="C76" s="148"/>
      <c r="E76" s="110" t="s">
        <v>111</v>
      </c>
      <c r="H76" s="149"/>
      <c r="I76" s="150"/>
      <c r="J76" s="151"/>
    </row>
    <row r="77" spans="3:10" ht="12" thickBot="1" x14ac:dyDescent="0.4">
      <c r="C77" s="112"/>
    </row>
    <row r="78" spans="3:10" ht="12" thickBot="1" x14ac:dyDescent="0.4">
      <c r="C78" s="148"/>
      <c r="E78" s="110" t="s">
        <v>112</v>
      </c>
      <c r="H78" s="149"/>
      <c r="I78" s="150"/>
      <c r="J78" s="151"/>
    </row>
    <row r="79" spans="3:10" ht="12" thickBot="1" x14ac:dyDescent="0.4">
      <c r="C79" s="112"/>
    </row>
    <row r="80" spans="3:10" ht="12" thickBot="1" x14ac:dyDescent="0.4">
      <c r="C80" s="148"/>
      <c r="E80" s="110" t="s">
        <v>113</v>
      </c>
      <c r="H80" s="149"/>
      <c r="I80" s="150"/>
      <c r="J80" s="151"/>
    </row>
    <row r="81" spans="3:10" ht="12" thickBot="1" x14ac:dyDescent="0.4">
      <c r="C81" s="112"/>
    </row>
    <row r="82" spans="3:10" ht="12" thickBot="1" x14ac:dyDescent="0.4">
      <c r="C82" s="148"/>
      <c r="E82" s="110" t="s">
        <v>117</v>
      </c>
      <c r="H82" s="149"/>
      <c r="I82" s="150"/>
      <c r="J82" s="151"/>
    </row>
    <row r="83" spans="3:10" ht="12" thickBot="1" x14ac:dyDescent="0.4">
      <c r="C83" s="112"/>
    </row>
    <row r="84" spans="3:10" ht="12" thickBot="1" x14ac:dyDescent="0.4">
      <c r="C84" s="148"/>
      <c r="E84" s="110" t="s">
        <v>121</v>
      </c>
      <c r="H84" s="149"/>
      <c r="I84" s="150"/>
      <c r="J84" s="151"/>
    </row>
    <row r="85" spans="3:10" ht="12" thickBot="1" x14ac:dyDescent="0.4">
      <c r="C85" s="112"/>
    </row>
    <row r="86" spans="3:10" ht="12" thickBot="1" x14ac:dyDescent="0.4">
      <c r="C86" s="148"/>
      <c r="E86" s="110" t="s">
        <v>122</v>
      </c>
      <c r="H86" s="149"/>
      <c r="I86" s="150"/>
      <c r="J86" s="151"/>
    </row>
    <row r="87" spans="3:10" ht="12" thickBot="1" x14ac:dyDescent="0.4">
      <c r="C87" s="112"/>
    </row>
    <row r="88" spans="3:10" ht="12" thickBot="1" x14ac:dyDescent="0.4">
      <c r="C88" s="148"/>
      <c r="E88" s="110" t="s">
        <v>123</v>
      </c>
      <c r="H88" s="149"/>
      <c r="I88" s="150"/>
      <c r="J88" s="151"/>
    </row>
    <row r="94" spans="3:10" x14ac:dyDescent="0.35">
      <c r="E94" s="152" t="s">
        <v>114</v>
      </c>
      <c r="F94" s="153"/>
      <c r="G94" s="154"/>
    </row>
    <row r="95" spans="3:10" x14ac:dyDescent="0.35">
      <c r="E95" s="155"/>
      <c r="F95" s="155"/>
      <c r="G95" s="155"/>
    </row>
    <row r="96" spans="3:10" x14ac:dyDescent="0.35">
      <c r="E96" s="155"/>
      <c r="F96" s="155" t="s">
        <v>27</v>
      </c>
      <c r="G96" s="155"/>
    </row>
  </sheetData>
  <mergeCells count="41">
    <mergeCell ref="D4:E4"/>
    <mergeCell ref="I4:J4"/>
    <mergeCell ref="D5:E5"/>
    <mergeCell ref="I5:J5"/>
    <mergeCell ref="D6:E6"/>
    <mergeCell ref="I6:J6"/>
    <mergeCell ref="I17:J17"/>
    <mergeCell ref="D7:E7"/>
    <mergeCell ref="I7:J7"/>
    <mergeCell ref="I8:J8"/>
    <mergeCell ref="D9:E9"/>
    <mergeCell ref="I9:J9"/>
    <mergeCell ref="D10:E10"/>
    <mergeCell ref="I10:J10"/>
    <mergeCell ref="D11:E11"/>
    <mergeCell ref="I12:J12"/>
    <mergeCell ref="I13:J13"/>
    <mergeCell ref="I14:J14"/>
    <mergeCell ref="I15:J15"/>
    <mergeCell ref="D30:E30"/>
    <mergeCell ref="I18:J18"/>
    <mergeCell ref="I19:J19"/>
    <mergeCell ref="I20:J20"/>
    <mergeCell ref="B22:J22"/>
    <mergeCell ref="D23:E23"/>
    <mergeCell ref="D24:E24"/>
    <mergeCell ref="D25:E25"/>
    <mergeCell ref="D26:E26"/>
    <mergeCell ref="D27:E27"/>
    <mergeCell ref="D28:E28"/>
    <mergeCell ref="D29:E29"/>
    <mergeCell ref="D37:E37"/>
    <mergeCell ref="D38:E38"/>
    <mergeCell ref="G44:H44"/>
    <mergeCell ref="B47:J47"/>
    <mergeCell ref="D31:E31"/>
    <mergeCell ref="D32:E32"/>
    <mergeCell ref="D33:E33"/>
    <mergeCell ref="D34:E34"/>
    <mergeCell ref="D35:E35"/>
    <mergeCell ref="D36:E36"/>
  </mergeCells>
  <hyperlinks>
    <hyperlink ref="I19" r:id="rId1" xr:uid="{86DB1203-4AAA-4071-B786-08AB7B0BE0A5}"/>
  </hyperlinks>
  <pageMargins left="0.39370078740157483" right="0.39370078740157483" top="0.59055118110236227" bottom="1.0236220472440944" header="0.51181102362204722" footer="0.51181102362204722"/>
  <pageSetup paperSize="9" scale="95" fitToHeight="0" orientation="portrait" verticalDpi="1200" r:id="rId2"/>
  <headerFooter alignWithMargins="0">
    <oddFooter>&amp;C&amp;7&amp;G&amp;RPage &amp;P of &amp;N</oddFooter>
  </headerFooter>
  <rowBreaks count="1" manualBreakCount="1">
    <brk id="46" max="16383" man="1"/>
  </rowBreaks>
  <drawing r:id="rId3"/>
  <legacyDrawingHF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B1:J96"/>
  <sheetViews>
    <sheetView showGridLines="0" zoomScaleNormal="100" zoomScaleSheetLayoutView="70" workbookViewId="0">
      <selection activeCell="I12" sqref="I12:J20"/>
    </sheetView>
  </sheetViews>
  <sheetFormatPr baseColWidth="10" defaultColWidth="11" defaultRowHeight="11.65" x14ac:dyDescent="0.35"/>
  <cols>
    <col min="1" max="1" width="4.28515625" style="110" customWidth="1"/>
    <col min="2" max="2" width="5.7109375" style="110" customWidth="1"/>
    <col min="3" max="3" width="9.7109375" style="110" customWidth="1"/>
    <col min="4" max="5" width="14" style="110" customWidth="1"/>
    <col min="6" max="6" width="16.140625" style="110" customWidth="1"/>
    <col min="7" max="7" width="11.7109375" style="110" customWidth="1"/>
    <col min="8" max="8" width="4.5703125" style="110" customWidth="1"/>
    <col min="9" max="10" width="12.7109375" style="110" customWidth="1"/>
    <col min="11" max="11" width="4" style="110" customWidth="1"/>
    <col min="12" max="16384" width="11" style="110"/>
  </cols>
  <sheetData>
    <row r="1" spans="2:10" ht="69.95" customHeight="1" x14ac:dyDescent="0.6">
      <c r="B1" s="111"/>
      <c r="C1" s="111"/>
      <c r="D1" s="111"/>
    </row>
    <row r="2" spans="2:10" ht="17.25" customHeight="1" x14ac:dyDescent="0.6">
      <c r="B2" s="179" t="s">
        <v>115</v>
      </c>
      <c r="C2" s="176"/>
      <c r="D2" s="176"/>
      <c r="E2" s="176"/>
      <c r="F2" s="176"/>
      <c r="G2" s="176"/>
      <c r="H2" s="176"/>
      <c r="I2" s="176"/>
      <c r="J2" s="176"/>
    </row>
    <row r="3" spans="2:10" ht="12" thickBot="1" x14ac:dyDescent="0.4"/>
    <row r="4" spans="2:10" ht="14.1" customHeight="1" x14ac:dyDescent="0.35">
      <c r="B4" s="110" t="s">
        <v>73</v>
      </c>
      <c r="D4" s="259"/>
      <c r="E4" s="260"/>
      <c r="G4" s="110" t="s">
        <v>74</v>
      </c>
      <c r="I4" s="264" t="str">
        <f>('Summary P.O'!B3)&amp;'Summary P.O'!A39</f>
        <v>1034.001.026</v>
      </c>
      <c r="J4" s="265"/>
    </row>
    <row r="5" spans="2:10" ht="14.1" customHeight="1" x14ac:dyDescent="0.35">
      <c r="D5" s="274"/>
      <c r="E5" s="275"/>
      <c r="G5" s="110" t="s">
        <v>41</v>
      </c>
      <c r="I5" s="268">
        <v>1</v>
      </c>
      <c r="J5" s="269"/>
    </row>
    <row r="6" spans="2:10" ht="14.1" customHeight="1" x14ac:dyDescent="0.35">
      <c r="D6" s="274"/>
      <c r="E6" s="275"/>
      <c r="G6" s="110" t="s">
        <v>75</v>
      </c>
      <c r="I6" s="270"/>
      <c r="J6" s="271"/>
    </row>
    <row r="7" spans="2:10" ht="14.1" customHeight="1" thickBot="1" x14ac:dyDescent="0.4">
      <c r="D7" s="276"/>
      <c r="E7" s="277"/>
      <c r="G7" s="110" t="s">
        <v>76</v>
      </c>
      <c r="I7" s="262"/>
      <c r="J7" s="263"/>
    </row>
    <row r="8" spans="2:10" ht="14.1" customHeight="1" thickBot="1" x14ac:dyDescent="0.4">
      <c r="E8" s="112"/>
      <c r="G8" s="110" t="s">
        <v>77</v>
      </c>
      <c r="I8" s="292"/>
      <c r="J8" s="282"/>
    </row>
    <row r="9" spans="2:10" ht="14.1" customHeight="1" x14ac:dyDescent="0.35">
      <c r="B9" s="110" t="s">
        <v>78</v>
      </c>
      <c r="D9" s="264"/>
      <c r="E9" s="265"/>
      <c r="G9" s="110" t="s">
        <v>128</v>
      </c>
      <c r="I9" s="284"/>
      <c r="J9" s="285"/>
    </row>
    <row r="10" spans="2:10" ht="14.1" customHeight="1" thickBot="1" x14ac:dyDescent="0.4">
      <c r="B10" s="110" t="s">
        <v>79</v>
      </c>
      <c r="D10" s="280"/>
      <c r="E10" s="277"/>
      <c r="G10" s="110" t="s">
        <v>80</v>
      </c>
      <c r="I10" s="278"/>
      <c r="J10" s="279"/>
    </row>
    <row r="11" spans="2:10" ht="14.1" customHeight="1" thickBot="1" x14ac:dyDescent="0.4">
      <c r="B11" s="110" t="s">
        <v>127</v>
      </c>
      <c r="D11" s="288"/>
      <c r="E11" s="289"/>
    </row>
    <row r="12" spans="2:10" ht="14.1" customHeight="1" thickBot="1" x14ac:dyDescent="0.4">
      <c r="G12" s="110" t="s">
        <v>81</v>
      </c>
      <c r="I12" s="259" t="s">
        <v>164</v>
      </c>
      <c r="J12" s="260"/>
    </row>
    <row r="13" spans="2:10" ht="14.1" customHeight="1" x14ac:dyDescent="0.35">
      <c r="B13" s="110" t="s">
        <v>82</v>
      </c>
      <c r="E13" s="113" t="s">
        <v>129</v>
      </c>
      <c r="I13" s="274" t="s">
        <v>187</v>
      </c>
      <c r="J13" s="275"/>
    </row>
    <row r="14" spans="2:10" ht="14.1" customHeight="1" x14ac:dyDescent="0.35">
      <c r="B14" s="110" t="s">
        <v>83</v>
      </c>
      <c r="E14" s="114" t="s">
        <v>163</v>
      </c>
      <c r="I14" s="274" t="s">
        <v>188</v>
      </c>
      <c r="J14" s="275"/>
    </row>
    <row r="15" spans="2:10" ht="14.1" customHeight="1" thickBot="1" x14ac:dyDescent="0.4">
      <c r="B15" s="110" t="s">
        <v>84</v>
      </c>
      <c r="E15" s="114" t="s">
        <v>40</v>
      </c>
      <c r="I15" s="276" t="s">
        <v>189</v>
      </c>
      <c r="J15" s="277"/>
    </row>
    <row r="16" spans="2:10" ht="14.1" customHeight="1" thickBot="1" x14ac:dyDescent="0.4">
      <c r="B16" s="110" t="s">
        <v>86</v>
      </c>
      <c r="E16" s="114" t="s">
        <v>87</v>
      </c>
    </row>
    <row r="17" spans="2:10" ht="14.1" customHeight="1" thickBot="1" x14ac:dyDescent="0.4">
      <c r="B17" s="110" t="s">
        <v>88</v>
      </c>
      <c r="E17" s="115" t="s">
        <v>89</v>
      </c>
      <c r="G17" s="110" t="s">
        <v>90</v>
      </c>
      <c r="I17" s="259" t="s">
        <v>190</v>
      </c>
      <c r="J17" s="260"/>
    </row>
    <row r="18" spans="2:10" ht="14.1" customHeight="1" x14ac:dyDescent="0.35">
      <c r="I18" s="274"/>
      <c r="J18" s="275"/>
    </row>
    <row r="19" spans="2:10" ht="14.1" customHeight="1" thickBot="1" x14ac:dyDescent="0.4">
      <c r="B19" s="116" t="s">
        <v>91</v>
      </c>
      <c r="C19" s="116"/>
      <c r="D19" s="117" t="s">
        <v>92</v>
      </c>
      <c r="E19" s="118" t="s">
        <v>93</v>
      </c>
      <c r="I19" s="287" t="s">
        <v>191</v>
      </c>
      <c r="J19" s="275"/>
    </row>
    <row r="20" spans="2:10" ht="14.1" customHeight="1" thickBot="1" x14ac:dyDescent="0.4">
      <c r="B20" s="119" t="s">
        <v>94</v>
      </c>
      <c r="C20" s="119"/>
      <c r="D20" s="120"/>
      <c r="E20" s="121"/>
      <c r="I20" s="280"/>
      <c r="J20" s="277"/>
    </row>
    <row r="21" spans="2:10" x14ac:dyDescent="0.35">
      <c r="B21" s="122"/>
      <c r="C21" s="122"/>
      <c r="D21" s="122"/>
      <c r="E21" s="122"/>
    </row>
    <row r="22" spans="2:10" ht="88.5" customHeight="1" thickBot="1" x14ac:dyDescent="0.4">
      <c r="B22" s="286"/>
      <c r="C22" s="286"/>
      <c r="D22" s="286"/>
      <c r="E22" s="286"/>
      <c r="F22" s="286"/>
      <c r="G22" s="286"/>
      <c r="H22" s="286"/>
      <c r="I22" s="286"/>
      <c r="J22" s="286"/>
    </row>
    <row r="23" spans="2:10" ht="18" customHeight="1" thickBot="1" x14ac:dyDescent="0.4">
      <c r="B23" s="236" t="s">
        <v>42</v>
      </c>
      <c r="C23" s="237" t="s">
        <v>95</v>
      </c>
      <c r="D23" s="266" t="s">
        <v>43</v>
      </c>
      <c r="E23" s="267"/>
      <c r="F23" s="238" t="s">
        <v>96</v>
      </c>
      <c r="G23" s="238" t="s">
        <v>23</v>
      </c>
      <c r="H23" s="239" t="s">
        <v>97</v>
      </c>
      <c r="I23" s="240" t="s">
        <v>98</v>
      </c>
      <c r="J23" s="241" t="s">
        <v>48</v>
      </c>
    </row>
    <row r="24" spans="2:10" x14ac:dyDescent="0.35">
      <c r="B24" s="196">
        <v>1</v>
      </c>
      <c r="C24" s="197"/>
      <c r="D24" s="261"/>
      <c r="E24" s="261"/>
      <c r="F24" s="231"/>
      <c r="G24" s="235"/>
      <c r="H24" s="197"/>
      <c r="I24" s="242"/>
      <c r="J24" s="232">
        <f t="shared" ref="J24:J25" si="0">H24*I24</f>
        <v>0</v>
      </c>
    </row>
    <row r="25" spans="2:10" x14ac:dyDescent="0.35">
      <c r="B25" s="192">
        <f t="shared" ref="B25:B38" si="1">B24+1</f>
        <v>2</v>
      </c>
      <c r="C25" s="123"/>
      <c r="D25" s="261"/>
      <c r="E25" s="261"/>
      <c r="F25" s="231"/>
      <c r="G25" s="235"/>
      <c r="H25" s="123"/>
      <c r="I25" s="242"/>
      <c r="J25" s="233">
        <f t="shared" si="0"/>
        <v>0</v>
      </c>
    </row>
    <row r="26" spans="2:10" x14ac:dyDescent="0.35">
      <c r="B26" s="192">
        <f t="shared" si="1"/>
        <v>3</v>
      </c>
      <c r="C26" s="123"/>
      <c r="D26" s="261"/>
      <c r="E26" s="261"/>
      <c r="F26" s="231"/>
      <c r="G26" s="235"/>
      <c r="H26" s="123"/>
      <c r="I26" s="242"/>
      <c r="J26" s="233">
        <f>H26*I26</f>
        <v>0</v>
      </c>
    </row>
    <row r="27" spans="2:10" ht="12" customHeight="1" x14ac:dyDescent="0.35">
      <c r="B27" s="192">
        <f t="shared" si="1"/>
        <v>4</v>
      </c>
      <c r="C27" s="123"/>
      <c r="D27" s="261"/>
      <c r="E27" s="261"/>
      <c r="F27" s="231"/>
      <c r="G27" s="235"/>
      <c r="H27" s="123"/>
      <c r="I27" s="242"/>
      <c r="J27" s="233">
        <f>H27*I27</f>
        <v>0</v>
      </c>
    </row>
    <row r="28" spans="2:10" ht="12" customHeight="1" x14ac:dyDescent="0.35">
      <c r="B28" s="192">
        <f t="shared" si="1"/>
        <v>5</v>
      </c>
      <c r="C28" s="123"/>
      <c r="D28" s="261"/>
      <c r="E28" s="261"/>
      <c r="F28" s="231"/>
      <c r="G28" s="235"/>
      <c r="H28" s="123"/>
      <c r="I28" s="242"/>
      <c r="J28" s="233">
        <f>H28*I28</f>
        <v>0</v>
      </c>
    </row>
    <row r="29" spans="2:10" x14ac:dyDescent="0.35">
      <c r="B29" s="192">
        <f t="shared" si="1"/>
        <v>6</v>
      </c>
      <c r="C29" s="123"/>
      <c r="D29" s="261"/>
      <c r="E29" s="261"/>
      <c r="F29" s="231"/>
      <c r="G29" s="235"/>
      <c r="H29" s="123"/>
      <c r="I29" s="242"/>
      <c r="J29" s="233">
        <f t="shared" ref="J29:J38" si="2">H29*I29</f>
        <v>0</v>
      </c>
    </row>
    <row r="30" spans="2:10" x14ac:dyDescent="0.35">
      <c r="B30" s="192">
        <f t="shared" si="1"/>
        <v>7</v>
      </c>
      <c r="C30" s="123"/>
      <c r="D30" s="261"/>
      <c r="E30" s="261"/>
      <c r="F30" s="231"/>
      <c r="G30" s="235"/>
      <c r="H30" s="123"/>
      <c r="I30" s="242"/>
      <c r="J30" s="233">
        <f t="shared" si="2"/>
        <v>0</v>
      </c>
    </row>
    <row r="31" spans="2:10" x14ac:dyDescent="0.35">
      <c r="B31" s="192">
        <f t="shared" si="1"/>
        <v>8</v>
      </c>
      <c r="C31" s="123"/>
      <c r="D31" s="261"/>
      <c r="E31" s="261"/>
      <c r="F31" s="231"/>
      <c r="G31" s="235"/>
      <c r="H31" s="123"/>
      <c r="I31" s="242"/>
      <c r="J31" s="233">
        <f t="shared" si="2"/>
        <v>0</v>
      </c>
    </row>
    <row r="32" spans="2:10" x14ac:dyDescent="0.35">
      <c r="B32" s="192">
        <f t="shared" si="1"/>
        <v>9</v>
      </c>
      <c r="C32" s="123"/>
      <c r="D32" s="261"/>
      <c r="E32" s="261"/>
      <c r="F32" s="231"/>
      <c r="G32" s="235"/>
      <c r="H32" s="123"/>
      <c r="I32" s="242"/>
      <c r="J32" s="233">
        <f t="shared" si="2"/>
        <v>0</v>
      </c>
    </row>
    <row r="33" spans="2:10" x14ac:dyDescent="0.35">
      <c r="B33" s="192">
        <f t="shared" si="1"/>
        <v>10</v>
      </c>
      <c r="C33" s="123"/>
      <c r="D33" s="261"/>
      <c r="E33" s="261"/>
      <c r="F33" s="231"/>
      <c r="G33" s="235"/>
      <c r="H33" s="123"/>
      <c r="I33" s="242"/>
      <c r="J33" s="233">
        <f t="shared" si="2"/>
        <v>0</v>
      </c>
    </row>
    <row r="34" spans="2:10" x14ac:dyDescent="0.35">
      <c r="B34" s="192">
        <f t="shared" si="1"/>
        <v>11</v>
      </c>
      <c r="C34" s="123"/>
      <c r="D34" s="261"/>
      <c r="E34" s="261"/>
      <c r="F34" s="231"/>
      <c r="G34" s="235"/>
      <c r="H34" s="123"/>
      <c r="I34" s="242"/>
      <c r="J34" s="233">
        <f t="shared" si="2"/>
        <v>0</v>
      </c>
    </row>
    <row r="35" spans="2:10" x14ac:dyDescent="0.35">
      <c r="B35" s="192">
        <f t="shared" si="1"/>
        <v>12</v>
      </c>
      <c r="C35" s="123"/>
      <c r="D35" s="261"/>
      <c r="E35" s="261"/>
      <c r="F35" s="231"/>
      <c r="G35" s="235"/>
      <c r="H35" s="123"/>
      <c r="I35" s="242"/>
      <c r="J35" s="233">
        <f t="shared" si="2"/>
        <v>0</v>
      </c>
    </row>
    <row r="36" spans="2:10" x14ac:dyDescent="0.35">
      <c r="B36" s="192">
        <f t="shared" si="1"/>
        <v>13</v>
      </c>
      <c r="C36" s="123"/>
      <c r="D36" s="261"/>
      <c r="E36" s="261"/>
      <c r="F36" s="231"/>
      <c r="G36" s="235"/>
      <c r="H36" s="123"/>
      <c r="I36" s="242"/>
      <c r="J36" s="233">
        <f t="shared" si="2"/>
        <v>0</v>
      </c>
    </row>
    <row r="37" spans="2:10" x14ac:dyDescent="0.35">
      <c r="B37" s="192">
        <f t="shared" si="1"/>
        <v>14</v>
      </c>
      <c r="C37" s="123"/>
      <c r="D37" s="261"/>
      <c r="E37" s="261"/>
      <c r="F37" s="231"/>
      <c r="G37" s="235"/>
      <c r="H37" s="123"/>
      <c r="I37" s="242"/>
      <c r="J37" s="233">
        <f t="shared" si="2"/>
        <v>0</v>
      </c>
    </row>
    <row r="38" spans="2:10" ht="12" thickBot="1" x14ac:dyDescent="0.4">
      <c r="B38" s="193">
        <f t="shared" si="1"/>
        <v>15</v>
      </c>
      <c r="C38" s="194"/>
      <c r="D38" s="261"/>
      <c r="E38" s="261"/>
      <c r="F38" s="231"/>
      <c r="G38" s="235"/>
      <c r="H38" s="194"/>
      <c r="I38" s="242"/>
      <c r="J38" s="234">
        <f t="shared" si="2"/>
        <v>0</v>
      </c>
    </row>
    <row r="39" spans="2:10" ht="12" thickBot="1" x14ac:dyDescent="0.4">
      <c r="B39" s="124"/>
      <c r="C39" s="125"/>
      <c r="D39" s="125"/>
      <c r="E39" s="126" t="s">
        <v>99</v>
      </c>
      <c r="F39" s="127"/>
      <c r="G39" s="128"/>
      <c r="H39" s="125"/>
      <c r="I39" s="178"/>
      <c r="J39" s="195">
        <f>SUM(J24:J38)</f>
        <v>0</v>
      </c>
    </row>
    <row r="40" spans="2:10" ht="9" customHeight="1" thickTop="1" x14ac:dyDescent="0.35">
      <c r="B40" s="112"/>
      <c r="C40" s="112"/>
      <c r="D40" s="112"/>
      <c r="E40" s="129"/>
      <c r="F40" s="130"/>
      <c r="H40" s="112"/>
      <c r="J40" s="131"/>
    </row>
    <row r="41" spans="2:10" ht="12.75" x14ac:dyDescent="0.35">
      <c r="B41" s="132" t="s">
        <v>116</v>
      </c>
      <c r="C41" s="133"/>
      <c r="D41" s="133"/>
      <c r="E41" s="134"/>
      <c r="F41" s="133"/>
      <c r="G41" s="132" t="s">
        <v>183</v>
      </c>
      <c r="H41" s="135"/>
      <c r="I41" s="135"/>
      <c r="J41" s="136"/>
    </row>
    <row r="42" spans="2:10" ht="12.75" x14ac:dyDescent="0.35">
      <c r="B42" s="137"/>
      <c r="C42" s="138"/>
      <c r="D42" s="138"/>
      <c r="E42" s="139"/>
      <c r="F42" s="138"/>
      <c r="G42" s="243"/>
      <c r="H42" s="244"/>
      <c r="I42" s="244"/>
      <c r="J42" s="245"/>
    </row>
    <row r="43" spans="2:10" ht="12.75" x14ac:dyDescent="0.35">
      <c r="B43" s="137"/>
      <c r="C43" s="138"/>
      <c r="D43" s="138"/>
      <c r="E43" s="139"/>
      <c r="F43" s="138"/>
      <c r="G43" s="243"/>
      <c r="H43" s="244"/>
      <c r="I43" s="244"/>
      <c r="J43" s="245"/>
    </row>
    <row r="44" spans="2:10" x14ac:dyDescent="0.35">
      <c r="B44" s="140" t="s">
        <v>24</v>
      </c>
      <c r="C44" s="141"/>
      <c r="D44" s="142" t="s">
        <v>25</v>
      </c>
      <c r="E44" s="143"/>
      <c r="F44" s="141"/>
      <c r="G44" s="272"/>
      <c r="H44" s="273"/>
      <c r="I44" s="141"/>
      <c r="J44" s="246"/>
    </row>
    <row r="45" spans="2:10" ht="6.75" customHeight="1" x14ac:dyDescent="0.35">
      <c r="B45" s="112"/>
      <c r="C45" s="112"/>
      <c r="D45" s="112"/>
      <c r="E45" s="129"/>
      <c r="F45" s="130"/>
      <c r="H45" s="112"/>
      <c r="J45" s="131"/>
    </row>
    <row r="46" spans="2:10" x14ac:dyDescent="0.35">
      <c r="B46" s="112"/>
      <c r="C46" s="112"/>
      <c r="D46" s="112"/>
      <c r="E46" s="129"/>
      <c r="F46" s="130"/>
      <c r="H46" s="112"/>
      <c r="J46" s="131"/>
    </row>
    <row r="47" spans="2:10" ht="17.649999999999999" x14ac:dyDescent="0.35">
      <c r="B47" s="283" t="s">
        <v>119</v>
      </c>
      <c r="C47" s="283"/>
      <c r="D47" s="283"/>
      <c r="E47" s="283"/>
      <c r="F47" s="283"/>
      <c r="G47" s="283"/>
      <c r="H47" s="283"/>
      <c r="I47" s="283"/>
      <c r="J47" s="283"/>
    </row>
    <row r="48" spans="2:10" ht="12" customHeight="1" x14ac:dyDescent="0.4">
      <c r="B48" s="144"/>
      <c r="C48" s="144"/>
      <c r="D48" s="144"/>
      <c r="E48" s="177" t="s">
        <v>74</v>
      </c>
      <c r="F48" s="177" t="str">
        <f>I4</f>
        <v>1034.001.026</v>
      </c>
      <c r="G48" s="177"/>
    </row>
    <row r="49" spans="2:10" ht="15" x14ac:dyDescent="0.4">
      <c r="B49" s="144"/>
      <c r="C49" s="144"/>
      <c r="D49" s="144"/>
      <c r="E49" s="144"/>
      <c r="F49" s="177"/>
      <c r="G49" s="177"/>
    </row>
    <row r="50" spans="2:10" x14ac:dyDescent="0.35">
      <c r="B50" s="145"/>
      <c r="C50" s="146" t="s">
        <v>94</v>
      </c>
      <c r="D50" s="145"/>
      <c r="E50" s="147" t="s">
        <v>100</v>
      </c>
      <c r="F50" s="145"/>
      <c r="G50" s="145"/>
      <c r="H50" s="147" t="s">
        <v>101</v>
      </c>
      <c r="I50" s="145"/>
      <c r="J50" s="145"/>
    </row>
    <row r="51" spans="2:10" ht="12" thickBot="1" x14ac:dyDescent="0.4"/>
    <row r="52" spans="2:10" ht="12" thickBot="1" x14ac:dyDescent="0.4">
      <c r="C52" s="148"/>
      <c r="E52" s="110" t="s">
        <v>102</v>
      </c>
      <c r="H52" s="149"/>
      <c r="I52" s="150"/>
      <c r="J52" s="151"/>
    </row>
    <row r="53" spans="2:10" ht="12" thickBot="1" x14ac:dyDescent="0.4">
      <c r="C53" s="112"/>
    </row>
    <row r="54" spans="2:10" ht="12" thickBot="1" x14ac:dyDescent="0.4">
      <c r="C54" s="148"/>
      <c r="E54" s="110" t="s">
        <v>103</v>
      </c>
      <c r="H54" s="149"/>
      <c r="I54" s="150"/>
      <c r="J54" s="151"/>
    </row>
    <row r="55" spans="2:10" ht="12" thickBot="1" x14ac:dyDescent="0.4">
      <c r="C55" s="112"/>
    </row>
    <row r="56" spans="2:10" ht="12" thickBot="1" x14ac:dyDescent="0.4">
      <c r="C56" s="148"/>
      <c r="E56" s="110" t="s">
        <v>118</v>
      </c>
      <c r="H56" s="149"/>
      <c r="I56" s="150"/>
      <c r="J56" s="151"/>
    </row>
    <row r="57" spans="2:10" ht="12" thickBot="1" x14ac:dyDescent="0.4">
      <c r="C57" s="112"/>
    </row>
    <row r="58" spans="2:10" ht="12" thickBot="1" x14ac:dyDescent="0.4">
      <c r="C58" s="148"/>
      <c r="E58" s="110" t="s">
        <v>104</v>
      </c>
      <c r="H58" s="149"/>
      <c r="I58" s="150"/>
      <c r="J58" s="151"/>
    </row>
    <row r="59" spans="2:10" ht="12" thickBot="1" x14ac:dyDescent="0.4">
      <c r="C59" s="112"/>
    </row>
    <row r="60" spans="2:10" ht="12" thickBot="1" x14ac:dyDescent="0.4">
      <c r="C60" s="148"/>
      <c r="E60" s="110" t="s">
        <v>105</v>
      </c>
      <c r="H60" s="149"/>
      <c r="I60" s="150"/>
      <c r="J60" s="151"/>
    </row>
    <row r="61" spans="2:10" ht="12" thickBot="1" x14ac:dyDescent="0.4">
      <c r="C61" s="112"/>
    </row>
    <row r="62" spans="2:10" ht="12" thickBot="1" x14ac:dyDescent="0.4">
      <c r="C62" s="148"/>
      <c r="E62" s="110" t="s">
        <v>106</v>
      </c>
      <c r="H62" s="149"/>
      <c r="I62" s="150"/>
      <c r="J62" s="151"/>
    </row>
    <row r="63" spans="2:10" ht="12" thickBot="1" x14ac:dyDescent="0.4">
      <c r="C63" s="112"/>
    </row>
    <row r="64" spans="2:10" ht="12" thickBot="1" x14ac:dyDescent="0.4">
      <c r="C64" s="148"/>
      <c r="E64" s="110" t="s">
        <v>107</v>
      </c>
      <c r="H64" s="149"/>
      <c r="I64" s="150"/>
      <c r="J64" s="151"/>
    </row>
    <row r="65" spans="3:10" ht="12" thickBot="1" x14ac:dyDescent="0.4">
      <c r="C65" s="112"/>
    </row>
    <row r="66" spans="3:10" ht="12" thickBot="1" x14ac:dyDescent="0.4">
      <c r="C66" s="148"/>
      <c r="E66" s="110" t="s">
        <v>108</v>
      </c>
      <c r="H66" s="149"/>
      <c r="I66" s="150"/>
      <c r="J66" s="151"/>
    </row>
    <row r="67" spans="3:10" ht="12" thickBot="1" x14ac:dyDescent="0.4">
      <c r="C67" s="112"/>
    </row>
    <row r="68" spans="3:10" ht="12" thickBot="1" x14ac:dyDescent="0.4">
      <c r="C68" s="148"/>
      <c r="E68" s="110" t="s">
        <v>125</v>
      </c>
      <c r="H68" s="149"/>
      <c r="I68" s="150"/>
      <c r="J68" s="151"/>
    </row>
    <row r="69" spans="3:10" ht="12" thickBot="1" x14ac:dyDescent="0.4">
      <c r="C69" s="112"/>
    </row>
    <row r="70" spans="3:10" ht="12" thickBot="1" x14ac:dyDescent="0.4">
      <c r="C70" s="148"/>
      <c r="E70" s="110" t="s">
        <v>109</v>
      </c>
      <c r="H70" s="149"/>
      <c r="I70" s="150"/>
      <c r="J70" s="151"/>
    </row>
    <row r="71" spans="3:10" ht="12" thickBot="1" x14ac:dyDescent="0.4">
      <c r="C71" s="112"/>
    </row>
    <row r="72" spans="3:10" ht="12" thickBot="1" x14ac:dyDescent="0.4">
      <c r="C72" s="148"/>
      <c r="E72" s="110" t="s">
        <v>110</v>
      </c>
      <c r="H72" s="149"/>
      <c r="I72" s="150"/>
      <c r="J72" s="151"/>
    </row>
    <row r="73" spans="3:10" ht="12" thickBot="1" x14ac:dyDescent="0.4">
      <c r="C73" s="112"/>
    </row>
    <row r="74" spans="3:10" ht="12" thickBot="1" x14ac:dyDescent="0.4">
      <c r="C74" s="148"/>
      <c r="E74" s="110" t="s">
        <v>126</v>
      </c>
      <c r="H74" s="149"/>
      <c r="I74" s="150"/>
      <c r="J74" s="151"/>
    </row>
    <row r="75" spans="3:10" ht="12" thickBot="1" x14ac:dyDescent="0.4">
      <c r="C75" s="112"/>
    </row>
    <row r="76" spans="3:10" ht="12" thickBot="1" x14ac:dyDescent="0.4">
      <c r="C76" s="148"/>
      <c r="E76" s="110" t="s">
        <v>111</v>
      </c>
      <c r="H76" s="149"/>
      <c r="I76" s="150"/>
      <c r="J76" s="151"/>
    </row>
    <row r="77" spans="3:10" ht="12" thickBot="1" x14ac:dyDescent="0.4">
      <c r="C77" s="112"/>
    </row>
    <row r="78" spans="3:10" ht="12" thickBot="1" x14ac:dyDescent="0.4">
      <c r="C78" s="148"/>
      <c r="E78" s="110" t="s">
        <v>112</v>
      </c>
      <c r="H78" s="149"/>
      <c r="I78" s="150"/>
      <c r="J78" s="151"/>
    </row>
    <row r="79" spans="3:10" ht="12" thickBot="1" x14ac:dyDescent="0.4">
      <c r="C79" s="112"/>
    </row>
    <row r="80" spans="3:10" ht="12" thickBot="1" x14ac:dyDescent="0.4">
      <c r="C80" s="148"/>
      <c r="E80" s="110" t="s">
        <v>113</v>
      </c>
      <c r="H80" s="149"/>
      <c r="I80" s="150"/>
      <c r="J80" s="151"/>
    </row>
    <row r="81" spans="3:10" ht="12" thickBot="1" x14ac:dyDescent="0.4">
      <c r="C81" s="112"/>
    </row>
    <row r="82" spans="3:10" ht="12" thickBot="1" x14ac:dyDescent="0.4">
      <c r="C82" s="148"/>
      <c r="E82" s="110" t="s">
        <v>117</v>
      </c>
      <c r="H82" s="149"/>
      <c r="I82" s="150"/>
      <c r="J82" s="151"/>
    </row>
    <row r="83" spans="3:10" ht="12" thickBot="1" x14ac:dyDescent="0.4">
      <c r="C83" s="112"/>
    </row>
    <row r="84" spans="3:10" ht="12" thickBot="1" x14ac:dyDescent="0.4">
      <c r="C84" s="148"/>
      <c r="E84" s="110" t="s">
        <v>121</v>
      </c>
      <c r="H84" s="149"/>
      <c r="I84" s="150"/>
      <c r="J84" s="151"/>
    </row>
    <row r="85" spans="3:10" ht="12" thickBot="1" x14ac:dyDescent="0.4">
      <c r="C85" s="112"/>
    </row>
    <row r="86" spans="3:10" ht="12" thickBot="1" x14ac:dyDescent="0.4">
      <c r="C86" s="148"/>
      <c r="E86" s="110" t="s">
        <v>122</v>
      </c>
      <c r="H86" s="149"/>
      <c r="I86" s="150"/>
      <c r="J86" s="151"/>
    </row>
    <row r="87" spans="3:10" ht="12" thickBot="1" x14ac:dyDescent="0.4">
      <c r="C87" s="112"/>
    </row>
    <row r="88" spans="3:10" ht="12" thickBot="1" x14ac:dyDescent="0.4">
      <c r="C88" s="148"/>
      <c r="E88" s="110" t="s">
        <v>123</v>
      </c>
      <c r="H88" s="149"/>
      <c r="I88" s="150"/>
      <c r="J88" s="151"/>
    </row>
    <row r="94" spans="3:10" x14ac:dyDescent="0.35">
      <c r="E94" s="152" t="s">
        <v>114</v>
      </c>
      <c r="F94" s="153"/>
      <c r="G94" s="154"/>
    </row>
    <row r="95" spans="3:10" x14ac:dyDescent="0.35">
      <c r="E95" s="155"/>
      <c r="F95" s="155"/>
      <c r="G95" s="155"/>
    </row>
    <row r="96" spans="3:10" x14ac:dyDescent="0.35">
      <c r="E96" s="155"/>
      <c r="F96" s="155" t="s">
        <v>27</v>
      </c>
      <c r="G96" s="155"/>
    </row>
  </sheetData>
  <mergeCells count="41">
    <mergeCell ref="D4:E4"/>
    <mergeCell ref="I4:J4"/>
    <mergeCell ref="D5:E5"/>
    <mergeCell ref="I5:J5"/>
    <mergeCell ref="D6:E6"/>
    <mergeCell ref="I6:J6"/>
    <mergeCell ref="I17:J17"/>
    <mergeCell ref="D7:E7"/>
    <mergeCell ref="I7:J7"/>
    <mergeCell ref="I8:J8"/>
    <mergeCell ref="D9:E9"/>
    <mergeCell ref="I9:J9"/>
    <mergeCell ref="D10:E10"/>
    <mergeCell ref="I10:J10"/>
    <mergeCell ref="D11:E11"/>
    <mergeCell ref="I12:J12"/>
    <mergeCell ref="I13:J13"/>
    <mergeCell ref="I14:J14"/>
    <mergeCell ref="I15:J15"/>
    <mergeCell ref="D30:E30"/>
    <mergeCell ref="I18:J18"/>
    <mergeCell ref="I19:J19"/>
    <mergeCell ref="I20:J20"/>
    <mergeCell ref="B22:J22"/>
    <mergeCell ref="D23:E23"/>
    <mergeCell ref="D24:E24"/>
    <mergeCell ref="D25:E25"/>
    <mergeCell ref="D26:E26"/>
    <mergeCell ref="D27:E27"/>
    <mergeCell ref="D28:E28"/>
    <mergeCell ref="D29:E29"/>
    <mergeCell ref="D37:E37"/>
    <mergeCell ref="D38:E38"/>
    <mergeCell ref="G44:H44"/>
    <mergeCell ref="B47:J47"/>
    <mergeCell ref="D31:E31"/>
    <mergeCell ref="D32:E32"/>
    <mergeCell ref="D33:E33"/>
    <mergeCell ref="D34:E34"/>
    <mergeCell ref="D35:E35"/>
    <mergeCell ref="D36:E36"/>
  </mergeCells>
  <hyperlinks>
    <hyperlink ref="I19" r:id="rId1" xr:uid="{DA9E5320-4DA3-480C-B9D0-722772B11BF1}"/>
  </hyperlinks>
  <pageMargins left="0.39370078740157483" right="0.39370078740157483" top="0.59055118110236227" bottom="1.0236220472440944" header="0.51181102362204722" footer="0.51181102362204722"/>
  <pageSetup paperSize="9" scale="95" fitToHeight="0" orientation="portrait" verticalDpi="1200" r:id="rId2"/>
  <headerFooter alignWithMargins="0">
    <oddFooter>&amp;C&amp;7&amp;G&amp;RPage &amp;P of &amp;N</oddFooter>
  </headerFooter>
  <rowBreaks count="1" manualBreakCount="1">
    <brk id="46" max="16383" man="1"/>
  </rowBreaks>
  <drawing r:id="rId3"/>
  <legacyDrawingHF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B1:J96"/>
  <sheetViews>
    <sheetView showGridLines="0" zoomScaleNormal="100" zoomScaleSheetLayoutView="70" workbookViewId="0">
      <selection activeCell="I12" sqref="I12:J20"/>
    </sheetView>
  </sheetViews>
  <sheetFormatPr baseColWidth="10" defaultColWidth="11" defaultRowHeight="11.65" x14ac:dyDescent="0.35"/>
  <cols>
    <col min="1" max="1" width="4.28515625" style="110" customWidth="1"/>
    <col min="2" max="2" width="5.7109375" style="110" customWidth="1"/>
    <col min="3" max="3" width="9.7109375" style="110" customWidth="1"/>
    <col min="4" max="5" width="14" style="110" customWidth="1"/>
    <col min="6" max="6" width="16.140625" style="110" customWidth="1"/>
    <col min="7" max="7" width="11.7109375" style="110" customWidth="1"/>
    <col min="8" max="8" width="4.5703125" style="110" customWidth="1"/>
    <col min="9" max="10" width="12.7109375" style="110" customWidth="1"/>
    <col min="11" max="11" width="4" style="110" customWidth="1"/>
    <col min="12" max="16384" width="11" style="110"/>
  </cols>
  <sheetData>
    <row r="1" spans="2:10" ht="69.95" customHeight="1" x14ac:dyDescent="0.6">
      <c r="B1" s="111"/>
      <c r="C1" s="111"/>
      <c r="D1" s="111"/>
    </row>
    <row r="2" spans="2:10" ht="17.25" customHeight="1" x14ac:dyDescent="0.6">
      <c r="B2" s="179" t="s">
        <v>115</v>
      </c>
      <c r="C2" s="176"/>
      <c r="D2" s="176"/>
      <c r="E2" s="176"/>
      <c r="F2" s="176"/>
      <c r="G2" s="176"/>
      <c r="H2" s="176"/>
      <c r="I2" s="176"/>
      <c r="J2" s="176"/>
    </row>
    <row r="3" spans="2:10" ht="12" thickBot="1" x14ac:dyDescent="0.4"/>
    <row r="4" spans="2:10" ht="14.1" customHeight="1" x14ac:dyDescent="0.35">
      <c r="B4" s="110" t="s">
        <v>73</v>
      </c>
      <c r="D4" s="259"/>
      <c r="E4" s="260"/>
      <c r="G4" s="110" t="s">
        <v>74</v>
      </c>
      <c r="I4" s="264" t="str">
        <f>('Summary P.O'!B3)&amp;'Summary P.O'!A40</f>
        <v>1034.001.027</v>
      </c>
      <c r="J4" s="265"/>
    </row>
    <row r="5" spans="2:10" ht="14.1" customHeight="1" x14ac:dyDescent="0.35">
      <c r="D5" s="274"/>
      <c r="E5" s="275"/>
      <c r="G5" s="110" t="s">
        <v>41</v>
      </c>
      <c r="I5" s="268">
        <v>1</v>
      </c>
      <c r="J5" s="269"/>
    </row>
    <row r="6" spans="2:10" ht="14.1" customHeight="1" x14ac:dyDescent="0.35">
      <c r="D6" s="274"/>
      <c r="E6" s="275"/>
      <c r="G6" s="110" t="s">
        <v>75</v>
      </c>
      <c r="I6" s="270"/>
      <c r="J6" s="271"/>
    </row>
    <row r="7" spans="2:10" ht="14.1" customHeight="1" thickBot="1" x14ac:dyDescent="0.4">
      <c r="D7" s="276"/>
      <c r="E7" s="277"/>
      <c r="G7" s="110" t="s">
        <v>76</v>
      </c>
      <c r="I7" s="262"/>
      <c r="J7" s="263"/>
    </row>
    <row r="8" spans="2:10" ht="14.1" customHeight="1" thickBot="1" x14ac:dyDescent="0.4">
      <c r="E8" s="112"/>
      <c r="G8" s="110" t="s">
        <v>77</v>
      </c>
      <c r="I8" s="292"/>
      <c r="J8" s="282"/>
    </row>
    <row r="9" spans="2:10" ht="14.1" customHeight="1" x14ac:dyDescent="0.35">
      <c r="B9" s="110" t="s">
        <v>78</v>
      </c>
      <c r="D9" s="264"/>
      <c r="E9" s="265"/>
      <c r="G9" s="110" t="s">
        <v>128</v>
      </c>
      <c r="I9" s="284"/>
      <c r="J9" s="285"/>
    </row>
    <row r="10" spans="2:10" ht="14.1" customHeight="1" thickBot="1" x14ac:dyDescent="0.4">
      <c r="B10" s="110" t="s">
        <v>79</v>
      </c>
      <c r="D10" s="280"/>
      <c r="E10" s="277"/>
      <c r="G10" s="110" t="s">
        <v>80</v>
      </c>
      <c r="I10" s="278"/>
      <c r="J10" s="279"/>
    </row>
    <row r="11" spans="2:10" ht="14.1" customHeight="1" thickBot="1" x14ac:dyDescent="0.4">
      <c r="B11" s="110" t="s">
        <v>127</v>
      </c>
      <c r="D11" s="288"/>
      <c r="E11" s="289"/>
    </row>
    <row r="12" spans="2:10" ht="14.1" customHeight="1" thickBot="1" x14ac:dyDescent="0.4">
      <c r="G12" s="110" t="s">
        <v>81</v>
      </c>
      <c r="I12" s="259" t="s">
        <v>164</v>
      </c>
      <c r="J12" s="260"/>
    </row>
    <row r="13" spans="2:10" ht="14.1" customHeight="1" x14ac:dyDescent="0.35">
      <c r="B13" s="110" t="s">
        <v>82</v>
      </c>
      <c r="E13" s="113" t="s">
        <v>129</v>
      </c>
      <c r="I13" s="274" t="s">
        <v>187</v>
      </c>
      <c r="J13" s="275"/>
    </row>
    <row r="14" spans="2:10" ht="14.1" customHeight="1" x14ac:dyDescent="0.35">
      <c r="B14" s="110" t="s">
        <v>83</v>
      </c>
      <c r="E14" s="114" t="s">
        <v>163</v>
      </c>
      <c r="I14" s="274" t="s">
        <v>188</v>
      </c>
      <c r="J14" s="275"/>
    </row>
    <row r="15" spans="2:10" ht="14.1" customHeight="1" thickBot="1" x14ac:dyDescent="0.4">
      <c r="B15" s="110" t="s">
        <v>84</v>
      </c>
      <c r="E15" s="114" t="s">
        <v>40</v>
      </c>
      <c r="I15" s="276" t="s">
        <v>189</v>
      </c>
      <c r="J15" s="277"/>
    </row>
    <row r="16" spans="2:10" ht="14.1" customHeight="1" thickBot="1" x14ac:dyDescent="0.4">
      <c r="B16" s="110" t="s">
        <v>86</v>
      </c>
      <c r="E16" s="114" t="s">
        <v>87</v>
      </c>
    </row>
    <row r="17" spans="2:10" ht="14.1" customHeight="1" thickBot="1" x14ac:dyDescent="0.4">
      <c r="B17" s="110" t="s">
        <v>88</v>
      </c>
      <c r="E17" s="115" t="s">
        <v>89</v>
      </c>
      <c r="G17" s="110" t="s">
        <v>90</v>
      </c>
      <c r="I17" s="259" t="s">
        <v>190</v>
      </c>
      <c r="J17" s="260"/>
    </row>
    <row r="18" spans="2:10" ht="14.1" customHeight="1" x14ac:dyDescent="0.35">
      <c r="I18" s="274"/>
      <c r="J18" s="275"/>
    </row>
    <row r="19" spans="2:10" ht="14.1" customHeight="1" thickBot="1" x14ac:dyDescent="0.4">
      <c r="B19" s="116" t="s">
        <v>91</v>
      </c>
      <c r="C19" s="116"/>
      <c r="D19" s="117" t="s">
        <v>92</v>
      </c>
      <c r="E19" s="118" t="s">
        <v>93</v>
      </c>
      <c r="I19" s="287" t="s">
        <v>191</v>
      </c>
      <c r="J19" s="275"/>
    </row>
    <row r="20" spans="2:10" ht="14.1" customHeight="1" thickBot="1" x14ac:dyDescent="0.4">
      <c r="B20" s="119" t="s">
        <v>94</v>
      </c>
      <c r="C20" s="119"/>
      <c r="D20" s="120"/>
      <c r="E20" s="121"/>
      <c r="I20" s="280"/>
      <c r="J20" s="277"/>
    </row>
    <row r="21" spans="2:10" x14ac:dyDescent="0.35">
      <c r="B21" s="122"/>
      <c r="C21" s="122"/>
      <c r="D21" s="122"/>
      <c r="E21" s="122"/>
    </row>
    <row r="22" spans="2:10" ht="88.5" customHeight="1" thickBot="1" x14ac:dyDescent="0.4">
      <c r="B22" s="286"/>
      <c r="C22" s="286"/>
      <c r="D22" s="286"/>
      <c r="E22" s="286"/>
      <c r="F22" s="286"/>
      <c r="G22" s="286"/>
      <c r="H22" s="286"/>
      <c r="I22" s="286"/>
      <c r="J22" s="286"/>
    </row>
    <row r="23" spans="2:10" ht="18" customHeight="1" thickBot="1" x14ac:dyDescent="0.4">
      <c r="B23" s="236" t="s">
        <v>42</v>
      </c>
      <c r="C23" s="237" t="s">
        <v>95</v>
      </c>
      <c r="D23" s="266" t="s">
        <v>43</v>
      </c>
      <c r="E23" s="267"/>
      <c r="F23" s="238" t="s">
        <v>96</v>
      </c>
      <c r="G23" s="238" t="s">
        <v>23</v>
      </c>
      <c r="H23" s="239" t="s">
        <v>97</v>
      </c>
      <c r="I23" s="240" t="s">
        <v>98</v>
      </c>
      <c r="J23" s="241" t="s">
        <v>48</v>
      </c>
    </row>
    <row r="24" spans="2:10" x14ac:dyDescent="0.35">
      <c r="B24" s="196">
        <v>1</v>
      </c>
      <c r="C24" s="197"/>
      <c r="D24" s="261"/>
      <c r="E24" s="261"/>
      <c r="F24" s="231"/>
      <c r="G24" s="235"/>
      <c r="H24" s="197"/>
      <c r="I24" s="242"/>
      <c r="J24" s="232">
        <f t="shared" ref="J24:J25" si="0">H24*I24</f>
        <v>0</v>
      </c>
    </row>
    <row r="25" spans="2:10" x14ac:dyDescent="0.35">
      <c r="B25" s="192">
        <f t="shared" ref="B25:B38" si="1">B24+1</f>
        <v>2</v>
      </c>
      <c r="C25" s="123"/>
      <c r="D25" s="261"/>
      <c r="E25" s="261"/>
      <c r="F25" s="231"/>
      <c r="G25" s="235"/>
      <c r="H25" s="123"/>
      <c r="I25" s="242"/>
      <c r="J25" s="233">
        <f t="shared" si="0"/>
        <v>0</v>
      </c>
    </row>
    <row r="26" spans="2:10" x14ac:dyDescent="0.35">
      <c r="B26" s="192">
        <f t="shared" si="1"/>
        <v>3</v>
      </c>
      <c r="C26" s="123"/>
      <c r="D26" s="261"/>
      <c r="E26" s="261"/>
      <c r="F26" s="231"/>
      <c r="G26" s="235"/>
      <c r="H26" s="123"/>
      <c r="I26" s="242"/>
      <c r="J26" s="233">
        <f>H26*I26</f>
        <v>0</v>
      </c>
    </row>
    <row r="27" spans="2:10" ht="12" customHeight="1" x14ac:dyDescent="0.35">
      <c r="B27" s="192">
        <f t="shared" si="1"/>
        <v>4</v>
      </c>
      <c r="C27" s="123"/>
      <c r="D27" s="261"/>
      <c r="E27" s="261"/>
      <c r="F27" s="231"/>
      <c r="G27" s="235"/>
      <c r="H27" s="123"/>
      <c r="I27" s="242"/>
      <c r="J27" s="233">
        <f>H27*I27</f>
        <v>0</v>
      </c>
    </row>
    <row r="28" spans="2:10" ht="12" customHeight="1" x14ac:dyDescent="0.35">
      <c r="B28" s="192">
        <f t="shared" si="1"/>
        <v>5</v>
      </c>
      <c r="C28" s="123"/>
      <c r="D28" s="261"/>
      <c r="E28" s="261"/>
      <c r="F28" s="231"/>
      <c r="G28" s="235"/>
      <c r="H28" s="123"/>
      <c r="I28" s="242"/>
      <c r="J28" s="233">
        <f>H28*I28</f>
        <v>0</v>
      </c>
    </row>
    <row r="29" spans="2:10" x14ac:dyDescent="0.35">
      <c r="B29" s="192">
        <f t="shared" si="1"/>
        <v>6</v>
      </c>
      <c r="C29" s="123"/>
      <c r="D29" s="261"/>
      <c r="E29" s="261"/>
      <c r="F29" s="231"/>
      <c r="G29" s="235"/>
      <c r="H29" s="123"/>
      <c r="I29" s="242"/>
      <c r="J29" s="233">
        <f t="shared" ref="J29:J38" si="2">H29*I29</f>
        <v>0</v>
      </c>
    </row>
    <row r="30" spans="2:10" x14ac:dyDescent="0.35">
      <c r="B30" s="192">
        <f t="shared" si="1"/>
        <v>7</v>
      </c>
      <c r="C30" s="123"/>
      <c r="D30" s="261"/>
      <c r="E30" s="261"/>
      <c r="F30" s="231"/>
      <c r="G30" s="235"/>
      <c r="H30" s="123"/>
      <c r="I30" s="242"/>
      <c r="J30" s="233">
        <f t="shared" si="2"/>
        <v>0</v>
      </c>
    </row>
    <row r="31" spans="2:10" x14ac:dyDescent="0.35">
      <c r="B31" s="192">
        <f t="shared" si="1"/>
        <v>8</v>
      </c>
      <c r="C31" s="123"/>
      <c r="D31" s="261"/>
      <c r="E31" s="261"/>
      <c r="F31" s="231"/>
      <c r="G31" s="235"/>
      <c r="H31" s="123"/>
      <c r="I31" s="242"/>
      <c r="J31" s="233">
        <f t="shared" si="2"/>
        <v>0</v>
      </c>
    </row>
    <row r="32" spans="2:10" x14ac:dyDescent="0.35">
      <c r="B32" s="192">
        <f t="shared" si="1"/>
        <v>9</v>
      </c>
      <c r="C32" s="123"/>
      <c r="D32" s="261"/>
      <c r="E32" s="261"/>
      <c r="F32" s="231"/>
      <c r="G32" s="235"/>
      <c r="H32" s="123"/>
      <c r="I32" s="242"/>
      <c r="J32" s="233">
        <f t="shared" si="2"/>
        <v>0</v>
      </c>
    </row>
    <row r="33" spans="2:10" x14ac:dyDescent="0.35">
      <c r="B33" s="192">
        <f t="shared" si="1"/>
        <v>10</v>
      </c>
      <c r="C33" s="123"/>
      <c r="D33" s="261"/>
      <c r="E33" s="261"/>
      <c r="F33" s="231"/>
      <c r="G33" s="235"/>
      <c r="H33" s="123"/>
      <c r="I33" s="242"/>
      <c r="J33" s="233">
        <f t="shared" si="2"/>
        <v>0</v>
      </c>
    </row>
    <row r="34" spans="2:10" x14ac:dyDescent="0.35">
      <c r="B34" s="192">
        <f t="shared" si="1"/>
        <v>11</v>
      </c>
      <c r="C34" s="123"/>
      <c r="D34" s="261"/>
      <c r="E34" s="261"/>
      <c r="F34" s="231"/>
      <c r="G34" s="235"/>
      <c r="H34" s="123"/>
      <c r="I34" s="242"/>
      <c r="J34" s="233">
        <f t="shared" si="2"/>
        <v>0</v>
      </c>
    </row>
    <row r="35" spans="2:10" x14ac:dyDescent="0.35">
      <c r="B35" s="192">
        <f t="shared" si="1"/>
        <v>12</v>
      </c>
      <c r="C35" s="123"/>
      <c r="D35" s="261"/>
      <c r="E35" s="261"/>
      <c r="F35" s="231"/>
      <c r="G35" s="235"/>
      <c r="H35" s="123"/>
      <c r="I35" s="242"/>
      <c r="J35" s="233">
        <f t="shared" si="2"/>
        <v>0</v>
      </c>
    </row>
    <row r="36" spans="2:10" x14ac:dyDescent="0.35">
      <c r="B36" s="192">
        <f t="shared" si="1"/>
        <v>13</v>
      </c>
      <c r="C36" s="123"/>
      <c r="D36" s="261"/>
      <c r="E36" s="261"/>
      <c r="F36" s="231"/>
      <c r="G36" s="235"/>
      <c r="H36" s="123"/>
      <c r="I36" s="242"/>
      <c r="J36" s="233">
        <f t="shared" si="2"/>
        <v>0</v>
      </c>
    </row>
    <row r="37" spans="2:10" x14ac:dyDescent="0.35">
      <c r="B37" s="192">
        <f t="shared" si="1"/>
        <v>14</v>
      </c>
      <c r="C37" s="123"/>
      <c r="D37" s="261"/>
      <c r="E37" s="261"/>
      <c r="F37" s="231"/>
      <c r="G37" s="235"/>
      <c r="H37" s="123"/>
      <c r="I37" s="242"/>
      <c r="J37" s="233">
        <f t="shared" si="2"/>
        <v>0</v>
      </c>
    </row>
    <row r="38" spans="2:10" ht="12" thickBot="1" x14ac:dyDescent="0.4">
      <c r="B38" s="193">
        <f t="shared" si="1"/>
        <v>15</v>
      </c>
      <c r="C38" s="194"/>
      <c r="D38" s="261"/>
      <c r="E38" s="261"/>
      <c r="F38" s="231"/>
      <c r="G38" s="235"/>
      <c r="H38" s="194"/>
      <c r="I38" s="242"/>
      <c r="J38" s="234">
        <f t="shared" si="2"/>
        <v>0</v>
      </c>
    </row>
    <row r="39" spans="2:10" ht="12" thickBot="1" x14ac:dyDescent="0.4">
      <c r="B39" s="124"/>
      <c r="C39" s="125"/>
      <c r="D39" s="125"/>
      <c r="E39" s="126" t="s">
        <v>99</v>
      </c>
      <c r="F39" s="127"/>
      <c r="G39" s="128"/>
      <c r="H39" s="125"/>
      <c r="I39" s="178"/>
      <c r="J39" s="195">
        <f>SUM(J24:J38)</f>
        <v>0</v>
      </c>
    </row>
    <row r="40" spans="2:10" ht="9" customHeight="1" thickTop="1" x14ac:dyDescent="0.35">
      <c r="B40" s="112"/>
      <c r="C40" s="112"/>
      <c r="D40" s="112"/>
      <c r="E40" s="129"/>
      <c r="F40" s="130"/>
      <c r="H40" s="112"/>
      <c r="J40" s="131"/>
    </row>
    <row r="41" spans="2:10" ht="12.75" x14ac:dyDescent="0.35">
      <c r="B41" s="132" t="s">
        <v>116</v>
      </c>
      <c r="C41" s="133"/>
      <c r="D41" s="133"/>
      <c r="E41" s="134"/>
      <c r="F41" s="133"/>
      <c r="G41" s="132" t="s">
        <v>183</v>
      </c>
      <c r="H41" s="135"/>
      <c r="I41" s="135"/>
      <c r="J41" s="136"/>
    </row>
    <row r="42" spans="2:10" ht="12.75" x14ac:dyDescent="0.35">
      <c r="B42" s="137"/>
      <c r="C42" s="138"/>
      <c r="D42" s="138"/>
      <c r="E42" s="139"/>
      <c r="F42" s="138"/>
      <c r="G42" s="243"/>
      <c r="H42" s="244"/>
      <c r="I42" s="244"/>
      <c r="J42" s="245"/>
    </row>
    <row r="43" spans="2:10" ht="12.75" x14ac:dyDescent="0.35">
      <c r="B43" s="137"/>
      <c r="C43" s="138"/>
      <c r="D43" s="138"/>
      <c r="E43" s="139"/>
      <c r="F43" s="138"/>
      <c r="G43" s="243"/>
      <c r="H43" s="244"/>
      <c r="I43" s="244"/>
      <c r="J43" s="245"/>
    </row>
    <row r="44" spans="2:10" x14ac:dyDescent="0.35">
      <c r="B44" s="140" t="s">
        <v>24</v>
      </c>
      <c r="C44" s="141"/>
      <c r="D44" s="142" t="s">
        <v>25</v>
      </c>
      <c r="E44" s="143"/>
      <c r="F44" s="141"/>
      <c r="G44" s="272"/>
      <c r="H44" s="273"/>
      <c r="I44" s="141"/>
      <c r="J44" s="246"/>
    </row>
    <row r="45" spans="2:10" ht="6.75" customHeight="1" x14ac:dyDescent="0.35">
      <c r="B45" s="112"/>
      <c r="C45" s="112"/>
      <c r="D45" s="112"/>
      <c r="E45" s="129"/>
      <c r="F45" s="130"/>
      <c r="H45" s="112"/>
      <c r="J45" s="131"/>
    </row>
    <row r="46" spans="2:10" x14ac:dyDescent="0.35">
      <c r="B46" s="112"/>
      <c r="C46" s="112"/>
      <c r="D46" s="112"/>
      <c r="E46" s="129"/>
      <c r="F46" s="130"/>
      <c r="H46" s="112"/>
      <c r="J46" s="131"/>
    </row>
    <row r="47" spans="2:10" ht="17.649999999999999" x14ac:dyDescent="0.35">
      <c r="B47" s="283" t="s">
        <v>119</v>
      </c>
      <c r="C47" s="283"/>
      <c r="D47" s="283"/>
      <c r="E47" s="283"/>
      <c r="F47" s="283"/>
      <c r="G47" s="283"/>
      <c r="H47" s="283"/>
      <c r="I47" s="283"/>
      <c r="J47" s="283"/>
    </row>
    <row r="48" spans="2:10" ht="12" customHeight="1" x14ac:dyDescent="0.4">
      <c r="B48" s="144"/>
      <c r="C48" s="144"/>
      <c r="D48" s="144"/>
      <c r="E48" s="177" t="s">
        <v>74</v>
      </c>
      <c r="F48" s="177" t="str">
        <f>I4</f>
        <v>1034.001.027</v>
      </c>
      <c r="G48" s="177"/>
    </row>
    <row r="49" spans="2:10" ht="15" x14ac:dyDescent="0.4">
      <c r="B49" s="144"/>
      <c r="C49" s="144"/>
      <c r="D49" s="144"/>
      <c r="E49" s="144"/>
      <c r="F49" s="177"/>
      <c r="G49" s="177"/>
    </row>
    <row r="50" spans="2:10" x14ac:dyDescent="0.35">
      <c r="B50" s="145"/>
      <c r="C50" s="146" t="s">
        <v>94</v>
      </c>
      <c r="D50" s="145"/>
      <c r="E50" s="147" t="s">
        <v>100</v>
      </c>
      <c r="F50" s="145"/>
      <c r="G50" s="145"/>
      <c r="H50" s="147" t="s">
        <v>101</v>
      </c>
      <c r="I50" s="145"/>
      <c r="J50" s="145"/>
    </row>
    <row r="51" spans="2:10" ht="12" thickBot="1" x14ac:dyDescent="0.4"/>
    <row r="52" spans="2:10" ht="12" thickBot="1" x14ac:dyDescent="0.4">
      <c r="C52" s="148"/>
      <c r="E52" s="110" t="s">
        <v>102</v>
      </c>
      <c r="H52" s="149"/>
      <c r="I52" s="150"/>
      <c r="J52" s="151"/>
    </row>
    <row r="53" spans="2:10" ht="12" thickBot="1" x14ac:dyDescent="0.4">
      <c r="C53" s="112"/>
    </row>
    <row r="54" spans="2:10" ht="12" thickBot="1" x14ac:dyDescent="0.4">
      <c r="C54" s="148"/>
      <c r="E54" s="110" t="s">
        <v>103</v>
      </c>
      <c r="H54" s="149"/>
      <c r="I54" s="150"/>
      <c r="J54" s="151"/>
    </row>
    <row r="55" spans="2:10" ht="12" thickBot="1" x14ac:dyDescent="0.4">
      <c r="C55" s="112"/>
    </row>
    <row r="56" spans="2:10" ht="12" thickBot="1" x14ac:dyDescent="0.4">
      <c r="C56" s="148"/>
      <c r="E56" s="110" t="s">
        <v>118</v>
      </c>
      <c r="H56" s="149"/>
      <c r="I56" s="150"/>
      <c r="J56" s="151"/>
    </row>
    <row r="57" spans="2:10" ht="12" thickBot="1" x14ac:dyDescent="0.4">
      <c r="C57" s="112"/>
    </row>
    <row r="58" spans="2:10" ht="12" thickBot="1" x14ac:dyDescent="0.4">
      <c r="C58" s="148"/>
      <c r="E58" s="110" t="s">
        <v>104</v>
      </c>
      <c r="H58" s="149"/>
      <c r="I58" s="150"/>
      <c r="J58" s="151"/>
    </row>
    <row r="59" spans="2:10" ht="12" thickBot="1" x14ac:dyDescent="0.4">
      <c r="C59" s="112"/>
    </row>
    <row r="60" spans="2:10" ht="12" thickBot="1" x14ac:dyDescent="0.4">
      <c r="C60" s="148"/>
      <c r="E60" s="110" t="s">
        <v>105</v>
      </c>
      <c r="H60" s="149"/>
      <c r="I60" s="150"/>
      <c r="J60" s="151"/>
    </row>
    <row r="61" spans="2:10" ht="12" thickBot="1" x14ac:dyDescent="0.4">
      <c r="C61" s="112"/>
    </row>
    <row r="62" spans="2:10" ht="12" thickBot="1" x14ac:dyDescent="0.4">
      <c r="C62" s="148"/>
      <c r="E62" s="110" t="s">
        <v>106</v>
      </c>
      <c r="H62" s="149"/>
      <c r="I62" s="150"/>
      <c r="J62" s="151"/>
    </row>
    <row r="63" spans="2:10" ht="12" thickBot="1" x14ac:dyDescent="0.4">
      <c r="C63" s="112"/>
    </row>
    <row r="64" spans="2:10" ht="12" thickBot="1" x14ac:dyDescent="0.4">
      <c r="C64" s="148"/>
      <c r="E64" s="110" t="s">
        <v>107</v>
      </c>
      <c r="H64" s="149"/>
      <c r="I64" s="150"/>
      <c r="J64" s="151"/>
    </row>
    <row r="65" spans="3:10" ht="12" thickBot="1" x14ac:dyDescent="0.4">
      <c r="C65" s="112"/>
    </row>
    <row r="66" spans="3:10" ht="12" thickBot="1" x14ac:dyDescent="0.4">
      <c r="C66" s="148"/>
      <c r="E66" s="110" t="s">
        <v>108</v>
      </c>
      <c r="H66" s="149"/>
      <c r="I66" s="150"/>
      <c r="J66" s="151"/>
    </row>
    <row r="67" spans="3:10" ht="12" thickBot="1" x14ac:dyDescent="0.4">
      <c r="C67" s="112"/>
    </row>
    <row r="68" spans="3:10" ht="12" thickBot="1" x14ac:dyDescent="0.4">
      <c r="C68" s="148"/>
      <c r="E68" s="110" t="s">
        <v>125</v>
      </c>
      <c r="H68" s="149"/>
      <c r="I68" s="150"/>
      <c r="J68" s="151"/>
    </row>
    <row r="69" spans="3:10" ht="12" thickBot="1" x14ac:dyDescent="0.4">
      <c r="C69" s="112"/>
    </row>
    <row r="70" spans="3:10" ht="12" thickBot="1" x14ac:dyDescent="0.4">
      <c r="C70" s="148"/>
      <c r="E70" s="110" t="s">
        <v>109</v>
      </c>
      <c r="H70" s="149"/>
      <c r="I70" s="150"/>
      <c r="J70" s="151"/>
    </row>
    <row r="71" spans="3:10" ht="12" thickBot="1" x14ac:dyDescent="0.4">
      <c r="C71" s="112"/>
    </row>
    <row r="72" spans="3:10" ht="12" thickBot="1" x14ac:dyDescent="0.4">
      <c r="C72" s="148"/>
      <c r="E72" s="110" t="s">
        <v>110</v>
      </c>
      <c r="H72" s="149"/>
      <c r="I72" s="150"/>
      <c r="J72" s="151"/>
    </row>
    <row r="73" spans="3:10" ht="12" thickBot="1" x14ac:dyDescent="0.4">
      <c r="C73" s="112"/>
    </row>
    <row r="74" spans="3:10" ht="12" thickBot="1" x14ac:dyDescent="0.4">
      <c r="C74" s="148"/>
      <c r="E74" s="110" t="s">
        <v>126</v>
      </c>
      <c r="H74" s="149"/>
      <c r="I74" s="150"/>
      <c r="J74" s="151"/>
    </row>
    <row r="75" spans="3:10" ht="12" thickBot="1" x14ac:dyDescent="0.4">
      <c r="C75" s="112"/>
    </row>
    <row r="76" spans="3:10" ht="12" thickBot="1" x14ac:dyDescent="0.4">
      <c r="C76" s="148"/>
      <c r="E76" s="110" t="s">
        <v>111</v>
      </c>
      <c r="H76" s="149"/>
      <c r="I76" s="150"/>
      <c r="J76" s="151"/>
    </row>
    <row r="77" spans="3:10" ht="12" thickBot="1" x14ac:dyDescent="0.4">
      <c r="C77" s="112"/>
    </row>
    <row r="78" spans="3:10" ht="12" thickBot="1" x14ac:dyDescent="0.4">
      <c r="C78" s="148"/>
      <c r="E78" s="110" t="s">
        <v>112</v>
      </c>
      <c r="H78" s="149"/>
      <c r="I78" s="150"/>
      <c r="J78" s="151"/>
    </row>
    <row r="79" spans="3:10" ht="12" thickBot="1" x14ac:dyDescent="0.4">
      <c r="C79" s="112"/>
    </row>
    <row r="80" spans="3:10" ht="12" thickBot="1" x14ac:dyDescent="0.4">
      <c r="C80" s="148"/>
      <c r="E80" s="110" t="s">
        <v>113</v>
      </c>
      <c r="H80" s="149"/>
      <c r="I80" s="150"/>
      <c r="J80" s="151"/>
    </row>
    <row r="81" spans="3:10" ht="12" thickBot="1" x14ac:dyDescent="0.4">
      <c r="C81" s="112"/>
    </row>
    <row r="82" spans="3:10" ht="12" thickBot="1" x14ac:dyDescent="0.4">
      <c r="C82" s="148"/>
      <c r="E82" s="110" t="s">
        <v>117</v>
      </c>
      <c r="H82" s="149"/>
      <c r="I82" s="150"/>
      <c r="J82" s="151"/>
    </row>
    <row r="83" spans="3:10" ht="12" thickBot="1" x14ac:dyDescent="0.4">
      <c r="C83" s="112"/>
    </row>
    <row r="84" spans="3:10" ht="12" thickBot="1" x14ac:dyDescent="0.4">
      <c r="C84" s="148"/>
      <c r="E84" s="110" t="s">
        <v>121</v>
      </c>
      <c r="H84" s="149"/>
      <c r="I84" s="150"/>
      <c r="J84" s="151"/>
    </row>
    <row r="85" spans="3:10" ht="12" thickBot="1" x14ac:dyDescent="0.4">
      <c r="C85" s="112"/>
    </row>
    <row r="86" spans="3:10" ht="12" thickBot="1" x14ac:dyDescent="0.4">
      <c r="C86" s="148"/>
      <c r="E86" s="110" t="s">
        <v>122</v>
      </c>
      <c r="H86" s="149"/>
      <c r="I86" s="150"/>
      <c r="J86" s="151"/>
    </row>
    <row r="87" spans="3:10" ht="12" thickBot="1" x14ac:dyDescent="0.4">
      <c r="C87" s="112"/>
    </row>
    <row r="88" spans="3:10" ht="12" thickBot="1" x14ac:dyDescent="0.4">
      <c r="C88" s="148"/>
      <c r="E88" s="110" t="s">
        <v>123</v>
      </c>
      <c r="H88" s="149"/>
      <c r="I88" s="150"/>
      <c r="J88" s="151"/>
    </row>
    <row r="94" spans="3:10" x14ac:dyDescent="0.35">
      <c r="E94" s="152" t="s">
        <v>114</v>
      </c>
      <c r="F94" s="153"/>
      <c r="G94" s="154"/>
    </row>
    <row r="95" spans="3:10" x14ac:dyDescent="0.35">
      <c r="E95" s="155"/>
      <c r="F95" s="155"/>
      <c r="G95" s="155"/>
    </row>
    <row r="96" spans="3:10" x14ac:dyDescent="0.35">
      <c r="E96" s="155"/>
      <c r="F96" s="155" t="s">
        <v>27</v>
      </c>
      <c r="G96" s="155"/>
    </row>
  </sheetData>
  <mergeCells count="41">
    <mergeCell ref="D4:E4"/>
    <mergeCell ref="I4:J4"/>
    <mergeCell ref="D5:E5"/>
    <mergeCell ref="I5:J5"/>
    <mergeCell ref="D6:E6"/>
    <mergeCell ref="I6:J6"/>
    <mergeCell ref="I17:J17"/>
    <mergeCell ref="D7:E7"/>
    <mergeCell ref="I7:J7"/>
    <mergeCell ref="I8:J8"/>
    <mergeCell ref="D9:E9"/>
    <mergeCell ref="I9:J9"/>
    <mergeCell ref="D10:E10"/>
    <mergeCell ref="I10:J10"/>
    <mergeCell ref="D11:E11"/>
    <mergeCell ref="I12:J12"/>
    <mergeCell ref="I13:J13"/>
    <mergeCell ref="I14:J14"/>
    <mergeCell ref="I15:J15"/>
    <mergeCell ref="D30:E30"/>
    <mergeCell ref="I18:J18"/>
    <mergeCell ref="I19:J19"/>
    <mergeCell ref="I20:J20"/>
    <mergeCell ref="B22:J22"/>
    <mergeCell ref="D23:E23"/>
    <mergeCell ref="D24:E24"/>
    <mergeCell ref="D25:E25"/>
    <mergeCell ref="D26:E26"/>
    <mergeCell ref="D27:E27"/>
    <mergeCell ref="D28:E28"/>
    <mergeCell ref="D29:E29"/>
    <mergeCell ref="D37:E37"/>
    <mergeCell ref="D38:E38"/>
    <mergeCell ref="G44:H44"/>
    <mergeCell ref="B47:J47"/>
    <mergeCell ref="D31:E31"/>
    <mergeCell ref="D32:E32"/>
    <mergeCell ref="D33:E33"/>
    <mergeCell ref="D34:E34"/>
    <mergeCell ref="D35:E35"/>
    <mergeCell ref="D36:E36"/>
  </mergeCells>
  <hyperlinks>
    <hyperlink ref="I19" r:id="rId1" xr:uid="{E5DD6946-0C41-4546-BBDD-95B858878E8D}"/>
  </hyperlinks>
  <pageMargins left="0.39370078740157483" right="0.39370078740157483" top="0.59055118110236227" bottom="1.0236220472440944" header="0.51181102362204722" footer="0.51181102362204722"/>
  <pageSetup paperSize="9" scale="95" fitToHeight="0" orientation="portrait" verticalDpi="1200" r:id="rId2"/>
  <headerFooter alignWithMargins="0">
    <oddFooter>&amp;C&amp;7&amp;G&amp;RPage &amp;P of &amp;N</oddFooter>
  </headerFooter>
  <rowBreaks count="1" manualBreakCount="1">
    <brk id="46" max="16383" man="1"/>
  </rowBreaks>
  <drawing r:id="rId3"/>
  <legacyDrawingHF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B1:J96"/>
  <sheetViews>
    <sheetView showGridLines="0" topLeftCell="A28" zoomScaleNormal="100" zoomScaleSheetLayoutView="70" workbookViewId="0">
      <selection activeCell="M15" sqref="M15"/>
    </sheetView>
  </sheetViews>
  <sheetFormatPr baseColWidth="10" defaultColWidth="11" defaultRowHeight="11.65" x14ac:dyDescent="0.35"/>
  <cols>
    <col min="1" max="1" width="4.28515625" style="110" customWidth="1"/>
    <col min="2" max="2" width="5.7109375" style="110" customWidth="1"/>
    <col min="3" max="3" width="9.7109375" style="110" customWidth="1"/>
    <col min="4" max="5" width="14" style="110" customWidth="1"/>
    <col min="6" max="6" width="16.140625" style="110" customWidth="1"/>
    <col min="7" max="7" width="11.7109375" style="110" customWidth="1"/>
    <col min="8" max="8" width="4.5703125" style="110" customWidth="1"/>
    <col min="9" max="10" width="12.7109375" style="110" customWidth="1"/>
    <col min="11" max="11" width="4" style="110" customWidth="1"/>
    <col min="12" max="16384" width="11" style="110"/>
  </cols>
  <sheetData>
    <row r="1" spans="2:10" ht="69.95" customHeight="1" x14ac:dyDescent="0.6">
      <c r="B1" s="111"/>
      <c r="C1" s="111"/>
      <c r="D1" s="111"/>
    </row>
    <row r="2" spans="2:10" ht="17.25" customHeight="1" x14ac:dyDescent="0.6">
      <c r="B2" s="179" t="s">
        <v>115</v>
      </c>
      <c r="C2" s="176"/>
      <c r="D2" s="176"/>
      <c r="E2" s="176"/>
      <c r="F2" s="176"/>
      <c r="G2" s="176"/>
      <c r="H2" s="176"/>
      <c r="I2" s="176"/>
      <c r="J2" s="176"/>
    </row>
    <row r="3" spans="2:10" ht="12" thickBot="1" x14ac:dyDescent="0.4"/>
    <row r="4" spans="2:10" ht="14.1" customHeight="1" x14ac:dyDescent="0.35">
      <c r="B4" s="110" t="s">
        <v>73</v>
      </c>
      <c r="D4" s="259"/>
      <c r="E4" s="260"/>
      <c r="G4" s="110" t="s">
        <v>74</v>
      </c>
      <c r="I4" s="264" t="str">
        <f>('Summary P.O'!B3)&amp;'Summary P.O'!A41</f>
        <v>1034.001.028</v>
      </c>
      <c r="J4" s="265"/>
    </row>
    <row r="5" spans="2:10" ht="14.1" customHeight="1" x14ac:dyDescent="0.35">
      <c r="D5" s="274"/>
      <c r="E5" s="275"/>
      <c r="G5" s="110" t="s">
        <v>41</v>
      </c>
      <c r="I5" s="268">
        <v>1</v>
      </c>
      <c r="J5" s="269"/>
    </row>
    <row r="6" spans="2:10" ht="14.1" customHeight="1" x14ac:dyDescent="0.35">
      <c r="D6" s="274"/>
      <c r="E6" s="275"/>
      <c r="G6" s="110" t="s">
        <v>75</v>
      </c>
      <c r="I6" s="270"/>
      <c r="J6" s="271"/>
    </row>
    <row r="7" spans="2:10" ht="14.1" customHeight="1" thickBot="1" x14ac:dyDescent="0.4">
      <c r="D7" s="276"/>
      <c r="E7" s="277"/>
      <c r="G7" s="110" t="s">
        <v>76</v>
      </c>
      <c r="I7" s="262"/>
      <c r="J7" s="263"/>
    </row>
    <row r="8" spans="2:10" ht="14.1" customHeight="1" thickBot="1" x14ac:dyDescent="0.4">
      <c r="E8" s="112"/>
      <c r="G8" s="110" t="s">
        <v>77</v>
      </c>
      <c r="I8" s="292"/>
      <c r="J8" s="282"/>
    </row>
    <row r="9" spans="2:10" ht="14.1" customHeight="1" x14ac:dyDescent="0.35">
      <c r="B9" s="110" t="s">
        <v>78</v>
      </c>
      <c r="D9" s="264"/>
      <c r="E9" s="265"/>
      <c r="G9" s="110" t="s">
        <v>128</v>
      </c>
      <c r="I9" s="284"/>
      <c r="J9" s="285"/>
    </row>
    <row r="10" spans="2:10" ht="14.1" customHeight="1" thickBot="1" x14ac:dyDescent="0.4">
      <c r="B10" s="110" t="s">
        <v>79</v>
      </c>
      <c r="D10" s="280"/>
      <c r="E10" s="277"/>
      <c r="G10" s="110" t="s">
        <v>80</v>
      </c>
      <c r="I10" s="278"/>
      <c r="J10" s="279"/>
    </row>
    <row r="11" spans="2:10" ht="14.1" customHeight="1" thickBot="1" x14ac:dyDescent="0.4">
      <c r="B11" s="110" t="s">
        <v>127</v>
      </c>
      <c r="D11" s="288"/>
      <c r="E11" s="289"/>
    </row>
    <row r="12" spans="2:10" ht="14.1" customHeight="1" thickBot="1" x14ac:dyDescent="0.4">
      <c r="G12" s="110" t="s">
        <v>81</v>
      </c>
      <c r="I12" s="259" t="s">
        <v>164</v>
      </c>
      <c r="J12" s="260"/>
    </row>
    <row r="13" spans="2:10" ht="14.1" customHeight="1" x14ac:dyDescent="0.35">
      <c r="B13" s="110" t="s">
        <v>82</v>
      </c>
      <c r="E13" s="113" t="s">
        <v>129</v>
      </c>
      <c r="I13" s="274" t="s">
        <v>187</v>
      </c>
      <c r="J13" s="275"/>
    </row>
    <row r="14" spans="2:10" ht="14.1" customHeight="1" x14ac:dyDescent="0.35">
      <c r="B14" s="110" t="s">
        <v>83</v>
      </c>
      <c r="E14" s="114" t="s">
        <v>163</v>
      </c>
      <c r="I14" s="274" t="s">
        <v>188</v>
      </c>
      <c r="J14" s="275"/>
    </row>
    <row r="15" spans="2:10" ht="14.1" customHeight="1" thickBot="1" x14ac:dyDescent="0.4">
      <c r="B15" s="110" t="s">
        <v>84</v>
      </c>
      <c r="E15" s="114" t="s">
        <v>40</v>
      </c>
      <c r="I15" s="276" t="s">
        <v>189</v>
      </c>
      <c r="J15" s="277"/>
    </row>
    <row r="16" spans="2:10" ht="14.1" customHeight="1" thickBot="1" x14ac:dyDescent="0.4">
      <c r="B16" s="110" t="s">
        <v>86</v>
      </c>
      <c r="E16" s="114" t="s">
        <v>87</v>
      </c>
    </row>
    <row r="17" spans="2:10" ht="14.1" customHeight="1" thickBot="1" x14ac:dyDescent="0.4">
      <c r="B17" s="110" t="s">
        <v>88</v>
      </c>
      <c r="E17" s="115" t="s">
        <v>89</v>
      </c>
      <c r="G17" s="110" t="s">
        <v>90</v>
      </c>
      <c r="I17" s="259" t="s">
        <v>190</v>
      </c>
      <c r="J17" s="260"/>
    </row>
    <row r="18" spans="2:10" ht="14.1" customHeight="1" x14ac:dyDescent="0.35">
      <c r="I18" s="274"/>
      <c r="J18" s="275"/>
    </row>
    <row r="19" spans="2:10" ht="14.1" customHeight="1" thickBot="1" x14ac:dyDescent="0.4">
      <c r="B19" s="116" t="s">
        <v>91</v>
      </c>
      <c r="C19" s="116"/>
      <c r="D19" s="117" t="s">
        <v>92</v>
      </c>
      <c r="E19" s="118" t="s">
        <v>93</v>
      </c>
      <c r="I19" s="287" t="s">
        <v>191</v>
      </c>
      <c r="J19" s="275"/>
    </row>
    <row r="20" spans="2:10" ht="14.1" customHeight="1" thickBot="1" x14ac:dyDescent="0.4">
      <c r="B20" s="119" t="s">
        <v>94</v>
      </c>
      <c r="C20" s="119"/>
      <c r="D20" s="120"/>
      <c r="E20" s="121"/>
      <c r="I20" s="280"/>
      <c r="J20" s="277"/>
    </row>
    <row r="21" spans="2:10" x14ac:dyDescent="0.35">
      <c r="B21" s="122"/>
      <c r="C21" s="122"/>
      <c r="D21" s="122"/>
      <c r="E21" s="122"/>
    </row>
    <row r="22" spans="2:10" ht="88.5" customHeight="1" thickBot="1" x14ac:dyDescent="0.4">
      <c r="B22" s="286"/>
      <c r="C22" s="286"/>
      <c r="D22" s="286"/>
      <c r="E22" s="286"/>
      <c r="F22" s="286"/>
      <c r="G22" s="286"/>
      <c r="H22" s="286"/>
      <c r="I22" s="286"/>
      <c r="J22" s="286"/>
    </row>
    <row r="23" spans="2:10" ht="18" customHeight="1" thickBot="1" x14ac:dyDescent="0.4">
      <c r="B23" s="236" t="s">
        <v>42</v>
      </c>
      <c r="C23" s="237" t="s">
        <v>95</v>
      </c>
      <c r="D23" s="266" t="s">
        <v>43</v>
      </c>
      <c r="E23" s="267"/>
      <c r="F23" s="238" t="s">
        <v>96</v>
      </c>
      <c r="G23" s="238" t="s">
        <v>23</v>
      </c>
      <c r="H23" s="239" t="s">
        <v>97</v>
      </c>
      <c r="I23" s="240" t="s">
        <v>98</v>
      </c>
      <c r="J23" s="241" t="s">
        <v>48</v>
      </c>
    </row>
    <row r="24" spans="2:10" x14ac:dyDescent="0.35">
      <c r="B24" s="196">
        <v>1</v>
      </c>
      <c r="C24" s="197"/>
      <c r="D24" s="261"/>
      <c r="E24" s="261"/>
      <c r="F24" s="231"/>
      <c r="G24" s="235"/>
      <c r="H24" s="197"/>
      <c r="I24" s="242"/>
      <c r="J24" s="232">
        <f t="shared" ref="J24:J25" si="0">H24*I24</f>
        <v>0</v>
      </c>
    </row>
    <row r="25" spans="2:10" x14ac:dyDescent="0.35">
      <c r="B25" s="192">
        <f t="shared" ref="B25:B38" si="1">B24+1</f>
        <v>2</v>
      </c>
      <c r="C25" s="123"/>
      <c r="D25" s="261"/>
      <c r="E25" s="261"/>
      <c r="F25" s="231"/>
      <c r="G25" s="235"/>
      <c r="H25" s="123"/>
      <c r="I25" s="242"/>
      <c r="J25" s="233">
        <f t="shared" si="0"/>
        <v>0</v>
      </c>
    </row>
    <row r="26" spans="2:10" x14ac:dyDescent="0.35">
      <c r="B26" s="192">
        <f t="shared" si="1"/>
        <v>3</v>
      </c>
      <c r="C26" s="123"/>
      <c r="D26" s="261"/>
      <c r="E26" s="261"/>
      <c r="F26" s="231"/>
      <c r="G26" s="235"/>
      <c r="H26" s="123"/>
      <c r="I26" s="242"/>
      <c r="J26" s="233">
        <f>H26*I26</f>
        <v>0</v>
      </c>
    </row>
    <row r="27" spans="2:10" ht="12" customHeight="1" x14ac:dyDescent="0.35">
      <c r="B27" s="192">
        <f t="shared" si="1"/>
        <v>4</v>
      </c>
      <c r="C27" s="123"/>
      <c r="D27" s="261"/>
      <c r="E27" s="261"/>
      <c r="F27" s="231"/>
      <c r="G27" s="235"/>
      <c r="H27" s="123"/>
      <c r="I27" s="242"/>
      <c r="J27" s="233">
        <f>H27*I27</f>
        <v>0</v>
      </c>
    </row>
    <row r="28" spans="2:10" ht="12" customHeight="1" x14ac:dyDescent="0.35">
      <c r="B28" s="192">
        <f t="shared" si="1"/>
        <v>5</v>
      </c>
      <c r="C28" s="123"/>
      <c r="D28" s="261"/>
      <c r="E28" s="261"/>
      <c r="F28" s="231"/>
      <c r="G28" s="235"/>
      <c r="H28" s="123"/>
      <c r="I28" s="242"/>
      <c r="J28" s="233">
        <f>H28*I28</f>
        <v>0</v>
      </c>
    </row>
    <row r="29" spans="2:10" x14ac:dyDescent="0.35">
      <c r="B29" s="192">
        <f t="shared" si="1"/>
        <v>6</v>
      </c>
      <c r="C29" s="123"/>
      <c r="D29" s="261"/>
      <c r="E29" s="261"/>
      <c r="F29" s="231"/>
      <c r="G29" s="235"/>
      <c r="H29" s="123"/>
      <c r="I29" s="242"/>
      <c r="J29" s="233">
        <f t="shared" ref="J29:J38" si="2">H29*I29</f>
        <v>0</v>
      </c>
    </row>
    <row r="30" spans="2:10" x14ac:dyDescent="0.35">
      <c r="B30" s="192">
        <f t="shared" si="1"/>
        <v>7</v>
      </c>
      <c r="C30" s="123"/>
      <c r="D30" s="261"/>
      <c r="E30" s="261"/>
      <c r="F30" s="231"/>
      <c r="G30" s="235"/>
      <c r="H30" s="123"/>
      <c r="I30" s="242"/>
      <c r="J30" s="233">
        <f t="shared" si="2"/>
        <v>0</v>
      </c>
    </row>
    <row r="31" spans="2:10" x14ac:dyDescent="0.35">
      <c r="B31" s="192">
        <f t="shared" si="1"/>
        <v>8</v>
      </c>
      <c r="C31" s="123"/>
      <c r="D31" s="261"/>
      <c r="E31" s="261"/>
      <c r="F31" s="231"/>
      <c r="G31" s="235"/>
      <c r="H31" s="123"/>
      <c r="I31" s="242"/>
      <c r="J31" s="233">
        <f t="shared" si="2"/>
        <v>0</v>
      </c>
    </row>
    <row r="32" spans="2:10" x14ac:dyDescent="0.35">
      <c r="B32" s="192">
        <f t="shared" si="1"/>
        <v>9</v>
      </c>
      <c r="C32" s="123"/>
      <c r="D32" s="261"/>
      <c r="E32" s="261"/>
      <c r="F32" s="231"/>
      <c r="G32" s="235"/>
      <c r="H32" s="123"/>
      <c r="I32" s="242"/>
      <c r="J32" s="233">
        <f t="shared" si="2"/>
        <v>0</v>
      </c>
    </row>
    <row r="33" spans="2:10" x14ac:dyDescent="0.35">
      <c r="B33" s="192">
        <f t="shared" si="1"/>
        <v>10</v>
      </c>
      <c r="C33" s="123"/>
      <c r="D33" s="261"/>
      <c r="E33" s="261"/>
      <c r="F33" s="231"/>
      <c r="G33" s="235"/>
      <c r="H33" s="123"/>
      <c r="I33" s="242"/>
      <c r="J33" s="233">
        <f t="shared" si="2"/>
        <v>0</v>
      </c>
    </row>
    <row r="34" spans="2:10" x14ac:dyDescent="0.35">
      <c r="B34" s="192">
        <f t="shared" si="1"/>
        <v>11</v>
      </c>
      <c r="C34" s="123"/>
      <c r="D34" s="261"/>
      <c r="E34" s="261"/>
      <c r="F34" s="231"/>
      <c r="G34" s="235"/>
      <c r="H34" s="123"/>
      <c r="I34" s="242"/>
      <c r="J34" s="233">
        <f t="shared" si="2"/>
        <v>0</v>
      </c>
    </row>
    <row r="35" spans="2:10" x14ac:dyDescent="0.35">
      <c r="B35" s="192">
        <f t="shared" si="1"/>
        <v>12</v>
      </c>
      <c r="C35" s="123"/>
      <c r="D35" s="261"/>
      <c r="E35" s="261"/>
      <c r="F35" s="231"/>
      <c r="G35" s="235"/>
      <c r="H35" s="123"/>
      <c r="I35" s="242"/>
      <c r="J35" s="233">
        <f t="shared" si="2"/>
        <v>0</v>
      </c>
    </row>
    <row r="36" spans="2:10" x14ac:dyDescent="0.35">
      <c r="B36" s="192">
        <f t="shared" si="1"/>
        <v>13</v>
      </c>
      <c r="C36" s="123"/>
      <c r="D36" s="261"/>
      <c r="E36" s="261"/>
      <c r="F36" s="231"/>
      <c r="G36" s="235"/>
      <c r="H36" s="123"/>
      <c r="I36" s="242"/>
      <c r="J36" s="233">
        <f t="shared" si="2"/>
        <v>0</v>
      </c>
    </row>
    <row r="37" spans="2:10" x14ac:dyDescent="0.35">
      <c r="B37" s="192">
        <f t="shared" si="1"/>
        <v>14</v>
      </c>
      <c r="C37" s="123"/>
      <c r="D37" s="261"/>
      <c r="E37" s="261"/>
      <c r="F37" s="231"/>
      <c r="G37" s="235"/>
      <c r="H37" s="123"/>
      <c r="I37" s="242"/>
      <c r="J37" s="233">
        <f t="shared" si="2"/>
        <v>0</v>
      </c>
    </row>
    <row r="38" spans="2:10" ht="12" thickBot="1" x14ac:dyDescent="0.4">
      <c r="B38" s="193">
        <f t="shared" si="1"/>
        <v>15</v>
      </c>
      <c r="C38" s="194"/>
      <c r="D38" s="261"/>
      <c r="E38" s="261"/>
      <c r="F38" s="231"/>
      <c r="G38" s="235"/>
      <c r="H38" s="194"/>
      <c r="I38" s="242"/>
      <c r="J38" s="234">
        <f t="shared" si="2"/>
        <v>0</v>
      </c>
    </row>
    <row r="39" spans="2:10" ht="12" thickBot="1" x14ac:dyDescent="0.4">
      <c r="B39" s="124"/>
      <c r="C39" s="125"/>
      <c r="D39" s="125"/>
      <c r="E39" s="126" t="s">
        <v>99</v>
      </c>
      <c r="F39" s="127"/>
      <c r="G39" s="128"/>
      <c r="H39" s="125"/>
      <c r="I39" s="178"/>
      <c r="J39" s="195">
        <f>SUM(J24:J38)</f>
        <v>0</v>
      </c>
    </row>
    <row r="40" spans="2:10" ht="9" customHeight="1" thickTop="1" x14ac:dyDescent="0.35">
      <c r="B40" s="112"/>
      <c r="C40" s="112"/>
      <c r="D40" s="112"/>
      <c r="E40" s="129"/>
      <c r="F40" s="130"/>
      <c r="H40" s="112"/>
      <c r="J40" s="131"/>
    </row>
    <row r="41" spans="2:10" ht="12.75" x14ac:dyDescent="0.35">
      <c r="B41" s="132" t="s">
        <v>116</v>
      </c>
      <c r="C41" s="133"/>
      <c r="D41" s="133"/>
      <c r="E41" s="134"/>
      <c r="F41" s="133"/>
      <c r="G41" s="132" t="s">
        <v>183</v>
      </c>
      <c r="H41" s="135"/>
      <c r="I41" s="135"/>
      <c r="J41" s="136"/>
    </row>
    <row r="42" spans="2:10" ht="12.75" x14ac:dyDescent="0.35">
      <c r="B42" s="137"/>
      <c r="C42" s="138"/>
      <c r="D42" s="138"/>
      <c r="E42" s="139"/>
      <c r="F42" s="138"/>
      <c r="G42" s="243"/>
      <c r="H42" s="244"/>
      <c r="I42" s="244"/>
      <c r="J42" s="245"/>
    </row>
    <row r="43" spans="2:10" ht="12.75" x14ac:dyDescent="0.35">
      <c r="B43" s="137"/>
      <c r="C43" s="138"/>
      <c r="D43" s="138"/>
      <c r="E43" s="139"/>
      <c r="F43" s="138"/>
      <c r="G43" s="243"/>
      <c r="H43" s="244"/>
      <c r="I43" s="244"/>
      <c r="J43" s="245"/>
    </row>
    <row r="44" spans="2:10" x14ac:dyDescent="0.35">
      <c r="B44" s="140" t="s">
        <v>24</v>
      </c>
      <c r="C44" s="141"/>
      <c r="D44" s="142" t="s">
        <v>25</v>
      </c>
      <c r="E44" s="143"/>
      <c r="F44" s="141"/>
      <c r="G44" s="272"/>
      <c r="H44" s="273"/>
      <c r="I44" s="141"/>
      <c r="J44" s="246"/>
    </row>
    <row r="45" spans="2:10" ht="6.75" customHeight="1" x14ac:dyDescent="0.35">
      <c r="B45" s="112"/>
      <c r="C45" s="112"/>
      <c r="D45" s="112"/>
      <c r="E45" s="129"/>
      <c r="F45" s="130"/>
      <c r="H45" s="112"/>
      <c r="J45" s="131"/>
    </row>
    <row r="46" spans="2:10" x14ac:dyDescent="0.35">
      <c r="B46" s="112"/>
      <c r="C46" s="112"/>
      <c r="D46" s="112"/>
      <c r="E46" s="129"/>
      <c r="F46" s="130"/>
      <c r="H46" s="112"/>
      <c r="J46" s="131"/>
    </row>
    <row r="47" spans="2:10" ht="17.649999999999999" x14ac:dyDescent="0.35">
      <c r="B47" s="283" t="s">
        <v>119</v>
      </c>
      <c r="C47" s="283"/>
      <c r="D47" s="283"/>
      <c r="E47" s="283"/>
      <c r="F47" s="283"/>
      <c r="G47" s="283"/>
      <c r="H47" s="283"/>
      <c r="I47" s="283"/>
      <c r="J47" s="283"/>
    </row>
    <row r="48" spans="2:10" ht="12" customHeight="1" x14ac:dyDescent="0.4">
      <c r="B48" s="144"/>
      <c r="C48" s="144"/>
      <c r="D48" s="144"/>
      <c r="E48" s="177" t="s">
        <v>74</v>
      </c>
      <c r="F48" s="177" t="str">
        <f>I4</f>
        <v>1034.001.028</v>
      </c>
      <c r="G48" s="177"/>
    </row>
    <row r="49" spans="2:10" ht="15" x14ac:dyDescent="0.4">
      <c r="B49" s="144"/>
      <c r="C49" s="144"/>
      <c r="D49" s="144"/>
      <c r="E49" s="144"/>
      <c r="F49" s="177"/>
      <c r="G49" s="177"/>
    </row>
    <row r="50" spans="2:10" x14ac:dyDescent="0.35">
      <c r="B50" s="145"/>
      <c r="C50" s="146" t="s">
        <v>94</v>
      </c>
      <c r="D50" s="145"/>
      <c r="E50" s="147" t="s">
        <v>100</v>
      </c>
      <c r="F50" s="145"/>
      <c r="G50" s="145"/>
      <c r="H50" s="147" t="s">
        <v>101</v>
      </c>
      <c r="I50" s="145"/>
      <c r="J50" s="145"/>
    </row>
    <row r="51" spans="2:10" ht="12" thickBot="1" x14ac:dyDescent="0.4"/>
    <row r="52" spans="2:10" ht="12" thickBot="1" x14ac:dyDescent="0.4">
      <c r="C52" s="148"/>
      <c r="E52" s="110" t="s">
        <v>102</v>
      </c>
      <c r="H52" s="149"/>
      <c r="I52" s="150"/>
      <c r="J52" s="151"/>
    </row>
    <row r="53" spans="2:10" ht="12" thickBot="1" x14ac:dyDescent="0.4">
      <c r="C53" s="112"/>
    </row>
    <row r="54" spans="2:10" ht="12" thickBot="1" x14ac:dyDescent="0.4">
      <c r="C54" s="148"/>
      <c r="E54" s="110" t="s">
        <v>103</v>
      </c>
      <c r="H54" s="149"/>
      <c r="I54" s="150"/>
      <c r="J54" s="151"/>
    </row>
    <row r="55" spans="2:10" ht="12" thickBot="1" x14ac:dyDescent="0.4">
      <c r="C55" s="112"/>
    </row>
    <row r="56" spans="2:10" ht="12" thickBot="1" x14ac:dyDescent="0.4">
      <c r="C56" s="148"/>
      <c r="E56" s="110" t="s">
        <v>118</v>
      </c>
      <c r="H56" s="149"/>
      <c r="I56" s="150"/>
      <c r="J56" s="151"/>
    </row>
    <row r="57" spans="2:10" ht="12" thickBot="1" x14ac:dyDescent="0.4">
      <c r="C57" s="112"/>
    </row>
    <row r="58" spans="2:10" ht="12" thickBot="1" x14ac:dyDescent="0.4">
      <c r="C58" s="148"/>
      <c r="E58" s="110" t="s">
        <v>104</v>
      </c>
      <c r="H58" s="149"/>
      <c r="I58" s="150"/>
      <c r="J58" s="151"/>
    </row>
    <row r="59" spans="2:10" ht="12" thickBot="1" x14ac:dyDescent="0.4">
      <c r="C59" s="112"/>
    </row>
    <row r="60" spans="2:10" ht="12" thickBot="1" x14ac:dyDescent="0.4">
      <c r="C60" s="148"/>
      <c r="E60" s="110" t="s">
        <v>105</v>
      </c>
      <c r="H60" s="149"/>
      <c r="I60" s="150"/>
      <c r="J60" s="151"/>
    </row>
    <row r="61" spans="2:10" ht="12" thickBot="1" x14ac:dyDescent="0.4">
      <c r="C61" s="112"/>
    </row>
    <row r="62" spans="2:10" ht="12" thickBot="1" x14ac:dyDescent="0.4">
      <c r="C62" s="148"/>
      <c r="E62" s="110" t="s">
        <v>106</v>
      </c>
      <c r="H62" s="149"/>
      <c r="I62" s="150"/>
      <c r="J62" s="151"/>
    </row>
    <row r="63" spans="2:10" ht="12" thickBot="1" x14ac:dyDescent="0.4">
      <c r="C63" s="112"/>
    </row>
    <row r="64" spans="2:10" ht="12" thickBot="1" x14ac:dyDescent="0.4">
      <c r="C64" s="148"/>
      <c r="E64" s="110" t="s">
        <v>107</v>
      </c>
      <c r="H64" s="149"/>
      <c r="I64" s="150"/>
      <c r="J64" s="151"/>
    </row>
    <row r="65" spans="3:10" ht="12" thickBot="1" x14ac:dyDescent="0.4">
      <c r="C65" s="112"/>
    </row>
    <row r="66" spans="3:10" ht="12" thickBot="1" x14ac:dyDescent="0.4">
      <c r="C66" s="148"/>
      <c r="E66" s="110" t="s">
        <v>108</v>
      </c>
      <c r="H66" s="149"/>
      <c r="I66" s="150"/>
      <c r="J66" s="151"/>
    </row>
    <row r="67" spans="3:10" ht="12" thickBot="1" x14ac:dyDescent="0.4">
      <c r="C67" s="112"/>
    </row>
    <row r="68" spans="3:10" ht="12" thickBot="1" x14ac:dyDescent="0.4">
      <c r="C68" s="148"/>
      <c r="E68" s="110" t="s">
        <v>125</v>
      </c>
      <c r="H68" s="149"/>
      <c r="I68" s="150"/>
      <c r="J68" s="151"/>
    </row>
    <row r="69" spans="3:10" ht="12" thickBot="1" x14ac:dyDescent="0.4">
      <c r="C69" s="112"/>
    </row>
    <row r="70" spans="3:10" ht="12" thickBot="1" x14ac:dyDescent="0.4">
      <c r="C70" s="148"/>
      <c r="E70" s="110" t="s">
        <v>109</v>
      </c>
      <c r="H70" s="149"/>
      <c r="I70" s="150"/>
      <c r="J70" s="151"/>
    </row>
    <row r="71" spans="3:10" ht="12" thickBot="1" x14ac:dyDescent="0.4">
      <c r="C71" s="112"/>
    </row>
    <row r="72" spans="3:10" ht="12" thickBot="1" x14ac:dyDescent="0.4">
      <c r="C72" s="148"/>
      <c r="E72" s="110" t="s">
        <v>110</v>
      </c>
      <c r="H72" s="149"/>
      <c r="I72" s="150"/>
      <c r="J72" s="151"/>
    </row>
    <row r="73" spans="3:10" ht="12" thickBot="1" x14ac:dyDescent="0.4">
      <c r="C73" s="112"/>
    </row>
    <row r="74" spans="3:10" ht="12" thickBot="1" x14ac:dyDescent="0.4">
      <c r="C74" s="148"/>
      <c r="E74" s="110" t="s">
        <v>126</v>
      </c>
      <c r="H74" s="149"/>
      <c r="I74" s="150"/>
      <c r="J74" s="151"/>
    </row>
    <row r="75" spans="3:10" ht="12" thickBot="1" x14ac:dyDescent="0.4">
      <c r="C75" s="112"/>
    </row>
    <row r="76" spans="3:10" ht="12" thickBot="1" x14ac:dyDescent="0.4">
      <c r="C76" s="148"/>
      <c r="E76" s="110" t="s">
        <v>111</v>
      </c>
      <c r="H76" s="149"/>
      <c r="I76" s="150"/>
      <c r="J76" s="151"/>
    </row>
    <row r="77" spans="3:10" ht="12" thickBot="1" x14ac:dyDescent="0.4">
      <c r="C77" s="112"/>
    </row>
    <row r="78" spans="3:10" ht="12" thickBot="1" x14ac:dyDescent="0.4">
      <c r="C78" s="148"/>
      <c r="E78" s="110" t="s">
        <v>112</v>
      </c>
      <c r="H78" s="149"/>
      <c r="I78" s="150"/>
      <c r="J78" s="151"/>
    </row>
    <row r="79" spans="3:10" ht="12" thickBot="1" x14ac:dyDescent="0.4">
      <c r="C79" s="112"/>
    </row>
    <row r="80" spans="3:10" ht="12" thickBot="1" x14ac:dyDescent="0.4">
      <c r="C80" s="148"/>
      <c r="E80" s="110" t="s">
        <v>113</v>
      </c>
      <c r="H80" s="149"/>
      <c r="I80" s="150"/>
      <c r="J80" s="151"/>
    </row>
    <row r="81" spans="3:10" ht="12" thickBot="1" x14ac:dyDescent="0.4">
      <c r="C81" s="112"/>
    </row>
    <row r="82" spans="3:10" ht="12" thickBot="1" x14ac:dyDescent="0.4">
      <c r="C82" s="148"/>
      <c r="E82" s="110" t="s">
        <v>117</v>
      </c>
      <c r="H82" s="149"/>
      <c r="I82" s="150"/>
      <c r="J82" s="151"/>
    </row>
    <row r="83" spans="3:10" ht="12" thickBot="1" x14ac:dyDescent="0.4">
      <c r="C83" s="112"/>
    </row>
    <row r="84" spans="3:10" ht="12" thickBot="1" x14ac:dyDescent="0.4">
      <c r="C84" s="148"/>
      <c r="E84" s="110" t="s">
        <v>121</v>
      </c>
      <c r="H84" s="149"/>
      <c r="I84" s="150"/>
      <c r="J84" s="151"/>
    </row>
    <row r="85" spans="3:10" ht="12" thickBot="1" x14ac:dyDescent="0.4">
      <c r="C85" s="112"/>
    </row>
    <row r="86" spans="3:10" ht="12" thickBot="1" x14ac:dyDescent="0.4">
      <c r="C86" s="148"/>
      <c r="E86" s="110" t="s">
        <v>122</v>
      </c>
      <c r="H86" s="149"/>
      <c r="I86" s="150"/>
      <c r="J86" s="151"/>
    </row>
    <row r="87" spans="3:10" ht="12" thickBot="1" x14ac:dyDescent="0.4">
      <c r="C87" s="112"/>
    </row>
    <row r="88" spans="3:10" ht="12" thickBot="1" x14ac:dyDescent="0.4">
      <c r="C88" s="148"/>
      <c r="E88" s="110" t="s">
        <v>123</v>
      </c>
      <c r="H88" s="149"/>
      <c r="I88" s="150"/>
      <c r="J88" s="151"/>
    </row>
    <row r="94" spans="3:10" x14ac:dyDescent="0.35">
      <c r="E94" s="152" t="s">
        <v>114</v>
      </c>
      <c r="F94" s="153"/>
      <c r="G94" s="154"/>
    </row>
    <row r="95" spans="3:10" x14ac:dyDescent="0.35">
      <c r="E95" s="155"/>
      <c r="F95" s="155"/>
      <c r="G95" s="155"/>
    </row>
    <row r="96" spans="3:10" x14ac:dyDescent="0.35">
      <c r="E96" s="155"/>
      <c r="F96" s="155" t="s">
        <v>27</v>
      </c>
      <c r="G96" s="155"/>
    </row>
  </sheetData>
  <mergeCells count="41">
    <mergeCell ref="D4:E4"/>
    <mergeCell ref="I4:J4"/>
    <mergeCell ref="D5:E5"/>
    <mergeCell ref="I5:J5"/>
    <mergeCell ref="D6:E6"/>
    <mergeCell ref="I6:J6"/>
    <mergeCell ref="I17:J17"/>
    <mergeCell ref="D7:E7"/>
    <mergeCell ref="I7:J7"/>
    <mergeCell ref="I8:J8"/>
    <mergeCell ref="D9:E9"/>
    <mergeCell ref="I9:J9"/>
    <mergeCell ref="D10:E10"/>
    <mergeCell ref="I10:J10"/>
    <mergeCell ref="D11:E11"/>
    <mergeCell ref="I12:J12"/>
    <mergeCell ref="I13:J13"/>
    <mergeCell ref="I14:J14"/>
    <mergeCell ref="I15:J15"/>
    <mergeCell ref="D30:E30"/>
    <mergeCell ref="I18:J18"/>
    <mergeCell ref="I19:J19"/>
    <mergeCell ref="I20:J20"/>
    <mergeCell ref="B22:J22"/>
    <mergeCell ref="D23:E23"/>
    <mergeCell ref="D24:E24"/>
    <mergeCell ref="D25:E25"/>
    <mergeCell ref="D26:E26"/>
    <mergeCell ref="D27:E27"/>
    <mergeCell ref="D28:E28"/>
    <mergeCell ref="D29:E29"/>
    <mergeCell ref="D37:E37"/>
    <mergeCell ref="D38:E38"/>
    <mergeCell ref="G44:H44"/>
    <mergeCell ref="B47:J47"/>
    <mergeCell ref="D31:E31"/>
    <mergeCell ref="D32:E32"/>
    <mergeCell ref="D33:E33"/>
    <mergeCell ref="D34:E34"/>
    <mergeCell ref="D35:E35"/>
    <mergeCell ref="D36:E36"/>
  </mergeCells>
  <hyperlinks>
    <hyperlink ref="I19" r:id="rId1" xr:uid="{CD2E1D8D-110F-4AAC-91F7-4C6C1E297C64}"/>
  </hyperlinks>
  <pageMargins left="0.39370078740157483" right="0.39370078740157483" top="0.59055118110236227" bottom="1.0236220472440944" header="0.51181102362204722" footer="0.51181102362204722"/>
  <pageSetup paperSize="9" scale="95" fitToHeight="0" orientation="portrait" verticalDpi="1200" r:id="rId2"/>
  <headerFooter alignWithMargins="0">
    <oddFooter>&amp;C&amp;7&amp;G&amp;RPage &amp;P of &amp;N</oddFooter>
  </headerFooter>
  <rowBreaks count="1" manualBreakCount="1">
    <brk id="46" max="16383" man="1"/>
  </rowBreaks>
  <drawing r:id="rId3"/>
  <legacyDrawingHF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J96"/>
  <sheetViews>
    <sheetView showGridLines="0" zoomScaleNormal="100" zoomScaleSheetLayoutView="70" workbookViewId="0">
      <selection activeCell="I25" sqref="I25"/>
    </sheetView>
  </sheetViews>
  <sheetFormatPr baseColWidth="10" defaultColWidth="11" defaultRowHeight="11.65" x14ac:dyDescent="0.35"/>
  <cols>
    <col min="1" max="1" width="4.28515625" style="110" customWidth="1"/>
    <col min="2" max="2" width="5.7109375" style="110" customWidth="1"/>
    <col min="3" max="3" width="9.7109375" style="110" customWidth="1"/>
    <col min="4" max="5" width="14" style="110" customWidth="1"/>
    <col min="6" max="6" width="16.140625" style="110" customWidth="1"/>
    <col min="7" max="7" width="11.7109375" style="110" customWidth="1"/>
    <col min="8" max="8" width="4.5703125" style="110" customWidth="1"/>
    <col min="9" max="10" width="12.7109375" style="110" customWidth="1"/>
    <col min="11" max="11" width="4" style="110" customWidth="1"/>
    <col min="12" max="16384" width="11" style="110"/>
  </cols>
  <sheetData>
    <row r="1" spans="2:10" ht="69.95" customHeight="1" x14ac:dyDescent="0.6">
      <c r="B1" s="111"/>
      <c r="C1" s="111"/>
      <c r="D1" s="111"/>
    </row>
    <row r="2" spans="2:10" ht="17.25" customHeight="1" x14ac:dyDescent="0.6">
      <c r="B2" s="179" t="s">
        <v>115</v>
      </c>
      <c r="C2" s="176"/>
      <c r="D2" s="176"/>
      <c r="E2" s="176"/>
      <c r="F2" s="176"/>
      <c r="G2" s="176"/>
      <c r="H2" s="176"/>
      <c r="I2" s="176"/>
      <c r="J2" s="176"/>
    </row>
    <row r="3" spans="2:10" ht="12" thickBot="1" x14ac:dyDescent="0.4"/>
    <row r="4" spans="2:10" ht="14.1" customHeight="1" x14ac:dyDescent="0.35">
      <c r="B4" s="110" t="s">
        <v>73</v>
      </c>
      <c r="D4" s="259" t="s">
        <v>215</v>
      </c>
      <c r="E4" s="260"/>
      <c r="G4" s="110" t="s">
        <v>74</v>
      </c>
      <c r="I4" s="264" t="str">
        <f>('Summary P.O'!B3)&amp;'Summary P.O'!A15</f>
        <v>1034.001.002</v>
      </c>
      <c r="J4" s="265"/>
    </row>
    <row r="5" spans="2:10" ht="14.1" customHeight="1" x14ac:dyDescent="0.35">
      <c r="D5" s="274"/>
      <c r="E5" s="275"/>
      <c r="G5" s="110" t="s">
        <v>41</v>
      </c>
      <c r="I5" s="268">
        <v>1</v>
      </c>
      <c r="J5" s="269"/>
    </row>
    <row r="6" spans="2:10" ht="14.1" customHeight="1" x14ac:dyDescent="0.35">
      <c r="D6" s="274"/>
      <c r="E6" s="275"/>
      <c r="G6" s="110" t="s">
        <v>75</v>
      </c>
      <c r="I6" s="270"/>
      <c r="J6" s="271"/>
    </row>
    <row r="7" spans="2:10" ht="14.1" customHeight="1" thickBot="1" x14ac:dyDescent="0.4">
      <c r="D7" s="276"/>
      <c r="E7" s="277"/>
      <c r="G7" s="110" t="s">
        <v>76</v>
      </c>
      <c r="I7" s="262"/>
      <c r="J7" s="263"/>
    </row>
    <row r="8" spans="2:10" ht="14.1" customHeight="1" thickBot="1" x14ac:dyDescent="0.4">
      <c r="E8" s="112"/>
      <c r="G8" s="110" t="s">
        <v>77</v>
      </c>
      <c r="I8" s="281"/>
      <c r="J8" s="282"/>
    </row>
    <row r="9" spans="2:10" ht="14.1" customHeight="1" x14ac:dyDescent="0.35">
      <c r="B9" s="110" t="s">
        <v>78</v>
      </c>
      <c r="D9" s="264"/>
      <c r="E9" s="265"/>
      <c r="G9" s="110" t="s">
        <v>128</v>
      </c>
      <c r="I9" s="284"/>
      <c r="J9" s="285"/>
    </row>
    <row r="10" spans="2:10" ht="14.1" customHeight="1" thickBot="1" x14ac:dyDescent="0.4">
      <c r="B10" s="110" t="s">
        <v>79</v>
      </c>
      <c r="D10" s="280"/>
      <c r="E10" s="277"/>
      <c r="G10" s="110" t="s">
        <v>80</v>
      </c>
      <c r="I10" s="278"/>
      <c r="J10" s="279"/>
    </row>
    <row r="11" spans="2:10" ht="14.1" customHeight="1" thickBot="1" x14ac:dyDescent="0.4">
      <c r="B11" s="110" t="s">
        <v>127</v>
      </c>
      <c r="D11" s="288"/>
      <c r="E11" s="289"/>
    </row>
    <row r="12" spans="2:10" ht="14.1" customHeight="1" thickBot="1" x14ac:dyDescent="0.4">
      <c r="G12" s="110" t="s">
        <v>81</v>
      </c>
      <c r="I12" s="259" t="s">
        <v>164</v>
      </c>
      <c r="J12" s="260"/>
    </row>
    <row r="13" spans="2:10" ht="14.1" customHeight="1" x14ac:dyDescent="0.35">
      <c r="B13" s="110" t="s">
        <v>82</v>
      </c>
      <c r="E13" s="113" t="s">
        <v>129</v>
      </c>
      <c r="I13" s="274" t="s">
        <v>187</v>
      </c>
      <c r="J13" s="275"/>
    </row>
    <row r="14" spans="2:10" ht="14.1" customHeight="1" x14ac:dyDescent="0.35">
      <c r="B14" s="110" t="s">
        <v>83</v>
      </c>
      <c r="E14" s="114" t="s">
        <v>185</v>
      </c>
      <c r="I14" s="274" t="s">
        <v>188</v>
      </c>
      <c r="J14" s="275"/>
    </row>
    <row r="15" spans="2:10" ht="14.1" customHeight="1" thickBot="1" x14ac:dyDescent="0.4">
      <c r="B15" s="110" t="s">
        <v>84</v>
      </c>
      <c r="E15" s="114" t="s">
        <v>40</v>
      </c>
      <c r="I15" s="276" t="s">
        <v>189</v>
      </c>
      <c r="J15" s="277"/>
    </row>
    <row r="16" spans="2:10" ht="14.1" customHeight="1" thickBot="1" x14ac:dyDescent="0.4">
      <c r="B16" s="110" t="s">
        <v>86</v>
      </c>
      <c r="E16" s="114" t="s">
        <v>87</v>
      </c>
    </row>
    <row r="17" spans="2:10" ht="14.1" customHeight="1" thickBot="1" x14ac:dyDescent="0.4">
      <c r="B17" s="110" t="s">
        <v>88</v>
      </c>
      <c r="E17" s="115" t="s">
        <v>89</v>
      </c>
      <c r="G17" s="110" t="s">
        <v>90</v>
      </c>
      <c r="I17" s="259" t="s">
        <v>190</v>
      </c>
      <c r="J17" s="260"/>
    </row>
    <row r="18" spans="2:10" ht="14.1" customHeight="1" x14ac:dyDescent="0.35">
      <c r="I18" s="274"/>
      <c r="J18" s="275"/>
    </row>
    <row r="19" spans="2:10" ht="14.1" customHeight="1" thickBot="1" x14ac:dyDescent="0.4">
      <c r="B19" s="116" t="s">
        <v>91</v>
      </c>
      <c r="C19" s="116"/>
      <c r="D19" s="117" t="s">
        <v>92</v>
      </c>
      <c r="E19" s="118" t="s">
        <v>93</v>
      </c>
      <c r="I19" s="287" t="s">
        <v>191</v>
      </c>
      <c r="J19" s="275"/>
    </row>
    <row r="20" spans="2:10" ht="14.1" customHeight="1" thickBot="1" x14ac:dyDescent="0.4">
      <c r="B20" s="119" t="s">
        <v>94</v>
      </c>
      <c r="C20" s="119"/>
      <c r="D20" s="120"/>
      <c r="E20" s="121"/>
      <c r="I20" s="280"/>
      <c r="J20" s="277"/>
    </row>
    <row r="21" spans="2:10" x14ac:dyDescent="0.35">
      <c r="B21" s="122"/>
      <c r="C21" s="122"/>
      <c r="D21" s="122"/>
      <c r="E21" s="122"/>
    </row>
    <row r="22" spans="2:10" ht="88.5" customHeight="1" thickBot="1" x14ac:dyDescent="0.4">
      <c r="B22" s="286"/>
      <c r="C22" s="286"/>
      <c r="D22" s="286"/>
      <c r="E22" s="286"/>
      <c r="F22" s="286"/>
      <c r="G22" s="286"/>
      <c r="H22" s="286"/>
      <c r="I22" s="286"/>
      <c r="J22" s="286"/>
    </row>
    <row r="23" spans="2:10" ht="18" customHeight="1" thickBot="1" x14ac:dyDescent="0.4">
      <c r="B23" s="236" t="s">
        <v>42</v>
      </c>
      <c r="C23" s="237" t="s">
        <v>95</v>
      </c>
      <c r="D23" s="266" t="s">
        <v>43</v>
      </c>
      <c r="E23" s="267"/>
      <c r="F23" s="238" t="s">
        <v>96</v>
      </c>
      <c r="G23" s="238" t="s">
        <v>23</v>
      </c>
      <c r="H23" s="239" t="s">
        <v>97</v>
      </c>
      <c r="I23" s="240" t="s">
        <v>98</v>
      </c>
      <c r="J23" s="241" t="s">
        <v>48</v>
      </c>
    </row>
    <row r="24" spans="2:10" ht="11.45" customHeight="1" x14ac:dyDescent="0.35">
      <c r="B24" s="196">
        <v>1</v>
      </c>
      <c r="C24" s="197"/>
      <c r="D24" s="261" t="s">
        <v>216</v>
      </c>
      <c r="E24" s="261"/>
      <c r="F24" s="231" t="s">
        <v>217</v>
      </c>
      <c r="G24" s="235"/>
      <c r="H24" s="197">
        <v>2</v>
      </c>
      <c r="I24" s="242">
        <v>764.89</v>
      </c>
      <c r="J24" s="232">
        <f t="shared" ref="J24:J25" si="0">H24*I24</f>
        <v>1529.78</v>
      </c>
    </row>
    <row r="25" spans="2:10" x14ac:dyDescent="0.35">
      <c r="B25" s="192">
        <f t="shared" ref="B25:B38" si="1">B24+1</f>
        <v>2</v>
      </c>
      <c r="C25" s="123"/>
      <c r="D25" s="261"/>
      <c r="E25" s="261"/>
      <c r="F25" s="231"/>
      <c r="G25" s="235"/>
      <c r="H25" s="123"/>
      <c r="I25" s="242"/>
      <c r="J25" s="233">
        <f t="shared" si="0"/>
        <v>0</v>
      </c>
    </row>
    <row r="26" spans="2:10" x14ac:dyDescent="0.35">
      <c r="B26" s="192">
        <f t="shared" si="1"/>
        <v>3</v>
      </c>
      <c r="C26" s="123"/>
      <c r="D26" s="261"/>
      <c r="E26" s="261"/>
      <c r="F26" s="231"/>
      <c r="G26" s="235"/>
      <c r="H26" s="123"/>
      <c r="I26" s="242"/>
      <c r="J26" s="233">
        <f>H26*I26</f>
        <v>0</v>
      </c>
    </row>
    <row r="27" spans="2:10" ht="12" customHeight="1" x14ac:dyDescent="0.35">
      <c r="B27" s="192">
        <f t="shared" si="1"/>
        <v>4</v>
      </c>
      <c r="C27" s="123"/>
      <c r="D27" s="261"/>
      <c r="E27" s="261"/>
      <c r="F27" s="231"/>
      <c r="G27" s="235"/>
      <c r="H27" s="123"/>
      <c r="I27" s="242"/>
      <c r="J27" s="233">
        <f>H27*I27</f>
        <v>0</v>
      </c>
    </row>
    <row r="28" spans="2:10" ht="12" customHeight="1" x14ac:dyDescent="0.35">
      <c r="B28" s="192">
        <f t="shared" si="1"/>
        <v>5</v>
      </c>
      <c r="C28" s="123"/>
      <c r="D28" s="261"/>
      <c r="E28" s="261"/>
      <c r="F28" s="231"/>
      <c r="G28" s="235"/>
      <c r="H28" s="123"/>
      <c r="I28" s="242"/>
      <c r="J28" s="233">
        <f>H28*I28</f>
        <v>0</v>
      </c>
    </row>
    <row r="29" spans="2:10" x14ac:dyDescent="0.35">
      <c r="B29" s="192">
        <f t="shared" si="1"/>
        <v>6</v>
      </c>
      <c r="C29" s="123"/>
      <c r="D29" s="261"/>
      <c r="E29" s="261"/>
      <c r="F29" s="231"/>
      <c r="G29" s="235"/>
      <c r="H29" s="123"/>
      <c r="I29" s="242"/>
      <c r="J29" s="233">
        <f t="shared" ref="J29:J38" si="2">H29*I29</f>
        <v>0</v>
      </c>
    </row>
    <row r="30" spans="2:10" x14ac:dyDescent="0.35">
      <c r="B30" s="192">
        <f t="shared" si="1"/>
        <v>7</v>
      </c>
      <c r="C30" s="123"/>
      <c r="D30" s="261"/>
      <c r="E30" s="261"/>
      <c r="F30" s="231"/>
      <c r="G30" s="235"/>
      <c r="H30" s="123"/>
      <c r="I30" s="242"/>
      <c r="J30" s="233">
        <f t="shared" si="2"/>
        <v>0</v>
      </c>
    </row>
    <row r="31" spans="2:10" x14ac:dyDescent="0.35">
      <c r="B31" s="192">
        <f t="shared" si="1"/>
        <v>8</v>
      </c>
      <c r="C31" s="123"/>
      <c r="D31" s="261"/>
      <c r="E31" s="261"/>
      <c r="F31" s="231"/>
      <c r="G31" s="235"/>
      <c r="H31" s="123"/>
      <c r="I31" s="242"/>
      <c r="J31" s="233">
        <f t="shared" si="2"/>
        <v>0</v>
      </c>
    </row>
    <row r="32" spans="2:10" x14ac:dyDescent="0.35">
      <c r="B32" s="192">
        <f t="shared" si="1"/>
        <v>9</v>
      </c>
      <c r="C32" s="123"/>
      <c r="D32" s="261"/>
      <c r="E32" s="261"/>
      <c r="F32" s="231"/>
      <c r="G32" s="235"/>
      <c r="H32" s="123"/>
      <c r="I32" s="242"/>
      <c r="J32" s="233">
        <f t="shared" si="2"/>
        <v>0</v>
      </c>
    </row>
    <row r="33" spans="2:10" x14ac:dyDescent="0.35">
      <c r="B33" s="192">
        <f t="shared" si="1"/>
        <v>10</v>
      </c>
      <c r="C33" s="123"/>
      <c r="D33" s="261"/>
      <c r="E33" s="261"/>
      <c r="F33" s="231"/>
      <c r="G33" s="235"/>
      <c r="H33" s="123"/>
      <c r="I33" s="242"/>
      <c r="J33" s="233">
        <f t="shared" si="2"/>
        <v>0</v>
      </c>
    </row>
    <row r="34" spans="2:10" x14ac:dyDescent="0.35">
      <c r="B34" s="192">
        <f t="shared" si="1"/>
        <v>11</v>
      </c>
      <c r="C34" s="123"/>
      <c r="D34" s="261"/>
      <c r="E34" s="261"/>
      <c r="F34" s="231"/>
      <c r="G34" s="235"/>
      <c r="H34" s="123"/>
      <c r="I34" s="242"/>
      <c r="J34" s="233">
        <f t="shared" si="2"/>
        <v>0</v>
      </c>
    </row>
    <row r="35" spans="2:10" x14ac:dyDescent="0.35">
      <c r="B35" s="192">
        <f t="shared" si="1"/>
        <v>12</v>
      </c>
      <c r="C35" s="123"/>
      <c r="D35" s="261"/>
      <c r="E35" s="261"/>
      <c r="F35" s="231"/>
      <c r="G35" s="235"/>
      <c r="H35" s="123"/>
      <c r="I35" s="242"/>
      <c r="J35" s="233">
        <f t="shared" si="2"/>
        <v>0</v>
      </c>
    </row>
    <row r="36" spans="2:10" x14ac:dyDescent="0.35">
      <c r="B36" s="192">
        <f t="shared" si="1"/>
        <v>13</v>
      </c>
      <c r="C36" s="123"/>
      <c r="D36" s="261"/>
      <c r="E36" s="261"/>
      <c r="F36" s="231"/>
      <c r="G36" s="235"/>
      <c r="H36" s="123"/>
      <c r="I36" s="242"/>
      <c r="J36" s="233">
        <f t="shared" si="2"/>
        <v>0</v>
      </c>
    </row>
    <row r="37" spans="2:10" x14ac:dyDescent="0.35">
      <c r="B37" s="192">
        <f t="shared" si="1"/>
        <v>14</v>
      </c>
      <c r="C37" s="123"/>
      <c r="D37" s="261"/>
      <c r="E37" s="261"/>
      <c r="F37" s="231"/>
      <c r="G37" s="235"/>
      <c r="H37" s="123"/>
      <c r="I37" s="242"/>
      <c r="J37" s="233">
        <f t="shared" si="2"/>
        <v>0</v>
      </c>
    </row>
    <row r="38" spans="2:10" ht="12" thickBot="1" x14ac:dyDescent="0.4">
      <c r="B38" s="193">
        <f t="shared" si="1"/>
        <v>15</v>
      </c>
      <c r="C38" s="194"/>
      <c r="D38" s="261"/>
      <c r="E38" s="261"/>
      <c r="F38" s="231"/>
      <c r="G38" s="235"/>
      <c r="H38" s="194"/>
      <c r="I38" s="242"/>
      <c r="J38" s="234">
        <f t="shared" si="2"/>
        <v>0</v>
      </c>
    </row>
    <row r="39" spans="2:10" ht="12" thickBot="1" x14ac:dyDescent="0.4">
      <c r="B39" s="124"/>
      <c r="C39" s="125"/>
      <c r="D39" s="125"/>
      <c r="E39" s="126" t="s">
        <v>99</v>
      </c>
      <c r="F39" s="127"/>
      <c r="G39" s="128"/>
      <c r="H39" s="125"/>
      <c r="I39" s="178"/>
      <c r="J39" s="195">
        <f>SUM(J24:J38)</f>
        <v>1529.78</v>
      </c>
    </row>
    <row r="40" spans="2:10" ht="9" customHeight="1" thickTop="1" x14ac:dyDescent="0.35">
      <c r="B40" s="112"/>
      <c r="C40" s="112"/>
      <c r="D40" s="112"/>
      <c r="E40" s="129"/>
      <c r="F40" s="130"/>
      <c r="H40" s="112"/>
      <c r="J40" s="131"/>
    </row>
    <row r="41" spans="2:10" ht="12.75" x14ac:dyDescent="0.35">
      <c r="B41" s="132" t="s">
        <v>116</v>
      </c>
      <c r="C41" s="133"/>
      <c r="D41" s="133"/>
      <c r="E41" s="134"/>
      <c r="F41" s="133"/>
      <c r="G41" s="132" t="s">
        <v>183</v>
      </c>
      <c r="H41" s="135"/>
      <c r="I41" s="135"/>
      <c r="J41" s="136"/>
    </row>
    <row r="42" spans="2:10" ht="12.75" x14ac:dyDescent="0.35">
      <c r="B42" s="137"/>
      <c r="C42" s="138"/>
      <c r="D42" s="138"/>
      <c r="E42" s="139"/>
      <c r="F42" s="138"/>
      <c r="G42" s="243"/>
      <c r="H42" s="244"/>
      <c r="I42" s="244"/>
      <c r="J42" s="245"/>
    </row>
    <row r="43" spans="2:10" ht="12.75" x14ac:dyDescent="0.35">
      <c r="B43" s="137"/>
      <c r="C43" s="138"/>
      <c r="D43" s="138"/>
      <c r="E43" s="139"/>
      <c r="F43" s="138"/>
      <c r="G43" s="243"/>
      <c r="H43" s="244"/>
      <c r="I43" s="244"/>
      <c r="J43" s="245"/>
    </row>
    <row r="44" spans="2:10" x14ac:dyDescent="0.35">
      <c r="B44" s="140" t="s">
        <v>24</v>
      </c>
      <c r="C44" s="141"/>
      <c r="D44" s="142" t="s">
        <v>25</v>
      </c>
      <c r="E44" s="143"/>
      <c r="F44" s="141"/>
      <c r="G44" s="272"/>
      <c r="H44" s="273"/>
      <c r="I44" s="141"/>
      <c r="J44" s="246"/>
    </row>
    <row r="45" spans="2:10" ht="6.75" customHeight="1" x14ac:dyDescent="0.35">
      <c r="B45" s="112"/>
      <c r="C45" s="112"/>
      <c r="D45" s="112"/>
      <c r="E45" s="129"/>
      <c r="F45" s="130"/>
      <c r="H45" s="112"/>
      <c r="J45" s="131"/>
    </row>
    <row r="46" spans="2:10" x14ac:dyDescent="0.35">
      <c r="B46" s="112"/>
      <c r="C46" s="112"/>
      <c r="D46" s="112"/>
      <c r="E46" s="129"/>
      <c r="F46" s="130"/>
      <c r="H46" s="112"/>
      <c r="J46" s="131"/>
    </row>
    <row r="47" spans="2:10" ht="17.649999999999999" x14ac:dyDescent="0.35">
      <c r="B47" s="283" t="s">
        <v>119</v>
      </c>
      <c r="C47" s="283"/>
      <c r="D47" s="283"/>
      <c r="E47" s="283"/>
      <c r="F47" s="283"/>
      <c r="G47" s="283"/>
      <c r="H47" s="283"/>
      <c r="I47" s="283"/>
      <c r="J47" s="283"/>
    </row>
    <row r="48" spans="2:10" ht="12" customHeight="1" x14ac:dyDescent="0.4">
      <c r="B48" s="144"/>
      <c r="C48" s="144"/>
      <c r="D48" s="144"/>
      <c r="E48" s="177" t="s">
        <v>74</v>
      </c>
      <c r="F48" s="177" t="str">
        <f>I4</f>
        <v>1034.001.002</v>
      </c>
      <c r="G48" s="177"/>
    </row>
    <row r="49" spans="2:10" ht="15" x14ac:dyDescent="0.4">
      <c r="B49" s="144"/>
      <c r="C49" s="144"/>
      <c r="D49" s="144"/>
      <c r="E49" s="144"/>
      <c r="F49" s="177"/>
      <c r="G49" s="177"/>
    </row>
    <row r="50" spans="2:10" x14ac:dyDescent="0.35">
      <c r="B50" s="145"/>
      <c r="C50" s="146" t="s">
        <v>94</v>
      </c>
      <c r="D50" s="145"/>
      <c r="E50" s="147" t="s">
        <v>100</v>
      </c>
      <c r="F50" s="145"/>
      <c r="G50" s="145"/>
      <c r="H50" s="147" t="s">
        <v>101</v>
      </c>
      <c r="I50" s="145"/>
      <c r="J50" s="145"/>
    </row>
    <row r="51" spans="2:10" ht="12" thickBot="1" x14ac:dyDescent="0.4"/>
    <row r="52" spans="2:10" ht="12" thickBot="1" x14ac:dyDescent="0.4">
      <c r="C52" s="148"/>
      <c r="E52" s="110" t="s">
        <v>102</v>
      </c>
      <c r="H52" s="149"/>
      <c r="I52" s="150"/>
      <c r="J52" s="151"/>
    </row>
    <row r="53" spans="2:10" ht="12" thickBot="1" x14ac:dyDescent="0.4">
      <c r="C53" s="112"/>
    </row>
    <row r="54" spans="2:10" ht="12" thickBot="1" x14ac:dyDescent="0.4">
      <c r="C54" s="148"/>
      <c r="E54" s="110" t="s">
        <v>103</v>
      </c>
      <c r="H54" s="149"/>
      <c r="I54" s="150"/>
      <c r="J54" s="151"/>
    </row>
    <row r="55" spans="2:10" ht="12" thickBot="1" x14ac:dyDescent="0.4">
      <c r="C55" s="112"/>
    </row>
    <row r="56" spans="2:10" ht="12" thickBot="1" x14ac:dyDescent="0.4">
      <c r="C56" s="148"/>
      <c r="E56" s="110" t="s">
        <v>118</v>
      </c>
      <c r="H56" s="149"/>
      <c r="I56" s="150"/>
      <c r="J56" s="151"/>
    </row>
    <row r="57" spans="2:10" ht="12" thickBot="1" x14ac:dyDescent="0.4">
      <c r="C57" s="112"/>
    </row>
    <row r="58" spans="2:10" ht="12" thickBot="1" x14ac:dyDescent="0.4">
      <c r="C58" s="148"/>
      <c r="E58" s="110" t="s">
        <v>104</v>
      </c>
      <c r="H58" s="149"/>
      <c r="I58" s="150"/>
      <c r="J58" s="151"/>
    </row>
    <row r="59" spans="2:10" ht="12" thickBot="1" x14ac:dyDescent="0.4">
      <c r="C59" s="112"/>
    </row>
    <row r="60" spans="2:10" ht="12" thickBot="1" x14ac:dyDescent="0.4">
      <c r="C60" s="148"/>
      <c r="E60" s="110" t="s">
        <v>105</v>
      </c>
      <c r="H60" s="149"/>
      <c r="I60" s="150"/>
      <c r="J60" s="151"/>
    </row>
    <row r="61" spans="2:10" ht="12" thickBot="1" x14ac:dyDescent="0.4">
      <c r="C61" s="112"/>
    </row>
    <row r="62" spans="2:10" ht="12" thickBot="1" x14ac:dyDescent="0.4">
      <c r="C62" s="148"/>
      <c r="E62" s="110" t="s">
        <v>106</v>
      </c>
      <c r="H62" s="149"/>
      <c r="I62" s="150"/>
      <c r="J62" s="151"/>
    </row>
    <row r="63" spans="2:10" ht="12" thickBot="1" x14ac:dyDescent="0.4">
      <c r="C63" s="112"/>
    </row>
    <row r="64" spans="2:10" ht="12" thickBot="1" x14ac:dyDescent="0.4">
      <c r="C64" s="148"/>
      <c r="E64" s="110" t="s">
        <v>107</v>
      </c>
      <c r="H64" s="149"/>
      <c r="I64" s="150"/>
      <c r="J64" s="151"/>
    </row>
    <row r="65" spans="3:10" ht="12" thickBot="1" x14ac:dyDescent="0.4">
      <c r="C65" s="112"/>
    </row>
    <row r="66" spans="3:10" ht="12" thickBot="1" x14ac:dyDescent="0.4">
      <c r="C66" s="148"/>
      <c r="E66" s="110" t="s">
        <v>108</v>
      </c>
      <c r="H66" s="149"/>
      <c r="I66" s="150"/>
      <c r="J66" s="151"/>
    </row>
    <row r="67" spans="3:10" ht="12" thickBot="1" x14ac:dyDescent="0.4">
      <c r="C67" s="112"/>
    </row>
    <row r="68" spans="3:10" ht="12" thickBot="1" x14ac:dyDescent="0.4">
      <c r="C68" s="148"/>
      <c r="E68" s="110" t="s">
        <v>125</v>
      </c>
      <c r="H68" s="149"/>
      <c r="I68" s="150"/>
      <c r="J68" s="151"/>
    </row>
    <row r="69" spans="3:10" ht="12" thickBot="1" x14ac:dyDescent="0.4">
      <c r="C69" s="112"/>
    </row>
    <row r="70" spans="3:10" ht="12" thickBot="1" x14ac:dyDescent="0.4">
      <c r="C70" s="148"/>
      <c r="E70" s="110" t="s">
        <v>109</v>
      </c>
      <c r="H70" s="149"/>
      <c r="I70" s="150"/>
      <c r="J70" s="151"/>
    </row>
    <row r="71" spans="3:10" ht="12" thickBot="1" x14ac:dyDescent="0.4">
      <c r="C71" s="112"/>
    </row>
    <row r="72" spans="3:10" ht="12" thickBot="1" x14ac:dyDescent="0.4">
      <c r="C72" s="148"/>
      <c r="E72" s="110" t="s">
        <v>110</v>
      </c>
      <c r="H72" s="149"/>
      <c r="I72" s="150"/>
      <c r="J72" s="151"/>
    </row>
    <row r="73" spans="3:10" ht="12" thickBot="1" x14ac:dyDescent="0.4">
      <c r="C73" s="112"/>
    </row>
    <row r="74" spans="3:10" ht="12" thickBot="1" x14ac:dyDescent="0.4">
      <c r="C74" s="148"/>
      <c r="E74" s="110" t="s">
        <v>126</v>
      </c>
      <c r="H74" s="149"/>
      <c r="I74" s="150"/>
      <c r="J74" s="151"/>
    </row>
    <row r="75" spans="3:10" ht="12" thickBot="1" x14ac:dyDescent="0.4">
      <c r="C75" s="112"/>
    </row>
    <row r="76" spans="3:10" ht="12" thickBot="1" x14ac:dyDescent="0.4">
      <c r="C76" s="148"/>
      <c r="E76" s="110" t="s">
        <v>111</v>
      </c>
      <c r="H76" s="149"/>
      <c r="I76" s="150"/>
      <c r="J76" s="151"/>
    </row>
    <row r="77" spans="3:10" ht="12" thickBot="1" x14ac:dyDescent="0.4">
      <c r="C77" s="112"/>
    </row>
    <row r="78" spans="3:10" ht="12" thickBot="1" x14ac:dyDescent="0.4">
      <c r="C78" s="148"/>
      <c r="E78" s="110" t="s">
        <v>112</v>
      </c>
      <c r="H78" s="149"/>
      <c r="I78" s="150"/>
      <c r="J78" s="151"/>
    </row>
    <row r="79" spans="3:10" ht="12" thickBot="1" x14ac:dyDescent="0.4">
      <c r="C79" s="112"/>
    </row>
    <row r="80" spans="3:10" ht="12" thickBot="1" x14ac:dyDescent="0.4">
      <c r="C80" s="148"/>
      <c r="E80" s="110" t="s">
        <v>113</v>
      </c>
      <c r="H80" s="149"/>
      <c r="I80" s="150"/>
      <c r="J80" s="151"/>
    </row>
    <row r="81" spans="3:10" ht="12" thickBot="1" x14ac:dyDescent="0.4">
      <c r="C81" s="112"/>
    </row>
    <row r="82" spans="3:10" ht="12" thickBot="1" x14ac:dyDescent="0.4">
      <c r="C82" s="148"/>
      <c r="E82" s="110" t="s">
        <v>117</v>
      </c>
      <c r="H82" s="149"/>
      <c r="I82" s="150"/>
      <c r="J82" s="151"/>
    </row>
    <row r="83" spans="3:10" ht="12" thickBot="1" x14ac:dyDescent="0.4">
      <c r="C83" s="112"/>
    </row>
    <row r="84" spans="3:10" ht="12" thickBot="1" x14ac:dyDescent="0.4">
      <c r="C84" s="148"/>
      <c r="E84" s="110" t="s">
        <v>121</v>
      </c>
      <c r="H84" s="149"/>
      <c r="I84" s="150"/>
      <c r="J84" s="151"/>
    </row>
    <row r="85" spans="3:10" ht="12" thickBot="1" x14ac:dyDescent="0.4">
      <c r="C85" s="112"/>
    </row>
    <row r="86" spans="3:10" ht="12" thickBot="1" x14ac:dyDescent="0.4">
      <c r="C86" s="148"/>
      <c r="E86" s="110" t="s">
        <v>122</v>
      </c>
      <c r="H86" s="149"/>
      <c r="I86" s="150"/>
      <c r="J86" s="151"/>
    </row>
    <row r="87" spans="3:10" ht="12" thickBot="1" x14ac:dyDescent="0.4">
      <c r="C87" s="112"/>
    </row>
    <row r="88" spans="3:10" ht="12" thickBot="1" x14ac:dyDescent="0.4">
      <c r="C88" s="148"/>
      <c r="E88" s="110" t="s">
        <v>123</v>
      </c>
      <c r="H88" s="149"/>
      <c r="I88" s="150"/>
      <c r="J88" s="151"/>
    </row>
    <row r="94" spans="3:10" x14ac:dyDescent="0.35">
      <c r="E94" s="152" t="s">
        <v>114</v>
      </c>
      <c r="F94" s="153"/>
      <c r="G94" s="154"/>
    </row>
    <row r="95" spans="3:10" x14ac:dyDescent="0.35">
      <c r="E95" s="155"/>
      <c r="F95" s="155"/>
      <c r="G95" s="155"/>
    </row>
    <row r="96" spans="3:10" x14ac:dyDescent="0.35">
      <c r="E96" s="155"/>
      <c r="F96" s="155" t="s">
        <v>27</v>
      </c>
      <c r="G96" s="155"/>
    </row>
  </sheetData>
  <mergeCells count="41">
    <mergeCell ref="D37:E37"/>
    <mergeCell ref="D38:E38"/>
    <mergeCell ref="G44:H44"/>
    <mergeCell ref="B47:J47"/>
    <mergeCell ref="D31:E31"/>
    <mergeCell ref="D32:E32"/>
    <mergeCell ref="D33:E33"/>
    <mergeCell ref="D34:E34"/>
    <mergeCell ref="D35:E35"/>
    <mergeCell ref="D36:E36"/>
    <mergeCell ref="D30:E30"/>
    <mergeCell ref="I18:J18"/>
    <mergeCell ref="I19:J19"/>
    <mergeCell ref="I20:J20"/>
    <mergeCell ref="B22:J22"/>
    <mergeCell ref="D23:E23"/>
    <mergeCell ref="D24:E24"/>
    <mergeCell ref="D25:E25"/>
    <mergeCell ref="D26:E26"/>
    <mergeCell ref="D27:E27"/>
    <mergeCell ref="D28:E28"/>
    <mergeCell ref="D29:E29"/>
    <mergeCell ref="I17:J17"/>
    <mergeCell ref="D7:E7"/>
    <mergeCell ref="I7:J7"/>
    <mergeCell ref="I8:J8"/>
    <mergeCell ref="D9:E9"/>
    <mergeCell ref="I9:J9"/>
    <mergeCell ref="D10:E10"/>
    <mergeCell ref="I10:J10"/>
    <mergeCell ref="D11:E11"/>
    <mergeCell ref="I12:J12"/>
    <mergeCell ref="I13:J13"/>
    <mergeCell ref="I14:J14"/>
    <mergeCell ref="I15:J15"/>
    <mergeCell ref="D4:E4"/>
    <mergeCell ref="I4:J4"/>
    <mergeCell ref="D5:E5"/>
    <mergeCell ref="I5:J5"/>
    <mergeCell ref="D6:E6"/>
    <mergeCell ref="I6:J6"/>
  </mergeCells>
  <hyperlinks>
    <hyperlink ref="I19" r:id="rId1" xr:uid="{8D045390-4481-4EED-A818-D3D1023412FB}"/>
  </hyperlinks>
  <pageMargins left="0.39370078740157483" right="0.39370078740157483" top="0.59055118110236227" bottom="1.0236220472440944" header="0.51181102362204722" footer="0.51181102362204722"/>
  <pageSetup paperSize="9" scale="95" fitToHeight="0" orientation="portrait" verticalDpi="1200" r:id="rId2"/>
  <headerFooter alignWithMargins="0">
    <oddFooter>&amp;C&amp;7&amp;G&amp;RPage &amp;P of &amp;N</oddFooter>
  </headerFooter>
  <rowBreaks count="1" manualBreakCount="1">
    <brk id="46" max="16383" man="1"/>
  </rowBreaks>
  <drawing r:id="rId3"/>
  <legacyDrawingHF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B1:J96"/>
  <sheetViews>
    <sheetView showGridLines="0" zoomScaleNormal="100" zoomScaleSheetLayoutView="70" workbookViewId="0">
      <selection activeCell="I4" sqref="I4:J4"/>
    </sheetView>
  </sheetViews>
  <sheetFormatPr baseColWidth="10" defaultColWidth="11" defaultRowHeight="11.65" x14ac:dyDescent="0.35"/>
  <cols>
    <col min="1" max="1" width="4.28515625" style="110" customWidth="1"/>
    <col min="2" max="2" width="5.7109375" style="110" customWidth="1"/>
    <col min="3" max="3" width="9.7109375" style="110" customWidth="1"/>
    <col min="4" max="5" width="14" style="110" customWidth="1"/>
    <col min="6" max="6" width="16.140625" style="110" customWidth="1"/>
    <col min="7" max="7" width="11.7109375" style="110" customWidth="1"/>
    <col min="8" max="8" width="4.5703125" style="110" customWidth="1"/>
    <col min="9" max="10" width="12.7109375" style="110" customWidth="1"/>
    <col min="11" max="11" width="4" style="110" customWidth="1"/>
    <col min="12" max="16384" width="11" style="110"/>
  </cols>
  <sheetData>
    <row r="1" spans="2:10" ht="69.95" customHeight="1" x14ac:dyDescent="0.6">
      <c r="B1" s="111"/>
      <c r="C1" s="111"/>
      <c r="D1" s="111"/>
    </row>
    <row r="2" spans="2:10" ht="17.25" customHeight="1" x14ac:dyDescent="0.6">
      <c r="B2" s="179" t="s">
        <v>115</v>
      </c>
      <c r="C2" s="176"/>
      <c r="D2" s="176"/>
      <c r="E2" s="176"/>
      <c r="F2" s="176"/>
      <c r="G2" s="176"/>
      <c r="H2" s="176"/>
      <c r="I2" s="176"/>
      <c r="J2" s="176"/>
    </row>
    <row r="3" spans="2:10" ht="12" thickBot="1" x14ac:dyDescent="0.4"/>
    <row r="4" spans="2:10" ht="14.1" customHeight="1" x14ac:dyDescent="0.35">
      <c r="B4" s="110" t="s">
        <v>73</v>
      </c>
      <c r="D4" s="259"/>
      <c r="E4" s="260"/>
      <c r="G4" s="110" t="s">
        <v>74</v>
      </c>
      <c r="I4" s="264" t="str">
        <f>('Summary P.O'!B3)&amp;'Summary P.O'!A42</f>
        <v>1034.001.029</v>
      </c>
      <c r="J4" s="265"/>
    </row>
    <row r="5" spans="2:10" ht="14.1" customHeight="1" x14ac:dyDescent="0.35">
      <c r="D5" s="274"/>
      <c r="E5" s="275"/>
      <c r="G5" s="110" t="s">
        <v>41</v>
      </c>
      <c r="I5" s="268">
        <v>1</v>
      </c>
      <c r="J5" s="269"/>
    </row>
    <row r="6" spans="2:10" ht="14.1" customHeight="1" x14ac:dyDescent="0.35">
      <c r="D6" s="274"/>
      <c r="E6" s="275"/>
      <c r="G6" s="110" t="s">
        <v>75</v>
      </c>
      <c r="I6" s="270"/>
      <c r="J6" s="271"/>
    </row>
    <row r="7" spans="2:10" ht="14.1" customHeight="1" thickBot="1" x14ac:dyDescent="0.4">
      <c r="D7" s="276"/>
      <c r="E7" s="277"/>
      <c r="G7" s="110" t="s">
        <v>76</v>
      </c>
      <c r="I7" s="262"/>
      <c r="J7" s="263"/>
    </row>
    <row r="8" spans="2:10" ht="14.1" customHeight="1" thickBot="1" x14ac:dyDescent="0.4">
      <c r="E8" s="112"/>
      <c r="G8" s="110" t="s">
        <v>77</v>
      </c>
      <c r="I8" s="292"/>
      <c r="J8" s="282"/>
    </row>
    <row r="9" spans="2:10" ht="14.1" customHeight="1" x14ac:dyDescent="0.35">
      <c r="B9" s="110" t="s">
        <v>78</v>
      </c>
      <c r="D9" s="264"/>
      <c r="E9" s="265"/>
      <c r="G9" s="110" t="s">
        <v>128</v>
      </c>
      <c r="I9" s="284"/>
      <c r="J9" s="285"/>
    </row>
    <row r="10" spans="2:10" ht="14.1" customHeight="1" thickBot="1" x14ac:dyDescent="0.4">
      <c r="B10" s="110" t="s">
        <v>79</v>
      </c>
      <c r="D10" s="280"/>
      <c r="E10" s="277"/>
      <c r="G10" s="110" t="s">
        <v>80</v>
      </c>
      <c r="I10" s="278"/>
      <c r="J10" s="279"/>
    </row>
    <row r="11" spans="2:10" ht="14.1" customHeight="1" thickBot="1" x14ac:dyDescent="0.4">
      <c r="B11" s="110" t="s">
        <v>127</v>
      </c>
      <c r="D11" s="288"/>
      <c r="E11" s="289"/>
    </row>
    <row r="12" spans="2:10" ht="14.1" customHeight="1" thickBot="1" x14ac:dyDescent="0.4">
      <c r="G12" s="110" t="s">
        <v>81</v>
      </c>
      <c r="I12" s="259" t="s">
        <v>164</v>
      </c>
      <c r="J12" s="260"/>
    </row>
    <row r="13" spans="2:10" ht="14.1" customHeight="1" x14ac:dyDescent="0.35">
      <c r="B13" s="110" t="s">
        <v>82</v>
      </c>
      <c r="E13" s="113" t="s">
        <v>129</v>
      </c>
      <c r="I13" s="274" t="s">
        <v>165</v>
      </c>
      <c r="J13" s="275"/>
    </row>
    <row r="14" spans="2:10" ht="14.1" customHeight="1" x14ac:dyDescent="0.35">
      <c r="B14" s="110" t="s">
        <v>83</v>
      </c>
      <c r="E14" s="114" t="s">
        <v>163</v>
      </c>
      <c r="I14" s="274" t="s">
        <v>166</v>
      </c>
      <c r="J14" s="275"/>
    </row>
    <row r="15" spans="2:10" ht="14.1" customHeight="1" thickBot="1" x14ac:dyDescent="0.4">
      <c r="B15" s="110" t="s">
        <v>84</v>
      </c>
      <c r="E15" s="114" t="s">
        <v>40</v>
      </c>
      <c r="I15" s="276" t="s">
        <v>85</v>
      </c>
      <c r="J15" s="277"/>
    </row>
    <row r="16" spans="2:10" ht="14.1" customHeight="1" thickBot="1" x14ac:dyDescent="0.4">
      <c r="B16" s="110" t="s">
        <v>86</v>
      </c>
      <c r="E16" s="114" t="s">
        <v>87</v>
      </c>
    </row>
    <row r="17" spans="2:10" ht="14.1" customHeight="1" thickBot="1" x14ac:dyDescent="0.4">
      <c r="B17" s="110" t="s">
        <v>88</v>
      </c>
      <c r="E17" s="115" t="s">
        <v>89</v>
      </c>
      <c r="G17" s="110" t="s">
        <v>90</v>
      </c>
      <c r="I17" s="259" t="s">
        <v>164</v>
      </c>
      <c r="J17" s="260"/>
    </row>
    <row r="18" spans="2:10" ht="14.1" customHeight="1" x14ac:dyDescent="0.35">
      <c r="I18" s="274" t="s">
        <v>165</v>
      </c>
      <c r="J18" s="275"/>
    </row>
    <row r="19" spans="2:10" ht="14.1" customHeight="1" thickBot="1" x14ac:dyDescent="0.4">
      <c r="B19" s="116" t="s">
        <v>91</v>
      </c>
      <c r="C19" s="116"/>
      <c r="D19" s="117" t="s">
        <v>92</v>
      </c>
      <c r="E19" s="118" t="s">
        <v>93</v>
      </c>
      <c r="I19" s="274" t="s">
        <v>166</v>
      </c>
      <c r="J19" s="275"/>
    </row>
    <row r="20" spans="2:10" ht="14.1" customHeight="1" thickBot="1" x14ac:dyDescent="0.4">
      <c r="B20" s="119" t="s">
        <v>94</v>
      </c>
      <c r="C20" s="119"/>
      <c r="D20" s="120"/>
      <c r="E20" s="121"/>
      <c r="I20" s="280" t="s">
        <v>184</v>
      </c>
      <c r="J20" s="277"/>
    </row>
    <row r="21" spans="2:10" x14ac:dyDescent="0.35">
      <c r="B21" s="122"/>
      <c r="C21" s="122"/>
      <c r="D21" s="122"/>
      <c r="E21" s="122"/>
    </row>
    <row r="22" spans="2:10" ht="88.5" customHeight="1" thickBot="1" x14ac:dyDescent="0.4">
      <c r="B22" s="286"/>
      <c r="C22" s="286"/>
      <c r="D22" s="286"/>
      <c r="E22" s="286"/>
      <c r="F22" s="286"/>
      <c r="G22" s="286"/>
      <c r="H22" s="286"/>
      <c r="I22" s="286"/>
      <c r="J22" s="286"/>
    </row>
    <row r="23" spans="2:10" ht="18" customHeight="1" thickBot="1" x14ac:dyDescent="0.4">
      <c r="B23" s="236" t="s">
        <v>42</v>
      </c>
      <c r="C23" s="237" t="s">
        <v>95</v>
      </c>
      <c r="D23" s="266" t="s">
        <v>43</v>
      </c>
      <c r="E23" s="267"/>
      <c r="F23" s="238" t="s">
        <v>96</v>
      </c>
      <c r="G23" s="238" t="s">
        <v>23</v>
      </c>
      <c r="H23" s="239" t="s">
        <v>97</v>
      </c>
      <c r="I23" s="240" t="s">
        <v>98</v>
      </c>
      <c r="J23" s="241" t="s">
        <v>48</v>
      </c>
    </row>
    <row r="24" spans="2:10" x14ac:dyDescent="0.35">
      <c r="B24" s="196">
        <v>1</v>
      </c>
      <c r="C24" s="197"/>
      <c r="D24" s="261"/>
      <c r="E24" s="261"/>
      <c r="F24" s="231"/>
      <c r="G24" s="235"/>
      <c r="H24" s="197"/>
      <c r="I24" s="242"/>
      <c r="J24" s="232">
        <f t="shared" ref="J24:J25" si="0">H24*I24</f>
        <v>0</v>
      </c>
    </row>
    <row r="25" spans="2:10" x14ac:dyDescent="0.35">
      <c r="B25" s="192">
        <f t="shared" ref="B25:B38" si="1">B24+1</f>
        <v>2</v>
      </c>
      <c r="C25" s="123"/>
      <c r="D25" s="261"/>
      <c r="E25" s="261"/>
      <c r="F25" s="231"/>
      <c r="G25" s="235"/>
      <c r="H25" s="123"/>
      <c r="I25" s="242"/>
      <c r="J25" s="233">
        <f t="shared" si="0"/>
        <v>0</v>
      </c>
    </row>
    <row r="26" spans="2:10" x14ac:dyDescent="0.35">
      <c r="B26" s="192">
        <f t="shared" si="1"/>
        <v>3</v>
      </c>
      <c r="C26" s="123"/>
      <c r="D26" s="261"/>
      <c r="E26" s="261"/>
      <c r="F26" s="231"/>
      <c r="G26" s="235"/>
      <c r="H26" s="123"/>
      <c r="I26" s="242"/>
      <c r="J26" s="233">
        <f>H26*I26</f>
        <v>0</v>
      </c>
    </row>
    <row r="27" spans="2:10" ht="12" customHeight="1" x14ac:dyDescent="0.35">
      <c r="B27" s="192">
        <f t="shared" si="1"/>
        <v>4</v>
      </c>
      <c r="C27" s="123"/>
      <c r="D27" s="261"/>
      <c r="E27" s="261"/>
      <c r="F27" s="231"/>
      <c r="G27" s="235"/>
      <c r="H27" s="123"/>
      <c r="I27" s="242"/>
      <c r="J27" s="233">
        <f>H27*I27</f>
        <v>0</v>
      </c>
    </row>
    <row r="28" spans="2:10" ht="12" customHeight="1" x14ac:dyDescent="0.35">
      <c r="B28" s="192">
        <f t="shared" si="1"/>
        <v>5</v>
      </c>
      <c r="C28" s="123"/>
      <c r="D28" s="261"/>
      <c r="E28" s="261"/>
      <c r="F28" s="231"/>
      <c r="G28" s="235"/>
      <c r="H28" s="123"/>
      <c r="I28" s="242"/>
      <c r="J28" s="233">
        <f>H28*I28</f>
        <v>0</v>
      </c>
    </row>
    <row r="29" spans="2:10" x14ac:dyDescent="0.35">
      <c r="B29" s="192">
        <f t="shared" si="1"/>
        <v>6</v>
      </c>
      <c r="C29" s="123"/>
      <c r="D29" s="261"/>
      <c r="E29" s="261"/>
      <c r="F29" s="231"/>
      <c r="G29" s="235"/>
      <c r="H29" s="123"/>
      <c r="I29" s="242"/>
      <c r="J29" s="233">
        <f t="shared" ref="J29:J38" si="2">H29*I29</f>
        <v>0</v>
      </c>
    </row>
    <row r="30" spans="2:10" x14ac:dyDescent="0.35">
      <c r="B30" s="192">
        <f t="shared" si="1"/>
        <v>7</v>
      </c>
      <c r="C30" s="123"/>
      <c r="D30" s="261"/>
      <c r="E30" s="261"/>
      <c r="F30" s="231"/>
      <c r="G30" s="235"/>
      <c r="H30" s="123"/>
      <c r="I30" s="242"/>
      <c r="J30" s="233">
        <f t="shared" si="2"/>
        <v>0</v>
      </c>
    </row>
    <row r="31" spans="2:10" x14ac:dyDescent="0.35">
      <c r="B31" s="192">
        <f t="shared" si="1"/>
        <v>8</v>
      </c>
      <c r="C31" s="123"/>
      <c r="D31" s="261"/>
      <c r="E31" s="261"/>
      <c r="F31" s="231"/>
      <c r="G31" s="235"/>
      <c r="H31" s="123"/>
      <c r="I31" s="242"/>
      <c r="J31" s="233">
        <f t="shared" si="2"/>
        <v>0</v>
      </c>
    </row>
    <row r="32" spans="2:10" x14ac:dyDescent="0.35">
      <c r="B32" s="192">
        <f t="shared" si="1"/>
        <v>9</v>
      </c>
      <c r="C32" s="123"/>
      <c r="D32" s="261"/>
      <c r="E32" s="261"/>
      <c r="F32" s="231"/>
      <c r="G32" s="235"/>
      <c r="H32" s="123"/>
      <c r="I32" s="242"/>
      <c r="J32" s="233">
        <f t="shared" si="2"/>
        <v>0</v>
      </c>
    </row>
    <row r="33" spans="2:10" x14ac:dyDescent="0.35">
      <c r="B33" s="192">
        <f t="shared" si="1"/>
        <v>10</v>
      </c>
      <c r="C33" s="123"/>
      <c r="D33" s="261"/>
      <c r="E33" s="261"/>
      <c r="F33" s="231"/>
      <c r="G33" s="235"/>
      <c r="H33" s="123"/>
      <c r="I33" s="242"/>
      <c r="J33" s="233">
        <f t="shared" si="2"/>
        <v>0</v>
      </c>
    </row>
    <row r="34" spans="2:10" x14ac:dyDescent="0.35">
      <c r="B34" s="192">
        <f t="shared" si="1"/>
        <v>11</v>
      </c>
      <c r="C34" s="123"/>
      <c r="D34" s="261"/>
      <c r="E34" s="261"/>
      <c r="F34" s="231"/>
      <c r="G34" s="235"/>
      <c r="H34" s="123"/>
      <c r="I34" s="242"/>
      <c r="J34" s="233">
        <f t="shared" si="2"/>
        <v>0</v>
      </c>
    </row>
    <row r="35" spans="2:10" x14ac:dyDescent="0.35">
      <c r="B35" s="192">
        <f t="shared" si="1"/>
        <v>12</v>
      </c>
      <c r="C35" s="123"/>
      <c r="D35" s="261"/>
      <c r="E35" s="261"/>
      <c r="F35" s="231"/>
      <c r="G35" s="235"/>
      <c r="H35" s="123"/>
      <c r="I35" s="242"/>
      <c r="J35" s="233">
        <f t="shared" si="2"/>
        <v>0</v>
      </c>
    </row>
    <row r="36" spans="2:10" x14ac:dyDescent="0.35">
      <c r="B36" s="192">
        <f t="shared" si="1"/>
        <v>13</v>
      </c>
      <c r="C36" s="123"/>
      <c r="D36" s="261"/>
      <c r="E36" s="261"/>
      <c r="F36" s="231"/>
      <c r="G36" s="235"/>
      <c r="H36" s="123"/>
      <c r="I36" s="242"/>
      <c r="J36" s="233">
        <f t="shared" si="2"/>
        <v>0</v>
      </c>
    </row>
    <row r="37" spans="2:10" x14ac:dyDescent="0.35">
      <c r="B37" s="192">
        <f t="shared" si="1"/>
        <v>14</v>
      </c>
      <c r="C37" s="123"/>
      <c r="D37" s="261"/>
      <c r="E37" s="261"/>
      <c r="F37" s="231"/>
      <c r="G37" s="235"/>
      <c r="H37" s="123"/>
      <c r="I37" s="242"/>
      <c r="J37" s="233">
        <f t="shared" si="2"/>
        <v>0</v>
      </c>
    </row>
    <row r="38" spans="2:10" ht="12" thickBot="1" x14ac:dyDescent="0.4">
      <c r="B38" s="193">
        <f t="shared" si="1"/>
        <v>15</v>
      </c>
      <c r="C38" s="194"/>
      <c r="D38" s="261"/>
      <c r="E38" s="261"/>
      <c r="F38" s="231"/>
      <c r="G38" s="235"/>
      <c r="H38" s="194"/>
      <c r="I38" s="242"/>
      <c r="J38" s="234">
        <f t="shared" si="2"/>
        <v>0</v>
      </c>
    </row>
    <row r="39" spans="2:10" ht="12" thickBot="1" x14ac:dyDescent="0.4">
      <c r="B39" s="124"/>
      <c r="C39" s="125"/>
      <c r="D39" s="125"/>
      <c r="E39" s="126" t="s">
        <v>99</v>
      </c>
      <c r="F39" s="127"/>
      <c r="G39" s="128"/>
      <c r="H39" s="125"/>
      <c r="I39" s="178"/>
      <c r="J39" s="195">
        <f>SUM(J24:J38)</f>
        <v>0</v>
      </c>
    </row>
    <row r="40" spans="2:10" ht="9" customHeight="1" thickTop="1" x14ac:dyDescent="0.35">
      <c r="B40" s="112"/>
      <c r="C40" s="112"/>
      <c r="D40" s="112"/>
      <c r="E40" s="129"/>
      <c r="F40" s="130"/>
      <c r="H40" s="112"/>
      <c r="J40" s="131"/>
    </row>
    <row r="41" spans="2:10" ht="12.75" x14ac:dyDescent="0.35">
      <c r="B41" s="132" t="s">
        <v>116</v>
      </c>
      <c r="C41" s="133"/>
      <c r="D41" s="133"/>
      <c r="E41" s="134"/>
      <c r="F41" s="133"/>
      <c r="G41" s="132" t="s">
        <v>183</v>
      </c>
      <c r="H41" s="135"/>
      <c r="I41" s="135"/>
      <c r="J41" s="136"/>
    </row>
    <row r="42" spans="2:10" ht="12.75" x14ac:dyDescent="0.35">
      <c r="B42" s="137"/>
      <c r="C42" s="138"/>
      <c r="D42" s="138"/>
      <c r="E42" s="139"/>
      <c r="F42" s="138"/>
      <c r="G42" s="243"/>
      <c r="H42" s="244"/>
      <c r="I42" s="244"/>
      <c r="J42" s="245"/>
    </row>
    <row r="43" spans="2:10" ht="12.75" x14ac:dyDescent="0.35">
      <c r="B43" s="137"/>
      <c r="C43" s="138"/>
      <c r="D43" s="138"/>
      <c r="E43" s="139"/>
      <c r="F43" s="138"/>
      <c r="G43" s="243"/>
      <c r="H43" s="244"/>
      <c r="I43" s="244"/>
      <c r="J43" s="245"/>
    </row>
    <row r="44" spans="2:10" x14ac:dyDescent="0.35">
      <c r="B44" s="140" t="s">
        <v>24</v>
      </c>
      <c r="C44" s="141"/>
      <c r="D44" s="142" t="s">
        <v>25</v>
      </c>
      <c r="E44" s="143"/>
      <c r="F44" s="141"/>
      <c r="G44" s="272"/>
      <c r="H44" s="273"/>
      <c r="I44" s="141"/>
      <c r="J44" s="246"/>
    </row>
    <row r="45" spans="2:10" ht="6.75" customHeight="1" x14ac:dyDescent="0.35">
      <c r="B45" s="112"/>
      <c r="C45" s="112"/>
      <c r="D45" s="112"/>
      <c r="E45" s="129"/>
      <c r="F45" s="130"/>
      <c r="H45" s="112"/>
      <c r="J45" s="131"/>
    </row>
    <row r="46" spans="2:10" x14ac:dyDescent="0.35">
      <c r="B46" s="112"/>
      <c r="C46" s="112"/>
      <c r="D46" s="112"/>
      <c r="E46" s="129"/>
      <c r="F46" s="130"/>
      <c r="H46" s="112"/>
      <c r="J46" s="131"/>
    </row>
    <row r="47" spans="2:10" ht="17.649999999999999" x14ac:dyDescent="0.35">
      <c r="B47" s="283" t="s">
        <v>119</v>
      </c>
      <c r="C47" s="283"/>
      <c r="D47" s="283"/>
      <c r="E47" s="283"/>
      <c r="F47" s="283"/>
      <c r="G47" s="283"/>
      <c r="H47" s="283"/>
      <c r="I47" s="283"/>
      <c r="J47" s="283"/>
    </row>
    <row r="48" spans="2:10" ht="12" customHeight="1" x14ac:dyDescent="0.4">
      <c r="B48" s="144"/>
      <c r="C48" s="144"/>
      <c r="D48" s="144"/>
      <c r="E48" s="177" t="s">
        <v>74</v>
      </c>
      <c r="F48" s="177" t="str">
        <f>I4</f>
        <v>1034.001.029</v>
      </c>
      <c r="G48" s="177"/>
    </row>
    <row r="49" spans="2:10" ht="15" x14ac:dyDescent="0.4">
      <c r="B49" s="144"/>
      <c r="C49" s="144"/>
      <c r="D49" s="144"/>
      <c r="E49" s="144"/>
      <c r="F49" s="177"/>
      <c r="G49" s="177"/>
    </row>
    <row r="50" spans="2:10" x14ac:dyDescent="0.35">
      <c r="B50" s="145"/>
      <c r="C50" s="146" t="s">
        <v>94</v>
      </c>
      <c r="D50" s="145"/>
      <c r="E50" s="147" t="s">
        <v>100</v>
      </c>
      <c r="F50" s="145"/>
      <c r="G50" s="145"/>
      <c r="H50" s="147" t="s">
        <v>101</v>
      </c>
      <c r="I50" s="145"/>
      <c r="J50" s="145"/>
    </row>
    <row r="51" spans="2:10" ht="12" thickBot="1" x14ac:dyDescent="0.4"/>
    <row r="52" spans="2:10" ht="12" thickBot="1" x14ac:dyDescent="0.4">
      <c r="C52" s="148"/>
      <c r="E52" s="110" t="s">
        <v>102</v>
      </c>
      <c r="H52" s="149"/>
      <c r="I52" s="150"/>
      <c r="J52" s="151"/>
    </row>
    <row r="53" spans="2:10" ht="12" thickBot="1" x14ac:dyDescent="0.4">
      <c r="C53" s="112"/>
    </row>
    <row r="54" spans="2:10" ht="12" thickBot="1" x14ac:dyDescent="0.4">
      <c r="C54" s="148"/>
      <c r="E54" s="110" t="s">
        <v>103</v>
      </c>
      <c r="H54" s="149"/>
      <c r="I54" s="150"/>
      <c r="J54" s="151"/>
    </row>
    <row r="55" spans="2:10" ht="12" thickBot="1" x14ac:dyDescent="0.4">
      <c r="C55" s="112"/>
    </row>
    <row r="56" spans="2:10" ht="12" thickBot="1" x14ac:dyDescent="0.4">
      <c r="C56" s="148"/>
      <c r="E56" s="110" t="s">
        <v>118</v>
      </c>
      <c r="H56" s="149"/>
      <c r="I56" s="150"/>
      <c r="J56" s="151"/>
    </row>
    <row r="57" spans="2:10" ht="12" thickBot="1" x14ac:dyDescent="0.4">
      <c r="C57" s="112"/>
    </row>
    <row r="58" spans="2:10" ht="12" thickBot="1" x14ac:dyDescent="0.4">
      <c r="C58" s="148"/>
      <c r="E58" s="110" t="s">
        <v>104</v>
      </c>
      <c r="H58" s="149"/>
      <c r="I58" s="150"/>
      <c r="J58" s="151"/>
    </row>
    <row r="59" spans="2:10" ht="12" thickBot="1" x14ac:dyDescent="0.4">
      <c r="C59" s="112"/>
    </row>
    <row r="60" spans="2:10" ht="12" thickBot="1" x14ac:dyDescent="0.4">
      <c r="C60" s="148"/>
      <c r="E60" s="110" t="s">
        <v>105</v>
      </c>
      <c r="H60" s="149"/>
      <c r="I60" s="150"/>
      <c r="J60" s="151"/>
    </row>
    <row r="61" spans="2:10" ht="12" thickBot="1" x14ac:dyDescent="0.4">
      <c r="C61" s="112"/>
    </row>
    <row r="62" spans="2:10" ht="12" thickBot="1" x14ac:dyDescent="0.4">
      <c r="C62" s="148"/>
      <c r="E62" s="110" t="s">
        <v>106</v>
      </c>
      <c r="H62" s="149"/>
      <c r="I62" s="150"/>
      <c r="J62" s="151"/>
    </row>
    <row r="63" spans="2:10" ht="12" thickBot="1" x14ac:dyDescent="0.4">
      <c r="C63" s="112"/>
    </row>
    <row r="64" spans="2:10" ht="12" thickBot="1" x14ac:dyDescent="0.4">
      <c r="C64" s="148"/>
      <c r="E64" s="110" t="s">
        <v>107</v>
      </c>
      <c r="H64" s="149"/>
      <c r="I64" s="150"/>
      <c r="J64" s="151"/>
    </row>
    <row r="65" spans="3:10" ht="12" thickBot="1" x14ac:dyDescent="0.4">
      <c r="C65" s="112"/>
    </row>
    <row r="66" spans="3:10" ht="12" thickBot="1" x14ac:dyDescent="0.4">
      <c r="C66" s="148"/>
      <c r="E66" s="110" t="s">
        <v>108</v>
      </c>
      <c r="H66" s="149"/>
      <c r="I66" s="150"/>
      <c r="J66" s="151"/>
    </row>
    <row r="67" spans="3:10" ht="12" thickBot="1" x14ac:dyDescent="0.4">
      <c r="C67" s="112"/>
    </row>
    <row r="68" spans="3:10" ht="12" thickBot="1" x14ac:dyDescent="0.4">
      <c r="C68" s="148"/>
      <c r="E68" s="110" t="s">
        <v>125</v>
      </c>
      <c r="H68" s="149"/>
      <c r="I68" s="150"/>
      <c r="J68" s="151"/>
    </row>
    <row r="69" spans="3:10" ht="12" thickBot="1" x14ac:dyDescent="0.4">
      <c r="C69" s="112"/>
    </row>
    <row r="70" spans="3:10" ht="12" thickBot="1" x14ac:dyDescent="0.4">
      <c r="C70" s="148"/>
      <c r="E70" s="110" t="s">
        <v>109</v>
      </c>
      <c r="H70" s="149"/>
      <c r="I70" s="150"/>
      <c r="J70" s="151"/>
    </row>
    <row r="71" spans="3:10" ht="12" thickBot="1" x14ac:dyDescent="0.4">
      <c r="C71" s="112"/>
    </row>
    <row r="72" spans="3:10" ht="12" thickBot="1" x14ac:dyDescent="0.4">
      <c r="C72" s="148"/>
      <c r="E72" s="110" t="s">
        <v>110</v>
      </c>
      <c r="H72" s="149"/>
      <c r="I72" s="150"/>
      <c r="J72" s="151"/>
    </row>
    <row r="73" spans="3:10" ht="12" thickBot="1" x14ac:dyDescent="0.4">
      <c r="C73" s="112"/>
    </row>
    <row r="74" spans="3:10" ht="12" thickBot="1" x14ac:dyDescent="0.4">
      <c r="C74" s="148"/>
      <c r="E74" s="110" t="s">
        <v>126</v>
      </c>
      <c r="H74" s="149"/>
      <c r="I74" s="150"/>
      <c r="J74" s="151"/>
    </row>
    <row r="75" spans="3:10" ht="12" thickBot="1" x14ac:dyDescent="0.4">
      <c r="C75" s="112"/>
    </row>
    <row r="76" spans="3:10" ht="12" thickBot="1" x14ac:dyDescent="0.4">
      <c r="C76" s="148"/>
      <c r="E76" s="110" t="s">
        <v>111</v>
      </c>
      <c r="H76" s="149"/>
      <c r="I76" s="150"/>
      <c r="J76" s="151"/>
    </row>
    <row r="77" spans="3:10" ht="12" thickBot="1" x14ac:dyDescent="0.4">
      <c r="C77" s="112"/>
    </row>
    <row r="78" spans="3:10" ht="12" thickBot="1" x14ac:dyDescent="0.4">
      <c r="C78" s="148"/>
      <c r="E78" s="110" t="s">
        <v>112</v>
      </c>
      <c r="H78" s="149"/>
      <c r="I78" s="150"/>
      <c r="J78" s="151"/>
    </row>
    <row r="79" spans="3:10" ht="12" thickBot="1" x14ac:dyDescent="0.4">
      <c r="C79" s="112"/>
    </row>
    <row r="80" spans="3:10" ht="12" thickBot="1" x14ac:dyDescent="0.4">
      <c r="C80" s="148"/>
      <c r="E80" s="110" t="s">
        <v>113</v>
      </c>
      <c r="H80" s="149"/>
      <c r="I80" s="150"/>
      <c r="J80" s="151"/>
    </row>
    <row r="81" spans="3:10" ht="12" thickBot="1" x14ac:dyDescent="0.4">
      <c r="C81" s="112"/>
    </row>
    <row r="82" spans="3:10" ht="12" thickBot="1" x14ac:dyDescent="0.4">
      <c r="C82" s="148"/>
      <c r="E82" s="110" t="s">
        <v>117</v>
      </c>
      <c r="H82" s="149"/>
      <c r="I82" s="150"/>
      <c r="J82" s="151"/>
    </row>
    <row r="83" spans="3:10" ht="12" thickBot="1" x14ac:dyDescent="0.4">
      <c r="C83" s="112"/>
    </row>
    <row r="84" spans="3:10" ht="12" thickBot="1" x14ac:dyDescent="0.4">
      <c r="C84" s="148"/>
      <c r="E84" s="110" t="s">
        <v>121</v>
      </c>
      <c r="H84" s="149"/>
      <c r="I84" s="150"/>
      <c r="J84" s="151"/>
    </row>
    <row r="85" spans="3:10" ht="12" thickBot="1" x14ac:dyDescent="0.4">
      <c r="C85" s="112"/>
    </row>
    <row r="86" spans="3:10" ht="12" thickBot="1" x14ac:dyDescent="0.4">
      <c r="C86" s="148"/>
      <c r="E86" s="110" t="s">
        <v>122</v>
      </c>
      <c r="H86" s="149"/>
      <c r="I86" s="150"/>
      <c r="J86" s="151"/>
    </row>
    <row r="87" spans="3:10" ht="12" thickBot="1" x14ac:dyDescent="0.4">
      <c r="C87" s="112"/>
    </row>
    <row r="88" spans="3:10" ht="12" thickBot="1" x14ac:dyDescent="0.4">
      <c r="C88" s="148"/>
      <c r="E88" s="110" t="s">
        <v>123</v>
      </c>
      <c r="H88" s="149"/>
      <c r="I88" s="150"/>
      <c r="J88" s="151"/>
    </row>
    <row r="94" spans="3:10" x14ac:dyDescent="0.35">
      <c r="E94" s="152" t="s">
        <v>114</v>
      </c>
      <c r="F94" s="153"/>
      <c r="G94" s="154"/>
    </row>
    <row r="95" spans="3:10" x14ac:dyDescent="0.35">
      <c r="E95" s="155"/>
      <c r="F95" s="155"/>
      <c r="G95" s="155"/>
    </row>
    <row r="96" spans="3:10" x14ac:dyDescent="0.35">
      <c r="E96" s="155"/>
      <c r="F96" s="155" t="s">
        <v>27</v>
      </c>
      <c r="G96" s="155"/>
    </row>
  </sheetData>
  <mergeCells count="41">
    <mergeCell ref="D4:E4"/>
    <mergeCell ref="I4:J4"/>
    <mergeCell ref="D5:E5"/>
    <mergeCell ref="I5:J5"/>
    <mergeCell ref="D6:E6"/>
    <mergeCell ref="I6:J6"/>
    <mergeCell ref="I17:J17"/>
    <mergeCell ref="D7:E7"/>
    <mergeCell ref="I7:J7"/>
    <mergeCell ref="I8:J8"/>
    <mergeCell ref="D9:E9"/>
    <mergeCell ref="I9:J9"/>
    <mergeCell ref="D10:E10"/>
    <mergeCell ref="I10:J10"/>
    <mergeCell ref="D11:E11"/>
    <mergeCell ref="I12:J12"/>
    <mergeCell ref="I13:J13"/>
    <mergeCell ref="I14:J14"/>
    <mergeCell ref="I15:J15"/>
    <mergeCell ref="D30:E30"/>
    <mergeCell ref="I18:J18"/>
    <mergeCell ref="I19:J19"/>
    <mergeCell ref="I20:J20"/>
    <mergeCell ref="B22:J22"/>
    <mergeCell ref="D23:E23"/>
    <mergeCell ref="D24:E24"/>
    <mergeCell ref="D25:E25"/>
    <mergeCell ref="D26:E26"/>
    <mergeCell ref="D27:E27"/>
    <mergeCell ref="D28:E28"/>
    <mergeCell ref="D29:E29"/>
    <mergeCell ref="D37:E37"/>
    <mergeCell ref="D38:E38"/>
    <mergeCell ref="G44:H44"/>
    <mergeCell ref="B47:J47"/>
    <mergeCell ref="D31:E31"/>
    <mergeCell ref="D32:E32"/>
    <mergeCell ref="D33:E33"/>
    <mergeCell ref="D34:E34"/>
    <mergeCell ref="D35:E35"/>
    <mergeCell ref="D36:E36"/>
  </mergeCells>
  <hyperlinks>
    <hyperlink ref="I20" r:id="rId1" xr:uid="{00000000-0004-0000-1D00-000000000000}"/>
  </hyperlinks>
  <pageMargins left="0.39370078740157483" right="0.39370078740157483" top="0.59055118110236227" bottom="1.0236220472440944" header="0.51181102362204722" footer="0.51181102362204722"/>
  <pageSetup paperSize="9" scale="95" fitToHeight="0" orientation="portrait" verticalDpi="1200" r:id="rId2"/>
  <headerFooter alignWithMargins="0">
    <oddFooter>&amp;C&amp;7&amp;G&amp;RPage &amp;P of &amp;N</oddFooter>
  </headerFooter>
  <rowBreaks count="1" manualBreakCount="1">
    <brk id="46" max="16383" man="1"/>
  </rowBreaks>
  <drawing r:id="rId3"/>
  <legacyDrawingHF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B1:J96"/>
  <sheetViews>
    <sheetView showGridLines="0" zoomScaleNormal="100" zoomScaleSheetLayoutView="70" workbookViewId="0">
      <selection activeCell="D4" sqref="D4:E4"/>
    </sheetView>
  </sheetViews>
  <sheetFormatPr baseColWidth="10" defaultColWidth="11" defaultRowHeight="11.65" x14ac:dyDescent="0.35"/>
  <cols>
    <col min="1" max="1" width="4.28515625" style="110" customWidth="1"/>
    <col min="2" max="2" width="5.7109375" style="110" customWidth="1"/>
    <col min="3" max="3" width="9.7109375" style="110" customWidth="1"/>
    <col min="4" max="5" width="14" style="110" customWidth="1"/>
    <col min="6" max="6" width="16.140625" style="110" customWidth="1"/>
    <col min="7" max="7" width="11.7109375" style="110" customWidth="1"/>
    <col min="8" max="8" width="4.5703125" style="110" customWidth="1"/>
    <col min="9" max="10" width="12.7109375" style="110" customWidth="1"/>
    <col min="11" max="11" width="4" style="110" customWidth="1"/>
    <col min="12" max="16384" width="11" style="110"/>
  </cols>
  <sheetData>
    <row r="1" spans="2:10" ht="69.95" customHeight="1" x14ac:dyDescent="0.6">
      <c r="B1" s="111"/>
      <c r="C1" s="111"/>
      <c r="D1" s="111"/>
    </row>
    <row r="2" spans="2:10" ht="17.25" customHeight="1" x14ac:dyDescent="0.6">
      <c r="B2" s="179" t="s">
        <v>115</v>
      </c>
      <c r="C2" s="176"/>
      <c r="D2" s="176"/>
      <c r="E2" s="176"/>
      <c r="F2" s="176"/>
      <c r="G2" s="176"/>
      <c r="H2" s="176"/>
      <c r="I2" s="176"/>
      <c r="J2" s="176"/>
    </row>
    <row r="3" spans="2:10" ht="12" thickBot="1" x14ac:dyDescent="0.4"/>
    <row r="4" spans="2:10" ht="14.1" customHeight="1" x14ac:dyDescent="0.35">
      <c r="B4" s="110" t="s">
        <v>73</v>
      </c>
      <c r="D4" s="259"/>
      <c r="E4" s="260"/>
      <c r="G4" s="110" t="s">
        <v>74</v>
      </c>
      <c r="I4" s="264" t="str">
        <f>('Summary P.O'!B3)&amp;'Summary P.O'!A43</f>
        <v>1034.001.030</v>
      </c>
      <c r="J4" s="265"/>
    </row>
    <row r="5" spans="2:10" ht="14.1" customHeight="1" x14ac:dyDescent="0.35">
      <c r="D5" s="274"/>
      <c r="E5" s="275"/>
      <c r="G5" s="110" t="s">
        <v>41</v>
      </c>
      <c r="I5" s="268">
        <v>1</v>
      </c>
      <c r="J5" s="269"/>
    </row>
    <row r="6" spans="2:10" ht="14.1" customHeight="1" x14ac:dyDescent="0.35">
      <c r="D6" s="274"/>
      <c r="E6" s="275"/>
      <c r="G6" s="110" t="s">
        <v>75</v>
      </c>
      <c r="I6" s="270"/>
      <c r="J6" s="271"/>
    </row>
    <row r="7" spans="2:10" ht="14.1" customHeight="1" thickBot="1" x14ac:dyDescent="0.4">
      <c r="D7" s="276"/>
      <c r="E7" s="277"/>
      <c r="G7" s="110" t="s">
        <v>76</v>
      </c>
      <c r="I7" s="262"/>
      <c r="J7" s="263"/>
    </row>
    <row r="8" spans="2:10" ht="14.1" customHeight="1" thickBot="1" x14ac:dyDescent="0.4">
      <c r="E8" s="112"/>
      <c r="G8" s="110" t="s">
        <v>77</v>
      </c>
      <c r="I8" s="292"/>
      <c r="J8" s="282"/>
    </row>
    <row r="9" spans="2:10" ht="14.1" customHeight="1" x14ac:dyDescent="0.35">
      <c r="B9" s="110" t="s">
        <v>78</v>
      </c>
      <c r="D9" s="264"/>
      <c r="E9" s="265"/>
      <c r="G9" s="110" t="s">
        <v>128</v>
      </c>
      <c r="I9" s="284"/>
      <c r="J9" s="285"/>
    </row>
    <row r="10" spans="2:10" ht="14.1" customHeight="1" thickBot="1" x14ac:dyDescent="0.4">
      <c r="B10" s="110" t="s">
        <v>79</v>
      </c>
      <c r="D10" s="280"/>
      <c r="E10" s="277"/>
      <c r="G10" s="110" t="s">
        <v>80</v>
      </c>
      <c r="I10" s="278"/>
      <c r="J10" s="279"/>
    </row>
    <row r="11" spans="2:10" ht="14.1" customHeight="1" thickBot="1" x14ac:dyDescent="0.4">
      <c r="B11" s="110" t="s">
        <v>127</v>
      </c>
      <c r="D11" s="288"/>
      <c r="E11" s="289"/>
    </row>
    <row r="12" spans="2:10" ht="14.1" customHeight="1" thickBot="1" x14ac:dyDescent="0.4">
      <c r="G12" s="110" t="s">
        <v>81</v>
      </c>
      <c r="I12" s="259" t="s">
        <v>164</v>
      </c>
      <c r="J12" s="260"/>
    </row>
    <row r="13" spans="2:10" ht="14.1" customHeight="1" x14ac:dyDescent="0.35">
      <c r="B13" s="110" t="s">
        <v>82</v>
      </c>
      <c r="E13" s="113" t="s">
        <v>129</v>
      </c>
      <c r="I13" s="274" t="s">
        <v>165</v>
      </c>
      <c r="J13" s="275"/>
    </row>
    <row r="14" spans="2:10" ht="14.1" customHeight="1" x14ac:dyDescent="0.35">
      <c r="B14" s="110" t="s">
        <v>83</v>
      </c>
      <c r="E14" s="114" t="s">
        <v>163</v>
      </c>
      <c r="I14" s="274" t="s">
        <v>166</v>
      </c>
      <c r="J14" s="275"/>
    </row>
    <row r="15" spans="2:10" ht="14.1" customHeight="1" thickBot="1" x14ac:dyDescent="0.4">
      <c r="B15" s="110" t="s">
        <v>84</v>
      </c>
      <c r="E15" s="114" t="s">
        <v>40</v>
      </c>
      <c r="I15" s="276" t="s">
        <v>85</v>
      </c>
      <c r="J15" s="277"/>
    </row>
    <row r="16" spans="2:10" ht="14.1" customHeight="1" thickBot="1" x14ac:dyDescent="0.4">
      <c r="B16" s="110" t="s">
        <v>86</v>
      </c>
      <c r="E16" s="114" t="s">
        <v>87</v>
      </c>
    </row>
    <row r="17" spans="2:10" ht="14.1" customHeight="1" thickBot="1" x14ac:dyDescent="0.4">
      <c r="B17" s="110" t="s">
        <v>88</v>
      </c>
      <c r="E17" s="115" t="s">
        <v>89</v>
      </c>
      <c r="G17" s="110" t="s">
        <v>90</v>
      </c>
      <c r="I17" s="259" t="s">
        <v>164</v>
      </c>
      <c r="J17" s="260"/>
    </row>
    <row r="18" spans="2:10" ht="14.1" customHeight="1" x14ac:dyDescent="0.35">
      <c r="I18" s="274" t="s">
        <v>165</v>
      </c>
      <c r="J18" s="275"/>
    </row>
    <row r="19" spans="2:10" ht="14.1" customHeight="1" thickBot="1" x14ac:dyDescent="0.4">
      <c r="B19" s="116" t="s">
        <v>91</v>
      </c>
      <c r="C19" s="116"/>
      <c r="D19" s="117" t="s">
        <v>92</v>
      </c>
      <c r="E19" s="118" t="s">
        <v>93</v>
      </c>
      <c r="I19" s="274" t="s">
        <v>166</v>
      </c>
      <c r="J19" s="275"/>
    </row>
    <row r="20" spans="2:10" ht="14.1" customHeight="1" thickBot="1" x14ac:dyDescent="0.4">
      <c r="B20" s="119" t="s">
        <v>94</v>
      </c>
      <c r="C20" s="119"/>
      <c r="D20" s="120"/>
      <c r="E20" s="121"/>
      <c r="I20" s="280" t="s">
        <v>184</v>
      </c>
      <c r="J20" s="277"/>
    </row>
    <row r="21" spans="2:10" x14ac:dyDescent="0.35">
      <c r="B21" s="122"/>
      <c r="C21" s="122"/>
      <c r="D21" s="122"/>
      <c r="E21" s="122"/>
    </row>
    <row r="22" spans="2:10" ht="88.5" customHeight="1" thickBot="1" x14ac:dyDescent="0.4">
      <c r="B22" s="286"/>
      <c r="C22" s="286"/>
      <c r="D22" s="286"/>
      <c r="E22" s="286"/>
      <c r="F22" s="286"/>
      <c r="G22" s="286"/>
      <c r="H22" s="286"/>
      <c r="I22" s="286"/>
      <c r="J22" s="286"/>
    </row>
    <row r="23" spans="2:10" ht="18" customHeight="1" thickBot="1" x14ac:dyDescent="0.4">
      <c r="B23" s="236" t="s">
        <v>42</v>
      </c>
      <c r="C23" s="237" t="s">
        <v>95</v>
      </c>
      <c r="D23" s="266" t="s">
        <v>43</v>
      </c>
      <c r="E23" s="267"/>
      <c r="F23" s="238" t="s">
        <v>96</v>
      </c>
      <c r="G23" s="238" t="s">
        <v>23</v>
      </c>
      <c r="H23" s="239" t="s">
        <v>97</v>
      </c>
      <c r="I23" s="240" t="s">
        <v>98</v>
      </c>
      <c r="J23" s="241" t="s">
        <v>48</v>
      </c>
    </row>
    <row r="24" spans="2:10" x14ac:dyDescent="0.35">
      <c r="B24" s="196">
        <v>1</v>
      </c>
      <c r="C24" s="197"/>
      <c r="D24" s="261"/>
      <c r="E24" s="261"/>
      <c r="F24" s="231"/>
      <c r="G24" s="235"/>
      <c r="H24" s="197"/>
      <c r="I24" s="242"/>
      <c r="J24" s="232">
        <f t="shared" ref="J24:J25" si="0">H24*I24</f>
        <v>0</v>
      </c>
    </row>
    <row r="25" spans="2:10" x14ac:dyDescent="0.35">
      <c r="B25" s="192">
        <f t="shared" ref="B25:B38" si="1">B24+1</f>
        <v>2</v>
      </c>
      <c r="C25" s="123"/>
      <c r="D25" s="261"/>
      <c r="E25" s="261"/>
      <c r="F25" s="231"/>
      <c r="G25" s="235"/>
      <c r="H25" s="123"/>
      <c r="I25" s="242"/>
      <c r="J25" s="233">
        <f t="shared" si="0"/>
        <v>0</v>
      </c>
    </row>
    <row r="26" spans="2:10" x14ac:dyDescent="0.35">
      <c r="B26" s="192">
        <f t="shared" si="1"/>
        <v>3</v>
      </c>
      <c r="C26" s="123"/>
      <c r="D26" s="261"/>
      <c r="E26" s="261"/>
      <c r="F26" s="231"/>
      <c r="G26" s="235"/>
      <c r="H26" s="123"/>
      <c r="I26" s="242"/>
      <c r="J26" s="233">
        <f>H26*I26</f>
        <v>0</v>
      </c>
    </row>
    <row r="27" spans="2:10" ht="12" customHeight="1" x14ac:dyDescent="0.35">
      <c r="B27" s="192">
        <f t="shared" si="1"/>
        <v>4</v>
      </c>
      <c r="C27" s="123"/>
      <c r="D27" s="261"/>
      <c r="E27" s="261"/>
      <c r="F27" s="231"/>
      <c r="G27" s="235"/>
      <c r="H27" s="123"/>
      <c r="I27" s="242"/>
      <c r="J27" s="233">
        <f>H27*I27</f>
        <v>0</v>
      </c>
    </row>
    <row r="28" spans="2:10" ht="12" customHeight="1" x14ac:dyDescent="0.35">
      <c r="B28" s="192">
        <f t="shared" si="1"/>
        <v>5</v>
      </c>
      <c r="C28" s="123"/>
      <c r="D28" s="261"/>
      <c r="E28" s="261"/>
      <c r="F28" s="231"/>
      <c r="G28" s="235"/>
      <c r="H28" s="123"/>
      <c r="I28" s="242"/>
      <c r="J28" s="233">
        <f>H28*I28</f>
        <v>0</v>
      </c>
    </row>
    <row r="29" spans="2:10" x14ac:dyDescent="0.35">
      <c r="B29" s="192">
        <f t="shared" si="1"/>
        <v>6</v>
      </c>
      <c r="C29" s="123"/>
      <c r="D29" s="261"/>
      <c r="E29" s="261"/>
      <c r="F29" s="231"/>
      <c r="G29" s="235"/>
      <c r="H29" s="123"/>
      <c r="I29" s="242"/>
      <c r="J29" s="233">
        <f t="shared" ref="J29:J38" si="2">H29*I29</f>
        <v>0</v>
      </c>
    </row>
    <row r="30" spans="2:10" x14ac:dyDescent="0.35">
      <c r="B30" s="192">
        <f t="shared" si="1"/>
        <v>7</v>
      </c>
      <c r="C30" s="123"/>
      <c r="D30" s="261"/>
      <c r="E30" s="261"/>
      <c r="F30" s="231"/>
      <c r="G30" s="235"/>
      <c r="H30" s="123"/>
      <c r="I30" s="242"/>
      <c r="J30" s="233">
        <f t="shared" si="2"/>
        <v>0</v>
      </c>
    </row>
    <row r="31" spans="2:10" x14ac:dyDescent="0.35">
      <c r="B31" s="192">
        <f t="shared" si="1"/>
        <v>8</v>
      </c>
      <c r="C31" s="123"/>
      <c r="D31" s="261"/>
      <c r="E31" s="261"/>
      <c r="F31" s="231"/>
      <c r="G31" s="235"/>
      <c r="H31" s="123"/>
      <c r="I31" s="242"/>
      <c r="J31" s="233">
        <f t="shared" si="2"/>
        <v>0</v>
      </c>
    </row>
    <row r="32" spans="2:10" x14ac:dyDescent="0.35">
      <c r="B32" s="192">
        <f t="shared" si="1"/>
        <v>9</v>
      </c>
      <c r="C32" s="123"/>
      <c r="D32" s="261"/>
      <c r="E32" s="261"/>
      <c r="F32" s="231"/>
      <c r="G32" s="235"/>
      <c r="H32" s="123"/>
      <c r="I32" s="242"/>
      <c r="J32" s="233">
        <f t="shared" si="2"/>
        <v>0</v>
      </c>
    </row>
    <row r="33" spans="2:10" x14ac:dyDescent="0.35">
      <c r="B33" s="192">
        <f t="shared" si="1"/>
        <v>10</v>
      </c>
      <c r="C33" s="123"/>
      <c r="D33" s="261"/>
      <c r="E33" s="261"/>
      <c r="F33" s="231"/>
      <c r="G33" s="235"/>
      <c r="H33" s="123"/>
      <c r="I33" s="242"/>
      <c r="J33" s="233">
        <f t="shared" si="2"/>
        <v>0</v>
      </c>
    </row>
    <row r="34" spans="2:10" x14ac:dyDescent="0.35">
      <c r="B34" s="192">
        <f t="shared" si="1"/>
        <v>11</v>
      </c>
      <c r="C34" s="123"/>
      <c r="D34" s="261"/>
      <c r="E34" s="261"/>
      <c r="F34" s="231"/>
      <c r="G34" s="235"/>
      <c r="H34" s="123"/>
      <c r="I34" s="242"/>
      <c r="J34" s="233">
        <f t="shared" si="2"/>
        <v>0</v>
      </c>
    </row>
    <row r="35" spans="2:10" x14ac:dyDescent="0.35">
      <c r="B35" s="192">
        <f t="shared" si="1"/>
        <v>12</v>
      </c>
      <c r="C35" s="123"/>
      <c r="D35" s="261"/>
      <c r="E35" s="261"/>
      <c r="F35" s="231"/>
      <c r="G35" s="235"/>
      <c r="H35" s="123"/>
      <c r="I35" s="242"/>
      <c r="J35" s="233">
        <f t="shared" si="2"/>
        <v>0</v>
      </c>
    </row>
    <row r="36" spans="2:10" x14ac:dyDescent="0.35">
      <c r="B36" s="192">
        <f t="shared" si="1"/>
        <v>13</v>
      </c>
      <c r="C36" s="123"/>
      <c r="D36" s="261"/>
      <c r="E36" s="261"/>
      <c r="F36" s="231"/>
      <c r="G36" s="235"/>
      <c r="H36" s="123"/>
      <c r="I36" s="242"/>
      <c r="J36" s="233">
        <f t="shared" si="2"/>
        <v>0</v>
      </c>
    </row>
    <row r="37" spans="2:10" x14ac:dyDescent="0.35">
      <c r="B37" s="192">
        <f t="shared" si="1"/>
        <v>14</v>
      </c>
      <c r="C37" s="123"/>
      <c r="D37" s="261"/>
      <c r="E37" s="261"/>
      <c r="F37" s="231"/>
      <c r="G37" s="235"/>
      <c r="H37" s="123"/>
      <c r="I37" s="242"/>
      <c r="J37" s="233">
        <f t="shared" si="2"/>
        <v>0</v>
      </c>
    </row>
    <row r="38" spans="2:10" ht="12" thickBot="1" x14ac:dyDescent="0.4">
      <c r="B38" s="193">
        <f t="shared" si="1"/>
        <v>15</v>
      </c>
      <c r="C38" s="194"/>
      <c r="D38" s="261"/>
      <c r="E38" s="261"/>
      <c r="F38" s="231"/>
      <c r="G38" s="235"/>
      <c r="H38" s="194"/>
      <c r="I38" s="242"/>
      <c r="J38" s="234">
        <f t="shared" si="2"/>
        <v>0</v>
      </c>
    </row>
    <row r="39" spans="2:10" ht="12" thickBot="1" x14ac:dyDescent="0.4">
      <c r="B39" s="124"/>
      <c r="C39" s="125"/>
      <c r="D39" s="125"/>
      <c r="E39" s="126" t="s">
        <v>99</v>
      </c>
      <c r="F39" s="127"/>
      <c r="G39" s="128"/>
      <c r="H39" s="125"/>
      <c r="I39" s="178"/>
      <c r="J39" s="195">
        <f>SUM(J24:J38)</f>
        <v>0</v>
      </c>
    </row>
    <row r="40" spans="2:10" ht="9" customHeight="1" thickTop="1" x14ac:dyDescent="0.35">
      <c r="B40" s="112"/>
      <c r="C40" s="112"/>
      <c r="D40" s="112"/>
      <c r="E40" s="129"/>
      <c r="F40" s="130"/>
      <c r="H40" s="112"/>
      <c r="J40" s="131"/>
    </row>
    <row r="41" spans="2:10" ht="12.75" x14ac:dyDescent="0.35">
      <c r="B41" s="132" t="s">
        <v>116</v>
      </c>
      <c r="C41" s="133"/>
      <c r="D41" s="133"/>
      <c r="E41" s="134"/>
      <c r="F41" s="133"/>
      <c r="G41" s="132" t="s">
        <v>183</v>
      </c>
      <c r="H41" s="135"/>
      <c r="I41" s="135"/>
      <c r="J41" s="136"/>
    </row>
    <row r="42" spans="2:10" ht="12.75" x14ac:dyDescent="0.35">
      <c r="B42" s="137"/>
      <c r="C42" s="138"/>
      <c r="D42" s="138"/>
      <c r="E42" s="139"/>
      <c r="F42" s="138"/>
      <c r="G42" s="243"/>
      <c r="H42" s="244"/>
      <c r="I42" s="244"/>
      <c r="J42" s="245"/>
    </row>
    <row r="43" spans="2:10" ht="12.75" x14ac:dyDescent="0.35">
      <c r="B43" s="137"/>
      <c r="C43" s="138"/>
      <c r="D43" s="138"/>
      <c r="E43" s="139"/>
      <c r="F43" s="138"/>
      <c r="G43" s="243"/>
      <c r="H43" s="244"/>
      <c r="I43" s="244"/>
      <c r="J43" s="245"/>
    </row>
    <row r="44" spans="2:10" x14ac:dyDescent="0.35">
      <c r="B44" s="140" t="s">
        <v>24</v>
      </c>
      <c r="C44" s="141"/>
      <c r="D44" s="142" t="s">
        <v>25</v>
      </c>
      <c r="E44" s="143"/>
      <c r="F44" s="141"/>
      <c r="G44" s="272"/>
      <c r="H44" s="273"/>
      <c r="I44" s="141"/>
      <c r="J44" s="246"/>
    </row>
    <row r="45" spans="2:10" ht="6.75" customHeight="1" x14ac:dyDescent="0.35">
      <c r="B45" s="112"/>
      <c r="C45" s="112"/>
      <c r="D45" s="112"/>
      <c r="E45" s="129"/>
      <c r="F45" s="130"/>
      <c r="H45" s="112"/>
      <c r="J45" s="131"/>
    </row>
    <row r="46" spans="2:10" x14ac:dyDescent="0.35">
      <c r="B46" s="112"/>
      <c r="C46" s="112"/>
      <c r="D46" s="112"/>
      <c r="E46" s="129"/>
      <c r="F46" s="130"/>
      <c r="H46" s="112"/>
      <c r="J46" s="131"/>
    </row>
    <row r="47" spans="2:10" ht="17.649999999999999" x14ac:dyDescent="0.35">
      <c r="B47" s="283" t="s">
        <v>119</v>
      </c>
      <c r="C47" s="283"/>
      <c r="D47" s="283"/>
      <c r="E47" s="283"/>
      <c r="F47" s="283"/>
      <c r="G47" s="283"/>
      <c r="H47" s="283"/>
      <c r="I47" s="283"/>
      <c r="J47" s="283"/>
    </row>
    <row r="48" spans="2:10" ht="12" customHeight="1" x14ac:dyDescent="0.4">
      <c r="B48" s="144"/>
      <c r="C48" s="144"/>
      <c r="D48" s="144"/>
      <c r="E48" s="177" t="s">
        <v>74</v>
      </c>
      <c r="F48" s="177" t="str">
        <f>I4</f>
        <v>1034.001.030</v>
      </c>
      <c r="G48" s="177"/>
    </row>
    <row r="49" spans="2:10" ht="15" x14ac:dyDescent="0.4">
      <c r="B49" s="144"/>
      <c r="C49" s="144"/>
      <c r="D49" s="144"/>
      <c r="E49" s="144"/>
      <c r="F49" s="177"/>
      <c r="G49" s="177"/>
    </row>
    <row r="50" spans="2:10" x14ac:dyDescent="0.35">
      <c r="B50" s="145"/>
      <c r="C50" s="146" t="s">
        <v>94</v>
      </c>
      <c r="D50" s="145"/>
      <c r="E50" s="147" t="s">
        <v>100</v>
      </c>
      <c r="F50" s="145"/>
      <c r="G50" s="145"/>
      <c r="H50" s="147" t="s">
        <v>101</v>
      </c>
      <c r="I50" s="145"/>
      <c r="J50" s="145"/>
    </row>
    <row r="51" spans="2:10" ht="12" thickBot="1" x14ac:dyDescent="0.4"/>
    <row r="52" spans="2:10" ht="12" thickBot="1" x14ac:dyDescent="0.4">
      <c r="C52" s="148"/>
      <c r="E52" s="110" t="s">
        <v>102</v>
      </c>
      <c r="H52" s="149"/>
      <c r="I52" s="150"/>
      <c r="J52" s="151"/>
    </row>
    <row r="53" spans="2:10" ht="12" thickBot="1" x14ac:dyDescent="0.4">
      <c r="C53" s="112"/>
    </row>
    <row r="54" spans="2:10" ht="12" thickBot="1" x14ac:dyDescent="0.4">
      <c r="C54" s="148"/>
      <c r="E54" s="110" t="s">
        <v>103</v>
      </c>
      <c r="H54" s="149"/>
      <c r="I54" s="150"/>
      <c r="J54" s="151"/>
    </row>
    <row r="55" spans="2:10" ht="12" thickBot="1" x14ac:dyDescent="0.4">
      <c r="C55" s="112"/>
    </row>
    <row r="56" spans="2:10" ht="12" thickBot="1" x14ac:dyDescent="0.4">
      <c r="C56" s="148"/>
      <c r="E56" s="110" t="s">
        <v>118</v>
      </c>
      <c r="H56" s="149"/>
      <c r="I56" s="150"/>
      <c r="J56" s="151"/>
    </row>
    <row r="57" spans="2:10" ht="12" thickBot="1" x14ac:dyDescent="0.4">
      <c r="C57" s="112"/>
    </row>
    <row r="58" spans="2:10" ht="12" thickBot="1" x14ac:dyDescent="0.4">
      <c r="C58" s="148"/>
      <c r="E58" s="110" t="s">
        <v>104</v>
      </c>
      <c r="H58" s="149"/>
      <c r="I58" s="150"/>
      <c r="J58" s="151"/>
    </row>
    <row r="59" spans="2:10" ht="12" thickBot="1" x14ac:dyDescent="0.4">
      <c r="C59" s="112"/>
    </row>
    <row r="60" spans="2:10" ht="12" thickBot="1" x14ac:dyDescent="0.4">
      <c r="C60" s="148"/>
      <c r="E60" s="110" t="s">
        <v>105</v>
      </c>
      <c r="H60" s="149"/>
      <c r="I60" s="150"/>
      <c r="J60" s="151"/>
    </row>
    <row r="61" spans="2:10" ht="12" thickBot="1" x14ac:dyDescent="0.4">
      <c r="C61" s="112"/>
    </row>
    <row r="62" spans="2:10" ht="12" thickBot="1" x14ac:dyDescent="0.4">
      <c r="C62" s="148"/>
      <c r="E62" s="110" t="s">
        <v>106</v>
      </c>
      <c r="H62" s="149"/>
      <c r="I62" s="150"/>
      <c r="J62" s="151"/>
    </row>
    <row r="63" spans="2:10" ht="12" thickBot="1" x14ac:dyDescent="0.4">
      <c r="C63" s="112"/>
    </row>
    <row r="64" spans="2:10" ht="12" thickBot="1" x14ac:dyDescent="0.4">
      <c r="C64" s="148"/>
      <c r="E64" s="110" t="s">
        <v>107</v>
      </c>
      <c r="H64" s="149"/>
      <c r="I64" s="150"/>
      <c r="J64" s="151"/>
    </row>
    <row r="65" spans="3:10" ht="12" thickBot="1" x14ac:dyDescent="0.4">
      <c r="C65" s="112"/>
    </row>
    <row r="66" spans="3:10" ht="12" thickBot="1" x14ac:dyDescent="0.4">
      <c r="C66" s="148"/>
      <c r="E66" s="110" t="s">
        <v>108</v>
      </c>
      <c r="H66" s="149"/>
      <c r="I66" s="150"/>
      <c r="J66" s="151"/>
    </row>
    <row r="67" spans="3:10" ht="12" thickBot="1" x14ac:dyDescent="0.4">
      <c r="C67" s="112"/>
    </row>
    <row r="68" spans="3:10" ht="12" thickBot="1" x14ac:dyDescent="0.4">
      <c r="C68" s="148"/>
      <c r="E68" s="110" t="s">
        <v>125</v>
      </c>
      <c r="H68" s="149"/>
      <c r="I68" s="150"/>
      <c r="J68" s="151"/>
    </row>
    <row r="69" spans="3:10" ht="12" thickBot="1" x14ac:dyDescent="0.4">
      <c r="C69" s="112"/>
    </row>
    <row r="70" spans="3:10" ht="12" thickBot="1" x14ac:dyDescent="0.4">
      <c r="C70" s="148"/>
      <c r="E70" s="110" t="s">
        <v>109</v>
      </c>
      <c r="H70" s="149"/>
      <c r="I70" s="150"/>
      <c r="J70" s="151"/>
    </row>
    <row r="71" spans="3:10" ht="12" thickBot="1" x14ac:dyDescent="0.4">
      <c r="C71" s="112"/>
    </row>
    <row r="72" spans="3:10" ht="12" thickBot="1" x14ac:dyDescent="0.4">
      <c r="C72" s="148"/>
      <c r="E72" s="110" t="s">
        <v>110</v>
      </c>
      <c r="H72" s="149"/>
      <c r="I72" s="150"/>
      <c r="J72" s="151"/>
    </row>
    <row r="73" spans="3:10" ht="12" thickBot="1" x14ac:dyDescent="0.4">
      <c r="C73" s="112"/>
    </row>
    <row r="74" spans="3:10" ht="12" thickBot="1" x14ac:dyDescent="0.4">
      <c r="C74" s="148"/>
      <c r="E74" s="110" t="s">
        <v>126</v>
      </c>
      <c r="H74" s="149"/>
      <c r="I74" s="150"/>
      <c r="J74" s="151"/>
    </row>
    <row r="75" spans="3:10" ht="12" thickBot="1" x14ac:dyDescent="0.4">
      <c r="C75" s="112"/>
    </row>
    <row r="76" spans="3:10" ht="12" thickBot="1" x14ac:dyDescent="0.4">
      <c r="C76" s="148"/>
      <c r="E76" s="110" t="s">
        <v>111</v>
      </c>
      <c r="H76" s="149"/>
      <c r="I76" s="150"/>
      <c r="J76" s="151"/>
    </row>
    <row r="77" spans="3:10" ht="12" thickBot="1" x14ac:dyDescent="0.4">
      <c r="C77" s="112"/>
    </row>
    <row r="78" spans="3:10" ht="12" thickBot="1" x14ac:dyDescent="0.4">
      <c r="C78" s="148"/>
      <c r="E78" s="110" t="s">
        <v>112</v>
      </c>
      <c r="H78" s="149"/>
      <c r="I78" s="150"/>
      <c r="J78" s="151"/>
    </row>
    <row r="79" spans="3:10" ht="12" thickBot="1" x14ac:dyDescent="0.4">
      <c r="C79" s="112"/>
    </row>
    <row r="80" spans="3:10" ht="12" thickBot="1" x14ac:dyDescent="0.4">
      <c r="C80" s="148"/>
      <c r="E80" s="110" t="s">
        <v>113</v>
      </c>
      <c r="H80" s="149"/>
      <c r="I80" s="150"/>
      <c r="J80" s="151"/>
    </row>
    <row r="81" spans="3:10" ht="12" thickBot="1" x14ac:dyDescent="0.4">
      <c r="C81" s="112"/>
    </row>
    <row r="82" spans="3:10" ht="12" thickBot="1" x14ac:dyDescent="0.4">
      <c r="C82" s="148"/>
      <c r="E82" s="110" t="s">
        <v>117</v>
      </c>
      <c r="H82" s="149"/>
      <c r="I82" s="150"/>
      <c r="J82" s="151"/>
    </row>
    <row r="83" spans="3:10" ht="12" thickBot="1" x14ac:dyDescent="0.4">
      <c r="C83" s="112"/>
    </row>
    <row r="84" spans="3:10" ht="12" thickBot="1" x14ac:dyDescent="0.4">
      <c r="C84" s="148"/>
      <c r="E84" s="110" t="s">
        <v>121</v>
      </c>
      <c r="H84" s="149"/>
      <c r="I84" s="150"/>
      <c r="J84" s="151"/>
    </row>
    <row r="85" spans="3:10" ht="12" thickBot="1" x14ac:dyDescent="0.4">
      <c r="C85" s="112"/>
    </row>
    <row r="86" spans="3:10" ht="12" thickBot="1" x14ac:dyDescent="0.4">
      <c r="C86" s="148"/>
      <c r="E86" s="110" t="s">
        <v>122</v>
      </c>
      <c r="H86" s="149"/>
      <c r="I86" s="150"/>
      <c r="J86" s="151"/>
    </row>
    <row r="87" spans="3:10" ht="12" thickBot="1" x14ac:dyDescent="0.4">
      <c r="C87" s="112"/>
    </row>
    <row r="88" spans="3:10" ht="12" thickBot="1" x14ac:dyDescent="0.4">
      <c r="C88" s="148"/>
      <c r="E88" s="110" t="s">
        <v>123</v>
      </c>
      <c r="H88" s="149"/>
      <c r="I88" s="150"/>
      <c r="J88" s="151"/>
    </row>
    <row r="94" spans="3:10" x14ac:dyDescent="0.35">
      <c r="E94" s="152" t="s">
        <v>114</v>
      </c>
      <c r="F94" s="153"/>
      <c r="G94" s="154"/>
    </row>
    <row r="95" spans="3:10" x14ac:dyDescent="0.35">
      <c r="E95" s="155"/>
      <c r="F95" s="155"/>
      <c r="G95" s="155"/>
    </row>
    <row r="96" spans="3:10" x14ac:dyDescent="0.35">
      <c r="E96" s="155"/>
      <c r="F96" s="155" t="s">
        <v>27</v>
      </c>
      <c r="G96" s="155"/>
    </row>
  </sheetData>
  <mergeCells count="41">
    <mergeCell ref="D4:E4"/>
    <mergeCell ref="I4:J4"/>
    <mergeCell ref="D5:E5"/>
    <mergeCell ref="I5:J5"/>
    <mergeCell ref="D6:E6"/>
    <mergeCell ref="I6:J6"/>
    <mergeCell ref="I17:J17"/>
    <mergeCell ref="D7:E7"/>
    <mergeCell ref="I7:J7"/>
    <mergeCell ref="I8:J8"/>
    <mergeCell ref="D9:E9"/>
    <mergeCell ref="I9:J9"/>
    <mergeCell ref="D10:E10"/>
    <mergeCell ref="I10:J10"/>
    <mergeCell ref="D11:E11"/>
    <mergeCell ref="I12:J12"/>
    <mergeCell ref="I13:J13"/>
    <mergeCell ref="I14:J14"/>
    <mergeCell ref="I15:J15"/>
    <mergeCell ref="D30:E30"/>
    <mergeCell ref="I18:J18"/>
    <mergeCell ref="I19:J19"/>
    <mergeCell ref="I20:J20"/>
    <mergeCell ref="B22:J22"/>
    <mergeCell ref="D23:E23"/>
    <mergeCell ref="D24:E24"/>
    <mergeCell ref="D25:E25"/>
    <mergeCell ref="D26:E26"/>
    <mergeCell ref="D27:E27"/>
    <mergeCell ref="D28:E28"/>
    <mergeCell ref="D29:E29"/>
    <mergeCell ref="D37:E37"/>
    <mergeCell ref="D38:E38"/>
    <mergeCell ref="G44:H44"/>
    <mergeCell ref="B47:J47"/>
    <mergeCell ref="D31:E31"/>
    <mergeCell ref="D32:E32"/>
    <mergeCell ref="D33:E33"/>
    <mergeCell ref="D34:E34"/>
    <mergeCell ref="D35:E35"/>
    <mergeCell ref="D36:E36"/>
  </mergeCells>
  <hyperlinks>
    <hyperlink ref="I20" r:id="rId1" xr:uid="{00000000-0004-0000-1E00-000000000000}"/>
  </hyperlinks>
  <pageMargins left="0.39370078740157483" right="0.39370078740157483" top="0.59055118110236227" bottom="1.0236220472440944" header="0.51181102362204722" footer="0.51181102362204722"/>
  <pageSetup paperSize="9" scale="95" fitToHeight="0" orientation="portrait" verticalDpi="1200" r:id="rId2"/>
  <headerFooter alignWithMargins="0">
    <oddFooter>&amp;C&amp;7&amp;G&amp;RPage &amp;P of &amp;N</oddFooter>
  </headerFooter>
  <rowBreaks count="1" manualBreakCount="1">
    <brk id="46" max="16383" man="1"/>
  </rowBreaks>
  <drawing r:id="rId3"/>
  <legacyDrawingHF r:id="rId4"/>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6">
    <pageSetUpPr fitToPage="1"/>
  </sheetPr>
  <dimension ref="A1:P46"/>
  <sheetViews>
    <sheetView view="pageLayout" zoomScale="70" zoomScaleNormal="70" zoomScalePageLayoutView="70" workbookViewId="0">
      <selection activeCell="F23" sqref="F23"/>
    </sheetView>
  </sheetViews>
  <sheetFormatPr baseColWidth="10" defaultColWidth="8.5703125" defaultRowHeight="12.75" x14ac:dyDescent="0.35"/>
  <cols>
    <col min="1" max="8" width="10.7109375" style="49" customWidth="1"/>
    <col min="9" max="9" width="3.85546875" style="49" customWidth="1"/>
    <col min="10" max="10" width="6.28515625" style="49" bestFit="1" customWidth="1"/>
    <col min="11" max="11" width="36" style="49" customWidth="1"/>
    <col min="12" max="12" width="14.85546875" style="49" bestFit="1" customWidth="1"/>
    <col min="13" max="13" width="15.7109375" style="49" bestFit="1" customWidth="1"/>
    <col min="14" max="14" width="7.140625" style="49" customWidth="1"/>
    <col min="15" max="15" width="12" style="49" customWidth="1"/>
    <col min="16" max="16" width="13.42578125" style="49" bestFit="1" customWidth="1"/>
    <col min="17" max="16384" width="8.5703125" style="49"/>
  </cols>
  <sheetData>
    <row r="1" spans="1:16" s="42" customFormat="1" ht="23.25" customHeight="1" x14ac:dyDescent="0.5">
      <c r="A1" s="43" t="s">
        <v>49</v>
      </c>
    </row>
    <row r="3" spans="1:16" ht="21.75" customHeight="1" thickBot="1" x14ac:dyDescent="0.45">
      <c r="A3" s="52" t="s">
        <v>50</v>
      </c>
      <c r="B3" s="52"/>
      <c r="C3" s="52"/>
      <c r="D3" s="52"/>
      <c r="E3" s="52"/>
      <c r="F3" s="52"/>
      <c r="G3" s="52"/>
      <c r="H3" s="52"/>
      <c r="I3" s="52"/>
      <c r="J3" s="52"/>
      <c r="K3" s="52"/>
      <c r="L3" s="52"/>
      <c r="M3" s="52"/>
      <c r="N3" s="52"/>
      <c r="O3" s="52"/>
      <c r="P3" s="52"/>
    </row>
    <row r="4" spans="1:16" x14ac:dyDescent="0.35">
      <c r="A4" s="297" t="s">
        <v>51</v>
      </c>
      <c r="B4" s="298"/>
      <c r="C4" s="298"/>
      <c r="D4" s="298"/>
      <c r="E4" s="298"/>
      <c r="F4" s="298"/>
      <c r="G4" s="298"/>
      <c r="H4" s="299"/>
      <c r="J4" s="297" t="s">
        <v>52</v>
      </c>
      <c r="K4" s="298"/>
      <c r="L4" s="298"/>
      <c r="M4" s="298"/>
      <c r="N4" s="298"/>
      <c r="O4" s="298"/>
      <c r="P4" s="299"/>
    </row>
    <row r="5" spans="1:16" ht="13.15" thickBot="1" x14ac:dyDescent="0.4">
      <c r="A5" s="325"/>
      <c r="B5" s="326"/>
      <c r="C5" s="326"/>
      <c r="D5" s="326"/>
      <c r="E5" s="326"/>
      <c r="F5" s="326"/>
      <c r="G5" s="326"/>
      <c r="H5" s="327"/>
      <c r="J5" s="300"/>
      <c r="K5" s="301"/>
      <c r="L5" s="301"/>
      <c r="M5" s="301"/>
      <c r="N5" s="301"/>
      <c r="O5" s="301"/>
      <c r="P5" s="302"/>
    </row>
    <row r="6" spans="1:16" ht="26.65" thickBot="1" x14ac:dyDescent="0.45">
      <c r="A6" s="333" t="s">
        <v>53</v>
      </c>
      <c r="B6" s="333"/>
      <c r="C6" s="312"/>
      <c r="D6" s="312"/>
      <c r="E6" s="312"/>
      <c r="F6" s="312"/>
      <c r="G6" s="312"/>
      <c r="H6" s="312"/>
      <c r="J6" s="53" t="s">
        <v>42</v>
      </c>
      <c r="K6" s="54" t="s">
        <v>43</v>
      </c>
      <c r="L6" s="55" t="s">
        <v>44</v>
      </c>
      <c r="M6" s="54" t="s">
        <v>45</v>
      </c>
      <c r="N6" s="55" t="s">
        <v>46</v>
      </c>
      <c r="O6" s="56" t="s">
        <v>47</v>
      </c>
      <c r="P6" s="57" t="s">
        <v>54</v>
      </c>
    </row>
    <row r="7" spans="1:16" ht="15.4" thickTop="1" x14ac:dyDescent="0.4">
      <c r="A7" s="47"/>
      <c r="B7" s="48" t="s">
        <v>55</v>
      </c>
      <c r="C7" s="46"/>
      <c r="D7" s="46"/>
      <c r="E7" s="46"/>
      <c r="F7" s="58">
        <v>0.5</v>
      </c>
      <c r="G7" s="48"/>
      <c r="H7" s="45"/>
      <c r="J7" s="59">
        <v>100</v>
      </c>
      <c r="K7" s="51"/>
      <c r="L7" s="51"/>
      <c r="M7" s="51"/>
      <c r="N7" s="60">
        <v>1</v>
      </c>
      <c r="O7" s="61"/>
      <c r="P7" s="62">
        <f t="shared" ref="P7:P30" si="0">N7*O7</f>
        <v>0</v>
      </c>
    </row>
    <row r="8" spans="1:16" ht="15" x14ac:dyDescent="0.4">
      <c r="A8" s="44"/>
      <c r="B8" s="46"/>
      <c r="C8" s="46"/>
      <c r="D8" s="46"/>
      <c r="E8" s="46"/>
      <c r="F8" s="46"/>
      <c r="G8" s="46"/>
      <c r="H8" s="45"/>
      <c r="J8" s="59">
        <f t="shared" ref="J8:J30" si="1">J7+1</f>
        <v>101</v>
      </c>
      <c r="K8" s="51"/>
      <c r="L8" s="51"/>
      <c r="M8" s="51"/>
      <c r="N8" s="60">
        <v>1</v>
      </c>
      <c r="O8" s="61"/>
      <c r="P8" s="62">
        <f t="shared" si="0"/>
        <v>0</v>
      </c>
    </row>
    <row r="9" spans="1:16" ht="15" x14ac:dyDescent="0.4">
      <c r="A9" s="63"/>
      <c r="B9" s="64" t="s">
        <v>56</v>
      </c>
      <c r="C9" s="65"/>
      <c r="D9" s="65"/>
      <c r="E9" s="65"/>
      <c r="F9" s="65"/>
      <c r="G9" s="315" t="s">
        <v>57</v>
      </c>
      <c r="H9" s="316"/>
      <c r="J9" s="59">
        <f t="shared" si="1"/>
        <v>102</v>
      </c>
      <c r="K9" s="51"/>
      <c r="L9" s="51"/>
      <c r="M9" s="51"/>
      <c r="N9" s="60">
        <v>1</v>
      </c>
      <c r="O9" s="61"/>
      <c r="P9" s="62">
        <f t="shared" si="0"/>
        <v>0</v>
      </c>
    </row>
    <row r="10" spans="1:16" s="46" customFormat="1" ht="15" x14ac:dyDescent="0.4">
      <c r="A10" s="66" t="s">
        <v>58</v>
      </c>
      <c r="B10" s="67"/>
      <c r="C10" s="64"/>
      <c r="D10" s="64" t="s">
        <v>59</v>
      </c>
      <c r="E10" s="67"/>
      <c r="F10" s="64"/>
      <c r="G10" s="317" t="str">
        <f>IF($E$10&lt;0.01,"",G11/$E$10)</f>
        <v/>
      </c>
      <c r="H10" s="318"/>
      <c r="J10" s="59">
        <f t="shared" si="1"/>
        <v>103</v>
      </c>
      <c r="K10" s="51"/>
      <c r="L10" s="51"/>
      <c r="M10" s="51"/>
      <c r="N10" s="60">
        <v>1</v>
      </c>
      <c r="O10" s="61"/>
      <c r="P10" s="62">
        <f t="shared" si="0"/>
        <v>0</v>
      </c>
    </row>
    <row r="11" spans="1:16" s="46" customFormat="1" ht="15" x14ac:dyDescent="0.4">
      <c r="A11" s="68" t="s">
        <v>58</v>
      </c>
      <c r="B11" s="69" t="s">
        <v>40</v>
      </c>
      <c r="C11" s="69"/>
      <c r="D11" s="69"/>
      <c r="E11" s="70"/>
      <c r="F11" s="69"/>
      <c r="G11" s="319"/>
      <c r="H11" s="320"/>
      <c r="J11" s="59">
        <f t="shared" si="1"/>
        <v>104</v>
      </c>
      <c r="K11" s="51"/>
      <c r="L11" s="51"/>
      <c r="M11" s="51"/>
      <c r="N11" s="60">
        <v>1</v>
      </c>
      <c r="O11" s="61"/>
      <c r="P11" s="62">
        <f t="shared" si="0"/>
        <v>0</v>
      </c>
    </row>
    <row r="12" spans="1:16" ht="15" x14ac:dyDescent="0.4">
      <c r="A12" s="71" t="s">
        <v>60</v>
      </c>
      <c r="B12" s="72"/>
      <c r="C12" s="72"/>
      <c r="D12" s="72"/>
      <c r="E12" s="73"/>
      <c r="F12" s="72"/>
      <c r="G12" s="321">
        <f>P31</f>
        <v>0</v>
      </c>
      <c r="H12" s="322"/>
      <c r="J12" s="59">
        <f t="shared" si="1"/>
        <v>105</v>
      </c>
      <c r="K12" s="51"/>
      <c r="L12" s="51"/>
      <c r="M12" s="51"/>
      <c r="N12" s="60">
        <v>1</v>
      </c>
      <c r="O12" s="61"/>
      <c r="P12" s="62">
        <f t="shared" si="0"/>
        <v>0</v>
      </c>
    </row>
    <row r="13" spans="1:16" ht="15" x14ac:dyDescent="0.4">
      <c r="A13" s="74" t="s">
        <v>61</v>
      </c>
      <c r="B13" s="75"/>
      <c r="C13" s="75"/>
      <c r="D13" s="75"/>
      <c r="E13" s="76"/>
      <c r="F13" s="75"/>
      <c r="G13" s="313">
        <f>G11-G12</f>
        <v>0</v>
      </c>
      <c r="H13" s="314"/>
      <c r="J13" s="59">
        <f t="shared" si="1"/>
        <v>106</v>
      </c>
      <c r="K13" s="51"/>
      <c r="L13" s="51"/>
      <c r="M13" s="51"/>
      <c r="N13" s="60">
        <v>1</v>
      </c>
      <c r="O13" s="61"/>
      <c r="P13" s="62">
        <f t="shared" si="0"/>
        <v>0</v>
      </c>
    </row>
    <row r="14" spans="1:16" ht="15" x14ac:dyDescent="0.4">
      <c r="A14" s="77" t="s">
        <v>62</v>
      </c>
      <c r="B14" s="78"/>
      <c r="C14" s="78"/>
      <c r="D14" s="79" t="s">
        <v>26</v>
      </c>
      <c r="E14" s="340" t="s">
        <v>63</v>
      </c>
      <c r="F14" s="341"/>
      <c r="G14" s="323" t="s">
        <v>64</v>
      </c>
      <c r="H14" s="324"/>
      <c r="J14" s="59">
        <f t="shared" si="1"/>
        <v>107</v>
      </c>
      <c r="K14" s="51"/>
      <c r="L14" s="51"/>
      <c r="M14" s="51"/>
      <c r="N14" s="60">
        <v>1</v>
      </c>
      <c r="O14" s="61"/>
      <c r="P14" s="62">
        <f t="shared" si="0"/>
        <v>0</v>
      </c>
    </row>
    <row r="15" spans="1:16" ht="15" x14ac:dyDescent="0.4">
      <c r="A15" s="77"/>
      <c r="B15" s="334" t="s">
        <v>27</v>
      </c>
      <c r="C15" s="334"/>
      <c r="D15" s="80">
        <v>350</v>
      </c>
      <c r="E15" s="332">
        <v>700</v>
      </c>
      <c r="F15" s="332"/>
      <c r="G15" s="310"/>
      <c r="H15" s="311"/>
      <c r="J15" s="59">
        <f t="shared" si="1"/>
        <v>108</v>
      </c>
      <c r="K15" s="51"/>
      <c r="L15" s="51"/>
      <c r="M15" s="51"/>
      <c r="N15" s="60">
        <v>1</v>
      </c>
      <c r="O15" s="61"/>
      <c r="P15" s="62">
        <f t="shared" si="0"/>
        <v>0</v>
      </c>
    </row>
    <row r="16" spans="1:16" ht="15" x14ac:dyDescent="0.4">
      <c r="A16" s="77"/>
      <c r="B16" s="334" t="s">
        <v>28</v>
      </c>
      <c r="C16" s="334"/>
      <c r="D16" s="81">
        <v>300</v>
      </c>
      <c r="E16" s="332">
        <v>650</v>
      </c>
      <c r="F16" s="332"/>
      <c r="G16" s="310"/>
      <c r="H16" s="311"/>
      <c r="J16" s="59">
        <f t="shared" si="1"/>
        <v>109</v>
      </c>
      <c r="K16" s="51"/>
      <c r="L16" s="51"/>
      <c r="M16" s="51"/>
      <c r="N16" s="60">
        <v>1</v>
      </c>
      <c r="O16" s="61"/>
      <c r="P16" s="62">
        <f t="shared" si="0"/>
        <v>0</v>
      </c>
    </row>
    <row r="17" spans="1:16" ht="15" x14ac:dyDescent="0.4">
      <c r="A17" s="77"/>
      <c r="B17" s="334" t="s">
        <v>29</v>
      </c>
      <c r="C17" s="334"/>
      <c r="D17" s="81">
        <v>300</v>
      </c>
      <c r="E17" s="332">
        <v>600</v>
      </c>
      <c r="F17" s="332"/>
      <c r="G17" s="310"/>
      <c r="H17" s="311"/>
      <c r="J17" s="59">
        <f t="shared" si="1"/>
        <v>110</v>
      </c>
      <c r="K17" s="51"/>
      <c r="L17" s="51"/>
      <c r="M17" s="51"/>
      <c r="N17" s="60">
        <v>1</v>
      </c>
      <c r="O17" s="61"/>
      <c r="P17" s="62">
        <f t="shared" si="0"/>
        <v>0</v>
      </c>
    </row>
    <row r="18" spans="1:16" ht="15" x14ac:dyDescent="0.4">
      <c r="A18" s="77"/>
      <c r="B18" s="334" t="s">
        <v>30</v>
      </c>
      <c r="C18" s="334"/>
      <c r="D18" s="81">
        <v>300</v>
      </c>
      <c r="E18" s="332">
        <v>600</v>
      </c>
      <c r="F18" s="332"/>
      <c r="G18" s="310"/>
      <c r="H18" s="311"/>
      <c r="J18" s="59">
        <f t="shared" si="1"/>
        <v>111</v>
      </c>
      <c r="K18" s="51"/>
      <c r="L18" s="51"/>
      <c r="M18" s="51"/>
      <c r="N18" s="60">
        <v>1</v>
      </c>
      <c r="O18" s="61"/>
      <c r="P18" s="62">
        <f t="shared" si="0"/>
        <v>0</v>
      </c>
    </row>
    <row r="19" spans="1:16" ht="15" x14ac:dyDescent="0.4">
      <c r="A19" s="77"/>
      <c r="B19" s="334" t="s">
        <v>31</v>
      </c>
      <c r="C19" s="334"/>
      <c r="D19" s="81">
        <v>250</v>
      </c>
      <c r="E19" s="332">
        <v>600</v>
      </c>
      <c r="F19" s="332"/>
      <c r="G19" s="310"/>
      <c r="H19" s="311"/>
      <c r="J19" s="59">
        <f t="shared" si="1"/>
        <v>112</v>
      </c>
      <c r="K19" s="51"/>
      <c r="L19" s="51"/>
      <c r="M19" s="51"/>
      <c r="N19" s="60">
        <v>1</v>
      </c>
      <c r="O19" s="61"/>
      <c r="P19" s="62">
        <f t="shared" si="0"/>
        <v>0</v>
      </c>
    </row>
    <row r="20" spans="1:16" ht="15" x14ac:dyDescent="0.4">
      <c r="A20" s="77"/>
      <c r="B20" s="334" t="s">
        <v>32</v>
      </c>
      <c r="C20" s="334"/>
      <c r="D20" s="81">
        <v>350</v>
      </c>
      <c r="E20" s="332">
        <v>600</v>
      </c>
      <c r="F20" s="332"/>
      <c r="G20" s="310"/>
      <c r="H20" s="311"/>
      <c r="J20" s="59">
        <f t="shared" si="1"/>
        <v>113</v>
      </c>
      <c r="K20" s="51"/>
      <c r="L20" s="51"/>
      <c r="M20" s="51"/>
      <c r="N20" s="60">
        <v>1</v>
      </c>
      <c r="O20" s="61"/>
      <c r="P20" s="62">
        <f t="shared" si="0"/>
        <v>0</v>
      </c>
    </row>
    <row r="21" spans="1:16" ht="15" x14ac:dyDescent="0.4">
      <c r="A21" s="77"/>
      <c r="B21" s="334" t="s">
        <v>33</v>
      </c>
      <c r="C21" s="334"/>
      <c r="D21" s="81">
        <v>300</v>
      </c>
      <c r="E21" s="332">
        <v>600</v>
      </c>
      <c r="F21" s="332"/>
      <c r="G21" s="310"/>
      <c r="H21" s="311"/>
      <c r="J21" s="59">
        <f t="shared" si="1"/>
        <v>114</v>
      </c>
      <c r="K21" s="51"/>
      <c r="L21" s="51"/>
      <c r="M21" s="51"/>
      <c r="N21" s="60">
        <v>1</v>
      </c>
      <c r="O21" s="61"/>
      <c r="P21" s="62">
        <f t="shared" si="0"/>
        <v>0</v>
      </c>
    </row>
    <row r="22" spans="1:16" ht="15" x14ac:dyDescent="0.4">
      <c r="A22" s="77"/>
      <c r="B22" s="335" t="s">
        <v>34</v>
      </c>
      <c r="C22" s="335"/>
      <c r="D22" s="81">
        <v>300</v>
      </c>
      <c r="E22" s="332">
        <v>650</v>
      </c>
      <c r="F22" s="332"/>
      <c r="G22" s="310"/>
      <c r="H22" s="311"/>
      <c r="J22" s="59">
        <f t="shared" si="1"/>
        <v>115</v>
      </c>
      <c r="K22" s="51"/>
      <c r="L22" s="51"/>
      <c r="M22" s="51"/>
      <c r="N22" s="60">
        <v>1</v>
      </c>
      <c r="O22" s="61"/>
      <c r="P22" s="62">
        <f t="shared" si="0"/>
        <v>0</v>
      </c>
    </row>
    <row r="23" spans="1:16" ht="15.4" thickBot="1" x14ac:dyDescent="0.45">
      <c r="A23" s="82" t="s">
        <v>35</v>
      </c>
      <c r="B23" s="83"/>
      <c r="C23" s="83"/>
      <c r="D23" s="83"/>
      <c r="E23" s="84"/>
      <c r="F23" s="83"/>
      <c r="G23" s="306">
        <f>SUM(G15:H22)</f>
        <v>0</v>
      </c>
      <c r="H23" s="307"/>
      <c r="J23" s="59">
        <f t="shared" si="1"/>
        <v>116</v>
      </c>
      <c r="K23" s="51"/>
      <c r="L23" s="51"/>
      <c r="M23" s="51"/>
      <c r="N23" s="60">
        <v>1</v>
      </c>
      <c r="O23" s="61"/>
      <c r="P23" s="62">
        <f t="shared" si="0"/>
        <v>0</v>
      </c>
    </row>
    <row r="24" spans="1:16" ht="15.4" thickTop="1" x14ac:dyDescent="0.4">
      <c r="A24" s="77" t="s">
        <v>63</v>
      </c>
      <c r="B24" s="78"/>
      <c r="C24" s="78"/>
      <c r="D24" s="78"/>
      <c r="E24" s="85"/>
      <c r="F24" s="78"/>
      <c r="G24" s="308">
        <f>E15*G15+E16*G16+E17*G17+E18*G18+E19*G19+E20*G20+E21*G21+E22*G22</f>
        <v>0</v>
      </c>
      <c r="H24" s="309"/>
      <c r="J24" s="59">
        <f t="shared" si="1"/>
        <v>117</v>
      </c>
      <c r="K24" s="51"/>
      <c r="L24" s="51"/>
      <c r="M24" s="51"/>
      <c r="N24" s="60">
        <v>1</v>
      </c>
      <c r="O24" s="61"/>
      <c r="P24" s="62">
        <f t="shared" si="0"/>
        <v>0</v>
      </c>
    </row>
    <row r="25" spans="1:16" ht="15" x14ac:dyDescent="0.4">
      <c r="A25" s="77"/>
      <c r="B25" s="78"/>
      <c r="C25" s="78"/>
      <c r="D25" s="78"/>
      <c r="E25" s="85"/>
      <c r="F25" s="85"/>
      <c r="G25" s="85"/>
      <c r="H25" s="86"/>
      <c r="I25" s="87"/>
      <c r="J25" s="59">
        <f t="shared" si="1"/>
        <v>118</v>
      </c>
      <c r="K25" s="51"/>
      <c r="L25" s="51"/>
      <c r="M25" s="51"/>
      <c r="N25" s="60">
        <v>1</v>
      </c>
      <c r="O25" s="61"/>
      <c r="P25" s="62">
        <f t="shared" si="0"/>
        <v>0</v>
      </c>
    </row>
    <row r="26" spans="1:16" ht="14.25" customHeight="1" x14ac:dyDescent="0.4">
      <c r="A26" s="77" t="s">
        <v>65</v>
      </c>
      <c r="B26" s="78"/>
      <c r="C26" s="78"/>
      <c r="D26" s="78"/>
      <c r="E26" s="85"/>
      <c r="F26" s="78"/>
      <c r="G26" s="321">
        <f>D15*G15+D16*G16+D17*G17+D18*G18+D19*G19+D20*G20+D21*G21+D22*G22+G12</f>
        <v>0</v>
      </c>
      <c r="H26" s="322"/>
      <c r="J26" s="59">
        <f t="shared" si="1"/>
        <v>119</v>
      </c>
      <c r="K26" s="51"/>
      <c r="L26" s="51"/>
      <c r="M26" s="51"/>
      <c r="N26" s="60">
        <v>1</v>
      </c>
      <c r="O26" s="61"/>
      <c r="P26" s="62">
        <f t="shared" si="0"/>
        <v>0</v>
      </c>
    </row>
    <row r="27" spans="1:16" ht="15.4" thickBot="1" x14ac:dyDescent="0.45">
      <c r="A27" s="88" t="s">
        <v>66</v>
      </c>
      <c r="B27" s="89"/>
      <c r="C27" s="89"/>
      <c r="D27" s="89"/>
      <c r="E27" s="90"/>
      <c r="F27" s="89"/>
      <c r="G27" s="330">
        <f>G11-G26</f>
        <v>0</v>
      </c>
      <c r="H27" s="331"/>
      <c r="J27" s="59">
        <f t="shared" si="1"/>
        <v>120</v>
      </c>
      <c r="K27" s="51"/>
      <c r="L27" s="51"/>
      <c r="M27" s="51"/>
      <c r="N27" s="60">
        <v>1</v>
      </c>
      <c r="O27" s="61"/>
      <c r="P27" s="62">
        <f t="shared" si="0"/>
        <v>0</v>
      </c>
    </row>
    <row r="28" spans="1:16" ht="15.4" thickTop="1" x14ac:dyDescent="0.4">
      <c r="A28" s="44"/>
      <c r="B28" s="46"/>
      <c r="C28" s="46"/>
      <c r="D28" s="46"/>
      <c r="E28" s="46"/>
      <c r="F28" s="46"/>
      <c r="G28" s="91"/>
      <c r="H28" s="92"/>
      <c r="J28" s="59">
        <f t="shared" si="1"/>
        <v>121</v>
      </c>
      <c r="K28" s="51"/>
      <c r="L28" s="51"/>
      <c r="M28" s="51"/>
      <c r="N28" s="60">
        <v>1</v>
      </c>
      <c r="O28" s="61"/>
      <c r="P28" s="62">
        <f t="shared" si="0"/>
        <v>0</v>
      </c>
    </row>
    <row r="29" spans="1:16" ht="15" x14ac:dyDescent="0.4">
      <c r="A29" s="93" t="s">
        <v>36</v>
      </c>
      <c r="B29" s="50"/>
      <c r="C29" s="50"/>
      <c r="D29" s="50"/>
      <c r="E29" s="94"/>
      <c r="F29" s="50"/>
      <c r="G29" s="328" t="e">
        <f>G27/G11</f>
        <v>#DIV/0!</v>
      </c>
      <c r="H29" s="329"/>
      <c r="J29" s="59">
        <f t="shared" si="1"/>
        <v>122</v>
      </c>
      <c r="K29" s="51"/>
      <c r="L29" s="51"/>
      <c r="M29" s="51"/>
      <c r="N29" s="60">
        <v>1</v>
      </c>
      <c r="O29" s="61"/>
      <c r="P29" s="62">
        <f t="shared" si="0"/>
        <v>0</v>
      </c>
    </row>
    <row r="30" spans="1:16" ht="15.4" thickBot="1" x14ac:dyDescent="0.45">
      <c r="A30" s="95" t="s">
        <v>37</v>
      </c>
      <c r="B30" s="96"/>
      <c r="C30" s="96"/>
      <c r="D30" s="96"/>
      <c r="E30" s="97"/>
      <c r="F30" s="96"/>
      <c r="G30" s="293" t="e">
        <f>G13/G23</f>
        <v>#DIV/0!</v>
      </c>
      <c r="H30" s="294"/>
      <c r="J30" s="59">
        <f t="shared" si="1"/>
        <v>123</v>
      </c>
      <c r="K30" s="98"/>
      <c r="L30" s="98"/>
      <c r="M30" s="98"/>
      <c r="N30" s="60">
        <v>1</v>
      </c>
      <c r="O30" s="99"/>
      <c r="P30" s="100">
        <f t="shared" si="0"/>
        <v>0</v>
      </c>
    </row>
    <row r="31" spans="1:16" ht="15.4" thickBot="1" x14ac:dyDescent="0.45">
      <c r="A31" s="101" t="s">
        <v>38</v>
      </c>
      <c r="B31" s="102"/>
      <c r="C31" s="102"/>
      <c r="D31" s="102"/>
      <c r="E31" s="103"/>
      <c r="F31" s="102"/>
      <c r="G31" s="295" t="e">
        <f>G27/G23</f>
        <v>#DIV/0!</v>
      </c>
      <c r="H31" s="296"/>
      <c r="J31" s="303" t="s">
        <v>54</v>
      </c>
      <c r="K31" s="304"/>
      <c r="L31" s="304"/>
      <c r="M31" s="304"/>
      <c r="N31" s="304"/>
      <c r="O31" s="305"/>
      <c r="P31" s="104">
        <f>SUM(P7:P30)</f>
        <v>0</v>
      </c>
    </row>
    <row r="33" spans="1:6" ht="13.15" x14ac:dyDescent="0.4">
      <c r="A33" s="105" t="s">
        <v>67</v>
      </c>
    </row>
    <row r="34" spans="1:6" ht="13.15" x14ac:dyDescent="0.4">
      <c r="A34" s="105" t="s">
        <v>68</v>
      </c>
    </row>
    <row r="36" spans="1:6" ht="15" x14ac:dyDescent="0.4">
      <c r="A36" s="336" t="s">
        <v>69</v>
      </c>
      <c r="B36" s="337"/>
      <c r="C36" s="337"/>
      <c r="D36" s="337"/>
      <c r="E36" s="337"/>
      <c r="F36" s="338"/>
    </row>
    <row r="37" spans="1:6" ht="15" x14ac:dyDescent="0.4">
      <c r="A37" s="106"/>
      <c r="B37" s="48"/>
      <c r="C37" s="48"/>
      <c r="D37" s="48"/>
      <c r="E37" s="48"/>
      <c r="F37" s="107"/>
    </row>
    <row r="38" spans="1:6" ht="15" x14ac:dyDescent="0.4">
      <c r="A38" s="106" t="s">
        <v>70</v>
      </c>
      <c r="B38" s="48"/>
      <c r="C38" s="48"/>
      <c r="D38" s="48"/>
      <c r="E38" s="48"/>
      <c r="F38" s="107"/>
    </row>
    <row r="39" spans="1:6" ht="15" x14ac:dyDescent="0.4">
      <c r="A39" s="106"/>
      <c r="B39" s="48"/>
      <c r="C39" s="48"/>
      <c r="D39" s="48"/>
      <c r="E39" s="48"/>
      <c r="F39" s="107"/>
    </row>
    <row r="40" spans="1:6" ht="15" x14ac:dyDescent="0.4">
      <c r="A40" s="106"/>
      <c r="B40" s="48" t="s">
        <v>40</v>
      </c>
      <c r="C40" s="48"/>
      <c r="D40" s="339">
        <f>G12*(1+F7)</f>
        <v>0</v>
      </c>
      <c r="E40" s="339"/>
      <c r="F40" s="107"/>
    </row>
    <row r="41" spans="1:6" ht="15" x14ac:dyDescent="0.4">
      <c r="A41" s="106"/>
      <c r="B41" s="48">
        <f>B10</f>
        <v>0</v>
      </c>
      <c r="C41" s="48"/>
      <c r="D41" s="339" t="e">
        <f>G12*(1+F7)/E10</f>
        <v>#DIV/0!</v>
      </c>
      <c r="E41" s="339"/>
      <c r="F41" s="107"/>
    </row>
    <row r="42" spans="1:6" ht="15" x14ac:dyDescent="0.4">
      <c r="A42" s="106"/>
      <c r="B42" s="48"/>
      <c r="C42" s="48"/>
      <c r="D42" s="48"/>
      <c r="E42" s="48"/>
      <c r="F42" s="107"/>
    </row>
    <row r="43" spans="1:6" ht="15" x14ac:dyDescent="0.4">
      <c r="A43" s="106" t="s">
        <v>71</v>
      </c>
      <c r="B43" s="48"/>
      <c r="C43" s="48"/>
      <c r="D43" s="48"/>
      <c r="E43" s="48"/>
      <c r="F43" s="107"/>
    </row>
    <row r="44" spans="1:6" ht="15" x14ac:dyDescent="0.4">
      <c r="A44" s="106"/>
      <c r="B44" s="48"/>
      <c r="C44" s="48"/>
      <c r="D44" s="48"/>
      <c r="E44" s="48"/>
      <c r="F44" s="107"/>
    </row>
    <row r="45" spans="1:6" ht="15" x14ac:dyDescent="0.4">
      <c r="A45" s="106"/>
      <c r="B45" s="48" t="s">
        <v>72</v>
      </c>
      <c r="C45" s="48"/>
      <c r="D45" s="48"/>
      <c r="E45" s="48"/>
      <c r="F45" s="107"/>
    </row>
    <row r="46" spans="1:6" ht="15" x14ac:dyDescent="0.4">
      <c r="A46" s="108"/>
      <c r="B46" s="50"/>
      <c r="C46" s="50"/>
      <c r="D46" s="50"/>
      <c r="E46" s="50"/>
      <c r="F46" s="109"/>
    </row>
  </sheetData>
  <mergeCells count="46">
    <mergeCell ref="A36:F36"/>
    <mergeCell ref="D40:E40"/>
    <mergeCell ref="D41:E41"/>
    <mergeCell ref="E14:F14"/>
    <mergeCell ref="E20:F20"/>
    <mergeCell ref="E21:F21"/>
    <mergeCell ref="E22:F22"/>
    <mergeCell ref="E17:F17"/>
    <mergeCell ref="B19:C19"/>
    <mergeCell ref="B20:C20"/>
    <mergeCell ref="B15:C15"/>
    <mergeCell ref="B16:C16"/>
    <mergeCell ref="B17:C17"/>
    <mergeCell ref="B18:C18"/>
    <mergeCell ref="G14:H14"/>
    <mergeCell ref="A4:H5"/>
    <mergeCell ref="G29:H29"/>
    <mergeCell ref="G26:H26"/>
    <mergeCell ref="G27:H27"/>
    <mergeCell ref="G19:H19"/>
    <mergeCell ref="G20:H20"/>
    <mergeCell ref="E15:F15"/>
    <mergeCell ref="E16:F16"/>
    <mergeCell ref="E19:F19"/>
    <mergeCell ref="A6:B6"/>
    <mergeCell ref="B21:C21"/>
    <mergeCell ref="B22:C22"/>
    <mergeCell ref="G17:H17"/>
    <mergeCell ref="E18:F18"/>
    <mergeCell ref="G18:H18"/>
    <mergeCell ref="G30:H30"/>
    <mergeCell ref="G31:H31"/>
    <mergeCell ref="J4:P5"/>
    <mergeCell ref="J31:O31"/>
    <mergeCell ref="G23:H23"/>
    <mergeCell ref="G24:H24"/>
    <mergeCell ref="G21:H21"/>
    <mergeCell ref="G22:H22"/>
    <mergeCell ref="G15:H15"/>
    <mergeCell ref="G16:H16"/>
    <mergeCell ref="C6:H6"/>
    <mergeCell ref="G13:H13"/>
    <mergeCell ref="G9:H9"/>
    <mergeCell ref="G10:H10"/>
    <mergeCell ref="G11:H11"/>
    <mergeCell ref="G12:H12"/>
  </mergeCells>
  <phoneticPr fontId="0" type="noConversion"/>
  <pageMargins left="0.75" right="0.75" top="1" bottom="1" header="0.5" footer="0.5"/>
  <pageSetup paperSize="8" scale="69" orientation="landscape" verticalDpi="1200" r:id="rId1"/>
  <headerFooter alignWithMargins="0">
    <oddHeader xml:space="preserve">&amp;L&amp;G&amp;RUtskriftsdato: &amp;D
</oddHead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J96"/>
  <sheetViews>
    <sheetView showGridLines="0" topLeftCell="A16" zoomScaleNormal="100" zoomScaleSheetLayoutView="70" workbookViewId="0">
      <selection activeCell="I25" sqref="I25"/>
    </sheetView>
  </sheetViews>
  <sheetFormatPr baseColWidth="10" defaultColWidth="11" defaultRowHeight="11.65" x14ac:dyDescent="0.35"/>
  <cols>
    <col min="1" max="1" width="4.28515625" style="110" customWidth="1"/>
    <col min="2" max="2" width="5.7109375" style="110" customWidth="1"/>
    <col min="3" max="3" width="9.7109375" style="110" customWidth="1"/>
    <col min="4" max="5" width="14" style="110" customWidth="1"/>
    <col min="6" max="6" width="16.140625" style="110" customWidth="1"/>
    <col min="7" max="7" width="11.7109375" style="110" customWidth="1"/>
    <col min="8" max="8" width="4.5703125" style="110" customWidth="1"/>
    <col min="9" max="10" width="12.7109375" style="110" customWidth="1"/>
    <col min="11" max="11" width="4" style="110" customWidth="1"/>
    <col min="12" max="16384" width="11" style="110"/>
  </cols>
  <sheetData>
    <row r="1" spans="2:10" ht="69.95" customHeight="1" x14ac:dyDescent="0.6">
      <c r="B1" s="111"/>
      <c r="C1" s="111"/>
      <c r="D1" s="111"/>
    </row>
    <row r="2" spans="2:10" ht="17.25" customHeight="1" x14ac:dyDescent="0.6">
      <c r="B2" s="179" t="s">
        <v>115</v>
      </c>
      <c r="C2" s="176"/>
      <c r="D2" s="176"/>
      <c r="E2" s="176"/>
      <c r="F2" s="176"/>
      <c r="G2" s="176"/>
      <c r="H2" s="176"/>
      <c r="I2" s="176"/>
      <c r="J2" s="176"/>
    </row>
    <row r="3" spans="2:10" ht="12" thickBot="1" x14ac:dyDescent="0.4"/>
    <row r="4" spans="2:10" ht="14.1" customHeight="1" x14ac:dyDescent="0.35">
      <c r="B4" s="110" t="s">
        <v>73</v>
      </c>
      <c r="D4" s="259" t="s">
        <v>222</v>
      </c>
      <c r="E4" s="260"/>
      <c r="G4" s="110" t="s">
        <v>74</v>
      </c>
      <c r="I4" s="264" t="str">
        <f>('Summary P.O'!B3)&amp;'Summary P.O'!A16</f>
        <v>1034.001.003</v>
      </c>
      <c r="J4" s="265"/>
    </row>
    <row r="5" spans="2:10" ht="14.1" customHeight="1" x14ac:dyDescent="0.35">
      <c r="D5" s="274" t="s">
        <v>22</v>
      </c>
      <c r="E5" s="275"/>
      <c r="G5" s="110" t="s">
        <v>41</v>
      </c>
      <c r="I5" s="268">
        <v>1</v>
      </c>
      <c r="J5" s="269"/>
    </row>
    <row r="6" spans="2:10" ht="14.1" customHeight="1" x14ac:dyDescent="0.35">
      <c r="D6" s="274" t="s">
        <v>22</v>
      </c>
      <c r="E6" s="275"/>
      <c r="G6" s="110" t="s">
        <v>75</v>
      </c>
      <c r="I6" s="270"/>
      <c r="J6" s="271"/>
    </row>
    <row r="7" spans="2:10" ht="14.1" customHeight="1" thickBot="1" x14ac:dyDescent="0.4">
      <c r="D7" s="276" t="s">
        <v>22</v>
      </c>
      <c r="E7" s="277"/>
      <c r="G7" s="110" t="s">
        <v>76</v>
      </c>
      <c r="I7" s="262"/>
      <c r="J7" s="263"/>
    </row>
    <row r="8" spans="2:10" ht="14.1" customHeight="1" thickBot="1" x14ac:dyDescent="0.4">
      <c r="E8" s="112"/>
      <c r="G8" s="110" t="s">
        <v>77</v>
      </c>
      <c r="I8" s="281"/>
      <c r="J8" s="282"/>
    </row>
    <row r="9" spans="2:10" ht="14.1" customHeight="1" x14ac:dyDescent="0.35">
      <c r="B9" s="110" t="s">
        <v>78</v>
      </c>
      <c r="D9" s="264"/>
      <c r="E9" s="265"/>
      <c r="G9" s="110" t="s">
        <v>128</v>
      </c>
      <c r="I9" s="284"/>
      <c r="J9" s="285"/>
    </row>
    <row r="10" spans="2:10" ht="14.1" customHeight="1" thickBot="1" x14ac:dyDescent="0.4">
      <c r="B10" s="110" t="s">
        <v>79</v>
      </c>
      <c r="D10" s="280"/>
      <c r="E10" s="277"/>
      <c r="G10" s="110" t="s">
        <v>80</v>
      </c>
      <c r="I10" s="278"/>
      <c r="J10" s="279"/>
    </row>
    <row r="11" spans="2:10" ht="14.1" customHeight="1" thickBot="1" x14ac:dyDescent="0.4">
      <c r="B11" s="110" t="s">
        <v>127</v>
      </c>
      <c r="D11" s="290"/>
      <c r="E11" s="291"/>
    </row>
    <row r="12" spans="2:10" ht="14.1" customHeight="1" thickBot="1" x14ac:dyDescent="0.4">
      <c r="G12" s="110" t="s">
        <v>81</v>
      </c>
      <c r="I12" s="259" t="s">
        <v>164</v>
      </c>
      <c r="J12" s="260"/>
    </row>
    <row r="13" spans="2:10" ht="14.1" customHeight="1" x14ac:dyDescent="0.35">
      <c r="B13" s="110" t="s">
        <v>82</v>
      </c>
      <c r="E13" s="113" t="s">
        <v>129</v>
      </c>
      <c r="I13" s="274" t="s">
        <v>187</v>
      </c>
      <c r="J13" s="275"/>
    </row>
    <row r="14" spans="2:10" ht="14.1" customHeight="1" x14ac:dyDescent="0.35">
      <c r="B14" s="110" t="s">
        <v>83</v>
      </c>
      <c r="E14" s="114" t="s">
        <v>185</v>
      </c>
      <c r="I14" s="274" t="s">
        <v>188</v>
      </c>
      <c r="J14" s="275"/>
    </row>
    <row r="15" spans="2:10" ht="14.1" customHeight="1" thickBot="1" x14ac:dyDescent="0.4">
      <c r="B15" s="110" t="s">
        <v>84</v>
      </c>
      <c r="E15" s="114" t="s">
        <v>40</v>
      </c>
      <c r="I15" s="276" t="s">
        <v>189</v>
      </c>
      <c r="J15" s="277"/>
    </row>
    <row r="16" spans="2:10" ht="14.1" customHeight="1" thickBot="1" x14ac:dyDescent="0.4">
      <c r="B16" s="110" t="s">
        <v>86</v>
      </c>
      <c r="E16" s="114" t="s">
        <v>87</v>
      </c>
    </row>
    <row r="17" spans="2:10" ht="14.1" customHeight="1" thickBot="1" x14ac:dyDescent="0.4">
      <c r="B17" s="110" t="s">
        <v>88</v>
      </c>
      <c r="E17" s="115" t="s">
        <v>89</v>
      </c>
      <c r="G17" s="110" t="s">
        <v>90</v>
      </c>
      <c r="I17" s="259" t="s">
        <v>190</v>
      </c>
      <c r="J17" s="260"/>
    </row>
    <row r="18" spans="2:10" ht="14.1" customHeight="1" x14ac:dyDescent="0.35">
      <c r="I18" s="274"/>
      <c r="J18" s="275"/>
    </row>
    <row r="19" spans="2:10" ht="14.1" customHeight="1" thickBot="1" x14ac:dyDescent="0.4">
      <c r="B19" s="116" t="s">
        <v>91</v>
      </c>
      <c r="C19" s="116"/>
      <c r="D19" s="117" t="s">
        <v>92</v>
      </c>
      <c r="E19" s="118" t="s">
        <v>93</v>
      </c>
      <c r="I19" s="287" t="s">
        <v>191</v>
      </c>
      <c r="J19" s="275"/>
    </row>
    <row r="20" spans="2:10" ht="14.1" customHeight="1" thickBot="1" x14ac:dyDescent="0.4">
      <c r="B20" s="119" t="s">
        <v>94</v>
      </c>
      <c r="C20" s="119"/>
      <c r="D20" s="120"/>
      <c r="E20" s="121"/>
      <c r="I20" s="280"/>
      <c r="J20" s="277"/>
    </row>
    <row r="21" spans="2:10" x14ac:dyDescent="0.35">
      <c r="B21" s="122"/>
      <c r="C21" s="122"/>
      <c r="D21" s="122"/>
      <c r="E21" s="122"/>
    </row>
    <row r="22" spans="2:10" ht="88.5" customHeight="1" thickBot="1" x14ac:dyDescent="0.4">
      <c r="B22" s="286"/>
      <c r="C22" s="286"/>
      <c r="D22" s="286"/>
      <c r="E22" s="286"/>
      <c r="F22" s="286"/>
      <c r="G22" s="286"/>
      <c r="H22" s="286"/>
      <c r="I22" s="286"/>
      <c r="J22" s="286"/>
    </row>
    <row r="23" spans="2:10" ht="18" customHeight="1" thickBot="1" x14ac:dyDescent="0.4">
      <c r="B23" s="236" t="s">
        <v>42</v>
      </c>
      <c r="C23" s="237" t="s">
        <v>95</v>
      </c>
      <c r="D23" s="266" t="s">
        <v>43</v>
      </c>
      <c r="E23" s="267"/>
      <c r="F23" s="238" t="s">
        <v>96</v>
      </c>
      <c r="G23" s="238" t="s">
        <v>23</v>
      </c>
      <c r="H23" s="239" t="s">
        <v>97</v>
      </c>
      <c r="I23" s="240" t="s">
        <v>98</v>
      </c>
      <c r="J23" s="241" t="s">
        <v>48</v>
      </c>
    </row>
    <row r="24" spans="2:10" x14ac:dyDescent="0.35">
      <c r="B24" s="196">
        <v>1</v>
      </c>
      <c r="C24" s="197"/>
      <c r="D24" s="261" t="s">
        <v>223</v>
      </c>
      <c r="E24" s="261"/>
      <c r="F24" s="231">
        <v>41017073</v>
      </c>
      <c r="G24" s="235"/>
      <c r="H24" s="197">
        <v>2</v>
      </c>
      <c r="I24" s="242">
        <v>250</v>
      </c>
      <c r="J24" s="232">
        <f t="shared" ref="J24:J25" si="0">H24*I24</f>
        <v>500</v>
      </c>
    </row>
    <row r="25" spans="2:10" x14ac:dyDescent="0.35">
      <c r="B25" s="192">
        <f t="shared" ref="B25:B38" si="1">B24+1</f>
        <v>2</v>
      </c>
      <c r="C25" s="123"/>
      <c r="D25" s="261" t="s">
        <v>22</v>
      </c>
      <c r="E25" s="261"/>
      <c r="F25" s="231"/>
      <c r="G25" s="235"/>
      <c r="H25" s="123"/>
      <c r="I25" s="242"/>
      <c r="J25" s="233">
        <f t="shared" si="0"/>
        <v>0</v>
      </c>
    </row>
    <row r="26" spans="2:10" x14ac:dyDescent="0.35">
      <c r="B26" s="192">
        <f t="shared" si="1"/>
        <v>3</v>
      </c>
      <c r="C26" s="123"/>
      <c r="D26" s="261"/>
      <c r="E26" s="261"/>
      <c r="F26" s="231"/>
      <c r="G26" s="235"/>
      <c r="H26" s="123"/>
      <c r="I26" s="242"/>
      <c r="J26" s="233">
        <f>H26*I26</f>
        <v>0</v>
      </c>
    </row>
    <row r="27" spans="2:10" ht="12" customHeight="1" x14ac:dyDescent="0.35">
      <c r="B27" s="192">
        <f t="shared" si="1"/>
        <v>4</v>
      </c>
      <c r="C27" s="123"/>
      <c r="D27" s="261"/>
      <c r="E27" s="261"/>
      <c r="F27" s="231"/>
      <c r="G27" s="235"/>
      <c r="H27" s="123"/>
      <c r="I27" s="242"/>
      <c r="J27" s="233">
        <f>H27*I27</f>
        <v>0</v>
      </c>
    </row>
    <row r="28" spans="2:10" ht="12" customHeight="1" x14ac:dyDescent="0.35">
      <c r="B28" s="192">
        <f t="shared" si="1"/>
        <v>5</v>
      </c>
      <c r="C28" s="123"/>
      <c r="D28" s="261"/>
      <c r="E28" s="261"/>
      <c r="F28" s="231"/>
      <c r="G28" s="235"/>
      <c r="H28" s="123"/>
      <c r="I28" s="242"/>
      <c r="J28" s="233">
        <f>H28*I28</f>
        <v>0</v>
      </c>
    </row>
    <row r="29" spans="2:10" x14ac:dyDescent="0.35">
      <c r="B29" s="192">
        <f t="shared" si="1"/>
        <v>6</v>
      </c>
      <c r="C29" s="123"/>
      <c r="D29" s="261"/>
      <c r="E29" s="261"/>
      <c r="F29" s="231"/>
      <c r="G29" s="235"/>
      <c r="H29" s="123"/>
      <c r="I29" s="242"/>
      <c r="J29" s="233">
        <f t="shared" ref="J29:J38" si="2">H29*I29</f>
        <v>0</v>
      </c>
    </row>
    <row r="30" spans="2:10" x14ac:dyDescent="0.35">
      <c r="B30" s="192">
        <f t="shared" si="1"/>
        <v>7</v>
      </c>
      <c r="C30" s="123"/>
      <c r="D30" s="261"/>
      <c r="E30" s="261"/>
      <c r="F30" s="231"/>
      <c r="G30" s="235"/>
      <c r="H30" s="123"/>
      <c r="I30" s="242"/>
      <c r="J30" s="233">
        <f t="shared" si="2"/>
        <v>0</v>
      </c>
    </row>
    <row r="31" spans="2:10" x14ac:dyDescent="0.35">
      <c r="B31" s="192">
        <f t="shared" si="1"/>
        <v>8</v>
      </c>
      <c r="C31" s="123"/>
      <c r="D31" s="261"/>
      <c r="E31" s="261"/>
      <c r="F31" s="231"/>
      <c r="G31" s="235"/>
      <c r="H31" s="123"/>
      <c r="I31" s="242"/>
      <c r="J31" s="233">
        <f t="shared" si="2"/>
        <v>0</v>
      </c>
    </row>
    <row r="32" spans="2:10" x14ac:dyDescent="0.35">
      <c r="B32" s="192">
        <f t="shared" si="1"/>
        <v>9</v>
      </c>
      <c r="C32" s="123"/>
      <c r="D32" s="261"/>
      <c r="E32" s="261"/>
      <c r="F32" s="231"/>
      <c r="G32" s="235"/>
      <c r="H32" s="123"/>
      <c r="I32" s="242"/>
      <c r="J32" s="233">
        <f t="shared" si="2"/>
        <v>0</v>
      </c>
    </row>
    <row r="33" spans="2:10" x14ac:dyDescent="0.35">
      <c r="B33" s="192">
        <f t="shared" si="1"/>
        <v>10</v>
      </c>
      <c r="C33" s="123"/>
      <c r="D33" s="261"/>
      <c r="E33" s="261"/>
      <c r="F33" s="231"/>
      <c r="G33" s="235"/>
      <c r="H33" s="123"/>
      <c r="I33" s="242"/>
      <c r="J33" s="233">
        <f t="shared" si="2"/>
        <v>0</v>
      </c>
    </row>
    <row r="34" spans="2:10" x14ac:dyDescent="0.35">
      <c r="B34" s="192">
        <f t="shared" si="1"/>
        <v>11</v>
      </c>
      <c r="C34" s="123"/>
      <c r="D34" s="261"/>
      <c r="E34" s="261"/>
      <c r="F34" s="231"/>
      <c r="G34" s="235"/>
      <c r="H34" s="123"/>
      <c r="I34" s="242"/>
      <c r="J34" s="233">
        <f t="shared" si="2"/>
        <v>0</v>
      </c>
    </row>
    <row r="35" spans="2:10" x14ac:dyDescent="0.35">
      <c r="B35" s="192">
        <f t="shared" si="1"/>
        <v>12</v>
      </c>
      <c r="C35" s="123"/>
      <c r="D35" s="261"/>
      <c r="E35" s="261"/>
      <c r="F35" s="231"/>
      <c r="G35" s="235"/>
      <c r="H35" s="123"/>
      <c r="I35" s="242"/>
      <c r="J35" s="233">
        <f t="shared" si="2"/>
        <v>0</v>
      </c>
    </row>
    <row r="36" spans="2:10" x14ac:dyDescent="0.35">
      <c r="B36" s="192">
        <f t="shared" si="1"/>
        <v>13</v>
      </c>
      <c r="C36" s="123"/>
      <c r="D36" s="261"/>
      <c r="E36" s="261"/>
      <c r="F36" s="231"/>
      <c r="G36" s="235"/>
      <c r="H36" s="123"/>
      <c r="I36" s="242"/>
      <c r="J36" s="233">
        <f t="shared" si="2"/>
        <v>0</v>
      </c>
    </row>
    <row r="37" spans="2:10" x14ac:dyDescent="0.35">
      <c r="B37" s="192">
        <f t="shared" si="1"/>
        <v>14</v>
      </c>
      <c r="C37" s="123"/>
      <c r="D37" s="261"/>
      <c r="E37" s="261"/>
      <c r="F37" s="231"/>
      <c r="G37" s="235"/>
      <c r="H37" s="123"/>
      <c r="I37" s="242"/>
      <c r="J37" s="233">
        <f t="shared" si="2"/>
        <v>0</v>
      </c>
    </row>
    <row r="38" spans="2:10" ht="12" thickBot="1" x14ac:dyDescent="0.4">
      <c r="B38" s="193">
        <f t="shared" si="1"/>
        <v>15</v>
      </c>
      <c r="C38" s="194"/>
      <c r="D38" s="261"/>
      <c r="E38" s="261"/>
      <c r="F38" s="231"/>
      <c r="G38" s="235"/>
      <c r="H38" s="194"/>
      <c r="I38" s="242"/>
      <c r="J38" s="234">
        <f t="shared" si="2"/>
        <v>0</v>
      </c>
    </row>
    <row r="39" spans="2:10" ht="12" thickBot="1" x14ac:dyDescent="0.4">
      <c r="B39" s="124"/>
      <c r="C39" s="125"/>
      <c r="D39" s="125"/>
      <c r="E39" s="126" t="s">
        <v>99</v>
      </c>
      <c r="F39" s="127"/>
      <c r="G39" s="128"/>
      <c r="H39" s="125"/>
      <c r="I39" s="178"/>
      <c r="J39" s="195">
        <f>SUM(J24:J38)</f>
        <v>500</v>
      </c>
    </row>
    <row r="40" spans="2:10" ht="9" customHeight="1" thickTop="1" x14ac:dyDescent="0.35">
      <c r="B40" s="112"/>
      <c r="C40" s="112"/>
      <c r="D40" s="112"/>
      <c r="E40" s="129"/>
      <c r="F40" s="130"/>
      <c r="H40" s="112"/>
      <c r="J40" s="131"/>
    </row>
    <row r="41" spans="2:10" ht="12.75" x14ac:dyDescent="0.35">
      <c r="B41" s="132" t="s">
        <v>116</v>
      </c>
      <c r="C41" s="133"/>
      <c r="D41" s="133"/>
      <c r="E41" s="134"/>
      <c r="F41" s="133"/>
      <c r="G41" s="132" t="s">
        <v>183</v>
      </c>
      <c r="H41" s="135"/>
      <c r="I41" s="135"/>
      <c r="J41" s="136"/>
    </row>
    <row r="42" spans="2:10" ht="12.75" x14ac:dyDescent="0.35">
      <c r="B42" s="137"/>
      <c r="C42" s="138"/>
      <c r="D42" s="138"/>
      <c r="E42" s="139"/>
      <c r="F42" s="138"/>
      <c r="G42" s="243"/>
      <c r="H42" s="244"/>
      <c r="I42" s="244"/>
      <c r="J42" s="245"/>
    </row>
    <row r="43" spans="2:10" ht="12.75" x14ac:dyDescent="0.35">
      <c r="B43" s="137"/>
      <c r="C43" s="138"/>
      <c r="D43" s="138"/>
      <c r="E43" s="139"/>
      <c r="F43" s="138"/>
      <c r="G43" s="243" t="s">
        <v>186</v>
      </c>
      <c r="H43" s="244"/>
      <c r="I43" s="244"/>
      <c r="J43" s="245"/>
    </row>
    <row r="44" spans="2:10" x14ac:dyDescent="0.35">
      <c r="B44" s="140" t="s">
        <v>24</v>
      </c>
      <c r="C44" s="141"/>
      <c r="D44" s="142" t="s">
        <v>25</v>
      </c>
      <c r="E44" s="143"/>
      <c r="F44" s="141"/>
      <c r="G44" s="272"/>
      <c r="H44" s="273"/>
      <c r="I44" s="141"/>
      <c r="J44" s="246"/>
    </row>
    <row r="45" spans="2:10" ht="6.75" customHeight="1" x14ac:dyDescent="0.35">
      <c r="B45" s="112"/>
      <c r="C45" s="112"/>
      <c r="D45" s="112"/>
      <c r="E45" s="129"/>
      <c r="F45" s="130"/>
      <c r="H45" s="112"/>
      <c r="J45" s="131"/>
    </row>
    <row r="46" spans="2:10" x14ac:dyDescent="0.35">
      <c r="B46" s="112"/>
      <c r="C46" s="112"/>
      <c r="D46" s="112"/>
      <c r="E46" s="129"/>
      <c r="F46" s="130"/>
      <c r="H46" s="112"/>
      <c r="J46" s="131"/>
    </row>
    <row r="47" spans="2:10" ht="17.649999999999999" x14ac:dyDescent="0.35">
      <c r="B47" s="283" t="s">
        <v>119</v>
      </c>
      <c r="C47" s="283"/>
      <c r="D47" s="283"/>
      <c r="E47" s="283"/>
      <c r="F47" s="283"/>
      <c r="G47" s="283"/>
      <c r="H47" s="283"/>
      <c r="I47" s="283"/>
      <c r="J47" s="283"/>
    </row>
    <row r="48" spans="2:10" ht="12" customHeight="1" x14ac:dyDescent="0.4">
      <c r="B48" s="144"/>
      <c r="C48" s="144"/>
      <c r="D48" s="144"/>
      <c r="E48" s="177" t="s">
        <v>74</v>
      </c>
      <c r="F48" s="177" t="str">
        <f>I4</f>
        <v>1034.001.003</v>
      </c>
      <c r="G48" s="177"/>
    </row>
    <row r="49" spans="2:10" ht="15" x14ac:dyDescent="0.4">
      <c r="B49" s="144"/>
      <c r="C49" s="144"/>
      <c r="D49" s="144"/>
      <c r="E49" s="144"/>
      <c r="F49" s="177"/>
      <c r="G49" s="177"/>
    </row>
    <row r="50" spans="2:10" x14ac:dyDescent="0.35">
      <c r="B50" s="145"/>
      <c r="C50" s="146" t="s">
        <v>94</v>
      </c>
      <c r="D50" s="145"/>
      <c r="E50" s="147" t="s">
        <v>100</v>
      </c>
      <c r="F50" s="145"/>
      <c r="G50" s="145"/>
      <c r="H50" s="147" t="s">
        <v>101</v>
      </c>
      <c r="I50" s="145"/>
      <c r="J50" s="145"/>
    </row>
    <row r="51" spans="2:10" ht="12" thickBot="1" x14ac:dyDescent="0.4"/>
    <row r="52" spans="2:10" ht="12" thickBot="1" x14ac:dyDescent="0.4">
      <c r="C52" s="148"/>
      <c r="E52" s="110" t="s">
        <v>102</v>
      </c>
      <c r="H52" s="149"/>
      <c r="I52" s="150"/>
      <c r="J52" s="151"/>
    </row>
    <row r="53" spans="2:10" ht="12" thickBot="1" x14ac:dyDescent="0.4">
      <c r="C53" s="112"/>
    </row>
    <row r="54" spans="2:10" ht="12" thickBot="1" x14ac:dyDescent="0.4">
      <c r="C54" s="148"/>
      <c r="E54" s="110" t="s">
        <v>103</v>
      </c>
      <c r="H54" s="149"/>
      <c r="I54" s="150"/>
      <c r="J54" s="151"/>
    </row>
    <row r="55" spans="2:10" ht="12" thickBot="1" x14ac:dyDescent="0.4">
      <c r="C55" s="112"/>
    </row>
    <row r="56" spans="2:10" ht="12" thickBot="1" x14ac:dyDescent="0.4">
      <c r="C56" s="148"/>
      <c r="E56" s="110" t="s">
        <v>118</v>
      </c>
      <c r="H56" s="149"/>
      <c r="I56" s="150"/>
      <c r="J56" s="151"/>
    </row>
    <row r="57" spans="2:10" ht="12" thickBot="1" x14ac:dyDescent="0.4">
      <c r="C57" s="112"/>
    </row>
    <row r="58" spans="2:10" ht="12" thickBot="1" x14ac:dyDescent="0.4">
      <c r="C58" s="148"/>
      <c r="E58" s="110" t="s">
        <v>104</v>
      </c>
      <c r="H58" s="149"/>
      <c r="I58" s="150"/>
      <c r="J58" s="151"/>
    </row>
    <row r="59" spans="2:10" ht="12" thickBot="1" x14ac:dyDescent="0.4">
      <c r="C59" s="112"/>
    </row>
    <row r="60" spans="2:10" ht="12" thickBot="1" x14ac:dyDescent="0.4">
      <c r="C60" s="148"/>
      <c r="E60" s="110" t="s">
        <v>105</v>
      </c>
      <c r="H60" s="149"/>
      <c r="I60" s="150"/>
      <c r="J60" s="151"/>
    </row>
    <row r="61" spans="2:10" ht="12" thickBot="1" x14ac:dyDescent="0.4">
      <c r="C61" s="112"/>
    </row>
    <row r="62" spans="2:10" ht="12" thickBot="1" x14ac:dyDescent="0.4">
      <c r="C62" s="148"/>
      <c r="E62" s="110" t="s">
        <v>106</v>
      </c>
      <c r="H62" s="149"/>
      <c r="I62" s="150"/>
      <c r="J62" s="151"/>
    </row>
    <row r="63" spans="2:10" ht="12" thickBot="1" x14ac:dyDescent="0.4">
      <c r="C63" s="112"/>
    </row>
    <row r="64" spans="2:10" ht="12" thickBot="1" x14ac:dyDescent="0.4">
      <c r="C64" s="148"/>
      <c r="E64" s="110" t="s">
        <v>107</v>
      </c>
      <c r="H64" s="149"/>
      <c r="I64" s="150"/>
      <c r="J64" s="151"/>
    </row>
    <row r="65" spans="3:10" ht="12" thickBot="1" x14ac:dyDescent="0.4">
      <c r="C65" s="112"/>
    </row>
    <row r="66" spans="3:10" ht="12" thickBot="1" x14ac:dyDescent="0.4">
      <c r="C66" s="148"/>
      <c r="E66" s="110" t="s">
        <v>108</v>
      </c>
      <c r="H66" s="149"/>
      <c r="I66" s="150"/>
      <c r="J66" s="151"/>
    </row>
    <row r="67" spans="3:10" ht="12" thickBot="1" x14ac:dyDescent="0.4">
      <c r="C67" s="112"/>
    </row>
    <row r="68" spans="3:10" ht="12" thickBot="1" x14ac:dyDescent="0.4">
      <c r="C68" s="148"/>
      <c r="E68" s="110" t="s">
        <v>125</v>
      </c>
      <c r="H68" s="149"/>
      <c r="I68" s="150"/>
      <c r="J68" s="151"/>
    </row>
    <row r="69" spans="3:10" ht="12" thickBot="1" x14ac:dyDescent="0.4">
      <c r="C69" s="112"/>
    </row>
    <row r="70" spans="3:10" ht="12" thickBot="1" x14ac:dyDescent="0.4">
      <c r="C70" s="148"/>
      <c r="E70" s="110" t="s">
        <v>109</v>
      </c>
      <c r="H70" s="149"/>
      <c r="I70" s="150"/>
      <c r="J70" s="151"/>
    </row>
    <row r="71" spans="3:10" ht="12" thickBot="1" x14ac:dyDescent="0.4">
      <c r="C71" s="112"/>
    </row>
    <row r="72" spans="3:10" ht="12" thickBot="1" x14ac:dyDescent="0.4">
      <c r="C72" s="148"/>
      <c r="E72" s="110" t="s">
        <v>110</v>
      </c>
      <c r="H72" s="149"/>
      <c r="I72" s="150"/>
      <c r="J72" s="151"/>
    </row>
    <row r="73" spans="3:10" ht="12" thickBot="1" x14ac:dyDescent="0.4">
      <c r="C73" s="112"/>
    </row>
    <row r="74" spans="3:10" ht="12" thickBot="1" x14ac:dyDescent="0.4">
      <c r="C74" s="148"/>
      <c r="E74" s="110" t="s">
        <v>126</v>
      </c>
      <c r="H74" s="149"/>
      <c r="I74" s="150"/>
      <c r="J74" s="151"/>
    </row>
    <row r="75" spans="3:10" ht="12" thickBot="1" x14ac:dyDescent="0.4">
      <c r="C75" s="112"/>
    </row>
    <row r="76" spans="3:10" ht="12" thickBot="1" x14ac:dyDescent="0.4">
      <c r="C76" s="148"/>
      <c r="E76" s="110" t="s">
        <v>111</v>
      </c>
      <c r="H76" s="149"/>
      <c r="I76" s="150"/>
      <c r="J76" s="151"/>
    </row>
    <row r="77" spans="3:10" ht="12" thickBot="1" x14ac:dyDescent="0.4">
      <c r="C77" s="112"/>
    </row>
    <row r="78" spans="3:10" ht="12" thickBot="1" x14ac:dyDescent="0.4">
      <c r="C78" s="148"/>
      <c r="E78" s="110" t="s">
        <v>112</v>
      </c>
      <c r="H78" s="149"/>
      <c r="I78" s="150"/>
      <c r="J78" s="151"/>
    </row>
    <row r="79" spans="3:10" ht="12" thickBot="1" x14ac:dyDescent="0.4">
      <c r="C79" s="112"/>
    </row>
    <row r="80" spans="3:10" ht="12" thickBot="1" x14ac:dyDescent="0.4">
      <c r="C80" s="148"/>
      <c r="E80" s="110" t="s">
        <v>113</v>
      </c>
      <c r="H80" s="149"/>
      <c r="I80" s="150"/>
      <c r="J80" s="151"/>
    </row>
    <row r="81" spans="3:10" ht="12" thickBot="1" x14ac:dyDescent="0.4">
      <c r="C81" s="112"/>
    </row>
    <row r="82" spans="3:10" ht="12" thickBot="1" x14ac:dyDescent="0.4">
      <c r="C82" s="148"/>
      <c r="E82" s="110" t="s">
        <v>117</v>
      </c>
      <c r="H82" s="149"/>
      <c r="I82" s="150"/>
      <c r="J82" s="151"/>
    </row>
    <row r="83" spans="3:10" ht="12" thickBot="1" x14ac:dyDescent="0.4">
      <c r="C83" s="112"/>
    </row>
    <row r="84" spans="3:10" ht="12" thickBot="1" x14ac:dyDescent="0.4">
      <c r="C84" s="148"/>
      <c r="E84" s="110" t="s">
        <v>121</v>
      </c>
      <c r="H84" s="149"/>
      <c r="I84" s="150"/>
      <c r="J84" s="151"/>
    </row>
    <row r="85" spans="3:10" ht="12" thickBot="1" x14ac:dyDescent="0.4">
      <c r="C85" s="112"/>
    </row>
    <row r="86" spans="3:10" ht="12" thickBot="1" x14ac:dyDescent="0.4">
      <c r="C86" s="148"/>
      <c r="E86" s="110" t="s">
        <v>122</v>
      </c>
      <c r="H86" s="149"/>
      <c r="I86" s="150"/>
      <c r="J86" s="151"/>
    </row>
    <row r="87" spans="3:10" ht="12" thickBot="1" x14ac:dyDescent="0.4">
      <c r="C87" s="112"/>
    </row>
    <row r="88" spans="3:10" ht="12" thickBot="1" x14ac:dyDescent="0.4">
      <c r="C88" s="148"/>
      <c r="E88" s="110" t="s">
        <v>123</v>
      </c>
      <c r="H88" s="149"/>
      <c r="I88" s="150"/>
      <c r="J88" s="151"/>
    </row>
    <row r="94" spans="3:10" x14ac:dyDescent="0.35">
      <c r="E94" s="152" t="s">
        <v>114</v>
      </c>
      <c r="F94" s="153"/>
      <c r="G94" s="154"/>
    </row>
    <row r="95" spans="3:10" x14ac:dyDescent="0.35">
      <c r="E95" s="155"/>
      <c r="F95" s="155"/>
      <c r="G95" s="155"/>
    </row>
    <row r="96" spans="3:10" x14ac:dyDescent="0.35">
      <c r="E96" s="155"/>
      <c r="F96" s="155" t="s">
        <v>27</v>
      </c>
      <c r="G96" s="155"/>
    </row>
  </sheetData>
  <mergeCells count="41">
    <mergeCell ref="D37:E37"/>
    <mergeCell ref="D38:E38"/>
    <mergeCell ref="G44:H44"/>
    <mergeCell ref="B47:J47"/>
    <mergeCell ref="D31:E31"/>
    <mergeCell ref="D32:E32"/>
    <mergeCell ref="D33:E33"/>
    <mergeCell ref="D34:E34"/>
    <mergeCell ref="D35:E35"/>
    <mergeCell ref="D36:E36"/>
    <mergeCell ref="D30:E30"/>
    <mergeCell ref="I18:J18"/>
    <mergeCell ref="I19:J19"/>
    <mergeCell ref="I20:J20"/>
    <mergeCell ref="B22:J22"/>
    <mergeCell ref="D23:E23"/>
    <mergeCell ref="D24:E24"/>
    <mergeCell ref="D25:E25"/>
    <mergeCell ref="D26:E26"/>
    <mergeCell ref="D27:E27"/>
    <mergeCell ref="D28:E28"/>
    <mergeCell ref="D29:E29"/>
    <mergeCell ref="I17:J17"/>
    <mergeCell ref="D7:E7"/>
    <mergeCell ref="I7:J7"/>
    <mergeCell ref="I8:J8"/>
    <mergeCell ref="D9:E9"/>
    <mergeCell ref="I9:J9"/>
    <mergeCell ref="D10:E10"/>
    <mergeCell ref="I10:J10"/>
    <mergeCell ref="D11:E11"/>
    <mergeCell ref="I12:J12"/>
    <mergeCell ref="I13:J13"/>
    <mergeCell ref="I14:J14"/>
    <mergeCell ref="I15:J15"/>
    <mergeCell ref="D4:E4"/>
    <mergeCell ref="I4:J4"/>
    <mergeCell ref="D5:E5"/>
    <mergeCell ref="I5:J5"/>
    <mergeCell ref="D6:E6"/>
    <mergeCell ref="I6:J6"/>
  </mergeCells>
  <hyperlinks>
    <hyperlink ref="I19" r:id="rId1" xr:uid="{AF016E4C-056C-477E-836D-F96E72D455A1}"/>
  </hyperlinks>
  <pageMargins left="0.39370078740157483" right="0.39370078740157483" top="0.59055118110236227" bottom="1.0236220472440944" header="0.51181102362204722" footer="0.51181102362204722"/>
  <pageSetup paperSize="9" scale="95" fitToHeight="0" orientation="portrait" verticalDpi="1200" r:id="rId2"/>
  <headerFooter alignWithMargins="0">
    <oddFooter>&amp;C&amp;7&amp;G&amp;RPage &amp;P of &amp;N</oddFooter>
  </headerFooter>
  <rowBreaks count="1" manualBreakCount="1">
    <brk id="46" max="16383" man="1"/>
  </rowBreaks>
  <drawing r:id="rId3"/>
  <legacyDrawingHF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J96"/>
  <sheetViews>
    <sheetView showGridLines="0" zoomScaleNormal="100" zoomScaleSheetLayoutView="70" workbookViewId="0">
      <selection activeCell="I12" sqref="I12:J20"/>
    </sheetView>
  </sheetViews>
  <sheetFormatPr baseColWidth="10" defaultColWidth="11" defaultRowHeight="11.65" x14ac:dyDescent="0.35"/>
  <cols>
    <col min="1" max="1" width="4.28515625" style="110" customWidth="1"/>
    <col min="2" max="2" width="5.7109375" style="110" customWidth="1"/>
    <col min="3" max="3" width="9.7109375" style="110" customWidth="1"/>
    <col min="4" max="5" width="14" style="110" customWidth="1"/>
    <col min="6" max="6" width="16.140625" style="110" customWidth="1"/>
    <col min="7" max="7" width="11.7109375" style="110" customWidth="1"/>
    <col min="8" max="8" width="4.5703125" style="110" customWidth="1"/>
    <col min="9" max="10" width="12.7109375" style="110" customWidth="1"/>
    <col min="11" max="11" width="4" style="110" customWidth="1"/>
    <col min="12" max="16384" width="11" style="110"/>
  </cols>
  <sheetData>
    <row r="1" spans="2:10" ht="69.95" customHeight="1" x14ac:dyDescent="0.6">
      <c r="B1" s="111"/>
      <c r="C1" s="111"/>
      <c r="D1" s="111"/>
    </row>
    <row r="2" spans="2:10" ht="17.25" customHeight="1" x14ac:dyDescent="0.6">
      <c r="B2" s="179" t="s">
        <v>115</v>
      </c>
      <c r="C2" s="176"/>
      <c r="D2" s="176"/>
      <c r="E2" s="176"/>
      <c r="F2" s="176"/>
      <c r="G2" s="176"/>
      <c r="H2" s="176"/>
      <c r="I2" s="176"/>
      <c r="J2" s="176"/>
    </row>
    <row r="3" spans="2:10" ht="12" thickBot="1" x14ac:dyDescent="0.4"/>
    <row r="4" spans="2:10" ht="14.1" customHeight="1" x14ac:dyDescent="0.35">
      <c r="B4" s="110" t="s">
        <v>73</v>
      </c>
      <c r="D4" s="259"/>
      <c r="E4" s="260"/>
      <c r="G4" s="110" t="s">
        <v>74</v>
      </c>
      <c r="I4" s="264" t="str">
        <f>('Summary P.O'!B3)&amp;'Summary P.O'!A17</f>
        <v>1034.001.004</v>
      </c>
      <c r="J4" s="265"/>
    </row>
    <row r="5" spans="2:10" ht="14.1" customHeight="1" x14ac:dyDescent="0.35">
      <c r="D5" s="274"/>
      <c r="E5" s="275"/>
      <c r="G5" s="110" t="s">
        <v>41</v>
      </c>
      <c r="I5" s="268">
        <v>1</v>
      </c>
      <c r="J5" s="269"/>
    </row>
    <row r="6" spans="2:10" ht="14.1" customHeight="1" x14ac:dyDescent="0.35">
      <c r="D6" s="274"/>
      <c r="E6" s="275"/>
      <c r="G6" s="110" t="s">
        <v>75</v>
      </c>
      <c r="I6" s="270"/>
      <c r="J6" s="271"/>
    </row>
    <row r="7" spans="2:10" ht="14.1" customHeight="1" thickBot="1" x14ac:dyDescent="0.4">
      <c r="D7" s="276"/>
      <c r="E7" s="277"/>
      <c r="G7" s="110" t="s">
        <v>76</v>
      </c>
      <c r="I7" s="262"/>
      <c r="J7" s="263"/>
    </row>
    <row r="8" spans="2:10" ht="14.1" customHeight="1" thickBot="1" x14ac:dyDescent="0.4">
      <c r="E8" s="112"/>
      <c r="G8" s="110" t="s">
        <v>77</v>
      </c>
      <c r="I8" s="292"/>
      <c r="J8" s="282"/>
    </row>
    <row r="9" spans="2:10" ht="14.1" customHeight="1" x14ac:dyDescent="0.35">
      <c r="B9" s="110" t="s">
        <v>78</v>
      </c>
      <c r="D9" s="264"/>
      <c r="E9" s="265"/>
      <c r="G9" s="110" t="s">
        <v>128</v>
      </c>
      <c r="I9" s="284"/>
      <c r="J9" s="285"/>
    </row>
    <row r="10" spans="2:10" ht="14.1" customHeight="1" thickBot="1" x14ac:dyDescent="0.4">
      <c r="B10" s="110" t="s">
        <v>79</v>
      </c>
      <c r="D10" s="280"/>
      <c r="E10" s="277"/>
      <c r="G10" s="110" t="s">
        <v>80</v>
      </c>
      <c r="I10" s="278"/>
      <c r="J10" s="279"/>
    </row>
    <row r="11" spans="2:10" ht="14.1" customHeight="1" thickBot="1" x14ac:dyDescent="0.4">
      <c r="B11" s="110" t="s">
        <v>127</v>
      </c>
      <c r="D11" s="288"/>
      <c r="E11" s="289"/>
    </row>
    <row r="12" spans="2:10" ht="14.1" customHeight="1" thickBot="1" x14ac:dyDescent="0.4">
      <c r="G12" s="110" t="s">
        <v>81</v>
      </c>
      <c r="I12" s="259" t="s">
        <v>164</v>
      </c>
      <c r="J12" s="260"/>
    </row>
    <row r="13" spans="2:10" ht="14.1" customHeight="1" x14ac:dyDescent="0.35">
      <c r="B13" s="110" t="s">
        <v>82</v>
      </c>
      <c r="E13" s="113" t="s">
        <v>129</v>
      </c>
      <c r="I13" s="274" t="s">
        <v>187</v>
      </c>
      <c r="J13" s="275"/>
    </row>
    <row r="14" spans="2:10" ht="14.1" customHeight="1" x14ac:dyDescent="0.35">
      <c r="B14" s="110" t="s">
        <v>83</v>
      </c>
      <c r="E14" s="114" t="s">
        <v>163</v>
      </c>
      <c r="I14" s="274" t="s">
        <v>188</v>
      </c>
      <c r="J14" s="275"/>
    </row>
    <row r="15" spans="2:10" ht="14.1" customHeight="1" thickBot="1" x14ac:dyDescent="0.4">
      <c r="B15" s="110" t="s">
        <v>84</v>
      </c>
      <c r="E15" s="114" t="s">
        <v>40</v>
      </c>
      <c r="I15" s="276" t="s">
        <v>189</v>
      </c>
      <c r="J15" s="277"/>
    </row>
    <row r="16" spans="2:10" ht="14.1" customHeight="1" thickBot="1" x14ac:dyDescent="0.4">
      <c r="B16" s="110" t="s">
        <v>86</v>
      </c>
      <c r="E16" s="114" t="s">
        <v>87</v>
      </c>
    </row>
    <row r="17" spans="2:10" ht="14.1" customHeight="1" thickBot="1" x14ac:dyDescent="0.4">
      <c r="B17" s="110" t="s">
        <v>88</v>
      </c>
      <c r="E17" s="115" t="s">
        <v>89</v>
      </c>
      <c r="G17" s="110" t="s">
        <v>90</v>
      </c>
      <c r="I17" s="259" t="s">
        <v>190</v>
      </c>
      <c r="J17" s="260"/>
    </row>
    <row r="18" spans="2:10" ht="14.1" customHeight="1" x14ac:dyDescent="0.35">
      <c r="I18" s="274"/>
      <c r="J18" s="275"/>
    </row>
    <row r="19" spans="2:10" ht="14.1" customHeight="1" thickBot="1" x14ac:dyDescent="0.4">
      <c r="B19" s="116" t="s">
        <v>91</v>
      </c>
      <c r="C19" s="116"/>
      <c r="D19" s="117" t="s">
        <v>92</v>
      </c>
      <c r="E19" s="118" t="s">
        <v>93</v>
      </c>
      <c r="I19" s="287" t="s">
        <v>191</v>
      </c>
      <c r="J19" s="275"/>
    </row>
    <row r="20" spans="2:10" ht="14.1" customHeight="1" thickBot="1" x14ac:dyDescent="0.4">
      <c r="B20" s="119" t="s">
        <v>94</v>
      </c>
      <c r="C20" s="119"/>
      <c r="D20" s="120"/>
      <c r="E20" s="121"/>
      <c r="I20" s="280"/>
      <c r="J20" s="277"/>
    </row>
    <row r="21" spans="2:10" x14ac:dyDescent="0.35">
      <c r="B21" s="122"/>
      <c r="C21" s="122"/>
      <c r="D21" s="122"/>
      <c r="E21" s="122"/>
    </row>
    <row r="22" spans="2:10" ht="88.5" customHeight="1" thickBot="1" x14ac:dyDescent="0.4">
      <c r="B22" s="286"/>
      <c r="C22" s="286"/>
      <c r="D22" s="286"/>
      <c r="E22" s="286"/>
      <c r="F22" s="286"/>
      <c r="G22" s="286"/>
      <c r="H22" s="286"/>
      <c r="I22" s="286"/>
      <c r="J22" s="286"/>
    </row>
    <row r="23" spans="2:10" ht="18" customHeight="1" thickBot="1" x14ac:dyDescent="0.4">
      <c r="B23" s="236" t="s">
        <v>42</v>
      </c>
      <c r="C23" s="237" t="s">
        <v>95</v>
      </c>
      <c r="D23" s="266" t="s">
        <v>43</v>
      </c>
      <c r="E23" s="267"/>
      <c r="F23" s="238" t="s">
        <v>96</v>
      </c>
      <c r="G23" s="238" t="s">
        <v>23</v>
      </c>
      <c r="H23" s="239" t="s">
        <v>97</v>
      </c>
      <c r="I23" s="240" t="s">
        <v>98</v>
      </c>
      <c r="J23" s="241" t="s">
        <v>48</v>
      </c>
    </row>
    <row r="24" spans="2:10" x14ac:dyDescent="0.35">
      <c r="B24" s="196">
        <v>1</v>
      </c>
      <c r="C24" s="197"/>
      <c r="D24" s="261"/>
      <c r="E24" s="261"/>
      <c r="F24" s="231"/>
      <c r="G24" s="235"/>
      <c r="H24" s="197"/>
      <c r="I24" s="242"/>
      <c r="J24" s="232">
        <f t="shared" ref="J24:J25" si="0">H24*I24</f>
        <v>0</v>
      </c>
    </row>
    <row r="25" spans="2:10" x14ac:dyDescent="0.35">
      <c r="B25" s="192">
        <f t="shared" ref="B25:B38" si="1">B24+1</f>
        <v>2</v>
      </c>
      <c r="C25" s="123"/>
      <c r="D25" s="261"/>
      <c r="E25" s="261"/>
      <c r="F25" s="231"/>
      <c r="G25" s="235"/>
      <c r="H25" s="123"/>
      <c r="I25" s="242"/>
      <c r="J25" s="233">
        <f t="shared" si="0"/>
        <v>0</v>
      </c>
    </row>
    <row r="26" spans="2:10" x14ac:dyDescent="0.35">
      <c r="B26" s="192">
        <f t="shared" si="1"/>
        <v>3</v>
      </c>
      <c r="C26" s="123"/>
      <c r="D26" s="261"/>
      <c r="E26" s="261"/>
      <c r="F26" s="231"/>
      <c r="G26" s="235"/>
      <c r="H26" s="123"/>
      <c r="I26" s="242"/>
      <c r="J26" s="233">
        <f>H26*I26</f>
        <v>0</v>
      </c>
    </row>
    <row r="27" spans="2:10" ht="12" customHeight="1" x14ac:dyDescent="0.35">
      <c r="B27" s="192">
        <f t="shared" si="1"/>
        <v>4</v>
      </c>
      <c r="C27" s="123"/>
      <c r="D27" s="261"/>
      <c r="E27" s="261"/>
      <c r="F27" s="231"/>
      <c r="G27" s="235"/>
      <c r="H27" s="123"/>
      <c r="I27" s="242"/>
      <c r="J27" s="233">
        <f>H27*I27</f>
        <v>0</v>
      </c>
    </row>
    <row r="28" spans="2:10" ht="12" customHeight="1" x14ac:dyDescent="0.35">
      <c r="B28" s="192">
        <f t="shared" si="1"/>
        <v>5</v>
      </c>
      <c r="C28" s="123"/>
      <c r="D28" s="261"/>
      <c r="E28" s="261"/>
      <c r="F28" s="231"/>
      <c r="G28" s="235"/>
      <c r="H28" s="123"/>
      <c r="I28" s="242"/>
      <c r="J28" s="233">
        <f>H28*I28</f>
        <v>0</v>
      </c>
    </row>
    <row r="29" spans="2:10" x14ac:dyDescent="0.35">
      <c r="B29" s="192">
        <f t="shared" si="1"/>
        <v>6</v>
      </c>
      <c r="C29" s="123"/>
      <c r="D29" s="261"/>
      <c r="E29" s="261"/>
      <c r="F29" s="231"/>
      <c r="G29" s="235"/>
      <c r="H29" s="123"/>
      <c r="I29" s="242"/>
      <c r="J29" s="233">
        <f t="shared" ref="J29:J38" si="2">H29*I29</f>
        <v>0</v>
      </c>
    </row>
    <row r="30" spans="2:10" x14ac:dyDescent="0.35">
      <c r="B30" s="192">
        <f t="shared" si="1"/>
        <v>7</v>
      </c>
      <c r="C30" s="123"/>
      <c r="D30" s="261"/>
      <c r="E30" s="261"/>
      <c r="F30" s="231"/>
      <c r="G30" s="235"/>
      <c r="H30" s="123"/>
      <c r="I30" s="242"/>
      <c r="J30" s="233">
        <f t="shared" si="2"/>
        <v>0</v>
      </c>
    </row>
    <row r="31" spans="2:10" x14ac:dyDescent="0.35">
      <c r="B31" s="192">
        <f t="shared" si="1"/>
        <v>8</v>
      </c>
      <c r="C31" s="123"/>
      <c r="D31" s="261"/>
      <c r="E31" s="261"/>
      <c r="F31" s="231"/>
      <c r="G31" s="235"/>
      <c r="H31" s="123"/>
      <c r="I31" s="242"/>
      <c r="J31" s="233">
        <f t="shared" si="2"/>
        <v>0</v>
      </c>
    </row>
    <row r="32" spans="2:10" x14ac:dyDescent="0.35">
      <c r="B32" s="192">
        <f t="shared" si="1"/>
        <v>9</v>
      </c>
      <c r="C32" s="123"/>
      <c r="D32" s="261"/>
      <c r="E32" s="261"/>
      <c r="F32" s="231"/>
      <c r="G32" s="235"/>
      <c r="H32" s="123"/>
      <c r="I32" s="242"/>
      <c r="J32" s="233">
        <f t="shared" si="2"/>
        <v>0</v>
      </c>
    </row>
    <row r="33" spans="2:10" x14ac:dyDescent="0.35">
      <c r="B33" s="192">
        <f t="shared" si="1"/>
        <v>10</v>
      </c>
      <c r="C33" s="123"/>
      <c r="D33" s="261"/>
      <c r="E33" s="261"/>
      <c r="F33" s="231"/>
      <c r="G33" s="235"/>
      <c r="H33" s="123"/>
      <c r="I33" s="242"/>
      <c r="J33" s="233">
        <f t="shared" si="2"/>
        <v>0</v>
      </c>
    </row>
    <row r="34" spans="2:10" x14ac:dyDescent="0.35">
      <c r="B34" s="192">
        <f t="shared" si="1"/>
        <v>11</v>
      </c>
      <c r="C34" s="123"/>
      <c r="D34" s="261"/>
      <c r="E34" s="261"/>
      <c r="F34" s="231"/>
      <c r="G34" s="235"/>
      <c r="H34" s="123"/>
      <c r="I34" s="242"/>
      <c r="J34" s="233">
        <f t="shared" si="2"/>
        <v>0</v>
      </c>
    </row>
    <row r="35" spans="2:10" x14ac:dyDescent="0.35">
      <c r="B35" s="192">
        <f t="shared" si="1"/>
        <v>12</v>
      </c>
      <c r="C35" s="123"/>
      <c r="D35" s="261"/>
      <c r="E35" s="261"/>
      <c r="F35" s="231"/>
      <c r="G35" s="235"/>
      <c r="H35" s="123"/>
      <c r="I35" s="242"/>
      <c r="J35" s="233">
        <f t="shared" si="2"/>
        <v>0</v>
      </c>
    </row>
    <row r="36" spans="2:10" x14ac:dyDescent="0.35">
      <c r="B36" s="192">
        <f t="shared" si="1"/>
        <v>13</v>
      </c>
      <c r="C36" s="123"/>
      <c r="D36" s="261"/>
      <c r="E36" s="261"/>
      <c r="F36" s="231"/>
      <c r="G36" s="235"/>
      <c r="H36" s="123"/>
      <c r="I36" s="242"/>
      <c r="J36" s="233">
        <f t="shared" si="2"/>
        <v>0</v>
      </c>
    </row>
    <row r="37" spans="2:10" x14ac:dyDescent="0.35">
      <c r="B37" s="192">
        <f t="shared" si="1"/>
        <v>14</v>
      </c>
      <c r="C37" s="123"/>
      <c r="D37" s="261"/>
      <c r="E37" s="261"/>
      <c r="F37" s="231"/>
      <c r="G37" s="235"/>
      <c r="H37" s="123"/>
      <c r="I37" s="242"/>
      <c r="J37" s="233">
        <f t="shared" si="2"/>
        <v>0</v>
      </c>
    </row>
    <row r="38" spans="2:10" ht="12" thickBot="1" x14ac:dyDescent="0.4">
      <c r="B38" s="193">
        <f t="shared" si="1"/>
        <v>15</v>
      </c>
      <c r="C38" s="194"/>
      <c r="D38" s="261"/>
      <c r="E38" s="261"/>
      <c r="F38" s="231"/>
      <c r="G38" s="235"/>
      <c r="H38" s="194"/>
      <c r="I38" s="242"/>
      <c r="J38" s="234">
        <f t="shared" si="2"/>
        <v>0</v>
      </c>
    </row>
    <row r="39" spans="2:10" ht="12" thickBot="1" x14ac:dyDescent="0.4">
      <c r="B39" s="124"/>
      <c r="C39" s="125"/>
      <c r="D39" s="125"/>
      <c r="E39" s="126" t="s">
        <v>99</v>
      </c>
      <c r="F39" s="127"/>
      <c r="G39" s="128"/>
      <c r="H39" s="125"/>
      <c r="I39" s="178"/>
      <c r="J39" s="195">
        <f>SUM(J24:J38)</f>
        <v>0</v>
      </c>
    </row>
    <row r="40" spans="2:10" ht="9" customHeight="1" thickTop="1" x14ac:dyDescent="0.35">
      <c r="B40" s="112"/>
      <c r="C40" s="112"/>
      <c r="D40" s="112"/>
      <c r="E40" s="129"/>
      <c r="F40" s="130"/>
      <c r="H40" s="112"/>
      <c r="J40" s="131"/>
    </row>
    <row r="41" spans="2:10" ht="12.75" x14ac:dyDescent="0.35">
      <c r="B41" s="132" t="s">
        <v>116</v>
      </c>
      <c r="C41" s="133"/>
      <c r="D41" s="133"/>
      <c r="E41" s="134"/>
      <c r="F41" s="133"/>
      <c r="G41" s="132" t="s">
        <v>183</v>
      </c>
      <c r="H41" s="135"/>
      <c r="I41" s="135"/>
      <c r="J41" s="136"/>
    </row>
    <row r="42" spans="2:10" ht="12.75" x14ac:dyDescent="0.35">
      <c r="B42" s="137"/>
      <c r="C42" s="138"/>
      <c r="D42" s="138"/>
      <c r="E42" s="139"/>
      <c r="F42" s="138"/>
      <c r="G42" s="243"/>
      <c r="H42" s="244"/>
      <c r="I42" s="244"/>
      <c r="J42" s="245"/>
    </row>
    <row r="43" spans="2:10" ht="12.75" x14ac:dyDescent="0.35">
      <c r="B43" s="137"/>
      <c r="C43" s="138"/>
      <c r="D43" s="138"/>
      <c r="E43" s="139"/>
      <c r="F43" s="138"/>
      <c r="G43" s="243"/>
      <c r="H43" s="244"/>
      <c r="I43" s="244"/>
      <c r="J43" s="245"/>
    </row>
    <row r="44" spans="2:10" x14ac:dyDescent="0.35">
      <c r="B44" s="140" t="s">
        <v>24</v>
      </c>
      <c r="C44" s="141"/>
      <c r="D44" s="142" t="s">
        <v>25</v>
      </c>
      <c r="E44" s="143"/>
      <c r="F44" s="141"/>
      <c r="G44" s="272"/>
      <c r="H44" s="273"/>
      <c r="I44" s="141"/>
      <c r="J44" s="246"/>
    </row>
    <row r="45" spans="2:10" ht="6.75" customHeight="1" x14ac:dyDescent="0.35">
      <c r="B45" s="112"/>
      <c r="C45" s="112"/>
      <c r="D45" s="112"/>
      <c r="E45" s="129"/>
      <c r="F45" s="130"/>
      <c r="H45" s="112"/>
      <c r="J45" s="131"/>
    </row>
    <row r="46" spans="2:10" x14ac:dyDescent="0.35">
      <c r="B46" s="112"/>
      <c r="C46" s="112"/>
      <c r="D46" s="112"/>
      <c r="E46" s="129"/>
      <c r="F46" s="130"/>
      <c r="H46" s="112"/>
      <c r="J46" s="131"/>
    </row>
    <row r="47" spans="2:10" ht="17.649999999999999" x14ac:dyDescent="0.35">
      <c r="B47" s="283" t="s">
        <v>119</v>
      </c>
      <c r="C47" s="283"/>
      <c r="D47" s="283"/>
      <c r="E47" s="283"/>
      <c r="F47" s="283"/>
      <c r="G47" s="283"/>
      <c r="H47" s="283"/>
      <c r="I47" s="283"/>
      <c r="J47" s="283"/>
    </row>
    <row r="48" spans="2:10" ht="12" customHeight="1" x14ac:dyDescent="0.4">
      <c r="B48" s="144"/>
      <c r="C48" s="144"/>
      <c r="D48" s="144"/>
      <c r="E48" s="177" t="s">
        <v>74</v>
      </c>
      <c r="F48" s="177" t="str">
        <f>I4</f>
        <v>1034.001.004</v>
      </c>
      <c r="G48" s="177"/>
    </row>
    <row r="49" spans="2:10" ht="15" x14ac:dyDescent="0.4">
      <c r="B49" s="144"/>
      <c r="C49" s="144"/>
      <c r="D49" s="144"/>
      <c r="E49" s="144"/>
      <c r="F49" s="177"/>
      <c r="G49" s="177"/>
    </row>
    <row r="50" spans="2:10" x14ac:dyDescent="0.35">
      <c r="B50" s="145"/>
      <c r="C50" s="146" t="s">
        <v>94</v>
      </c>
      <c r="D50" s="145"/>
      <c r="E50" s="147" t="s">
        <v>100</v>
      </c>
      <c r="F50" s="145"/>
      <c r="G50" s="145"/>
      <c r="H50" s="147" t="s">
        <v>101</v>
      </c>
      <c r="I50" s="145"/>
      <c r="J50" s="145"/>
    </row>
    <row r="51" spans="2:10" ht="12" thickBot="1" x14ac:dyDescent="0.4"/>
    <row r="52" spans="2:10" ht="12" thickBot="1" x14ac:dyDescent="0.4">
      <c r="C52" s="148"/>
      <c r="E52" s="110" t="s">
        <v>102</v>
      </c>
      <c r="H52" s="149"/>
      <c r="I52" s="150"/>
      <c r="J52" s="151"/>
    </row>
    <row r="53" spans="2:10" ht="12" thickBot="1" x14ac:dyDescent="0.4">
      <c r="C53" s="112"/>
    </row>
    <row r="54" spans="2:10" ht="12" thickBot="1" x14ac:dyDescent="0.4">
      <c r="C54" s="148"/>
      <c r="E54" s="110" t="s">
        <v>103</v>
      </c>
      <c r="H54" s="149"/>
      <c r="I54" s="150"/>
      <c r="J54" s="151"/>
    </row>
    <row r="55" spans="2:10" ht="12" thickBot="1" x14ac:dyDescent="0.4">
      <c r="C55" s="112"/>
    </row>
    <row r="56" spans="2:10" ht="12" thickBot="1" x14ac:dyDescent="0.4">
      <c r="C56" s="148"/>
      <c r="E56" s="110" t="s">
        <v>118</v>
      </c>
      <c r="H56" s="149"/>
      <c r="I56" s="150"/>
      <c r="J56" s="151"/>
    </row>
    <row r="57" spans="2:10" ht="12" thickBot="1" x14ac:dyDescent="0.4">
      <c r="C57" s="112"/>
    </row>
    <row r="58" spans="2:10" ht="12" thickBot="1" x14ac:dyDescent="0.4">
      <c r="C58" s="148"/>
      <c r="E58" s="110" t="s">
        <v>104</v>
      </c>
      <c r="H58" s="149"/>
      <c r="I58" s="150"/>
      <c r="J58" s="151"/>
    </row>
    <row r="59" spans="2:10" ht="12" thickBot="1" x14ac:dyDescent="0.4">
      <c r="C59" s="112"/>
    </row>
    <row r="60" spans="2:10" ht="12" thickBot="1" x14ac:dyDescent="0.4">
      <c r="C60" s="148"/>
      <c r="E60" s="110" t="s">
        <v>105</v>
      </c>
      <c r="H60" s="149"/>
      <c r="I60" s="150"/>
      <c r="J60" s="151"/>
    </row>
    <row r="61" spans="2:10" ht="12" thickBot="1" x14ac:dyDescent="0.4">
      <c r="C61" s="112"/>
    </row>
    <row r="62" spans="2:10" ht="12" thickBot="1" x14ac:dyDescent="0.4">
      <c r="C62" s="148"/>
      <c r="E62" s="110" t="s">
        <v>106</v>
      </c>
      <c r="H62" s="149"/>
      <c r="I62" s="150"/>
      <c r="J62" s="151"/>
    </row>
    <row r="63" spans="2:10" ht="12" thickBot="1" x14ac:dyDescent="0.4">
      <c r="C63" s="112"/>
    </row>
    <row r="64" spans="2:10" ht="12" thickBot="1" x14ac:dyDescent="0.4">
      <c r="C64" s="148"/>
      <c r="E64" s="110" t="s">
        <v>107</v>
      </c>
      <c r="H64" s="149"/>
      <c r="I64" s="150"/>
      <c r="J64" s="151"/>
    </row>
    <row r="65" spans="3:10" ht="12" thickBot="1" x14ac:dyDescent="0.4">
      <c r="C65" s="112"/>
    </row>
    <row r="66" spans="3:10" ht="12" thickBot="1" x14ac:dyDescent="0.4">
      <c r="C66" s="148"/>
      <c r="E66" s="110" t="s">
        <v>108</v>
      </c>
      <c r="H66" s="149"/>
      <c r="I66" s="150"/>
      <c r="J66" s="151"/>
    </row>
    <row r="67" spans="3:10" ht="12" thickBot="1" x14ac:dyDescent="0.4">
      <c r="C67" s="112"/>
    </row>
    <row r="68" spans="3:10" ht="12" thickBot="1" x14ac:dyDescent="0.4">
      <c r="C68" s="148"/>
      <c r="E68" s="110" t="s">
        <v>125</v>
      </c>
      <c r="H68" s="149"/>
      <c r="I68" s="150"/>
      <c r="J68" s="151"/>
    </row>
    <row r="69" spans="3:10" ht="12" thickBot="1" x14ac:dyDescent="0.4">
      <c r="C69" s="112"/>
    </row>
    <row r="70" spans="3:10" ht="12" thickBot="1" x14ac:dyDescent="0.4">
      <c r="C70" s="148"/>
      <c r="E70" s="110" t="s">
        <v>109</v>
      </c>
      <c r="H70" s="149"/>
      <c r="I70" s="150"/>
      <c r="J70" s="151"/>
    </row>
    <row r="71" spans="3:10" ht="12" thickBot="1" x14ac:dyDescent="0.4">
      <c r="C71" s="112"/>
    </row>
    <row r="72" spans="3:10" ht="12" thickBot="1" x14ac:dyDescent="0.4">
      <c r="C72" s="148"/>
      <c r="E72" s="110" t="s">
        <v>110</v>
      </c>
      <c r="H72" s="149"/>
      <c r="I72" s="150"/>
      <c r="J72" s="151"/>
    </row>
    <row r="73" spans="3:10" ht="12" thickBot="1" x14ac:dyDescent="0.4">
      <c r="C73" s="112"/>
    </row>
    <row r="74" spans="3:10" ht="12" thickBot="1" x14ac:dyDescent="0.4">
      <c r="C74" s="148"/>
      <c r="E74" s="110" t="s">
        <v>126</v>
      </c>
      <c r="H74" s="149"/>
      <c r="I74" s="150"/>
      <c r="J74" s="151"/>
    </row>
    <row r="75" spans="3:10" ht="12" thickBot="1" x14ac:dyDescent="0.4">
      <c r="C75" s="112"/>
    </row>
    <row r="76" spans="3:10" ht="12" thickBot="1" x14ac:dyDescent="0.4">
      <c r="C76" s="148"/>
      <c r="E76" s="110" t="s">
        <v>111</v>
      </c>
      <c r="H76" s="149"/>
      <c r="I76" s="150"/>
      <c r="J76" s="151"/>
    </row>
    <row r="77" spans="3:10" ht="12" thickBot="1" x14ac:dyDescent="0.4">
      <c r="C77" s="112"/>
    </row>
    <row r="78" spans="3:10" ht="12" thickBot="1" x14ac:dyDescent="0.4">
      <c r="C78" s="148"/>
      <c r="E78" s="110" t="s">
        <v>112</v>
      </c>
      <c r="H78" s="149"/>
      <c r="I78" s="150"/>
      <c r="J78" s="151"/>
    </row>
    <row r="79" spans="3:10" ht="12" thickBot="1" x14ac:dyDescent="0.4">
      <c r="C79" s="112"/>
    </row>
    <row r="80" spans="3:10" ht="12" thickBot="1" x14ac:dyDescent="0.4">
      <c r="C80" s="148"/>
      <c r="E80" s="110" t="s">
        <v>113</v>
      </c>
      <c r="H80" s="149"/>
      <c r="I80" s="150"/>
      <c r="J80" s="151"/>
    </row>
    <row r="81" spans="3:10" ht="12" thickBot="1" x14ac:dyDescent="0.4">
      <c r="C81" s="112"/>
    </row>
    <row r="82" spans="3:10" ht="12" thickBot="1" x14ac:dyDescent="0.4">
      <c r="C82" s="148"/>
      <c r="E82" s="110" t="s">
        <v>117</v>
      </c>
      <c r="H82" s="149"/>
      <c r="I82" s="150"/>
      <c r="J82" s="151"/>
    </row>
    <row r="83" spans="3:10" ht="12" thickBot="1" x14ac:dyDescent="0.4">
      <c r="C83" s="112"/>
    </row>
    <row r="84" spans="3:10" ht="12" thickBot="1" x14ac:dyDescent="0.4">
      <c r="C84" s="148"/>
      <c r="E84" s="110" t="s">
        <v>121</v>
      </c>
      <c r="H84" s="149"/>
      <c r="I84" s="150"/>
      <c r="J84" s="151"/>
    </row>
    <row r="85" spans="3:10" ht="12" thickBot="1" x14ac:dyDescent="0.4">
      <c r="C85" s="112"/>
    </row>
    <row r="86" spans="3:10" ht="12" thickBot="1" x14ac:dyDescent="0.4">
      <c r="C86" s="148"/>
      <c r="E86" s="110" t="s">
        <v>122</v>
      </c>
      <c r="H86" s="149"/>
      <c r="I86" s="150"/>
      <c r="J86" s="151"/>
    </row>
    <row r="87" spans="3:10" ht="12" thickBot="1" x14ac:dyDescent="0.4">
      <c r="C87" s="112"/>
    </row>
    <row r="88" spans="3:10" ht="12" thickBot="1" x14ac:dyDescent="0.4">
      <c r="C88" s="148"/>
      <c r="E88" s="110" t="s">
        <v>123</v>
      </c>
      <c r="H88" s="149"/>
      <c r="I88" s="150"/>
      <c r="J88" s="151"/>
    </row>
    <row r="94" spans="3:10" x14ac:dyDescent="0.35">
      <c r="E94" s="152" t="s">
        <v>114</v>
      </c>
      <c r="F94" s="153"/>
      <c r="G94" s="154"/>
    </row>
    <row r="95" spans="3:10" x14ac:dyDescent="0.35">
      <c r="E95" s="155"/>
      <c r="F95" s="155"/>
      <c r="G95" s="155"/>
    </row>
    <row r="96" spans="3:10" x14ac:dyDescent="0.35">
      <c r="E96" s="155"/>
      <c r="F96" s="155" t="s">
        <v>27</v>
      </c>
      <c r="G96" s="155"/>
    </row>
  </sheetData>
  <mergeCells count="41">
    <mergeCell ref="D37:E37"/>
    <mergeCell ref="D38:E38"/>
    <mergeCell ref="G44:H44"/>
    <mergeCell ref="B47:J47"/>
    <mergeCell ref="D31:E31"/>
    <mergeCell ref="D32:E32"/>
    <mergeCell ref="D33:E33"/>
    <mergeCell ref="D34:E34"/>
    <mergeCell ref="D35:E35"/>
    <mergeCell ref="D36:E36"/>
    <mergeCell ref="D30:E30"/>
    <mergeCell ref="I18:J18"/>
    <mergeCell ref="I19:J19"/>
    <mergeCell ref="I20:J20"/>
    <mergeCell ref="B22:J22"/>
    <mergeCell ref="D23:E23"/>
    <mergeCell ref="D24:E24"/>
    <mergeCell ref="D25:E25"/>
    <mergeCell ref="D26:E26"/>
    <mergeCell ref="D27:E27"/>
    <mergeCell ref="D28:E28"/>
    <mergeCell ref="D29:E29"/>
    <mergeCell ref="I17:J17"/>
    <mergeCell ref="D7:E7"/>
    <mergeCell ref="I7:J7"/>
    <mergeCell ref="I8:J8"/>
    <mergeCell ref="D9:E9"/>
    <mergeCell ref="I9:J9"/>
    <mergeCell ref="D10:E10"/>
    <mergeCell ref="I10:J10"/>
    <mergeCell ref="D11:E11"/>
    <mergeCell ref="I12:J12"/>
    <mergeCell ref="I13:J13"/>
    <mergeCell ref="I14:J14"/>
    <mergeCell ref="I15:J15"/>
    <mergeCell ref="D4:E4"/>
    <mergeCell ref="I4:J4"/>
    <mergeCell ref="D5:E5"/>
    <mergeCell ref="I5:J5"/>
    <mergeCell ref="D6:E6"/>
    <mergeCell ref="I6:J6"/>
  </mergeCells>
  <hyperlinks>
    <hyperlink ref="I19" r:id="rId1" xr:uid="{C8F826D5-3BD9-49A6-ACFA-9F235A719E2D}"/>
  </hyperlinks>
  <pageMargins left="0.39370078740157483" right="0.39370078740157483" top="0.59055118110236227" bottom="1.0236220472440944" header="0.51181102362204722" footer="0.51181102362204722"/>
  <pageSetup paperSize="9" scale="95" fitToHeight="0" orientation="portrait" verticalDpi="1200" r:id="rId2"/>
  <headerFooter alignWithMargins="0">
    <oddFooter>&amp;C&amp;7&amp;G&amp;RPage &amp;P of &amp;N</oddFooter>
  </headerFooter>
  <rowBreaks count="1" manualBreakCount="1">
    <brk id="46" max="16383" man="1"/>
  </rowBreaks>
  <drawing r:id="rId3"/>
  <legacyDrawingHF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J96"/>
  <sheetViews>
    <sheetView showGridLines="0" zoomScaleNormal="100" zoomScaleSheetLayoutView="70" workbookViewId="0">
      <selection activeCell="I12" sqref="I12:J20"/>
    </sheetView>
  </sheetViews>
  <sheetFormatPr baseColWidth="10" defaultColWidth="11" defaultRowHeight="11.65" x14ac:dyDescent="0.35"/>
  <cols>
    <col min="1" max="1" width="4.28515625" style="110" customWidth="1"/>
    <col min="2" max="2" width="5.7109375" style="110" customWidth="1"/>
    <col min="3" max="3" width="9.7109375" style="110" customWidth="1"/>
    <col min="4" max="5" width="14" style="110" customWidth="1"/>
    <col min="6" max="6" width="16.140625" style="110" customWidth="1"/>
    <col min="7" max="7" width="11.7109375" style="110" customWidth="1"/>
    <col min="8" max="8" width="4.5703125" style="110" customWidth="1"/>
    <col min="9" max="10" width="12.7109375" style="110" customWidth="1"/>
    <col min="11" max="11" width="4" style="110" customWidth="1"/>
    <col min="12" max="16384" width="11" style="110"/>
  </cols>
  <sheetData>
    <row r="1" spans="2:10" ht="69.95" customHeight="1" x14ac:dyDescent="0.6">
      <c r="B1" s="111"/>
      <c r="C1" s="111"/>
      <c r="D1" s="111"/>
    </row>
    <row r="2" spans="2:10" ht="17.25" customHeight="1" x14ac:dyDescent="0.6">
      <c r="B2" s="179" t="s">
        <v>115</v>
      </c>
      <c r="C2" s="176"/>
      <c r="D2" s="176"/>
      <c r="E2" s="176"/>
      <c r="F2" s="176"/>
      <c r="G2" s="176"/>
      <c r="H2" s="176"/>
      <c r="I2" s="176"/>
      <c r="J2" s="176"/>
    </row>
    <row r="3" spans="2:10" ht="12" thickBot="1" x14ac:dyDescent="0.4"/>
    <row r="4" spans="2:10" ht="14.1" customHeight="1" x14ac:dyDescent="0.35">
      <c r="B4" s="110" t="s">
        <v>73</v>
      </c>
      <c r="D4" s="259"/>
      <c r="E4" s="260"/>
      <c r="G4" s="110" t="s">
        <v>74</v>
      </c>
      <c r="I4" s="264" t="str">
        <f>('Summary P.O'!B3)&amp;'Summary P.O'!A18</f>
        <v>1034.001.005</v>
      </c>
      <c r="J4" s="265"/>
    </row>
    <row r="5" spans="2:10" ht="14.1" customHeight="1" x14ac:dyDescent="0.35">
      <c r="D5" s="274"/>
      <c r="E5" s="275"/>
      <c r="G5" s="110" t="s">
        <v>41</v>
      </c>
      <c r="I5" s="268">
        <v>1</v>
      </c>
      <c r="J5" s="269"/>
    </row>
    <row r="6" spans="2:10" ht="14.1" customHeight="1" x14ac:dyDescent="0.35">
      <c r="D6" s="274"/>
      <c r="E6" s="275"/>
      <c r="G6" s="110" t="s">
        <v>75</v>
      </c>
      <c r="I6" s="270"/>
      <c r="J6" s="271"/>
    </row>
    <row r="7" spans="2:10" ht="14.1" customHeight="1" thickBot="1" x14ac:dyDescent="0.4">
      <c r="D7" s="276"/>
      <c r="E7" s="277"/>
      <c r="G7" s="110" t="s">
        <v>76</v>
      </c>
      <c r="I7" s="262"/>
      <c r="J7" s="263"/>
    </row>
    <row r="8" spans="2:10" ht="14.1" customHeight="1" thickBot="1" x14ac:dyDescent="0.4">
      <c r="E8" s="112"/>
      <c r="G8" s="110" t="s">
        <v>77</v>
      </c>
      <c r="I8" s="292"/>
      <c r="J8" s="282"/>
    </row>
    <row r="9" spans="2:10" ht="14.1" customHeight="1" x14ac:dyDescent="0.35">
      <c r="B9" s="110" t="s">
        <v>78</v>
      </c>
      <c r="D9" s="264"/>
      <c r="E9" s="265"/>
      <c r="G9" s="110" t="s">
        <v>128</v>
      </c>
      <c r="I9" s="284"/>
      <c r="J9" s="285"/>
    </row>
    <row r="10" spans="2:10" ht="14.1" customHeight="1" thickBot="1" x14ac:dyDescent="0.4">
      <c r="B10" s="110" t="s">
        <v>79</v>
      </c>
      <c r="D10" s="280"/>
      <c r="E10" s="277"/>
      <c r="G10" s="110" t="s">
        <v>80</v>
      </c>
      <c r="I10" s="278"/>
      <c r="J10" s="279"/>
    </row>
    <row r="11" spans="2:10" ht="14.1" customHeight="1" thickBot="1" x14ac:dyDescent="0.4">
      <c r="B11" s="110" t="s">
        <v>127</v>
      </c>
      <c r="D11" s="288"/>
      <c r="E11" s="289"/>
    </row>
    <row r="12" spans="2:10" ht="14.1" customHeight="1" thickBot="1" x14ac:dyDescent="0.4">
      <c r="G12" s="110" t="s">
        <v>81</v>
      </c>
      <c r="I12" s="259" t="s">
        <v>164</v>
      </c>
      <c r="J12" s="260"/>
    </row>
    <row r="13" spans="2:10" ht="14.1" customHeight="1" x14ac:dyDescent="0.35">
      <c r="B13" s="110" t="s">
        <v>82</v>
      </c>
      <c r="E13" s="113" t="s">
        <v>129</v>
      </c>
      <c r="I13" s="274" t="s">
        <v>187</v>
      </c>
      <c r="J13" s="275"/>
    </row>
    <row r="14" spans="2:10" ht="14.1" customHeight="1" x14ac:dyDescent="0.35">
      <c r="B14" s="110" t="s">
        <v>83</v>
      </c>
      <c r="E14" s="114" t="s">
        <v>163</v>
      </c>
      <c r="I14" s="274" t="s">
        <v>188</v>
      </c>
      <c r="J14" s="275"/>
    </row>
    <row r="15" spans="2:10" ht="14.1" customHeight="1" thickBot="1" x14ac:dyDescent="0.4">
      <c r="B15" s="110" t="s">
        <v>84</v>
      </c>
      <c r="E15" s="114" t="s">
        <v>40</v>
      </c>
      <c r="I15" s="276" t="s">
        <v>189</v>
      </c>
      <c r="J15" s="277"/>
    </row>
    <row r="16" spans="2:10" ht="14.1" customHeight="1" thickBot="1" x14ac:dyDescent="0.4">
      <c r="B16" s="110" t="s">
        <v>86</v>
      </c>
      <c r="E16" s="114" t="s">
        <v>87</v>
      </c>
    </row>
    <row r="17" spans="2:10" ht="14.1" customHeight="1" thickBot="1" x14ac:dyDescent="0.4">
      <c r="B17" s="110" t="s">
        <v>88</v>
      </c>
      <c r="E17" s="115" t="s">
        <v>89</v>
      </c>
      <c r="G17" s="110" t="s">
        <v>90</v>
      </c>
      <c r="I17" s="259" t="s">
        <v>190</v>
      </c>
      <c r="J17" s="260"/>
    </row>
    <row r="18" spans="2:10" ht="14.1" customHeight="1" x14ac:dyDescent="0.35">
      <c r="I18" s="274"/>
      <c r="J18" s="275"/>
    </row>
    <row r="19" spans="2:10" ht="14.1" customHeight="1" thickBot="1" x14ac:dyDescent="0.4">
      <c r="B19" s="116" t="s">
        <v>91</v>
      </c>
      <c r="C19" s="116"/>
      <c r="D19" s="117" t="s">
        <v>92</v>
      </c>
      <c r="E19" s="118" t="s">
        <v>93</v>
      </c>
      <c r="I19" s="287" t="s">
        <v>191</v>
      </c>
      <c r="J19" s="275"/>
    </row>
    <row r="20" spans="2:10" ht="14.1" customHeight="1" thickBot="1" x14ac:dyDescent="0.4">
      <c r="B20" s="119" t="s">
        <v>94</v>
      </c>
      <c r="C20" s="119"/>
      <c r="D20" s="120"/>
      <c r="E20" s="121"/>
      <c r="I20" s="280"/>
      <c r="J20" s="277"/>
    </row>
    <row r="21" spans="2:10" x14ac:dyDescent="0.35">
      <c r="B21" s="122"/>
      <c r="C21" s="122"/>
      <c r="D21" s="122"/>
      <c r="E21" s="122"/>
    </row>
    <row r="22" spans="2:10" ht="88.5" customHeight="1" thickBot="1" x14ac:dyDescent="0.4">
      <c r="B22" s="286"/>
      <c r="C22" s="286"/>
      <c r="D22" s="286"/>
      <c r="E22" s="286"/>
      <c r="F22" s="286"/>
      <c r="G22" s="286"/>
      <c r="H22" s="286"/>
      <c r="I22" s="286"/>
      <c r="J22" s="286"/>
    </row>
    <row r="23" spans="2:10" ht="18" customHeight="1" thickBot="1" x14ac:dyDescent="0.4">
      <c r="B23" s="236" t="s">
        <v>42</v>
      </c>
      <c r="C23" s="237" t="s">
        <v>95</v>
      </c>
      <c r="D23" s="266" t="s">
        <v>43</v>
      </c>
      <c r="E23" s="267"/>
      <c r="F23" s="238" t="s">
        <v>96</v>
      </c>
      <c r="G23" s="238" t="s">
        <v>23</v>
      </c>
      <c r="H23" s="239" t="s">
        <v>97</v>
      </c>
      <c r="I23" s="240" t="s">
        <v>98</v>
      </c>
      <c r="J23" s="241" t="s">
        <v>48</v>
      </c>
    </row>
    <row r="24" spans="2:10" x14ac:dyDescent="0.35">
      <c r="B24" s="196">
        <v>1</v>
      </c>
      <c r="C24" s="197"/>
      <c r="D24" s="261"/>
      <c r="E24" s="261"/>
      <c r="F24" s="231"/>
      <c r="G24" s="235"/>
      <c r="H24" s="197"/>
      <c r="I24" s="242"/>
      <c r="J24" s="232">
        <f t="shared" ref="J24:J25" si="0">H24*I24</f>
        <v>0</v>
      </c>
    </row>
    <row r="25" spans="2:10" x14ac:dyDescent="0.35">
      <c r="B25" s="192">
        <f t="shared" ref="B25:B38" si="1">B24+1</f>
        <v>2</v>
      </c>
      <c r="C25" s="123"/>
      <c r="D25" s="261"/>
      <c r="E25" s="261"/>
      <c r="F25" s="231"/>
      <c r="G25" s="235"/>
      <c r="H25" s="123"/>
      <c r="I25" s="242"/>
      <c r="J25" s="233">
        <f t="shared" si="0"/>
        <v>0</v>
      </c>
    </row>
    <row r="26" spans="2:10" x14ac:dyDescent="0.35">
      <c r="B26" s="192">
        <f t="shared" si="1"/>
        <v>3</v>
      </c>
      <c r="C26" s="123"/>
      <c r="D26" s="261"/>
      <c r="E26" s="261"/>
      <c r="F26" s="231"/>
      <c r="G26" s="235"/>
      <c r="H26" s="123"/>
      <c r="I26" s="242"/>
      <c r="J26" s="233">
        <f>H26*I26</f>
        <v>0</v>
      </c>
    </row>
    <row r="27" spans="2:10" ht="12" customHeight="1" x14ac:dyDescent="0.35">
      <c r="B27" s="192">
        <f t="shared" si="1"/>
        <v>4</v>
      </c>
      <c r="C27" s="123"/>
      <c r="D27" s="261"/>
      <c r="E27" s="261"/>
      <c r="F27" s="231"/>
      <c r="G27" s="235"/>
      <c r="H27" s="123"/>
      <c r="I27" s="242"/>
      <c r="J27" s="233">
        <f>H27*I27</f>
        <v>0</v>
      </c>
    </row>
    <row r="28" spans="2:10" ht="12" customHeight="1" x14ac:dyDescent="0.35">
      <c r="B28" s="192">
        <f t="shared" si="1"/>
        <v>5</v>
      </c>
      <c r="C28" s="123"/>
      <c r="D28" s="261"/>
      <c r="E28" s="261"/>
      <c r="F28" s="231"/>
      <c r="G28" s="235"/>
      <c r="H28" s="123"/>
      <c r="I28" s="242"/>
      <c r="J28" s="233">
        <f>H28*I28</f>
        <v>0</v>
      </c>
    </row>
    <row r="29" spans="2:10" x14ac:dyDescent="0.35">
      <c r="B29" s="192">
        <f t="shared" si="1"/>
        <v>6</v>
      </c>
      <c r="C29" s="123"/>
      <c r="D29" s="261"/>
      <c r="E29" s="261"/>
      <c r="F29" s="231"/>
      <c r="G29" s="235"/>
      <c r="H29" s="123"/>
      <c r="I29" s="242"/>
      <c r="J29" s="233">
        <f t="shared" ref="J29:J38" si="2">H29*I29</f>
        <v>0</v>
      </c>
    </row>
    <row r="30" spans="2:10" x14ac:dyDescent="0.35">
      <c r="B30" s="192">
        <f t="shared" si="1"/>
        <v>7</v>
      </c>
      <c r="C30" s="123"/>
      <c r="D30" s="261"/>
      <c r="E30" s="261"/>
      <c r="F30" s="231"/>
      <c r="G30" s="235"/>
      <c r="H30" s="123"/>
      <c r="I30" s="242"/>
      <c r="J30" s="233">
        <f t="shared" si="2"/>
        <v>0</v>
      </c>
    </row>
    <row r="31" spans="2:10" x14ac:dyDescent="0.35">
      <c r="B31" s="192">
        <f t="shared" si="1"/>
        <v>8</v>
      </c>
      <c r="C31" s="123"/>
      <c r="D31" s="261"/>
      <c r="E31" s="261"/>
      <c r="F31" s="231"/>
      <c r="G31" s="235"/>
      <c r="H31" s="123"/>
      <c r="I31" s="242"/>
      <c r="J31" s="233">
        <f t="shared" si="2"/>
        <v>0</v>
      </c>
    </row>
    <row r="32" spans="2:10" x14ac:dyDescent="0.35">
      <c r="B32" s="192">
        <f t="shared" si="1"/>
        <v>9</v>
      </c>
      <c r="C32" s="123"/>
      <c r="D32" s="261"/>
      <c r="E32" s="261"/>
      <c r="F32" s="231"/>
      <c r="G32" s="235"/>
      <c r="H32" s="123"/>
      <c r="I32" s="242"/>
      <c r="J32" s="233">
        <f t="shared" si="2"/>
        <v>0</v>
      </c>
    </row>
    <row r="33" spans="2:10" x14ac:dyDescent="0.35">
      <c r="B33" s="192">
        <f t="shared" si="1"/>
        <v>10</v>
      </c>
      <c r="C33" s="123"/>
      <c r="D33" s="261"/>
      <c r="E33" s="261"/>
      <c r="F33" s="231"/>
      <c r="G33" s="235"/>
      <c r="H33" s="123"/>
      <c r="I33" s="242"/>
      <c r="J33" s="233">
        <f t="shared" si="2"/>
        <v>0</v>
      </c>
    </row>
    <row r="34" spans="2:10" x14ac:dyDescent="0.35">
      <c r="B34" s="192">
        <f t="shared" si="1"/>
        <v>11</v>
      </c>
      <c r="C34" s="123"/>
      <c r="D34" s="261"/>
      <c r="E34" s="261"/>
      <c r="F34" s="231"/>
      <c r="G34" s="235"/>
      <c r="H34" s="123"/>
      <c r="I34" s="242"/>
      <c r="J34" s="233">
        <f t="shared" si="2"/>
        <v>0</v>
      </c>
    </row>
    <row r="35" spans="2:10" x14ac:dyDescent="0.35">
      <c r="B35" s="192">
        <f t="shared" si="1"/>
        <v>12</v>
      </c>
      <c r="C35" s="123"/>
      <c r="D35" s="261"/>
      <c r="E35" s="261"/>
      <c r="F35" s="231"/>
      <c r="G35" s="235"/>
      <c r="H35" s="123"/>
      <c r="I35" s="242"/>
      <c r="J35" s="233">
        <f t="shared" si="2"/>
        <v>0</v>
      </c>
    </row>
    <row r="36" spans="2:10" x14ac:dyDescent="0.35">
      <c r="B36" s="192">
        <f t="shared" si="1"/>
        <v>13</v>
      </c>
      <c r="C36" s="123"/>
      <c r="D36" s="261"/>
      <c r="E36" s="261"/>
      <c r="F36" s="231"/>
      <c r="G36" s="235"/>
      <c r="H36" s="123"/>
      <c r="I36" s="242"/>
      <c r="J36" s="233">
        <f t="shared" si="2"/>
        <v>0</v>
      </c>
    </row>
    <row r="37" spans="2:10" x14ac:dyDescent="0.35">
      <c r="B37" s="192">
        <f t="shared" si="1"/>
        <v>14</v>
      </c>
      <c r="C37" s="123"/>
      <c r="D37" s="261"/>
      <c r="E37" s="261"/>
      <c r="F37" s="231"/>
      <c r="G37" s="235"/>
      <c r="H37" s="123"/>
      <c r="I37" s="242"/>
      <c r="J37" s="233">
        <f t="shared" si="2"/>
        <v>0</v>
      </c>
    </row>
    <row r="38" spans="2:10" ht="12" thickBot="1" x14ac:dyDescent="0.4">
      <c r="B38" s="193">
        <f t="shared" si="1"/>
        <v>15</v>
      </c>
      <c r="C38" s="194"/>
      <c r="D38" s="261"/>
      <c r="E38" s="261"/>
      <c r="F38" s="231"/>
      <c r="G38" s="235"/>
      <c r="H38" s="194"/>
      <c r="I38" s="242"/>
      <c r="J38" s="234">
        <f t="shared" si="2"/>
        <v>0</v>
      </c>
    </row>
    <row r="39" spans="2:10" ht="12" thickBot="1" x14ac:dyDescent="0.4">
      <c r="B39" s="124"/>
      <c r="C39" s="125"/>
      <c r="D39" s="125"/>
      <c r="E39" s="126" t="s">
        <v>99</v>
      </c>
      <c r="F39" s="127"/>
      <c r="G39" s="128"/>
      <c r="H39" s="125"/>
      <c r="I39" s="178"/>
      <c r="J39" s="195">
        <f>SUM(J24:J38)</f>
        <v>0</v>
      </c>
    </row>
    <row r="40" spans="2:10" ht="9" customHeight="1" thickTop="1" x14ac:dyDescent="0.35">
      <c r="B40" s="112"/>
      <c r="C40" s="112"/>
      <c r="D40" s="112"/>
      <c r="E40" s="129"/>
      <c r="F40" s="130"/>
      <c r="H40" s="112"/>
      <c r="J40" s="131"/>
    </row>
    <row r="41" spans="2:10" ht="12.75" x14ac:dyDescent="0.35">
      <c r="B41" s="132" t="s">
        <v>116</v>
      </c>
      <c r="C41" s="133"/>
      <c r="D41" s="133"/>
      <c r="E41" s="134"/>
      <c r="F41" s="133"/>
      <c r="G41" s="132" t="s">
        <v>183</v>
      </c>
      <c r="H41" s="135"/>
      <c r="I41" s="135"/>
      <c r="J41" s="136"/>
    </row>
    <row r="42" spans="2:10" ht="12.75" x14ac:dyDescent="0.35">
      <c r="B42" s="137"/>
      <c r="C42" s="138"/>
      <c r="D42" s="138"/>
      <c r="E42" s="139"/>
      <c r="F42" s="138"/>
      <c r="G42" s="243"/>
      <c r="H42" s="244"/>
      <c r="I42" s="244"/>
      <c r="J42" s="245"/>
    </row>
    <row r="43" spans="2:10" ht="12.75" x14ac:dyDescent="0.35">
      <c r="B43" s="137"/>
      <c r="C43" s="138"/>
      <c r="D43" s="138"/>
      <c r="E43" s="139"/>
      <c r="F43" s="138"/>
      <c r="G43" s="243"/>
      <c r="H43" s="244"/>
      <c r="I43" s="244"/>
      <c r="J43" s="245"/>
    </row>
    <row r="44" spans="2:10" x14ac:dyDescent="0.35">
      <c r="B44" s="140" t="s">
        <v>24</v>
      </c>
      <c r="C44" s="141"/>
      <c r="D44" s="142" t="s">
        <v>25</v>
      </c>
      <c r="E44" s="143"/>
      <c r="F44" s="141"/>
      <c r="G44" s="272"/>
      <c r="H44" s="273"/>
      <c r="I44" s="141"/>
      <c r="J44" s="246"/>
    </row>
    <row r="45" spans="2:10" ht="6.75" customHeight="1" x14ac:dyDescent="0.35">
      <c r="B45" s="112"/>
      <c r="C45" s="112"/>
      <c r="D45" s="112"/>
      <c r="E45" s="129"/>
      <c r="F45" s="130"/>
      <c r="H45" s="112"/>
      <c r="J45" s="131"/>
    </row>
    <row r="46" spans="2:10" x14ac:dyDescent="0.35">
      <c r="B46" s="112"/>
      <c r="C46" s="112"/>
      <c r="D46" s="112"/>
      <c r="E46" s="129"/>
      <c r="F46" s="130"/>
      <c r="H46" s="112"/>
      <c r="J46" s="131"/>
    </row>
    <row r="47" spans="2:10" ht="17.649999999999999" x14ac:dyDescent="0.35">
      <c r="B47" s="283" t="s">
        <v>119</v>
      </c>
      <c r="C47" s="283"/>
      <c r="D47" s="283"/>
      <c r="E47" s="283"/>
      <c r="F47" s="283"/>
      <c r="G47" s="283"/>
      <c r="H47" s="283"/>
      <c r="I47" s="283"/>
      <c r="J47" s="283"/>
    </row>
    <row r="48" spans="2:10" ht="12" customHeight="1" x14ac:dyDescent="0.4">
      <c r="B48" s="144"/>
      <c r="C48" s="144"/>
      <c r="D48" s="144"/>
      <c r="E48" s="177" t="s">
        <v>74</v>
      </c>
      <c r="F48" s="177" t="str">
        <f>I4</f>
        <v>1034.001.005</v>
      </c>
      <c r="G48" s="177"/>
    </row>
    <row r="49" spans="2:10" ht="15" x14ac:dyDescent="0.4">
      <c r="B49" s="144"/>
      <c r="C49" s="144"/>
      <c r="D49" s="144"/>
      <c r="E49" s="144"/>
      <c r="F49" s="177"/>
      <c r="G49" s="177"/>
    </row>
    <row r="50" spans="2:10" x14ac:dyDescent="0.35">
      <c r="B50" s="145"/>
      <c r="C50" s="146" t="s">
        <v>94</v>
      </c>
      <c r="D50" s="145"/>
      <c r="E50" s="147" t="s">
        <v>100</v>
      </c>
      <c r="F50" s="145"/>
      <c r="G50" s="145"/>
      <c r="H50" s="147" t="s">
        <v>101</v>
      </c>
      <c r="I50" s="145"/>
      <c r="J50" s="145"/>
    </row>
    <row r="51" spans="2:10" ht="12" thickBot="1" x14ac:dyDescent="0.4"/>
    <row r="52" spans="2:10" ht="12" thickBot="1" x14ac:dyDescent="0.4">
      <c r="C52" s="148"/>
      <c r="E52" s="110" t="s">
        <v>102</v>
      </c>
      <c r="H52" s="149"/>
      <c r="I52" s="150"/>
      <c r="J52" s="151"/>
    </row>
    <row r="53" spans="2:10" ht="12" thickBot="1" x14ac:dyDescent="0.4">
      <c r="C53" s="112"/>
    </row>
    <row r="54" spans="2:10" ht="12" thickBot="1" x14ac:dyDescent="0.4">
      <c r="C54" s="148"/>
      <c r="E54" s="110" t="s">
        <v>103</v>
      </c>
      <c r="H54" s="149"/>
      <c r="I54" s="150"/>
      <c r="J54" s="151"/>
    </row>
    <row r="55" spans="2:10" ht="12" thickBot="1" x14ac:dyDescent="0.4">
      <c r="C55" s="112"/>
    </row>
    <row r="56" spans="2:10" ht="12" thickBot="1" x14ac:dyDescent="0.4">
      <c r="C56" s="148"/>
      <c r="E56" s="110" t="s">
        <v>118</v>
      </c>
      <c r="H56" s="149"/>
      <c r="I56" s="150"/>
      <c r="J56" s="151"/>
    </row>
    <row r="57" spans="2:10" ht="12" thickBot="1" x14ac:dyDescent="0.4">
      <c r="C57" s="112"/>
    </row>
    <row r="58" spans="2:10" ht="12" thickBot="1" x14ac:dyDescent="0.4">
      <c r="C58" s="148"/>
      <c r="E58" s="110" t="s">
        <v>104</v>
      </c>
      <c r="H58" s="149"/>
      <c r="I58" s="150"/>
      <c r="J58" s="151"/>
    </row>
    <row r="59" spans="2:10" ht="12" thickBot="1" x14ac:dyDescent="0.4">
      <c r="C59" s="112"/>
    </row>
    <row r="60" spans="2:10" ht="12" thickBot="1" x14ac:dyDescent="0.4">
      <c r="C60" s="148"/>
      <c r="E60" s="110" t="s">
        <v>105</v>
      </c>
      <c r="H60" s="149"/>
      <c r="I60" s="150"/>
      <c r="J60" s="151"/>
    </row>
    <row r="61" spans="2:10" ht="12" thickBot="1" x14ac:dyDescent="0.4">
      <c r="C61" s="112"/>
    </row>
    <row r="62" spans="2:10" ht="12" thickBot="1" x14ac:dyDescent="0.4">
      <c r="C62" s="148"/>
      <c r="E62" s="110" t="s">
        <v>106</v>
      </c>
      <c r="H62" s="149"/>
      <c r="I62" s="150"/>
      <c r="J62" s="151"/>
    </row>
    <row r="63" spans="2:10" ht="12" thickBot="1" x14ac:dyDescent="0.4">
      <c r="C63" s="112"/>
    </row>
    <row r="64" spans="2:10" ht="12" thickBot="1" x14ac:dyDescent="0.4">
      <c r="C64" s="148"/>
      <c r="E64" s="110" t="s">
        <v>107</v>
      </c>
      <c r="H64" s="149"/>
      <c r="I64" s="150"/>
      <c r="J64" s="151"/>
    </row>
    <row r="65" spans="3:10" ht="12" thickBot="1" x14ac:dyDescent="0.4">
      <c r="C65" s="112"/>
    </row>
    <row r="66" spans="3:10" ht="12" thickBot="1" x14ac:dyDescent="0.4">
      <c r="C66" s="148"/>
      <c r="E66" s="110" t="s">
        <v>108</v>
      </c>
      <c r="H66" s="149"/>
      <c r="I66" s="150"/>
      <c r="J66" s="151"/>
    </row>
    <row r="67" spans="3:10" ht="12" thickBot="1" x14ac:dyDescent="0.4">
      <c r="C67" s="112"/>
    </row>
    <row r="68" spans="3:10" ht="12" thickBot="1" x14ac:dyDescent="0.4">
      <c r="C68" s="148"/>
      <c r="E68" s="110" t="s">
        <v>125</v>
      </c>
      <c r="H68" s="149"/>
      <c r="I68" s="150"/>
      <c r="J68" s="151"/>
    </row>
    <row r="69" spans="3:10" ht="12" thickBot="1" x14ac:dyDescent="0.4">
      <c r="C69" s="112"/>
    </row>
    <row r="70" spans="3:10" ht="12" thickBot="1" x14ac:dyDescent="0.4">
      <c r="C70" s="148"/>
      <c r="E70" s="110" t="s">
        <v>109</v>
      </c>
      <c r="H70" s="149"/>
      <c r="I70" s="150"/>
      <c r="J70" s="151"/>
    </row>
    <row r="71" spans="3:10" ht="12" thickBot="1" x14ac:dyDescent="0.4">
      <c r="C71" s="112"/>
    </row>
    <row r="72" spans="3:10" ht="12" thickBot="1" x14ac:dyDescent="0.4">
      <c r="C72" s="148"/>
      <c r="E72" s="110" t="s">
        <v>110</v>
      </c>
      <c r="H72" s="149"/>
      <c r="I72" s="150"/>
      <c r="J72" s="151"/>
    </row>
    <row r="73" spans="3:10" ht="12" thickBot="1" x14ac:dyDescent="0.4">
      <c r="C73" s="112"/>
    </row>
    <row r="74" spans="3:10" ht="12" thickBot="1" x14ac:dyDescent="0.4">
      <c r="C74" s="148"/>
      <c r="E74" s="110" t="s">
        <v>126</v>
      </c>
      <c r="H74" s="149"/>
      <c r="I74" s="150"/>
      <c r="J74" s="151"/>
    </row>
    <row r="75" spans="3:10" ht="12" thickBot="1" x14ac:dyDescent="0.4">
      <c r="C75" s="112"/>
    </row>
    <row r="76" spans="3:10" ht="12" thickBot="1" x14ac:dyDescent="0.4">
      <c r="C76" s="148"/>
      <c r="E76" s="110" t="s">
        <v>111</v>
      </c>
      <c r="H76" s="149"/>
      <c r="I76" s="150"/>
      <c r="J76" s="151"/>
    </row>
    <row r="77" spans="3:10" ht="12" thickBot="1" x14ac:dyDescent="0.4">
      <c r="C77" s="112"/>
    </row>
    <row r="78" spans="3:10" ht="12" thickBot="1" x14ac:dyDescent="0.4">
      <c r="C78" s="148"/>
      <c r="E78" s="110" t="s">
        <v>112</v>
      </c>
      <c r="H78" s="149"/>
      <c r="I78" s="150"/>
      <c r="J78" s="151"/>
    </row>
    <row r="79" spans="3:10" ht="12" thickBot="1" x14ac:dyDescent="0.4">
      <c r="C79" s="112"/>
    </row>
    <row r="80" spans="3:10" ht="12" thickBot="1" x14ac:dyDescent="0.4">
      <c r="C80" s="148"/>
      <c r="E80" s="110" t="s">
        <v>113</v>
      </c>
      <c r="H80" s="149"/>
      <c r="I80" s="150"/>
      <c r="J80" s="151"/>
    </row>
    <row r="81" spans="3:10" ht="12" thickBot="1" x14ac:dyDescent="0.4">
      <c r="C81" s="112"/>
    </row>
    <row r="82" spans="3:10" ht="12" thickBot="1" x14ac:dyDescent="0.4">
      <c r="C82" s="148"/>
      <c r="E82" s="110" t="s">
        <v>117</v>
      </c>
      <c r="H82" s="149"/>
      <c r="I82" s="150"/>
      <c r="J82" s="151"/>
    </row>
    <row r="83" spans="3:10" ht="12" thickBot="1" x14ac:dyDescent="0.4">
      <c r="C83" s="112"/>
    </row>
    <row r="84" spans="3:10" ht="12" thickBot="1" x14ac:dyDescent="0.4">
      <c r="C84" s="148"/>
      <c r="E84" s="110" t="s">
        <v>121</v>
      </c>
      <c r="H84" s="149"/>
      <c r="I84" s="150"/>
      <c r="J84" s="151"/>
    </row>
    <row r="85" spans="3:10" ht="12" thickBot="1" x14ac:dyDescent="0.4">
      <c r="C85" s="112"/>
    </row>
    <row r="86" spans="3:10" ht="12" thickBot="1" x14ac:dyDescent="0.4">
      <c r="C86" s="148"/>
      <c r="E86" s="110" t="s">
        <v>122</v>
      </c>
      <c r="H86" s="149"/>
      <c r="I86" s="150"/>
      <c r="J86" s="151"/>
    </row>
    <row r="87" spans="3:10" ht="12" thickBot="1" x14ac:dyDescent="0.4">
      <c r="C87" s="112"/>
    </row>
    <row r="88" spans="3:10" ht="12" thickBot="1" x14ac:dyDescent="0.4">
      <c r="C88" s="148"/>
      <c r="E88" s="110" t="s">
        <v>123</v>
      </c>
      <c r="H88" s="149"/>
      <c r="I88" s="150"/>
      <c r="J88" s="151"/>
    </row>
    <row r="94" spans="3:10" x14ac:dyDescent="0.35">
      <c r="E94" s="152" t="s">
        <v>114</v>
      </c>
      <c r="F94" s="153"/>
      <c r="G94" s="154"/>
    </row>
    <row r="95" spans="3:10" x14ac:dyDescent="0.35">
      <c r="E95" s="155"/>
      <c r="F95" s="155"/>
      <c r="G95" s="155"/>
    </row>
    <row r="96" spans="3:10" x14ac:dyDescent="0.35">
      <c r="E96" s="155"/>
      <c r="F96" s="155" t="s">
        <v>27</v>
      </c>
      <c r="G96" s="155"/>
    </row>
  </sheetData>
  <mergeCells count="41">
    <mergeCell ref="D37:E37"/>
    <mergeCell ref="D38:E38"/>
    <mergeCell ref="G44:H44"/>
    <mergeCell ref="B47:J47"/>
    <mergeCell ref="D31:E31"/>
    <mergeCell ref="D32:E32"/>
    <mergeCell ref="D33:E33"/>
    <mergeCell ref="D34:E34"/>
    <mergeCell ref="D35:E35"/>
    <mergeCell ref="D36:E36"/>
    <mergeCell ref="D30:E30"/>
    <mergeCell ref="I18:J18"/>
    <mergeCell ref="I19:J19"/>
    <mergeCell ref="I20:J20"/>
    <mergeCell ref="B22:J22"/>
    <mergeCell ref="D23:E23"/>
    <mergeCell ref="D24:E24"/>
    <mergeCell ref="D25:E25"/>
    <mergeCell ref="D26:E26"/>
    <mergeCell ref="D27:E27"/>
    <mergeCell ref="D28:E28"/>
    <mergeCell ref="D29:E29"/>
    <mergeCell ref="I17:J17"/>
    <mergeCell ref="D7:E7"/>
    <mergeCell ref="I7:J7"/>
    <mergeCell ref="I8:J8"/>
    <mergeCell ref="D9:E9"/>
    <mergeCell ref="I9:J9"/>
    <mergeCell ref="D10:E10"/>
    <mergeCell ref="I10:J10"/>
    <mergeCell ref="D11:E11"/>
    <mergeCell ref="I12:J12"/>
    <mergeCell ref="I13:J13"/>
    <mergeCell ref="I14:J14"/>
    <mergeCell ref="I15:J15"/>
    <mergeCell ref="D4:E4"/>
    <mergeCell ref="I4:J4"/>
    <mergeCell ref="D5:E5"/>
    <mergeCell ref="I5:J5"/>
    <mergeCell ref="D6:E6"/>
    <mergeCell ref="I6:J6"/>
  </mergeCells>
  <hyperlinks>
    <hyperlink ref="I19" r:id="rId1" xr:uid="{E58D8A10-0615-4EA4-B36B-1546B037C29E}"/>
  </hyperlinks>
  <pageMargins left="0.39370078740157483" right="0.39370078740157483" top="0.59055118110236227" bottom="1.0236220472440944" header="0.51181102362204722" footer="0.51181102362204722"/>
  <pageSetup paperSize="9" scale="95" fitToHeight="0" orientation="portrait" verticalDpi="1200" r:id="rId2"/>
  <headerFooter alignWithMargins="0">
    <oddFooter>&amp;C&amp;7&amp;G&amp;RPage &amp;P of &amp;N</oddFooter>
  </headerFooter>
  <rowBreaks count="1" manualBreakCount="1">
    <brk id="46" max="16383" man="1"/>
  </rowBreaks>
  <drawing r:id="rId3"/>
  <legacyDrawingHF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J96"/>
  <sheetViews>
    <sheetView showGridLines="0" zoomScaleNormal="100" zoomScaleSheetLayoutView="70" workbookViewId="0">
      <selection activeCell="I12" sqref="I12:J20"/>
    </sheetView>
  </sheetViews>
  <sheetFormatPr baseColWidth="10" defaultColWidth="11" defaultRowHeight="11.65" x14ac:dyDescent="0.35"/>
  <cols>
    <col min="1" max="1" width="4.28515625" style="110" customWidth="1"/>
    <col min="2" max="2" width="5.7109375" style="110" customWidth="1"/>
    <col min="3" max="3" width="9.7109375" style="110" customWidth="1"/>
    <col min="4" max="5" width="14" style="110" customWidth="1"/>
    <col min="6" max="6" width="16.140625" style="110" customWidth="1"/>
    <col min="7" max="7" width="11.7109375" style="110" customWidth="1"/>
    <col min="8" max="8" width="4.5703125" style="110" customWidth="1"/>
    <col min="9" max="10" width="12.7109375" style="110" customWidth="1"/>
    <col min="11" max="11" width="4" style="110" customWidth="1"/>
    <col min="12" max="16384" width="11" style="110"/>
  </cols>
  <sheetData>
    <row r="1" spans="2:10" ht="69.95" customHeight="1" x14ac:dyDescent="0.6">
      <c r="B1" s="111"/>
      <c r="C1" s="111"/>
      <c r="D1" s="111"/>
    </row>
    <row r="2" spans="2:10" ht="17.25" customHeight="1" x14ac:dyDescent="0.6">
      <c r="B2" s="179" t="s">
        <v>115</v>
      </c>
      <c r="C2" s="176"/>
      <c r="D2" s="176"/>
      <c r="E2" s="176"/>
      <c r="F2" s="176"/>
      <c r="G2" s="176"/>
      <c r="H2" s="176"/>
      <c r="I2" s="176"/>
      <c r="J2" s="176"/>
    </row>
    <row r="3" spans="2:10" ht="12" thickBot="1" x14ac:dyDescent="0.4"/>
    <row r="4" spans="2:10" ht="14.1" customHeight="1" x14ac:dyDescent="0.35">
      <c r="B4" s="110" t="s">
        <v>73</v>
      </c>
      <c r="D4" s="259"/>
      <c r="E4" s="260"/>
      <c r="G4" s="110" t="s">
        <v>74</v>
      </c>
      <c r="I4" s="264" t="str">
        <f>('Summary P.O'!B3)&amp;'Summary P.O'!A19</f>
        <v>1034.001.006</v>
      </c>
      <c r="J4" s="265"/>
    </row>
    <row r="5" spans="2:10" ht="14.1" customHeight="1" x14ac:dyDescent="0.35">
      <c r="D5" s="274"/>
      <c r="E5" s="275"/>
      <c r="G5" s="110" t="s">
        <v>41</v>
      </c>
      <c r="I5" s="268">
        <v>1</v>
      </c>
      <c r="J5" s="269"/>
    </row>
    <row r="6" spans="2:10" ht="14.1" customHeight="1" x14ac:dyDescent="0.35">
      <c r="D6" s="274"/>
      <c r="E6" s="275"/>
      <c r="G6" s="110" t="s">
        <v>75</v>
      </c>
      <c r="I6" s="270"/>
      <c r="J6" s="271"/>
    </row>
    <row r="7" spans="2:10" ht="14.1" customHeight="1" thickBot="1" x14ac:dyDescent="0.4">
      <c r="D7" s="276"/>
      <c r="E7" s="277"/>
      <c r="G7" s="110" t="s">
        <v>76</v>
      </c>
      <c r="I7" s="262"/>
      <c r="J7" s="263"/>
    </row>
    <row r="8" spans="2:10" ht="14.1" customHeight="1" thickBot="1" x14ac:dyDescent="0.4">
      <c r="E8" s="112"/>
      <c r="G8" s="110" t="s">
        <v>77</v>
      </c>
      <c r="I8" s="292"/>
      <c r="J8" s="282"/>
    </row>
    <row r="9" spans="2:10" ht="14.1" customHeight="1" x14ac:dyDescent="0.35">
      <c r="B9" s="110" t="s">
        <v>78</v>
      </c>
      <c r="D9" s="264"/>
      <c r="E9" s="265"/>
      <c r="G9" s="110" t="s">
        <v>128</v>
      </c>
      <c r="I9" s="284"/>
      <c r="J9" s="285"/>
    </row>
    <row r="10" spans="2:10" ht="14.1" customHeight="1" thickBot="1" x14ac:dyDescent="0.4">
      <c r="B10" s="110" t="s">
        <v>79</v>
      </c>
      <c r="D10" s="280"/>
      <c r="E10" s="277"/>
      <c r="G10" s="110" t="s">
        <v>80</v>
      </c>
      <c r="I10" s="278"/>
      <c r="J10" s="279"/>
    </row>
    <row r="11" spans="2:10" ht="14.1" customHeight="1" thickBot="1" x14ac:dyDescent="0.4">
      <c r="B11" s="110" t="s">
        <v>127</v>
      </c>
      <c r="D11" s="288"/>
      <c r="E11" s="289"/>
    </row>
    <row r="12" spans="2:10" ht="14.1" customHeight="1" thickBot="1" x14ac:dyDescent="0.4">
      <c r="G12" s="110" t="s">
        <v>81</v>
      </c>
      <c r="I12" s="259" t="s">
        <v>164</v>
      </c>
      <c r="J12" s="260"/>
    </row>
    <row r="13" spans="2:10" ht="14.1" customHeight="1" x14ac:dyDescent="0.35">
      <c r="B13" s="110" t="s">
        <v>82</v>
      </c>
      <c r="E13" s="113" t="s">
        <v>129</v>
      </c>
      <c r="I13" s="274" t="s">
        <v>187</v>
      </c>
      <c r="J13" s="275"/>
    </row>
    <row r="14" spans="2:10" ht="14.1" customHeight="1" x14ac:dyDescent="0.35">
      <c r="B14" s="110" t="s">
        <v>83</v>
      </c>
      <c r="E14" s="114" t="s">
        <v>163</v>
      </c>
      <c r="I14" s="274" t="s">
        <v>188</v>
      </c>
      <c r="J14" s="275"/>
    </row>
    <row r="15" spans="2:10" ht="14.1" customHeight="1" thickBot="1" x14ac:dyDescent="0.4">
      <c r="B15" s="110" t="s">
        <v>84</v>
      </c>
      <c r="E15" s="114" t="s">
        <v>40</v>
      </c>
      <c r="I15" s="276" t="s">
        <v>189</v>
      </c>
      <c r="J15" s="277"/>
    </row>
    <row r="16" spans="2:10" ht="14.1" customHeight="1" thickBot="1" x14ac:dyDescent="0.4">
      <c r="B16" s="110" t="s">
        <v>86</v>
      </c>
      <c r="E16" s="114" t="s">
        <v>87</v>
      </c>
    </row>
    <row r="17" spans="2:10" ht="14.1" customHeight="1" thickBot="1" x14ac:dyDescent="0.4">
      <c r="B17" s="110" t="s">
        <v>88</v>
      </c>
      <c r="E17" s="115" t="s">
        <v>89</v>
      </c>
      <c r="G17" s="110" t="s">
        <v>90</v>
      </c>
      <c r="I17" s="259" t="s">
        <v>190</v>
      </c>
      <c r="J17" s="260"/>
    </row>
    <row r="18" spans="2:10" ht="14.1" customHeight="1" x14ac:dyDescent="0.35">
      <c r="I18" s="274"/>
      <c r="J18" s="275"/>
    </row>
    <row r="19" spans="2:10" ht="14.1" customHeight="1" thickBot="1" x14ac:dyDescent="0.4">
      <c r="B19" s="116" t="s">
        <v>91</v>
      </c>
      <c r="C19" s="116"/>
      <c r="D19" s="117" t="s">
        <v>92</v>
      </c>
      <c r="E19" s="118" t="s">
        <v>93</v>
      </c>
      <c r="I19" s="287" t="s">
        <v>191</v>
      </c>
      <c r="J19" s="275"/>
    </row>
    <row r="20" spans="2:10" ht="14.1" customHeight="1" thickBot="1" x14ac:dyDescent="0.4">
      <c r="B20" s="119" t="s">
        <v>94</v>
      </c>
      <c r="C20" s="119"/>
      <c r="D20" s="120"/>
      <c r="E20" s="121"/>
      <c r="I20" s="280"/>
      <c r="J20" s="277"/>
    </row>
    <row r="21" spans="2:10" x14ac:dyDescent="0.35">
      <c r="B21" s="122"/>
      <c r="C21" s="122"/>
      <c r="D21" s="122"/>
      <c r="E21" s="122"/>
    </row>
    <row r="22" spans="2:10" ht="88.5" customHeight="1" thickBot="1" x14ac:dyDescent="0.4">
      <c r="B22" s="286"/>
      <c r="C22" s="286"/>
      <c r="D22" s="286"/>
      <c r="E22" s="286"/>
      <c r="F22" s="286"/>
      <c r="G22" s="286"/>
      <c r="H22" s="286"/>
      <c r="I22" s="286"/>
      <c r="J22" s="286"/>
    </row>
    <row r="23" spans="2:10" ht="18" customHeight="1" thickBot="1" x14ac:dyDescent="0.4">
      <c r="B23" s="236" t="s">
        <v>42</v>
      </c>
      <c r="C23" s="237" t="s">
        <v>95</v>
      </c>
      <c r="D23" s="266" t="s">
        <v>43</v>
      </c>
      <c r="E23" s="267"/>
      <c r="F23" s="238" t="s">
        <v>96</v>
      </c>
      <c r="G23" s="238" t="s">
        <v>23</v>
      </c>
      <c r="H23" s="239" t="s">
        <v>97</v>
      </c>
      <c r="I23" s="240" t="s">
        <v>98</v>
      </c>
      <c r="J23" s="241" t="s">
        <v>48</v>
      </c>
    </row>
    <row r="24" spans="2:10" x14ac:dyDescent="0.35">
      <c r="B24" s="196">
        <v>1</v>
      </c>
      <c r="C24" s="197"/>
      <c r="D24" s="261"/>
      <c r="E24" s="261"/>
      <c r="F24" s="231"/>
      <c r="G24" s="235"/>
      <c r="H24" s="197"/>
      <c r="I24" s="242"/>
      <c r="J24" s="232">
        <f t="shared" ref="J24:J25" si="0">H24*I24</f>
        <v>0</v>
      </c>
    </row>
    <row r="25" spans="2:10" x14ac:dyDescent="0.35">
      <c r="B25" s="192">
        <f t="shared" ref="B25:B38" si="1">B24+1</f>
        <v>2</v>
      </c>
      <c r="C25" s="123"/>
      <c r="D25" s="261"/>
      <c r="E25" s="261"/>
      <c r="F25" s="231"/>
      <c r="G25" s="235"/>
      <c r="H25" s="123"/>
      <c r="I25" s="242"/>
      <c r="J25" s="233">
        <f t="shared" si="0"/>
        <v>0</v>
      </c>
    </row>
    <row r="26" spans="2:10" x14ac:dyDescent="0.35">
      <c r="B26" s="192">
        <f t="shared" si="1"/>
        <v>3</v>
      </c>
      <c r="C26" s="123"/>
      <c r="D26" s="261"/>
      <c r="E26" s="261"/>
      <c r="F26" s="231"/>
      <c r="G26" s="235"/>
      <c r="H26" s="123"/>
      <c r="I26" s="242"/>
      <c r="J26" s="233">
        <f>H26*I26</f>
        <v>0</v>
      </c>
    </row>
    <row r="27" spans="2:10" ht="12" customHeight="1" x14ac:dyDescent="0.35">
      <c r="B27" s="192">
        <f t="shared" si="1"/>
        <v>4</v>
      </c>
      <c r="C27" s="123"/>
      <c r="D27" s="261"/>
      <c r="E27" s="261"/>
      <c r="F27" s="231"/>
      <c r="G27" s="235"/>
      <c r="H27" s="123"/>
      <c r="I27" s="242"/>
      <c r="J27" s="233">
        <f>H27*I27</f>
        <v>0</v>
      </c>
    </row>
    <row r="28" spans="2:10" ht="12" customHeight="1" x14ac:dyDescent="0.35">
      <c r="B28" s="192">
        <f t="shared" si="1"/>
        <v>5</v>
      </c>
      <c r="C28" s="123"/>
      <c r="D28" s="261"/>
      <c r="E28" s="261"/>
      <c r="F28" s="231"/>
      <c r="G28" s="235"/>
      <c r="H28" s="123"/>
      <c r="I28" s="242"/>
      <c r="J28" s="233">
        <f>H28*I28</f>
        <v>0</v>
      </c>
    </row>
    <row r="29" spans="2:10" x14ac:dyDescent="0.35">
      <c r="B29" s="192">
        <f t="shared" si="1"/>
        <v>6</v>
      </c>
      <c r="C29" s="123"/>
      <c r="D29" s="261"/>
      <c r="E29" s="261"/>
      <c r="F29" s="231"/>
      <c r="G29" s="235"/>
      <c r="H29" s="123"/>
      <c r="I29" s="242"/>
      <c r="J29" s="233">
        <f t="shared" ref="J29:J38" si="2">H29*I29</f>
        <v>0</v>
      </c>
    </row>
    <row r="30" spans="2:10" x14ac:dyDescent="0.35">
      <c r="B30" s="192">
        <f t="shared" si="1"/>
        <v>7</v>
      </c>
      <c r="C30" s="123"/>
      <c r="D30" s="261"/>
      <c r="E30" s="261"/>
      <c r="F30" s="231"/>
      <c r="G30" s="235"/>
      <c r="H30" s="123"/>
      <c r="I30" s="242"/>
      <c r="J30" s="233">
        <f t="shared" si="2"/>
        <v>0</v>
      </c>
    </row>
    <row r="31" spans="2:10" x14ac:dyDescent="0.35">
      <c r="B31" s="192">
        <f t="shared" si="1"/>
        <v>8</v>
      </c>
      <c r="C31" s="123"/>
      <c r="D31" s="261"/>
      <c r="E31" s="261"/>
      <c r="F31" s="231"/>
      <c r="G31" s="235"/>
      <c r="H31" s="123"/>
      <c r="I31" s="242"/>
      <c r="J31" s="233">
        <f t="shared" si="2"/>
        <v>0</v>
      </c>
    </row>
    <row r="32" spans="2:10" x14ac:dyDescent="0.35">
      <c r="B32" s="192">
        <f t="shared" si="1"/>
        <v>9</v>
      </c>
      <c r="C32" s="123"/>
      <c r="D32" s="261"/>
      <c r="E32" s="261"/>
      <c r="F32" s="231"/>
      <c r="G32" s="235"/>
      <c r="H32" s="123"/>
      <c r="I32" s="242"/>
      <c r="J32" s="233">
        <f t="shared" si="2"/>
        <v>0</v>
      </c>
    </row>
    <row r="33" spans="2:10" x14ac:dyDescent="0.35">
      <c r="B33" s="192">
        <f t="shared" si="1"/>
        <v>10</v>
      </c>
      <c r="C33" s="123"/>
      <c r="D33" s="261"/>
      <c r="E33" s="261"/>
      <c r="F33" s="231"/>
      <c r="G33" s="235"/>
      <c r="H33" s="123"/>
      <c r="I33" s="242"/>
      <c r="J33" s="233">
        <f t="shared" si="2"/>
        <v>0</v>
      </c>
    </row>
    <row r="34" spans="2:10" x14ac:dyDescent="0.35">
      <c r="B34" s="192">
        <f t="shared" si="1"/>
        <v>11</v>
      </c>
      <c r="C34" s="123"/>
      <c r="D34" s="261"/>
      <c r="E34" s="261"/>
      <c r="F34" s="231"/>
      <c r="G34" s="235"/>
      <c r="H34" s="123"/>
      <c r="I34" s="242"/>
      <c r="J34" s="233">
        <f t="shared" si="2"/>
        <v>0</v>
      </c>
    </row>
    <row r="35" spans="2:10" x14ac:dyDescent="0.35">
      <c r="B35" s="192">
        <f t="shared" si="1"/>
        <v>12</v>
      </c>
      <c r="C35" s="123"/>
      <c r="D35" s="261"/>
      <c r="E35" s="261"/>
      <c r="F35" s="231"/>
      <c r="G35" s="235"/>
      <c r="H35" s="123"/>
      <c r="I35" s="242"/>
      <c r="J35" s="233">
        <f t="shared" si="2"/>
        <v>0</v>
      </c>
    </row>
    <row r="36" spans="2:10" x14ac:dyDescent="0.35">
      <c r="B36" s="192">
        <f t="shared" si="1"/>
        <v>13</v>
      </c>
      <c r="C36" s="123"/>
      <c r="D36" s="261"/>
      <c r="E36" s="261"/>
      <c r="F36" s="231"/>
      <c r="G36" s="235"/>
      <c r="H36" s="123"/>
      <c r="I36" s="242"/>
      <c r="J36" s="233">
        <f t="shared" si="2"/>
        <v>0</v>
      </c>
    </row>
    <row r="37" spans="2:10" x14ac:dyDescent="0.35">
      <c r="B37" s="192">
        <f t="shared" si="1"/>
        <v>14</v>
      </c>
      <c r="C37" s="123"/>
      <c r="D37" s="261"/>
      <c r="E37" s="261"/>
      <c r="F37" s="231"/>
      <c r="G37" s="235"/>
      <c r="H37" s="123"/>
      <c r="I37" s="242"/>
      <c r="J37" s="233">
        <f t="shared" si="2"/>
        <v>0</v>
      </c>
    </row>
    <row r="38" spans="2:10" ht="12" thickBot="1" x14ac:dyDescent="0.4">
      <c r="B38" s="193">
        <f t="shared" si="1"/>
        <v>15</v>
      </c>
      <c r="C38" s="194"/>
      <c r="D38" s="261"/>
      <c r="E38" s="261"/>
      <c r="F38" s="231"/>
      <c r="G38" s="235"/>
      <c r="H38" s="194"/>
      <c r="I38" s="242"/>
      <c r="J38" s="234">
        <f t="shared" si="2"/>
        <v>0</v>
      </c>
    </row>
    <row r="39" spans="2:10" ht="12" thickBot="1" x14ac:dyDescent="0.4">
      <c r="B39" s="124"/>
      <c r="C39" s="125"/>
      <c r="D39" s="125"/>
      <c r="E39" s="126" t="s">
        <v>99</v>
      </c>
      <c r="F39" s="127"/>
      <c r="G39" s="128"/>
      <c r="H39" s="125"/>
      <c r="I39" s="178"/>
      <c r="J39" s="195">
        <f>SUM(J24:J38)</f>
        <v>0</v>
      </c>
    </row>
    <row r="40" spans="2:10" ht="9" customHeight="1" thickTop="1" x14ac:dyDescent="0.35">
      <c r="B40" s="112"/>
      <c r="C40" s="112"/>
      <c r="D40" s="112"/>
      <c r="E40" s="129"/>
      <c r="F40" s="130"/>
      <c r="H40" s="112"/>
      <c r="J40" s="131"/>
    </row>
    <row r="41" spans="2:10" ht="12.75" x14ac:dyDescent="0.35">
      <c r="B41" s="132" t="s">
        <v>116</v>
      </c>
      <c r="C41" s="133"/>
      <c r="D41" s="133"/>
      <c r="E41" s="134"/>
      <c r="F41" s="133"/>
      <c r="G41" s="132" t="s">
        <v>183</v>
      </c>
      <c r="H41" s="135"/>
      <c r="I41" s="135"/>
      <c r="J41" s="136"/>
    </row>
    <row r="42" spans="2:10" ht="12.75" x14ac:dyDescent="0.35">
      <c r="B42" s="137"/>
      <c r="C42" s="138"/>
      <c r="D42" s="138"/>
      <c r="E42" s="139"/>
      <c r="F42" s="138"/>
      <c r="G42" s="243"/>
      <c r="H42" s="244"/>
      <c r="I42" s="244"/>
      <c r="J42" s="245"/>
    </row>
    <row r="43" spans="2:10" ht="12.75" x14ac:dyDescent="0.35">
      <c r="B43" s="137"/>
      <c r="C43" s="138"/>
      <c r="D43" s="138"/>
      <c r="E43" s="139"/>
      <c r="F43" s="138"/>
      <c r="G43" s="243"/>
      <c r="H43" s="244"/>
      <c r="I43" s="244"/>
      <c r="J43" s="245"/>
    </row>
    <row r="44" spans="2:10" x14ac:dyDescent="0.35">
      <c r="B44" s="140" t="s">
        <v>24</v>
      </c>
      <c r="C44" s="141"/>
      <c r="D44" s="142" t="s">
        <v>25</v>
      </c>
      <c r="E44" s="143"/>
      <c r="F44" s="141"/>
      <c r="G44" s="272"/>
      <c r="H44" s="273"/>
      <c r="I44" s="141"/>
      <c r="J44" s="246"/>
    </row>
    <row r="45" spans="2:10" ht="6.75" customHeight="1" x14ac:dyDescent="0.35">
      <c r="B45" s="112"/>
      <c r="C45" s="112"/>
      <c r="D45" s="112"/>
      <c r="E45" s="129"/>
      <c r="F45" s="130"/>
      <c r="H45" s="112"/>
      <c r="J45" s="131"/>
    </row>
    <row r="46" spans="2:10" x14ac:dyDescent="0.35">
      <c r="B46" s="112"/>
      <c r="C46" s="112"/>
      <c r="D46" s="112"/>
      <c r="E46" s="129"/>
      <c r="F46" s="130"/>
      <c r="H46" s="112"/>
      <c r="J46" s="131"/>
    </row>
    <row r="47" spans="2:10" ht="17.649999999999999" x14ac:dyDescent="0.35">
      <c r="B47" s="283" t="s">
        <v>119</v>
      </c>
      <c r="C47" s="283"/>
      <c r="D47" s="283"/>
      <c r="E47" s="283"/>
      <c r="F47" s="283"/>
      <c r="G47" s="283"/>
      <c r="H47" s="283"/>
      <c r="I47" s="283"/>
      <c r="J47" s="283"/>
    </row>
    <row r="48" spans="2:10" ht="12" customHeight="1" x14ac:dyDescent="0.4">
      <c r="B48" s="144"/>
      <c r="C48" s="144"/>
      <c r="D48" s="144"/>
      <c r="E48" s="177" t="s">
        <v>74</v>
      </c>
      <c r="F48" s="177" t="str">
        <f>I4</f>
        <v>1034.001.006</v>
      </c>
      <c r="G48" s="177"/>
    </row>
    <row r="49" spans="2:10" ht="15" x14ac:dyDescent="0.4">
      <c r="B49" s="144"/>
      <c r="C49" s="144"/>
      <c r="D49" s="144"/>
      <c r="E49" s="144"/>
      <c r="F49" s="177"/>
      <c r="G49" s="177"/>
    </row>
    <row r="50" spans="2:10" x14ac:dyDescent="0.35">
      <c r="B50" s="145"/>
      <c r="C50" s="146" t="s">
        <v>94</v>
      </c>
      <c r="D50" s="145"/>
      <c r="E50" s="147" t="s">
        <v>100</v>
      </c>
      <c r="F50" s="145"/>
      <c r="G50" s="145"/>
      <c r="H50" s="147" t="s">
        <v>101</v>
      </c>
      <c r="I50" s="145"/>
      <c r="J50" s="145"/>
    </row>
    <row r="51" spans="2:10" ht="12" thickBot="1" x14ac:dyDescent="0.4"/>
    <row r="52" spans="2:10" ht="12" thickBot="1" x14ac:dyDescent="0.4">
      <c r="C52" s="148"/>
      <c r="E52" s="110" t="s">
        <v>102</v>
      </c>
      <c r="H52" s="149"/>
      <c r="I52" s="150"/>
      <c r="J52" s="151"/>
    </row>
    <row r="53" spans="2:10" ht="12" thickBot="1" x14ac:dyDescent="0.4">
      <c r="C53" s="112"/>
    </row>
    <row r="54" spans="2:10" ht="12" thickBot="1" x14ac:dyDescent="0.4">
      <c r="C54" s="148"/>
      <c r="E54" s="110" t="s">
        <v>103</v>
      </c>
      <c r="H54" s="149"/>
      <c r="I54" s="150"/>
      <c r="J54" s="151"/>
    </row>
    <row r="55" spans="2:10" ht="12" thickBot="1" x14ac:dyDescent="0.4">
      <c r="C55" s="112"/>
    </row>
    <row r="56" spans="2:10" ht="12" thickBot="1" x14ac:dyDescent="0.4">
      <c r="C56" s="148"/>
      <c r="E56" s="110" t="s">
        <v>118</v>
      </c>
      <c r="H56" s="149"/>
      <c r="I56" s="150"/>
      <c r="J56" s="151"/>
    </row>
    <row r="57" spans="2:10" ht="12" thickBot="1" x14ac:dyDescent="0.4">
      <c r="C57" s="112"/>
    </row>
    <row r="58" spans="2:10" ht="12" thickBot="1" x14ac:dyDescent="0.4">
      <c r="C58" s="148"/>
      <c r="E58" s="110" t="s">
        <v>104</v>
      </c>
      <c r="H58" s="149"/>
      <c r="I58" s="150"/>
      <c r="J58" s="151"/>
    </row>
    <row r="59" spans="2:10" ht="12" thickBot="1" x14ac:dyDescent="0.4">
      <c r="C59" s="112"/>
    </row>
    <row r="60" spans="2:10" ht="12" thickBot="1" x14ac:dyDescent="0.4">
      <c r="C60" s="148"/>
      <c r="E60" s="110" t="s">
        <v>105</v>
      </c>
      <c r="H60" s="149"/>
      <c r="I60" s="150"/>
      <c r="J60" s="151"/>
    </row>
    <row r="61" spans="2:10" ht="12" thickBot="1" x14ac:dyDescent="0.4">
      <c r="C61" s="112"/>
    </row>
    <row r="62" spans="2:10" ht="12" thickBot="1" x14ac:dyDescent="0.4">
      <c r="C62" s="148"/>
      <c r="E62" s="110" t="s">
        <v>106</v>
      </c>
      <c r="H62" s="149"/>
      <c r="I62" s="150"/>
      <c r="J62" s="151"/>
    </row>
    <row r="63" spans="2:10" ht="12" thickBot="1" x14ac:dyDescent="0.4">
      <c r="C63" s="112"/>
    </row>
    <row r="64" spans="2:10" ht="12" thickBot="1" x14ac:dyDescent="0.4">
      <c r="C64" s="148"/>
      <c r="E64" s="110" t="s">
        <v>107</v>
      </c>
      <c r="H64" s="149"/>
      <c r="I64" s="150"/>
      <c r="J64" s="151"/>
    </row>
    <row r="65" spans="3:10" ht="12" thickBot="1" x14ac:dyDescent="0.4">
      <c r="C65" s="112"/>
    </row>
    <row r="66" spans="3:10" ht="12" thickBot="1" x14ac:dyDescent="0.4">
      <c r="C66" s="148"/>
      <c r="E66" s="110" t="s">
        <v>108</v>
      </c>
      <c r="H66" s="149"/>
      <c r="I66" s="150"/>
      <c r="J66" s="151"/>
    </row>
    <row r="67" spans="3:10" ht="12" thickBot="1" x14ac:dyDescent="0.4">
      <c r="C67" s="112"/>
    </row>
    <row r="68" spans="3:10" ht="12" thickBot="1" x14ac:dyDescent="0.4">
      <c r="C68" s="148"/>
      <c r="E68" s="110" t="s">
        <v>125</v>
      </c>
      <c r="H68" s="149"/>
      <c r="I68" s="150"/>
      <c r="J68" s="151"/>
    </row>
    <row r="69" spans="3:10" ht="12" thickBot="1" x14ac:dyDescent="0.4">
      <c r="C69" s="112"/>
    </row>
    <row r="70" spans="3:10" ht="12" thickBot="1" x14ac:dyDescent="0.4">
      <c r="C70" s="148"/>
      <c r="E70" s="110" t="s">
        <v>109</v>
      </c>
      <c r="H70" s="149"/>
      <c r="I70" s="150"/>
      <c r="J70" s="151"/>
    </row>
    <row r="71" spans="3:10" ht="12" thickBot="1" x14ac:dyDescent="0.4">
      <c r="C71" s="112"/>
    </row>
    <row r="72" spans="3:10" ht="12" thickBot="1" x14ac:dyDescent="0.4">
      <c r="C72" s="148"/>
      <c r="E72" s="110" t="s">
        <v>110</v>
      </c>
      <c r="H72" s="149"/>
      <c r="I72" s="150"/>
      <c r="J72" s="151"/>
    </row>
    <row r="73" spans="3:10" ht="12" thickBot="1" x14ac:dyDescent="0.4">
      <c r="C73" s="112"/>
    </row>
    <row r="74" spans="3:10" ht="12" thickBot="1" x14ac:dyDescent="0.4">
      <c r="C74" s="148"/>
      <c r="E74" s="110" t="s">
        <v>126</v>
      </c>
      <c r="H74" s="149"/>
      <c r="I74" s="150"/>
      <c r="J74" s="151"/>
    </row>
    <row r="75" spans="3:10" ht="12" thickBot="1" x14ac:dyDescent="0.4">
      <c r="C75" s="112"/>
    </row>
    <row r="76" spans="3:10" ht="12" thickBot="1" x14ac:dyDescent="0.4">
      <c r="C76" s="148"/>
      <c r="E76" s="110" t="s">
        <v>111</v>
      </c>
      <c r="H76" s="149"/>
      <c r="I76" s="150"/>
      <c r="J76" s="151"/>
    </row>
    <row r="77" spans="3:10" ht="12" thickBot="1" x14ac:dyDescent="0.4">
      <c r="C77" s="112"/>
    </row>
    <row r="78" spans="3:10" ht="12" thickBot="1" x14ac:dyDescent="0.4">
      <c r="C78" s="148"/>
      <c r="E78" s="110" t="s">
        <v>112</v>
      </c>
      <c r="H78" s="149"/>
      <c r="I78" s="150"/>
      <c r="J78" s="151"/>
    </row>
    <row r="79" spans="3:10" ht="12" thickBot="1" x14ac:dyDescent="0.4">
      <c r="C79" s="112"/>
    </row>
    <row r="80" spans="3:10" ht="12" thickBot="1" x14ac:dyDescent="0.4">
      <c r="C80" s="148"/>
      <c r="E80" s="110" t="s">
        <v>113</v>
      </c>
      <c r="H80" s="149"/>
      <c r="I80" s="150"/>
      <c r="J80" s="151"/>
    </row>
    <row r="81" spans="3:10" ht="12" thickBot="1" x14ac:dyDescent="0.4">
      <c r="C81" s="112"/>
    </row>
    <row r="82" spans="3:10" ht="12" thickBot="1" x14ac:dyDescent="0.4">
      <c r="C82" s="148"/>
      <c r="E82" s="110" t="s">
        <v>117</v>
      </c>
      <c r="H82" s="149"/>
      <c r="I82" s="150"/>
      <c r="J82" s="151"/>
    </row>
    <row r="83" spans="3:10" ht="12" thickBot="1" x14ac:dyDescent="0.4">
      <c r="C83" s="112"/>
    </row>
    <row r="84" spans="3:10" ht="12" thickBot="1" x14ac:dyDescent="0.4">
      <c r="C84" s="148"/>
      <c r="E84" s="110" t="s">
        <v>121</v>
      </c>
      <c r="H84" s="149"/>
      <c r="I84" s="150"/>
      <c r="J84" s="151"/>
    </row>
    <row r="85" spans="3:10" ht="12" thickBot="1" x14ac:dyDescent="0.4">
      <c r="C85" s="112"/>
    </row>
    <row r="86" spans="3:10" ht="12" thickBot="1" x14ac:dyDescent="0.4">
      <c r="C86" s="148"/>
      <c r="E86" s="110" t="s">
        <v>122</v>
      </c>
      <c r="H86" s="149"/>
      <c r="I86" s="150"/>
      <c r="J86" s="151"/>
    </row>
    <row r="87" spans="3:10" ht="12" thickBot="1" x14ac:dyDescent="0.4">
      <c r="C87" s="112"/>
    </row>
    <row r="88" spans="3:10" ht="12" thickBot="1" x14ac:dyDescent="0.4">
      <c r="C88" s="148"/>
      <c r="E88" s="110" t="s">
        <v>123</v>
      </c>
      <c r="H88" s="149"/>
      <c r="I88" s="150"/>
      <c r="J88" s="151"/>
    </row>
    <row r="94" spans="3:10" x14ac:dyDescent="0.35">
      <c r="E94" s="152" t="s">
        <v>114</v>
      </c>
      <c r="F94" s="153"/>
      <c r="G94" s="154"/>
    </row>
    <row r="95" spans="3:10" x14ac:dyDescent="0.35">
      <c r="E95" s="155"/>
      <c r="F95" s="155"/>
      <c r="G95" s="155"/>
    </row>
    <row r="96" spans="3:10" x14ac:dyDescent="0.35">
      <c r="E96" s="155"/>
      <c r="F96" s="155" t="s">
        <v>27</v>
      </c>
      <c r="G96" s="155"/>
    </row>
  </sheetData>
  <mergeCells count="41">
    <mergeCell ref="D37:E37"/>
    <mergeCell ref="D38:E38"/>
    <mergeCell ref="G44:H44"/>
    <mergeCell ref="B47:J47"/>
    <mergeCell ref="D31:E31"/>
    <mergeCell ref="D32:E32"/>
    <mergeCell ref="D33:E33"/>
    <mergeCell ref="D34:E34"/>
    <mergeCell ref="D35:E35"/>
    <mergeCell ref="D36:E36"/>
    <mergeCell ref="D30:E30"/>
    <mergeCell ref="I18:J18"/>
    <mergeCell ref="I19:J19"/>
    <mergeCell ref="I20:J20"/>
    <mergeCell ref="B22:J22"/>
    <mergeCell ref="D23:E23"/>
    <mergeCell ref="D24:E24"/>
    <mergeCell ref="D25:E25"/>
    <mergeCell ref="D26:E26"/>
    <mergeCell ref="D27:E27"/>
    <mergeCell ref="D28:E28"/>
    <mergeCell ref="D29:E29"/>
    <mergeCell ref="I17:J17"/>
    <mergeCell ref="D7:E7"/>
    <mergeCell ref="I7:J7"/>
    <mergeCell ref="I8:J8"/>
    <mergeCell ref="D9:E9"/>
    <mergeCell ref="I9:J9"/>
    <mergeCell ref="D10:E10"/>
    <mergeCell ref="I10:J10"/>
    <mergeCell ref="D11:E11"/>
    <mergeCell ref="I12:J12"/>
    <mergeCell ref="I13:J13"/>
    <mergeCell ref="I14:J14"/>
    <mergeCell ref="I15:J15"/>
    <mergeCell ref="D4:E4"/>
    <mergeCell ref="I4:J4"/>
    <mergeCell ref="D5:E5"/>
    <mergeCell ref="I5:J5"/>
    <mergeCell ref="D6:E6"/>
    <mergeCell ref="I6:J6"/>
  </mergeCells>
  <hyperlinks>
    <hyperlink ref="I19" r:id="rId1" xr:uid="{CA284F25-65CF-4F22-9C47-4E96506245AB}"/>
  </hyperlinks>
  <pageMargins left="0.39370078740157483" right="0.39370078740157483" top="0.59055118110236227" bottom="1.0236220472440944" header="0.51181102362204722" footer="0.51181102362204722"/>
  <pageSetup paperSize="9" scale="95" fitToHeight="0" orientation="portrait" verticalDpi="1200" r:id="rId2"/>
  <headerFooter alignWithMargins="0">
    <oddFooter>&amp;C&amp;7&amp;G&amp;RPage &amp;P of &amp;N</oddFooter>
  </headerFooter>
  <rowBreaks count="1" manualBreakCount="1">
    <brk id="46" max="16383" man="1"/>
  </rowBreaks>
  <drawing r:id="rId3"/>
  <legacyDrawingHF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J96"/>
  <sheetViews>
    <sheetView showGridLines="0" zoomScaleNormal="100" zoomScaleSheetLayoutView="70" workbookViewId="0">
      <selection activeCell="I12" sqref="I12:J20"/>
    </sheetView>
  </sheetViews>
  <sheetFormatPr baseColWidth="10" defaultColWidth="11" defaultRowHeight="11.65" x14ac:dyDescent="0.35"/>
  <cols>
    <col min="1" max="1" width="4.28515625" style="110" customWidth="1"/>
    <col min="2" max="2" width="5.7109375" style="110" customWidth="1"/>
    <col min="3" max="3" width="9.7109375" style="110" customWidth="1"/>
    <col min="4" max="5" width="14" style="110" customWidth="1"/>
    <col min="6" max="6" width="16.140625" style="110" customWidth="1"/>
    <col min="7" max="7" width="11.7109375" style="110" customWidth="1"/>
    <col min="8" max="8" width="4.5703125" style="110" customWidth="1"/>
    <col min="9" max="10" width="12.7109375" style="110" customWidth="1"/>
    <col min="11" max="11" width="4" style="110" customWidth="1"/>
    <col min="12" max="16384" width="11" style="110"/>
  </cols>
  <sheetData>
    <row r="1" spans="2:10" ht="69.95" customHeight="1" x14ac:dyDescent="0.6">
      <c r="B1" s="111"/>
      <c r="C1" s="111"/>
      <c r="D1" s="111"/>
    </row>
    <row r="2" spans="2:10" ht="17.25" customHeight="1" x14ac:dyDescent="0.6">
      <c r="B2" s="179" t="s">
        <v>115</v>
      </c>
      <c r="C2" s="176"/>
      <c r="D2" s="176"/>
      <c r="E2" s="176"/>
      <c r="F2" s="176"/>
      <c r="G2" s="176"/>
      <c r="H2" s="176"/>
      <c r="I2" s="176"/>
      <c r="J2" s="176"/>
    </row>
    <row r="3" spans="2:10" ht="12" thickBot="1" x14ac:dyDescent="0.4"/>
    <row r="4" spans="2:10" ht="14.1" customHeight="1" x14ac:dyDescent="0.35">
      <c r="B4" s="110" t="s">
        <v>73</v>
      </c>
      <c r="D4" s="259"/>
      <c r="E4" s="260"/>
      <c r="G4" s="110" t="s">
        <v>74</v>
      </c>
      <c r="I4" s="264" t="str">
        <f>('Summary P.O'!B3)&amp;'Summary P.O'!A20</f>
        <v>1034.001.007</v>
      </c>
      <c r="J4" s="265"/>
    </row>
    <row r="5" spans="2:10" ht="14.1" customHeight="1" x14ac:dyDescent="0.35">
      <c r="D5" s="274"/>
      <c r="E5" s="275"/>
      <c r="G5" s="110" t="s">
        <v>41</v>
      </c>
      <c r="I5" s="268">
        <v>1</v>
      </c>
      <c r="J5" s="269"/>
    </row>
    <row r="6" spans="2:10" ht="14.1" customHeight="1" x14ac:dyDescent="0.35">
      <c r="D6" s="274"/>
      <c r="E6" s="275"/>
      <c r="G6" s="110" t="s">
        <v>75</v>
      </c>
      <c r="I6" s="270"/>
      <c r="J6" s="271"/>
    </row>
    <row r="7" spans="2:10" ht="14.1" customHeight="1" thickBot="1" x14ac:dyDescent="0.4">
      <c r="D7" s="276"/>
      <c r="E7" s="277"/>
      <c r="G7" s="110" t="s">
        <v>76</v>
      </c>
      <c r="I7" s="262"/>
      <c r="J7" s="263"/>
    </row>
    <row r="8" spans="2:10" ht="14.1" customHeight="1" thickBot="1" x14ac:dyDescent="0.4">
      <c r="E8" s="112"/>
      <c r="G8" s="110" t="s">
        <v>77</v>
      </c>
      <c r="I8" s="292"/>
      <c r="J8" s="282"/>
    </row>
    <row r="9" spans="2:10" ht="14.1" customHeight="1" x14ac:dyDescent="0.35">
      <c r="B9" s="110" t="s">
        <v>78</v>
      </c>
      <c r="D9" s="264"/>
      <c r="E9" s="265"/>
      <c r="G9" s="110" t="s">
        <v>128</v>
      </c>
      <c r="I9" s="284"/>
      <c r="J9" s="285"/>
    </row>
    <row r="10" spans="2:10" ht="14.1" customHeight="1" thickBot="1" x14ac:dyDescent="0.4">
      <c r="B10" s="110" t="s">
        <v>79</v>
      </c>
      <c r="D10" s="280"/>
      <c r="E10" s="277"/>
      <c r="G10" s="110" t="s">
        <v>80</v>
      </c>
      <c r="I10" s="278"/>
      <c r="J10" s="279"/>
    </row>
    <row r="11" spans="2:10" ht="14.1" customHeight="1" thickBot="1" x14ac:dyDescent="0.4">
      <c r="B11" s="110" t="s">
        <v>127</v>
      </c>
      <c r="D11" s="288"/>
      <c r="E11" s="289"/>
    </row>
    <row r="12" spans="2:10" ht="14.1" customHeight="1" thickBot="1" x14ac:dyDescent="0.4">
      <c r="G12" s="110" t="s">
        <v>81</v>
      </c>
      <c r="I12" s="259" t="s">
        <v>164</v>
      </c>
      <c r="J12" s="260"/>
    </row>
    <row r="13" spans="2:10" ht="14.1" customHeight="1" x14ac:dyDescent="0.35">
      <c r="B13" s="110" t="s">
        <v>82</v>
      </c>
      <c r="E13" s="113" t="s">
        <v>129</v>
      </c>
      <c r="I13" s="274" t="s">
        <v>187</v>
      </c>
      <c r="J13" s="275"/>
    </row>
    <row r="14" spans="2:10" ht="14.1" customHeight="1" x14ac:dyDescent="0.35">
      <c r="B14" s="110" t="s">
        <v>83</v>
      </c>
      <c r="E14" s="114" t="s">
        <v>163</v>
      </c>
      <c r="I14" s="274" t="s">
        <v>188</v>
      </c>
      <c r="J14" s="275"/>
    </row>
    <row r="15" spans="2:10" ht="14.1" customHeight="1" thickBot="1" x14ac:dyDescent="0.4">
      <c r="B15" s="110" t="s">
        <v>84</v>
      </c>
      <c r="E15" s="114" t="s">
        <v>40</v>
      </c>
      <c r="I15" s="276" t="s">
        <v>189</v>
      </c>
      <c r="J15" s="277"/>
    </row>
    <row r="16" spans="2:10" ht="14.1" customHeight="1" thickBot="1" x14ac:dyDescent="0.4">
      <c r="B16" s="110" t="s">
        <v>86</v>
      </c>
      <c r="E16" s="114" t="s">
        <v>87</v>
      </c>
    </row>
    <row r="17" spans="2:10" ht="14.1" customHeight="1" thickBot="1" x14ac:dyDescent="0.4">
      <c r="B17" s="110" t="s">
        <v>88</v>
      </c>
      <c r="E17" s="115" t="s">
        <v>89</v>
      </c>
      <c r="G17" s="110" t="s">
        <v>90</v>
      </c>
      <c r="I17" s="259" t="s">
        <v>190</v>
      </c>
      <c r="J17" s="260"/>
    </row>
    <row r="18" spans="2:10" ht="14.1" customHeight="1" x14ac:dyDescent="0.35">
      <c r="I18" s="274"/>
      <c r="J18" s="275"/>
    </row>
    <row r="19" spans="2:10" ht="14.1" customHeight="1" thickBot="1" x14ac:dyDescent="0.4">
      <c r="B19" s="116" t="s">
        <v>91</v>
      </c>
      <c r="C19" s="116"/>
      <c r="D19" s="117" t="s">
        <v>92</v>
      </c>
      <c r="E19" s="118" t="s">
        <v>93</v>
      </c>
      <c r="I19" s="287" t="s">
        <v>191</v>
      </c>
      <c r="J19" s="275"/>
    </row>
    <row r="20" spans="2:10" ht="14.1" customHeight="1" thickBot="1" x14ac:dyDescent="0.4">
      <c r="B20" s="119" t="s">
        <v>94</v>
      </c>
      <c r="C20" s="119"/>
      <c r="D20" s="120"/>
      <c r="E20" s="121"/>
      <c r="I20" s="280"/>
      <c r="J20" s="277"/>
    </row>
    <row r="21" spans="2:10" x14ac:dyDescent="0.35">
      <c r="B21" s="122"/>
      <c r="C21" s="122"/>
      <c r="D21" s="122"/>
      <c r="E21" s="122"/>
    </row>
    <row r="22" spans="2:10" ht="88.5" customHeight="1" thickBot="1" x14ac:dyDescent="0.4">
      <c r="B22" s="286"/>
      <c r="C22" s="286"/>
      <c r="D22" s="286"/>
      <c r="E22" s="286"/>
      <c r="F22" s="286"/>
      <c r="G22" s="286"/>
      <c r="H22" s="286"/>
      <c r="I22" s="286"/>
      <c r="J22" s="286"/>
    </row>
    <row r="23" spans="2:10" ht="18" customHeight="1" thickBot="1" x14ac:dyDescent="0.4">
      <c r="B23" s="236" t="s">
        <v>42</v>
      </c>
      <c r="C23" s="237" t="s">
        <v>95</v>
      </c>
      <c r="D23" s="266" t="s">
        <v>43</v>
      </c>
      <c r="E23" s="267"/>
      <c r="F23" s="238" t="s">
        <v>96</v>
      </c>
      <c r="G23" s="238" t="s">
        <v>23</v>
      </c>
      <c r="H23" s="239" t="s">
        <v>97</v>
      </c>
      <c r="I23" s="240" t="s">
        <v>98</v>
      </c>
      <c r="J23" s="241" t="s">
        <v>48</v>
      </c>
    </row>
    <row r="24" spans="2:10" x14ac:dyDescent="0.35">
      <c r="B24" s="196">
        <v>1</v>
      </c>
      <c r="C24" s="197"/>
      <c r="D24" s="261"/>
      <c r="E24" s="261"/>
      <c r="F24" s="231"/>
      <c r="G24" s="235"/>
      <c r="H24" s="197"/>
      <c r="I24" s="242"/>
      <c r="J24" s="232">
        <f t="shared" ref="J24:J25" si="0">H24*I24</f>
        <v>0</v>
      </c>
    </row>
    <row r="25" spans="2:10" x14ac:dyDescent="0.35">
      <c r="B25" s="192">
        <f t="shared" ref="B25:B38" si="1">B24+1</f>
        <v>2</v>
      </c>
      <c r="C25" s="123"/>
      <c r="D25" s="261"/>
      <c r="E25" s="261"/>
      <c r="F25" s="231"/>
      <c r="G25" s="235"/>
      <c r="H25" s="123"/>
      <c r="I25" s="242"/>
      <c r="J25" s="233">
        <f t="shared" si="0"/>
        <v>0</v>
      </c>
    </row>
    <row r="26" spans="2:10" x14ac:dyDescent="0.35">
      <c r="B26" s="192">
        <f t="shared" si="1"/>
        <v>3</v>
      </c>
      <c r="C26" s="123"/>
      <c r="D26" s="261"/>
      <c r="E26" s="261"/>
      <c r="F26" s="231"/>
      <c r="G26" s="235"/>
      <c r="H26" s="123"/>
      <c r="I26" s="242"/>
      <c r="J26" s="233">
        <f>H26*I26</f>
        <v>0</v>
      </c>
    </row>
    <row r="27" spans="2:10" ht="12" customHeight="1" x14ac:dyDescent="0.35">
      <c r="B27" s="192">
        <f t="shared" si="1"/>
        <v>4</v>
      </c>
      <c r="C27" s="123"/>
      <c r="D27" s="261"/>
      <c r="E27" s="261"/>
      <c r="F27" s="231"/>
      <c r="G27" s="235"/>
      <c r="H27" s="123"/>
      <c r="I27" s="242"/>
      <c r="J27" s="233">
        <f>H27*I27</f>
        <v>0</v>
      </c>
    </row>
    <row r="28" spans="2:10" ht="12" customHeight="1" x14ac:dyDescent="0.35">
      <c r="B28" s="192">
        <f t="shared" si="1"/>
        <v>5</v>
      </c>
      <c r="C28" s="123"/>
      <c r="D28" s="261"/>
      <c r="E28" s="261"/>
      <c r="F28" s="231"/>
      <c r="G28" s="235"/>
      <c r="H28" s="123"/>
      <c r="I28" s="242"/>
      <c r="J28" s="233">
        <f>H28*I28</f>
        <v>0</v>
      </c>
    </row>
    <row r="29" spans="2:10" x14ac:dyDescent="0.35">
      <c r="B29" s="192">
        <f t="shared" si="1"/>
        <v>6</v>
      </c>
      <c r="C29" s="123"/>
      <c r="D29" s="261"/>
      <c r="E29" s="261"/>
      <c r="F29" s="231"/>
      <c r="G29" s="235"/>
      <c r="H29" s="123"/>
      <c r="I29" s="242"/>
      <c r="J29" s="233">
        <f t="shared" ref="J29:J38" si="2">H29*I29</f>
        <v>0</v>
      </c>
    </row>
    <row r="30" spans="2:10" x14ac:dyDescent="0.35">
      <c r="B30" s="192">
        <f t="shared" si="1"/>
        <v>7</v>
      </c>
      <c r="C30" s="123"/>
      <c r="D30" s="261"/>
      <c r="E30" s="261"/>
      <c r="F30" s="231"/>
      <c r="G30" s="235"/>
      <c r="H30" s="123"/>
      <c r="I30" s="242"/>
      <c r="J30" s="233">
        <f t="shared" si="2"/>
        <v>0</v>
      </c>
    </row>
    <row r="31" spans="2:10" x14ac:dyDescent="0.35">
      <c r="B31" s="192">
        <f t="shared" si="1"/>
        <v>8</v>
      </c>
      <c r="C31" s="123"/>
      <c r="D31" s="261"/>
      <c r="E31" s="261"/>
      <c r="F31" s="231"/>
      <c r="G31" s="235"/>
      <c r="H31" s="123"/>
      <c r="I31" s="242"/>
      <c r="J31" s="233">
        <f t="shared" si="2"/>
        <v>0</v>
      </c>
    </row>
    <row r="32" spans="2:10" x14ac:dyDescent="0.35">
      <c r="B32" s="192">
        <f t="shared" si="1"/>
        <v>9</v>
      </c>
      <c r="C32" s="123"/>
      <c r="D32" s="261"/>
      <c r="E32" s="261"/>
      <c r="F32" s="231"/>
      <c r="G32" s="235"/>
      <c r="H32" s="123"/>
      <c r="I32" s="242"/>
      <c r="J32" s="233">
        <f t="shared" si="2"/>
        <v>0</v>
      </c>
    </row>
    <row r="33" spans="2:10" x14ac:dyDescent="0.35">
      <c r="B33" s="192">
        <f t="shared" si="1"/>
        <v>10</v>
      </c>
      <c r="C33" s="123"/>
      <c r="D33" s="261"/>
      <c r="E33" s="261"/>
      <c r="F33" s="231"/>
      <c r="G33" s="235"/>
      <c r="H33" s="123"/>
      <c r="I33" s="242"/>
      <c r="J33" s="233">
        <f t="shared" si="2"/>
        <v>0</v>
      </c>
    </row>
    <row r="34" spans="2:10" x14ac:dyDescent="0.35">
      <c r="B34" s="192">
        <f t="shared" si="1"/>
        <v>11</v>
      </c>
      <c r="C34" s="123"/>
      <c r="D34" s="261"/>
      <c r="E34" s="261"/>
      <c r="F34" s="231"/>
      <c r="G34" s="235"/>
      <c r="H34" s="123"/>
      <c r="I34" s="242"/>
      <c r="J34" s="233">
        <f t="shared" si="2"/>
        <v>0</v>
      </c>
    </row>
    <row r="35" spans="2:10" x14ac:dyDescent="0.35">
      <c r="B35" s="192">
        <f t="shared" si="1"/>
        <v>12</v>
      </c>
      <c r="C35" s="123"/>
      <c r="D35" s="261"/>
      <c r="E35" s="261"/>
      <c r="F35" s="231"/>
      <c r="G35" s="235"/>
      <c r="H35" s="123"/>
      <c r="I35" s="242"/>
      <c r="J35" s="233">
        <f t="shared" si="2"/>
        <v>0</v>
      </c>
    </row>
    <row r="36" spans="2:10" x14ac:dyDescent="0.35">
      <c r="B36" s="192">
        <f t="shared" si="1"/>
        <v>13</v>
      </c>
      <c r="C36" s="123"/>
      <c r="D36" s="261"/>
      <c r="E36" s="261"/>
      <c r="F36" s="231"/>
      <c r="G36" s="235"/>
      <c r="H36" s="123"/>
      <c r="I36" s="242"/>
      <c r="J36" s="233">
        <f t="shared" si="2"/>
        <v>0</v>
      </c>
    </row>
    <row r="37" spans="2:10" x14ac:dyDescent="0.35">
      <c r="B37" s="192">
        <f t="shared" si="1"/>
        <v>14</v>
      </c>
      <c r="C37" s="123"/>
      <c r="D37" s="261"/>
      <c r="E37" s="261"/>
      <c r="F37" s="231"/>
      <c r="G37" s="235"/>
      <c r="H37" s="123"/>
      <c r="I37" s="242"/>
      <c r="J37" s="233">
        <f t="shared" si="2"/>
        <v>0</v>
      </c>
    </row>
    <row r="38" spans="2:10" ht="12" thickBot="1" x14ac:dyDescent="0.4">
      <c r="B38" s="193">
        <f t="shared" si="1"/>
        <v>15</v>
      </c>
      <c r="C38" s="194"/>
      <c r="D38" s="261"/>
      <c r="E38" s="261"/>
      <c r="F38" s="231"/>
      <c r="G38" s="235"/>
      <c r="H38" s="194"/>
      <c r="I38" s="242"/>
      <c r="J38" s="234">
        <f t="shared" si="2"/>
        <v>0</v>
      </c>
    </row>
    <row r="39" spans="2:10" ht="12" thickBot="1" x14ac:dyDescent="0.4">
      <c r="B39" s="124"/>
      <c r="C39" s="125"/>
      <c r="D39" s="125"/>
      <c r="E39" s="126" t="s">
        <v>99</v>
      </c>
      <c r="F39" s="127"/>
      <c r="G39" s="128"/>
      <c r="H39" s="125"/>
      <c r="I39" s="178"/>
      <c r="J39" s="195">
        <f>SUM(J24:J38)</f>
        <v>0</v>
      </c>
    </row>
    <row r="40" spans="2:10" ht="9" customHeight="1" thickTop="1" x14ac:dyDescent="0.35">
      <c r="B40" s="112"/>
      <c r="C40" s="112"/>
      <c r="D40" s="112"/>
      <c r="E40" s="129"/>
      <c r="F40" s="130"/>
      <c r="H40" s="112"/>
      <c r="J40" s="131"/>
    </row>
    <row r="41" spans="2:10" ht="12.75" x14ac:dyDescent="0.35">
      <c r="B41" s="132" t="s">
        <v>116</v>
      </c>
      <c r="C41" s="133"/>
      <c r="D41" s="133"/>
      <c r="E41" s="134"/>
      <c r="F41" s="133"/>
      <c r="G41" s="132" t="s">
        <v>183</v>
      </c>
      <c r="H41" s="135"/>
      <c r="I41" s="135"/>
      <c r="J41" s="136"/>
    </row>
    <row r="42" spans="2:10" ht="12.75" x14ac:dyDescent="0.35">
      <c r="B42" s="137"/>
      <c r="C42" s="138"/>
      <c r="D42" s="138"/>
      <c r="E42" s="139"/>
      <c r="F42" s="138"/>
      <c r="G42" s="243"/>
      <c r="H42" s="244"/>
      <c r="I42" s="244"/>
      <c r="J42" s="245"/>
    </row>
    <row r="43" spans="2:10" ht="12.75" x14ac:dyDescent="0.35">
      <c r="B43" s="137"/>
      <c r="C43" s="138"/>
      <c r="D43" s="138"/>
      <c r="E43" s="139"/>
      <c r="F43" s="138"/>
      <c r="G43" s="243"/>
      <c r="H43" s="244"/>
      <c r="I43" s="244"/>
      <c r="J43" s="245"/>
    </row>
    <row r="44" spans="2:10" x14ac:dyDescent="0.35">
      <c r="B44" s="140" t="s">
        <v>24</v>
      </c>
      <c r="C44" s="141"/>
      <c r="D44" s="142" t="s">
        <v>25</v>
      </c>
      <c r="E44" s="143"/>
      <c r="F44" s="141"/>
      <c r="G44" s="272"/>
      <c r="H44" s="273"/>
      <c r="I44" s="141"/>
      <c r="J44" s="246"/>
    </row>
    <row r="45" spans="2:10" ht="6.75" customHeight="1" x14ac:dyDescent="0.35">
      <c r="B45" s="112"/>
      <c r="C45" s="112"/>
      <c r="D45" s="112"/>
      <c r="E45" s="129"/>
      <c r="F45" s="130"/>
      <c r="H45" s="112"/>
      <c r="J45" s="131"/>
    </row>
    <row r="46" spans="2:10" x14ac:dyDescent="0.35">
      <c r="B46" s="112"/>
      <c r="C46" s="112"/>
      <c r="D46" s="112"/>
      <c r="E46" s="129"/>
      <c r="F46" s="130"/>
      <c r="H46" s="112"/>
      <c r="J46" s="131"/>
    </row>
    <row r="47" spans="2:10" ht="17.649999999999999" x14ac:dyDescent="0.35">
      <c r="B47" s="283" t="s">
        <v>119</v>
      </c>
      <c r="C47" s="283"/>
      <c r="D47" s="283"/>
      <c r="E47" s="283"/>
      <c r="F47" s="283"/>
      <c r="G47" s="283"/>
      <c r="H47" s="283"/>
      <c r="I47" s="283"/>
      <c r="J47" s="283"/>
    </row>
    <row r="48" spans="2:10" ht="12" customHeight="1" x14ac:dyDescent="0.4">
      <c r="B48" s="144"/>
      <c r="C48" s="144"/>
      <c r="D48" s="144"/>
      <c r="E48" s="177" t="s">
        <v>74</v>
      </c>
      <c r="F48" s="177" t="str">
        <f>I4</f>
        <v>1034.001.007</v>
      </c>
      <c r="G48" s="177"/>
    </row>
    <row r="49" spans="2:10" ht="15" x14ac:dyDescent="0.4">
      <c r="B49" s="144"/>
      <c r="C49" s="144"/>
      <c r="D49" s="144"/>
      <c r="E49" s="144"/>
      <c r="F49" s="177"/>
      <c r="G49" s="177"/>
    </row>
    <row r="50" spans="2:10" x14ac:dyDescent="0.35">
      <c r="B50" s="145"/>
      <c r="C50" s="146" t="s">
        <v>94</v>
      </c>
      <c r="D50" s="145"/>
      <c r="E50" s="147" t="s">
        <v>100</v>
      </c>
      <c r="F50" s="145"/>
      <c r="G50" s="145"/>
      <c r="H50" s="147" t="s">
        <v>101</v>
      </c>
      <c r="I50" s="145"/>
      <c r="J50" s="145"/>
    </row>
    <row r="51" spans="2:10" ht="12" thickBot="1" x14ac:dyDescent="0.4"/>
    <row r="52" spans="2:10" ht="12" thickBot="1" x14ac:dyDescent="0.4">
      <c r="C52" s="148"/>
      <c r="E52" s="110" t="s">
        <v>102</v>
      </c>
      <c r="H52" s="149"/>
      <c r="I52" s="150"/>
      <c r="J52" s="151"/>
    </row>
    <row r="53" spans="2:10" ht="12" thickBot="1" x14ac:dyDescent="0.4">
      <c r="C53" s="112"/>
    </row>
    <row r="54" spans="2:10" ht="12" thickBot="1" x14ac:dyDescent="0.4">
      <c r="C54" s="148"/>
      <c r="E54" s="110" t="s">
        <v>103</v>
      </c>
      <c r="H54" s="149"/>
      <c r="I54" s="150"/>
      <c r="J54" s="151"/>
    </row>
    <row r="55" spans="2:10" ht="12" thickBot="1" x14ac:dyDescent="0.4">
      <c r="C55" s="112"/>
    </row>
    <row r="56" spans="2:10" ht="12" thickBot="1" x14ac:dyDescent="0.4">
      <c r="C56" s="148"/>
      <c r="E56" s="110" t="s">
        <v>118</v>
      </c>
      <c r="H56" s="149"/>
      <c r="I56" s="150"/>
      <c r="J56" s="151"/>
    </row>
    <row r="57" spans="2:10" ht="12" thickBot="1" x14ac:dyDescent="0.4">
      <c r="C57" s="112"/>
    </row>
    <row r="58" spans="2:10" ht="12" thickBot="1" x14ac:dyDescent="0.4">
      <c r="C58" s="148"/>
      <c r="E58" s="110" t="s">
        <v>104</v>
      </c>
      <c r="H58" s="149"/>
      <c r="I58" s="150"/>
      <c r="J58" s="151"/>
    </row>
    <row r="59" spans="2:10" ht="12" thickBot="1" x14ac:dyDescent="0.4">
      <c r="C59" s="112"/>
    </row>
    <row r="60" spans="2:10" ht="12" thickBot="1" x14ac:dyDescent="0.4">
      <c r="C60" s="148"/>
      <c r="E60" s="110" t="s">
        <v>105</v>
      </c>
      <c r="H60" s="149"/>
      <c r="I60" s="150"/>
      <c r="J60" s="151"/>
    </row>
    <row r="61" spans="2:10" ht="12" thickBot="1" x14ac:dyDescent="0.4">
      <c r="C61" s="112"/>
    </row>
    <row r="62" spans="2:10" ht="12" thickBot="1" x14ac:dyDescent="0.4">
      <c r="C62" s="148"/>
      <c r="E62" s="110" t="s">
        <v>106</v>
      </c>
      <c r="H62" s="149"/>
      <c r="I62" s="150"/>
      <c r="J62" s="151"/>
    </row>
    <row r="63" spans="2:10" ht="12" thickBot="1" x14ac:dyDescent="0.4">
      <c r="C63" s="112"/>
    </row>
    <row r="64" spans="2:10" ht="12" thickBot="1" x14ac:dyDescent="0.4">
      <c r="C64" s="148"/>
      <c r="E64" s="110" t="s">
        <v>107</v>
      </c>
      <c r="H64" s="149"/>
      <c r="I64" s="150"/>
      <c r="J64" s="151"/>
    </row>
    <row r="65" spans="3:10" ht="12" thickBot="1" x14ac:dyDescent="0.4">
      <c r="C65" s="112"/>
    </row>
    <row r="66" spans="3:10" ht="12" thickBot="1" x14ac:dyDescent="0.4">
      <c r="C66" s="148"/>
      <c r="E66" s="110" t="s">
        <v>108</v>
      </c>
      <c r="H66" s="149"/>
      <c r="I66" s="150"/>
      <c r="J66" s="151"/>
    </row>
    <row r="67" spans="3:10" ht="12" thickBot="1" x14ac:dyDescent="0.4">
      <c r="C67" s="112"/>
    </row>
    <row r="68" spans="3:10" ht="12" thickBot="1" x14ac:dyDescent="0.4">
      <c r="C68" s="148"/>
      <c r="E68" s="110" t="s">
        <v>125</v>
      </c>
      <c r="H68" s="149"/>
      <c r="I68" s="150"/>
      <c r="J68" s="151"/>
    </row>
    <row r="69" spans="3:10" ht="12" thickBot="1" x14ac:dyDescent="0.4">
      <c r="C69" s="112"/>
    </row>
    <row r="70" spans="3:10" ht="12" thickBot="1" x14ac:dyDescent="0.4">
      <c r="C70" s="148"/>
      <c r="E70" s="110" t="s">
        <v>109</v>
      </c>
      <c r="H70" s="149"/>
      <c r="I70" s="150"/>
      <c r="J70" s="151"/>
    </row>
    <row r="71" spans="3:10" ht="12" thickBot="1" x14ac:dyDescent="0.4">
      <c r="C71" s="112"/>
    </row>
    <row r="72" spans="3:10" ht="12" thickBot="1" x14ac:dyDescent="0.4">
      <c r="C72" s="148"/>
      <c r="E72" s="110" t="s">
        <v>110</v>
      </c>
      <c r="H72" s="149"/>
      <c r="I72" s="150"/>
      <c r="J72" s="151"/>
    </row>
    <row r="73" spans="3:10" ht="12" thickBot="1" x14ac:dyDescent="0.4">
      <c r="C73" s="112"/>
    </row>
    <row r="74" spans="3:10" ht="12" thickBot="1" x14ac:dyDescent="0.4">
      <c r="C74" s="148"/>
      <c r="E74" s="110" t="s">
        <v>126</v>
      </c>
      <c r="H74" s="149"/>
      <c r="I74" s="150"/>
      <c r="J74" s="151"/>
    </row>
    <row r="75" spans="3:10" ht="12" thickBot="1" x14ac:dyDescent="0.4">
      <c r="C75" s="112"/>
    </row>
    <row r="76" spans="3:10" ht="12" thickBot="1" x14ac:dyDescent="0.4">
      <c r="C76" s="148"/>
      <c r="E76" s="110" t="s">
        <v>111</v>
      </c>
      <c r="H76" s="149"/>
      <c r="I76" s="150"/>
      <c r="J76" s="151"/>
    </row>
    <row r="77" spans="3:10" ht="12" thickBot="1" x14ac:dyDescent="0.4">
      <c r="C77" s="112"/>
    </row>
    <row r="78" spans="3:10" ht="12" thickBot="1" x14ac:dyDescent="0.4">
      <c r="C78" s="148"/>
      <c r="E78" s="110" t="s">
        <v>112</v>
      </c>
      <c r="H78" s="149"/>
      <c r="I78" s="150"/>
      <c r="J78" s="151"/>
    </row>
    <row r="79" spans="3:10" ht="12" thickBot="1" x14ac:dyDescent="0.4">
      <c r="C79" s="112"/>
    </row>
    <row r="80" spans="3:10" ht="12" thickBot="1" x14ac:dyDescent="0.4">
      <c r="C80" s="148"/>
      <c r="E80" s="110" t="s">
        <v>113</v>
      </c>
      <c r="H80" s="149"/>
      <c r="I80" s="150"/>
      <c r="J80" s="151"/>
    </row>
    <row r="81" spans="3:10" ht="12" thickBot="1" x14ac:dyDescent="0.4">
      <c r="C81" s="112"/>
    </row>
    <row r="82" spans="3:10" ht="12" thickBot="1" x14ac:dyDescent="0.4">
      <c r="C82" s="148"/>
      <c r="E82" s="110" t="s">
        <v>117</v>
      </c>
      <c r="H82" s="149"/>
      <c r="I82" s="150"/>
      <c r="J82" s="151"/>
    </row>
    <row r="83" spans="3:10" ht="12" thickBot="1" x14ac:dyDescent="0.4">
      <c r="C83" s="112"/>
    </row>
    <row r="84" spans="3:10" ht="12" thickBot="1" x14ac:dyDescent="0.4">
      <c r="C84" s="148"/>
      <c r="E84" s="110" t="s">
        <v>121</v>
      </c>
      <c r="H84" s="149"/>
      <c r="I84" s="150"/>
      <c r="J84" s="151"/>
    </row>
    <row r="85" spans="3:10" ht="12" thickBot="1" x14ac:dyDescent="0.4">
      <c r="C85" s="112"/>
    </row>
    <row r="86" spans="3:10" ht="12" thickBot="1" x14ac:dyDescent="0.4">
      <c r="C86" s="148"/>
      <c r="E86" s="110" t="s">
        <v>122</v>
      </c>
      <c r="H86" s="149"/>
      <c r="I86" s="150"/>
      <c r="J86" s="151"/>
    </row>
    <row r="87" spans="3:10" ht="12" thickBot="1" x14ac:dyDescent="0.4">
      <c r="C87" s="112"/>
    </row>
    <row r="88" spans="3:10" ht="12" thickBot="1" x14ac:dyDescent="0.4">
      <c r="C88" s="148"/>
      <c r="E88" s="110" t="s">
        <v>123</v>
      </c>
      <c r="H88" s="149"/>
      <c r="I88" s="150"/>
      <c r="J88" s="151"/>
    </row>
    <row r="94" spans="3:10" x14ac:dyDescent="0.35">
      <c r="E94" s="152" t="s">
        <v>114</v>
      </c>
      <c r="F94" s="153"/>
      <c r="G94" s="154"/>
    </row>
    <row r="95" spans="3:10" x14ac:dyDescent="0.35">
      <c r="E95" s="155"/>
      <c r="F95" s="155"/>
      <c r="G95" s="155"/>
    </row>
    <row r="96" spans="3:10" x14ac:dyDescent="0.35">
      <c r="E96" s="155"/>
      <c r="F96" s="155" t="s">
        <v>27</v>
      </c>
      <c r="G96" s="155"/>
    </row>
  </sheetData>
  <mergeCells count="41">
    <mergeCell ref="D37:E37"/>
    <mergeCell ref="D38:E38"/>
    <mergeCell ref="G44:H44"/>
    <mergeCell ref="B47:J47"/>
    <mergeCell ref="D31:E31"/>
    <mergeCell ref="D32:E32"/>
    <mergeCell ref="D33:E33"/>
    <mergeCell ref="D34:E34"/>
    <mergeCell ref="D35:E35"/>
    <mergeCell ref="D36:E36"/>
    <mergeCell ref="D30:E30"/>
    <mergeCell ref="I18:J18"/>
    <mergeCell ref="I19:J19"/>
    <mergeCell ref="I20:J20"/>
    <mergeCell ref="B22:J22"/>
    <mergeCell ref="D23:E23"/>
    <mergeCell ref="D24:E24"/>
    <mergeCell ref="D25:E25"/>
    <mergeCell ref="D26:E26"/>
    <mergeCell ref="D27:E27"/>
    <mergeCell ref="D28:E28"/>
    <mergeCell ref="D29:E29"/>
    <mergeCell ref="I17:J17"/>
    <mergeCell ref="D7:E7"/>
    <mergeCell ref="I7:J7"/>
    <mergeCell ref="I8:J8"/>
    <mergeCell ref="D9:E9"/>
    <mergeCell ref="I9:J9"/>
    <mergeCell ref="D10:E10"/>
    <mergeCell ref="I10:J10"/>
    <mergeCell ref="D11:E11"/>
    <mergeCell ref="I12:J12"/>
    <mergeCell ref="I13:J13"/>
    <mergeCell ref="I14:J14"/>
    <mergeCell ref="I15:J15"/>
    <mergeCell ref="D4:E4"/>
    <mergeCell ref="I4:J4"/>
    <mergeCell ref="D5:E5"/>
    <mergeCell ref="I5:J5"/>
    <mergeCell ref="D6:E6"/>
    <mergeCell ref="I6:J6"/>
  </mergeCells>
  <hyperlinks>
    <hyperlink ref="I19" r:id="rId1" xr:uid="{1E52FC5D-912C-4DAA-93ED-39182258CB02}"/>
  </hyperlinks>
  <pageMargins left="0.39370078740157483" right="0.39370078740157483" top="0.59055118110236227" bottom="1.0236220472440944" header="0.51181102362204722" footer="0.51181102362204722"/>
  <pageSetup paperSize="9" scale="95" fitToHeight="0" orientation="portrait" verticalDpi="1200" r:id="rId2"/>
  <headerFooter alignWithMargins="0">
    <oddFooter>&amp;C&amp;7&amp;G&amp;RPage &amp;P of &amp;N</oddFooter>
  </headerFooter>
  <rowBreaks count="1" manualBreakCount="1">
    <brk id="46" max="16383" man="1"/>
  </rowBreaks>
  <drawing r:id="rId3"/>
  <legacyDrawingHF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J96"/>
  <sheetViews>
    <sheetView showGridLines="0" zoomScaleNormal="100" zoomScaleSheetLayoutView="70" workbookViewId="0">
      <selection activeCell="I12" sqref="I12:J20"/>
    </sheetView>
  </sheetViews>
  <sheetFormatPr baseColWidth="10" defaultColWidth="11" defaultRowHeight="11.65" x14ac:dyDescent="0.35"/>
  <cols>
    <col min="1" max="1" width="4.28515625" style="110" customWidth="1"/>
    <col min="2" max="2" width="5.7109375" style="110" customWidth="1"/>
    <col min="3" max="3" width="9.7109375" style="110" customWidth="1"/>
    <col min="4" max="5" width="14" style="110" customWidth="1"/>
    <col min="6" max="6" width="16.140625" style="110" customWidth="1"/>
    <col min="7" max="7" width="11.7109375" style="110" customWidth="1"/>
    <col min="8" max="8" width="4.5703125" style="110" customWidth="1"/>
    <col min="9" max="10" width="12.7109375" style="110" customWidth="1"/>
    <col min="11" max="11" width="4" style="110" customWidth="1"/>
    <col min="12" max="16384" width="11" style="110"/>
  </cols>
  <sheetData>
    <row r="1" spans="2:10" ht="69.95" customHeight="1" x14ac:dyDescent="0.6">
      <c r="B1" s="111"/>
      <c r="C1" s="111"/>
      <c r="D1" s="111"/>
    </row>
    <row r="2" spans="2:10" ht="17.25" customHeight="1" x14ac:dyDescent="0.6">
      <c r="B2" s="179" t="s">
        <v>115</v>
      </c>
      <c r="C2" s="176"/>
      <c r="D2" s="176"/>
      <c r="E2" s="176"/>
      <c r="F2" s="176"/>
      <c r="G2" s="176"/>
      <c r="H2" s="176"/>
      <c r="I2" s="176"/>
      <c r="J2" s="176"/>
    </row>
    <row r="3" spans="2:10" ht="12" thickBot="1" x14ac:dyDescent="0.4"/>
    <row r="4" spans="2:10" ht="14.1" customHeight="1" x14ac:dyDescent="0.35">
      <c r="B4" s="110" t="s">
        <v>73</v>
      </c>
      <c r="D4" s="259"/>
      <c r="E4" s="260"/>
      <c r="G4" s="110" t="s">
        <v>74</v>
      </c>
      <c r="I4" s="264" t="str">
        <f>('Summary P.O'!B3)&amp;'Summary P.O'!A21</f>
        <v>1034.001.008</v>
      </c>
      <c r="J4" s="265"/>
    </row>
    <row r="5" spans="2:10" ht="14.1" customHeight="1" x14ac:dyDescent="0.35">
      <c r="D5" s="274"/>
      <c r="E5" s="275"/>
      <c r="G5" s="110" t="s">
        <v>41</v>
      </c>
      <c r="I5" s="268">
        <v>1</v>
      </c>
      <c r="J5" s="269"/>
    </row>
    <row r="6" spans="2:10" ht="14.1" customHeight="1" x14ac:dyDescent="0.35">
      <c r="D6" s="274"/>
      <c r="E6" s="275"/>
      <c r="G6" s="110" t="s">
        <v>75</v>
      </c>
      <c r="I6" s="270"/>
      <c r="J6" s="271"/>
    </row>
    <row r="7" spans="2:10" ht="14.1" customHeight="1" thickBot="1" x14ac:dyDescent="0.4">
      <c r="D7" s="276"/>
      <c r="E7" s="277"/>
      <c r="G7" s="110" t="s">
        <v>76</v>
      </c>
      <c r="I7" s="262"/>
      <c r="J7" s="263"/>
    </row>
    <row r="8" spans="2:10" ht="14.1" customHeight="1" thickBot="1" x14ac:dyDescent="0.4">
      <c r="E8" s="112"/>
      <c r="G8" s="110" t="s">
        <v>77</v>
      </c>
      <c r="I8" s="292"/>
      <c r="J8" s="282"/>
    </row>
    <row r="9" spans="2:10" ht="14.1" customHeight="1" x14ac:dyDescent="0.35">
      <c r="B9" s="110" t="s">
        <v>78</v>
      </c>
      <c r="D9" s="264"/>
      <c r="E9" s="265"/>
      <c r="G9" s="110" t="s">
        <v>128</v>
      </c>
      <c r="I9" s="284"/>
      <c r="J9" s="285"/>
    </row>
    <row r="10" spans="2:10" ht="14.1" customHeight="1" thickBot="1" x14ac:dyDescent="0.4">
      <c r="B10" s="110" t="s">
        <v>79</v>
      </c>
      <c r="D10" s="280"/>
      <c r="E10" s="277"/>
      <c r="G10" s="110" t="s">
        <v>80</v>
      </c>
      <c r="I10" s="278"/>
      <c r="J10" s="279"/>
    </row>
    <row r="11" spans="2:10" ht="14.1" customHeight="1" thickBot="1" x14ac:dyDescent="0.4">
      <c r="B11" s="110" t="s">
        <v>127</v>
      </c>
      <c r="D11" s="288"/>
      <c r="E11" s="289"/>
    </row>
    <row r="12" spans="2:10" ht="14.1" customHeight="1" thickBot="1" x14ac:dyDescent="0.4">
      <c r="G12" s="110" t="s">
        <v>81</v>
      </c>
      <c r="I12" s="259" t="s">
        <v>164</v>
      </c>
      <c r="J12" s="260"/>
    </row>
    <row r="13" spans="2:10" ht="14.1" customHeight="1" x14ac:dyDescent="0.35">
      <c r="B13" s="110" t="s">
        <v>82</v>
      </c>
      <c r="E13" s="113" t="s">
        <v>129</v>
      </c>
      <c r="I13" s="274" t="s">
        <v>187</v>
      </c>
      <c r="J13" s="275"/>
    </row>
    <row r="14" spans="2:10" ht="14.1" customHeight="1" x14ac:dyDescent="0.35">
      <c r="B14" s="110" t="s">
        <v>83</v>
      </c>
      <c r="E14" s="114" t="s">
        <v>163</v>
      </c>
      <c r="I14" s="274" t="s">
        <v>188</v>
      </c>
      <c r="J14" s="275"/>
    </row>
    <row r="15" spans="2:10" ht="14.1" customHeight="1" thickBot="1" x14ac:dyDescent="0.4">
      <c r="B15" s="110" t="s">
        <v>84</v>
      </c>
      <c r="E15" s="114" t="s">
        <v>40</v>
      </c>
      <c r="I15" s="276" t="s">
        <v>189</v>
      </c>
      <c r="J15" s="277"/>
    </row>
    <row r="16" spans="2:10" ht="14.1" customHeight="1" thickBot="1" x14ac:dyDescent="0.4">
      <c r="B16" s="110" t="s">
        <v>86</v>
      </c>
      <c r="E16" s="114" t="s">
        <v>87</v>
      </c>
    </row>
    <row r="17" spans="2:10" ht="14.1" customHeight="1" thickBot="1" x14ac:dyDescent="0.4">
      <c r="B17" s="110" t="s">
        <v>88</v>
      </c>
      <c r="E17" s="115" t="s">
        <v>89</v>
      </c>
      <c r="G17" s="110" t="s">
        <v>90</v>
      </c>
      <c r="I17" s="259" t="s">
        <v>190</v>
      </c>
      <c r="J17" s="260"/>
    </row>
    <row r="18" spans="2:10" ht="14.1" customHeight="1" x14ac:dyDescent="0.35">
      <c r="I18" s="274"/>
      <c r="J18" s="275"/>
    </row>
    <row r="19" spans="2:10" ht="14.1" customHeight="1" thickBot="1" x14ac:dyDescent="0.4">
      <c r="B19" s="116" t="s">
        <v>91</v>
      </c>
      <c r="C19" s="116"/>
      <c r="D19" s="117" t="s">
        <v>92</v>
      </c>
      <c r="E19" s="118" t="s">
        <v>93</v>
      </c>
      <c r="I19" s="287" t="s">
        <v>191</v>
      </c>
      <c r="J19" s="275"/>
    </row>
    <row r="20" spans="2:10" ht="14.1" customHeight="1" thickBot="1" x14ac:dyDescent="0.4">
      <c r="B20" s="119" t="s">
        <v>94</v>
      </c>
      <c r="C20" s="119"/>
      <c r="D20" s="120"/>
      <c r="E20" s="121"/>
      <c r="I20" s="280"/>
      <c r="J20" s="277"/>
    </row>
    <row r="21" spans="2:10" x14ac:dyDescent="0.35">
      <c r="B21" s="122"/>
      <c r="C21" s="122"/>
      <c r="D21" s="122"/>
      <c r="E21" s="122"/>
    </row>
    <row r="22" spans="2:10" ht="88.5" customHeight="1" thickBot="1" x14ac:dyDescent="0.4">
      <c r="B22" s="286"/>
      <c r="C22" s="286"/>
      <c r="D22" s="286"/>
      <c r="E22" s="286"/>
      <c r="F22" s="286"/>
      <c r="G22" s="286"/>
      <c r="H22" s="286"/>
      <c r="I22" s="286"/>
      <c r="J22" s="286"/>
    </row>
    <row r="23" spans="2:10" ht="18" customHeight="1" thickBot="1" x14ac:dyDescent="0.4">
      <c r="B23" s="236" t="s">
        <v>42</v>
      </c>
      <c r="C23" s="237" t="s">
        <v>95</v>
      </c>
      <c r="D23" s="266" t="s">
        <v>43</v>
      </c>
      <c r="E23" s="267"/>
      <c r="F23" s="238" t="s">
        <v>96</v>
      </c>
      <c r="G23" s="238" t="s">
        <v>23</v>
      </c>
      <c r="H23" s="239" t="s">
        <v>97</v>
      </c>
      <c r="I23" s="240" t="s">
        <v>98</v>
      </c>
      <c r="J23" s="241" t="s">
        <v>48</v>
      </c>
    </row>
    <row r="24" spans="2:10" x14ac:dyDescent="0.35">
      <c r="B24" s="196">
        <v>1</v>
      </c>
      <c r="C24" s="197"/>
      <c r="D24" s="261"/>
      <c r="E24" s="261"/>
      <c r="F24" s="231"/>
      <c r="G24" s="235"/>
      <c r="H24" s="197"/>
      <c r="I24" s="242"/>
      <c r="J24" s="232">
        <f t="shared" ref="J24:J25" si="0">H24*I24</f>
        <v>0</v>
      </c>
    </row>
    <row r="25" spans="2:10" x14ac:dyDescent="0.35">
      <c r="B25" s="192">
        <f t="shared" ref="B25:B38" si="1">B24+1</f>
        <v>2</v>
      </c>
      <c r="C25" s="123"/>
      <c r="D25" s="261"/>
      <c r="E25" s="261"/>
      <c r="F25" s="231"/>
      <c r="G25" s="235"/>
      <c r="H25" s="123"/>
      <c r="I25" s="242"/>
      <c r="J25" s="233">
        <f t="shared" si="0"/>
        <v>0</v>
      </c>
    </row>
    <row r="26" spans="2:10" x14ac:dyDescent="0.35">
      <c r="B26" s="192">
        <f t="shared" si="1"/>
        <v>3</v>
      </c>
      <c r="C26" s="123"/>
      <c r="D26" s="261"/>
      <c r="E26" s="261"/>
      <c r="F26" s="231"/>
      <c r="G26" s="235"/>
      <c r="H26" s="123"/>
      <c r="I26" s="242"/>
      <c r="J26" s="233">
        <f>H26*I26</f>
        <v>0</v>
      </c>
    </row>
    <row r="27" spans="2:10" ht="12" customHeight="1" x14ac:dyDescent="0.35">
      <c r="B27" s="192">
        <f t="shared" si="1"/>
        <v>4</v>
      </c>
      <c r="C27" s="123"/>
      <c r="D27" s="261"/>
      <c r="E27" s="261"/>
      <c r="F27" s="231"/>
      <c r="G27" s="235"/>
      <c r="H27" s="123"/>
      <c r="I27" s="242"/>
      <c r="J27" s="233">
        <f>H27*I27</f>
        <v>0</v>
      </c>
    </row>
    <row r="28" spans="2:10" ht="12" customHeight="1" x14ac:dyDescent="0.35">
      <c r="B28" s="192">
        <f t="shared" si="1"/>
        <v>5</v>
      </c>
      <c r="C28" s="123"/>
      <c r="D28" s="261"/>
      <c r="E28" s="261"/>
      <c r="F28" s="231"/>
      <c r="G28" s="235"/>
      <c r="H28" s="123"/>
      <c r="I28" s="242"/>
      <c r="J28" s="233">
        <f>H28*I28</f>
        <v>0</v>
      </c>
    </row>
    <row r="29" spans="2:10" x14ac:dyDescent="0.35">
      <c r="B29" s="192">
        <f t="shared" si="1"/>
        <v>6</v>
      </c>
      <c r="C29" s="123"/>
      <c r="D29" s="261"/>
      <c r="E29" s="261"/>
      <c r="F29" s="231"/>
      <c r="G29" s="235"/>
      <c r="H29" s="123"/>
      <c r="I29" s="242"/>
      <c r="J29" s="233">
        <f t="shared" ref="J29:J38" si="2">H29*I29</f>
        <v>0</v>
      </c>
    </row>
    <row r="30" spans="2:10" x14ac:dyDescent="0.35">
      <c r="B30" s="192">
        <f t="shared" si="1"/>
        <v>7</v>
      </c>
      <c r="C30" s="123"/>
      <c r="D30" s="261"/>
      <c r="E30" s="261"/>
      <c r="F30" s="231"/>
      <c r="G30" s="235"/>
      <c r="H30" s="123"/>
      <c r="I30" s="242"/>
      <c r="J30" s="233">
        <f t="shared" si="2"/>
        <v>0</v>
      </c>
    </row>
    <row r="31" spans="2:10" x14ac:dyDescent="0.35">
      <c r="B31" s="192">
        <f t="shared" si="1"/>
        <v>8</v>
      </c>
      <c r="C31" s="123"/>
      <c r="D31" s="261"/>
      <c r="E31" s="261"/>
      <c r="F31" s="231"/>
      <c r="G31" s="235"/>
      <c r="H31" s="123"/>
      <c r="I31" s="242"/>
      <c r="J31" s="233">
        <f t="shared" si="2"/>
        <v>0</v>
      </c>
    </row>
    <row r="32" spans="2:10" x14ac:dyDescent="0.35">
      <c r="B32" s="192">
        <f t="shared" si="1"/>
        <v>9</v>
      </c>
      <c r="C32" s="123"/>
      <c r="D32" s="261"/>
      <c r="E32" s="261"/>
      <c r="F32" s="231"/>
      <c r="G32" s="235"/>
      <c r="H32" s="123"/>
      <c r="I32" s="242"/>
      <c r="J32" s="233">
        <f t="shared" si="2"/>
        <v>0</v>
      </c>
    </row>
    <row r="33" spans="2:10" x14ac:dyDescent="0.35">
      <c r="B33" s="192">
        <f t="shared" si="1"/>
        <v>10</v>
      </c>
      <c r="C33" s="123"/>
      <c r="D33" s="261"/>
      <c r="E33" s="261"/>
      <c r="F33" s="231"/>
      <c r="G33" s="235"/>
      <c r="H33" s="123"/>
      <c r="I33" s="242"/>
      <c r="J33" s="233">
        <f t="shared" si="2"/>
        <v>0</v>
      </c>
    </row>
    <row r="34" spans="2:10" x14ac:dyDescent="0.35">
      <c r="B34" s="192">
        <f t="shared" si="1"/>
        <v>11</v>
      </c>
      <c r="C34" s="123"/>
      <c r="D34" s="261"/>
      <c r="E34" s="261"/>
      <c r="F34" s="231"/>
      <c r="G34" s="235"/>
      <c r="H34" s="123"/>
      <c r="I34" s="242"/>
      <c r="J34" s="233">
        <f t="shared" si="2"/>
        <v>0</v>
      </c>
    </row>
    <row r="35" spans="2:10" x14ac:dyDescent="0.35">
      <c r="B35" s="192">
        <f t="shared" si="1"/>
        <v>12</v>
      </c>
      <c r="C35" s="123"/>
      <c r="D35" s="261"/>
      <c r="E35" s="261"/>
      <c r="F35" s="231"/>
      <c r="G35" s="235"/>
      <c r="H35" s="123"/>
      <c r="I35" s="242"/>
      <c r="J35" s="233">
        <f t="shared" si="2"/>
        <v>0</v>
      </c>
    </row>
    <row r="36" spans="2:10" x14ac:dyDescent="0.35">
      <c r="B36" s="192">
        <f t="shared" si="1"/>
        <v>13</v>
      </c>
      <c r="C36" s="123"/>
      <c r="D36" s="261"/>
      <c r="E36" s="261"/>
      <c r="F36" s="231"/>
      <c r="G36" s="235"/>
      <c r="H36" s="123"/>
      <c r="I36" s="242"/>
      <c r="J36" s="233">
        <f t="shared" si="2"/>
        <v>0</v>
      </c>
    </row>
    <row r="37" spans="2:10" x14ac:dyDescent="0.35">
      <c r="B37" s="192">
        <f t="shared" si="1"/>
        <v>14</v>
      </c>
      <c r="C37" s="123"/>
      <c r="D37" s="261"/>
      <c r="E37" s="261"/>
      <c r="F37" s="231"/>
      <c r="G37" s="235"/>
      <c r="H37" s="123"/>
      <c r="I37" s="242"/>
      <c r="J37" s="233">
        <f t="shared" si="2"/>
        <v>0</v>
      </c>
    </row>
    <row r="38" spans="2:10" ht="12" thickBot="1" x14ac:dyDescent="0.4">
      <c r="B38" s="193">
        <f t="shared" si="1"/>
        <v>15</v>
      </c>
      <c r="C38" s="194"/>
      <c r="D38" s="261"/>
      <c r="E38" s="261"/>
      <c r="F38" s="231"/>
      <c r="G38" s="235"/>
      <c r="H38" s="194"/>
      <c r="I38" s="242"/>
      <c r="J38" s="234">
        <f t="shared" si="2"/>
        <v>0</v>
      </c>
    </row>
    <row r="39" spans="2:10" ht="12" thickBot="1" x14ac:dyDescent="0.4">
      <c r="B39" s="124"/>
      <c r="C39" s="125"/>
      <c r="D39" s="125"/>
      <c r="E39" s="126" t="s">
        <v>99</v>
      </c>
      <c r="F39" s="127"/>
      <c r="G39" s="128"/>
      <c r="H39" s="125"/>
      <c r="I39" s="178"/>
      <c r="J39" s="195">
        <f>SUM(J24:J38)</f>
        <v>0</v>
      </c>
    </row>
    <row r="40" spans="2:10" ht="9" customHeight="1" thickTop="1" x14ac:dyDescent="0.35">
      <c r="B40" s="112"/>
      <c r="C40" s="112"/>
      <c r="D40" s="112"/>
      <c r="E40" s="129"/>
      <c r="F40" s="130"/>
      <c r="H40" s="112"/>
      <c r="J40" s="131"/>
    </row>
    <row r="41" spans="2:10" ht="12.75" x14ac:dyDescent="0.35">
      <c r="B41" s="132" t="s">
        <v>116</v>
      </c>
      <c r="C41" s="133"/>
      <c r="D41" s="133"/>
      <c r="E41" s="134"/>
      <c r="F41" s="133"/>
      <c r="G41" s="132" t="s">
        <v>183</v>
      </c>
      <c r="H41" s="135"/>
      <c r="I41" s="135"/>
      <c r="J41" s="136"/>
    </row>
    <row r="42" spans="2:10" ht="12.75" x14ac:dyDescent="0.35">
      <c r="B42" s="137"/>
      <c r="C42" s="138"/>
      <c r="D42" s="138"/>
      <c r="E42" s="139"/>
      <c r="F42" s="138"/>
      <c r="G42" s="243"/>
      <c r="H42" s="244"/>
      <c r="I42" s="244"/>
      <c r="J42" s="245"/>
    </row>
    <row r="43" spans="2:10" ht="12.75" x14ac:dyDescent="0.35">
      <c r="B43" s="137"/>
      <c r="C43" s="138"/>
      <c r="D43" s="138"/>
      <c r="E43" s="139"/>
      <c r="F43" s="138"/>
      <c r="G43" s="243"/>
      <c r="H43" s="244"/>
      <c r="I43" s="244"/>
      <c r="J43" s="245"/>
    </row>
    <row r="44" spans="2:10" x14ac:dyDescent="0.35">
      <c r="B44" s="140" t="s">
        <v>24</v>
      </c>
      <c r="C44" s="141"/>
      <c r="D44" s="142" t="s">
        <v>25</v>
      </c>
      <c r="E44" s="143"/>
      <c r="F44" s="141"/>
      <c r="G44" s="272"/>
      <c r="H44" s="273"/>
      <c r="I44" s="141"/>
      <c r="J44" s="246"/>
    </row>
    <row r="45" spans="2:10" ht="6.75" customHeight="1" x14ac:dyDescent="0.35">
      <c r="B45" s="112"/>
      <c r="C45" s="112"/>
      <c r="D45" s="112"/>
      <c r="E45" s="129"/>
      <c r="F45" s="130"/>
      <c r="H45" s="112"/>
      <c r="J45" s="131"/>
    </row>
    <row r="46" spans="2:10" x14ac:dyDescent="0.35">
      <c r="B46" s="112"/>
      <c r="C46" s="112"/>
      <c r="D46" s="112"/>
      <c r="E46" s="129"/>
      <c r="F46" s="130"/>
      <c r="H46" s="112"/>
      <c r="J46" s="131"/>
    </row>
    <row r="47" spans="2:10" ht="17.649999999999999" x14ac:dyDescent="0.35">
      <c r="B47" s="283" t="s">
        <v>119</v>
      </c>
      <c r="C47" s="283"/>
      <c r="D47" s="283"/>
      <c r="E47" s="283"/>
      <c r="F47" s="283"/>
      <c r="G47" s="283"/>
      <c r="H47" s="283"/>
      <c r="I47" s="283"/>
      <c r="J47" s="283"/>
    </row>
    <row r="48" spans="2:10" ht="12" customHeight="1" x14ac:dyDescent="0.4">
      <c r="B48" s="144"/>
      <c r="C48" s="144"/>
      <c r="D48" s="144"/>
      <c r="E48" s="177" t="s">
        <v>74</v>
      </c>
      <c r="F48" s="177" t="str">
        <f>I4</f>
        <v>1034.001.008</v>
      </c>
      <c r="G48" s="177"/>
    </row>
    <row r="49" spans="2:10" ht="15" x14ac:dyDescent="0.4">
      <c r="B49" s="144"/>
      <c r="C49" s="144"/>
      <c r="D49" s="144"/>
      <c r="E49" s="144"/>
      <c r="F49" s="177"/>
      <c r="G49" s="177"/>
    </row>
    <row r="50" spans="2:10" x14ac:dyDescent="0.35">
      <c r="B50" s="145"/>
      <c r="C50" s="146" t="s">
        <v>94</v>
      </c>
      <c r="D50" s="145"/>
      <c r="E50" s="147" t="s">
        <v>100</v>
      </c>
      <c r="F50" s="145"/>
      <c r="G50" s="145"/>
      <c r="H50" s="147" t="s">
        <v>101</v>
      </c>
      <c r="I50" s="145"/>
      <c r="J50" s="145"/>
    </row>
    <row r="51" spans="2:10" ht="12" thickBot="1" x14ac:dyDescent="0.4"/>
    <row r="52" spans="2:10" ht="12" thickBot="1" x14ac:dyDescent="0.4">
      <c r="C52" s="148"/>
      <c r="E52" s="110" t="s">
        <v>102</v>
      </c>
      <c r="H52" s="149"/>
      <c r="I52" s="150"/>
      <c r="J52" s="151"/>
    </row>
    <row r="53" spans="2:10" ht="12" thickBot="1" x14ac:dyDescent="0.4">
      <c r="C53" s="112"/>
    </row>
    <row r="54" spans="2:10" ht="12" thickBot="1" x14ac:dyDescent="0.4">
      <c r="C54" s="148"/>
      <c r="E54" s="110" t="s">
        <v>103</v>
      </c>
      <c r="H54" s="149"/>
      <c r="I54" s="150"/>
      <c r="J54" s="151"/>
    </row>
    <row r="55" spans="2:10" ht="12" thickBot="1" x14ac:dyDescent="0.4">
      <c r="C55" s="112"/>
    </row>
    <row r="56" spans="2:10" ht="12" thickBot="1" x14ac:dyDescent="0.4">
      <c r="C56" s="148"/>
      <c r="E56" s="110" t="s">
        <v>118</v>
      </c>
      <c r="H56" s="149"/>
      <c r="I56" s="150"/>
      <c r="J56" s="151"/>
    </row>
    <row r="57" spans="2:10" ht="12" thickBot="1" x14ac:dyDescent="0.4">
      <c r="C57" s="112"/>
    </row>
    <row r="58" spans="2:10" ht="12" thickBot="1" x14ac:dyDescent="0.4">
      <c r="C58" s="148"/>
      <c r="E58" s="110" t="s">
        <v>104</v>
      </c>
      <c r="H58" s="149"/>
      <c r="I58" s="150"/>
      <c r="J58" s="151"/>
    </row>
    <row r="59" spans="2:10" ht="12" thickBot="1" x14ac:dyDescent="0.4">
      <c r="C59" s="112"/>
    </row>
    <row r="60" spans="2:10" ht="12" thickBot="1" x14ac:dyDescent="0.4">
      <c r="C60" s="148"/>
      <c r="E60" s="110" t="s">
        <v>105</v>
      </c>
      <c r="H60" s="149"/>
      <c r="I60" s="150"/>
      <c r="J60" s="151"/>
    </row>
    <row r="61" spans="2:10" ht="12" thickBot="1" x14ac:dyDescent="0.4">
      <c r="C61" s="112"/>
    </row>
    <row r="62" spans="2:10" ht="12" thickBot="1" x14ac:dyDescent="0.4">
      <c r="C62" s="148"/>
      <c r="E62" s="110" t="s">
        <v>106</v>
      </c>
      <c r="H62" s="149"/>
      <c r="I62" s="150"/>
      <c r="J62" s="151"/>
    </row>
    <row r="63" spans="2:10" ht="12" thickBot="1" x14ac:dyDescent="0.4">
      <c r="C63" s="112"/>
    </row>
    <row r="64" spans="2:10" ht="12" thickBot="1" x14ac:dyDescent="0.4">
      <c r="C64" s="148"/>
      <c r="E64" s="110" t="s">
        <v>107</v>
      </c>
      <c r="H64" s="149"/>
      <c r="I64" s="150"/>
      <c r="J64" s="151"/>
    </row>
    <row r="65" spans="3:10" ht="12" thickBot="1" x14ac:dyDescent="0.4">
      <c r="C65" s="112"/>
    </row>
    <row r="66" spans="3:10" ht="12" thickBot="1" x14ac:dyDescent="0.4">
      <c r="C66" s="148"/>
      <c r="E66" s="110" t="s">
        <v>108</v>
      </c>
      <c r="H66" s="149"/>
      <c r="I66" s="150"/>
      <c r="J66" s="151"/>
    </row>
    <row r="67" spans="3:10" ht="12" thickBot="1" x14ac:dyDescent="0.4">
      <c r="C67" s="112"/>
    </row>
    <row r="68" spans="3:10" ht="12" thickBot="1" x14ac:dyDescent="0.4">
      <c r="C68" s="148"/>
      <c r="E68" s="110" t="s">
        <v>125</v>
      </c>
      <c r="H68" s="149"/>
      <c r="I68" s="150"/>
      <c r="J68" s="151"/>
    </row>
    <row r="69" spans="3:10" ht="12" thickBot="1" x14ac:dyDescent="0.4">
      <c r="C69" s="112"/>
    </row>
    <row r="70" spans="3:10" ht="12" thickBot="1" x14ac:dyDescent="0.4">
      <c r="C70" s="148"/>
      <c r="E70" s="110" t="s">
        <v>109</v>
      </c>
      <c r="H70" s="149"/>
      <c r="I70" s="150"/>
      <c r="J70" s="151"/>
    </row>
    <row r="71" spans="3:10" ht="12" thickBot="1" x14ac:dyDescent="0.4">
      <c r="C71" s="112"/>
    </row>
    <row r="72" spans="3:10" ht="12" thickBot="1" x14ac:dyDescent="0.4">
      <c r="C72" s="148"/>
      <c r="E72" s="110" t="s">
        <v>110</v>
      </c>
      <c r="H72" s="149"/>
      <c r="I72" s="150"/>
      <c r="J72" s="151"/>
    </row>
    <row r="73" spans="3:10" ht="12" thickBot="1" x14ac:dyDescent="0.4">
      <c r="C73" s="112"/>
    </row>
    <row r="74" spans="3:10" ht="12" thickBot="1" x14ac:dyDescent="0.4">
      <c r="C74" s="148"/>
      <c r="E74" s="110" t="s">
        <v>126</v>
      </c>
      <c r="H74" s="149"/>
      <c r="I74" s="150"/>
      <c r="J74" s="151"/>
    </row>
    <row r="75" spans="3:10" ht="12" thickBot="1" x14ac:dyDescent="0.4">
      <c r="C75" s="112"/>
    </row>
    <row r="76" spans="3:10" ht="12" thickBot="1" x14ac:dyDescent="0.4">
      <c r="C76" s="148"/>
      <c r="E76" s="110" t="s">
        <v>111</v>
      </c>
      <c r="H76" s="149"/>
      <c r="I76" s="150"/>
      <c r="J76" s="151"/>
    </row>
    <row r="77" spans="3:10" ht="12" thickBot="1" x14ac:dyDescent="0.4">
      <c r="C77" s="112"/>
    </row>
    <row r="78" spans="3:10" ht="12" thickBot="1" x14ac:dyDescent="0.4">
      <c r="C78" s="148"/>
      <c r="E78" s="110" t="s">
        <v>112</v>
      </c>
      <c r="H78" s="149"/>
      <c r="I78" s="150"/>
      <c r="J78" s="151"/>
    </row>
    <row r="79" spans="3:10" ht="12" thickBot="1" x14ac:dyDescent="0.4">
      <c r="C79" s="112"/>
    </row>
    <row r="80" spans="3:10" ht="12" thickBot="1" x14ac:dyDescent="0.4">
      <c r="C80" s="148"/>
      <c r="E80" s="110" t="s">
        <v>113</v>
      </c>
      <c r="H80" s="149"/>
      <c r="I80" s="150"/>
      <c r="J80" s="151"/>
    </row>
    <row r="81" spans="3:10" ht="12" thickBot="1" x14ac:dyDescent="0.4">
      <c r="C81" s="112"/>
    </row>
    <row r="82" spans="3:10" ht="12" thickBot="1" x14ac:dyDescent="0.4">
      <c r="C82" s="148"/>
      <c r="E82" s="110" t="s">
        <v>117</v>
      </c>
      <c r="H82" s="149"/>
      <c r="I82" s="150"/>
      <c r="J82" s="151"/>
    </row>
    <row r="83" spans="3:10" ht="12" thickBot="1" x14ac:dyDescent="0.4">
      <c r="C83" s="112"/>
    </row>
    <row r="84" spans="3:10" ht="12" thickBot="1" x14ac:dyDescent="0.4">
      <c r="C84" s="148"/>
      <c r="E84" s="110" t="s">
        <v>121</v>
      </c>
      <c r="H84" s="149"/>
      <c r="I84" s="150"/>
      <c r="J84" s="151"/>
    </row>
    <row r="85" spans="3:10" ht="12" thickBot="1" x14ac:dyDescent="0.4">
      <c r="C85" s="112"/>
    </row>
    <row r="86" spans="3:10" ht="12" thickBot="1" x14ac:dyDescent="0.4">
      <c r="C86" s="148"/>
      <c r="E86" s="110" t="s">
        <v>122</v>
      </c>
      <c r="H86" s="149"/>
      <c r="I86" s="150"/>
      <c r="J86" s="151"/>
    </row>
    <row r="87" spans="3:10" ht="12" thickBot="1" x14ac:dyDescent="0.4">
      <c r="C87" s="112"/>
    </row>
    <row r="88" spans="3:10" ht="12" thickBot="1" x14ac:dyDescent="0.4">
      <c r="C88" s="148"/>
      <c r="E88" s="110" t="s">
        <v>123</v>
      </c>
      <c r="H88" s="149"/>
      <c r="I88" s="150"/>
      <c r="J88" s="151"/>
    </row>
    <row r="94" spans="3:10" x14ac:dyDescent="0.35">
      <c r="E94" s="152" t="s">
        <v>114</v>
      </c>
      <c r="F94" s="153"/>
      <c r="G94" s="154"/>
    </row>
    <row r="95" spans="3:10" x14ac:dyDescent="0.35">
      <c r="E95" s="155"/>
      <c r="F95" s="155"/>
      <c r="G95" s="155"/>
    </row>
    <row r="96" spans="3:10" x14ac:dyDescent="0.35">
      <c r="E96" s="155"/>
      <c r="F96" s="155" t="s">
        <v>27</v>
      </c>
      <c r="G96" s="155"/>
    </row>
  </sheetData>
  <mergeCells count="41">
    <mergeCell ref="D37:E37"/>
    <mergeCell ref="D38:E38"/>
    <mergeCell ref="G44:H44"/>
    <mergeCell ref="B47:J47"/>
    <mergeCell ref="D31:E31"/>
    <mergeCell ref="D32:E32"/>
    <mergeCell ref="D33:E33"/>
    <mergeCell ref="D34:E34"/>
    <mergeCell ref="D35:E35"/>
    <mergeCell ref="D36:E36"/>
    <mergeCell ref="D30:E30"/>
    <mergeCell ref="I18:J18"/>
    <mergeCell ref="I19:J19"/>
    <mergeCell ref="I20:J20"/>
    <mergeCell ref="B22:J22"/>
    <mergeCell ref="D23:E23"/>
    <mergeCell ref="D24:E24"/>
    <mergeCell ref="D25:E25"/>
    <mergeCell ref="D26:E26"/>
    <mergeCell ref="D27:E27"/>
    <mergeCell ref="D28:E28"/>
    <mergeCell ref="D29:E29"/>
    <mergeCell ref="I17:J17"/>
    <mergeCell ref="D7:E7"/>
    <mergeCell ref="I7:J7"/>
    <mergeCell ref="I8:J8"/>
    <mergeCell ref="D9:E9"/>
    <mergeCell ref="I9:J9"/>
    <mergeCell ref="D10:E10"/>
    <mergeCell ref="I10:J10"/>
    <mergeCell ref="D11:E11"/>
    <mergeCell ref="I12:J12"/>
    <mergeCell ref="I13:J13"/>
    <mergeCell ref="I14:J14"/>
    <mergeCell ref="I15:J15"/>
    <mergeCell ref="D4:E4"/>
    <mergeCell ref="I4:J4"/>
    <mergeCell ref="D5:E5"/>
    <mergeCell ref="I5:J5"/>
    <mergeCell ref="D6:E6"/>
    <mergeCell ref="I6:J6"/>
  </mergeCells>
  <hyperlinks>
    <hyperlink ref="I19" r:id="rId1" xr:uid="{B860FE95-F945-4803-9BB2-2031825B0AC1}"/>
  </hyperlinks>
  <pageMargins left="0.39370078740157483" right="0.39370078740157483" top="0.59055118110236227" bottom="1.0236220472440944" header="0.51181102362204722" footer="0.51181102362204722"/>
  <pageSetup paperSize="9" scale="95" fitToHeight="0" orientation="portrait" verticalDpi="1200" r:id="rId2"/>
  <headerFooter alignWithMargins="0">
    <oddFooter>&amp;C&amp;7&amp;G&amp;RPage &amp;P of &amp;N</oddFooter>
  </headerFooter>
  <rowBreaks count="1" manualBreakCount="1">
    <brk id="46" max="16383" man="1"/>
  </rowBreaks>
  <drawing r:id="rId3"/>
  <legacyDrawingHF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f0c9e665-52a7-4b7f-9f60-5967b7653ed9">
      <Terms xmlns="http://schemas.microsoft.com/office/infopath/2007/PartnerControls"/>
    </lcf76f155ced4ddcb4097134ff3c332f>
    <TaxCatchAll xmlns="4fbef4f0-1c25-427b-838a-4f6ea37fec0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EFDE692B77A425499165FCD404CA5742" ma:contentTypeVersion="17" ma:contentTypeDescription="Opprett et nytt dokument." ma:contentTypeScope="" ma:versionID="4b20d0757ba209bb904bf04983dc5d44">
  <xsd:schema xmlns:xsd="http://www.w3.org/2001/XMLSchema" xmlns:xs="http://www.w3.org/2001/XMLSchema" xmlns:p="http://schemas.microsoft.com/office/2006/metadata/properties" xmlns:ns2="f0c9e665-52a7-4b7f-9f60-5967b7653ed9" xmlns:ns3="4fbef4f0-1c25-427b-838a-4f6ea37fec00" targetNamespace="http://schemas.microsoft.com/office/2006/metadata/properties" ma:root="true" ma:fieldsID="b24e16cc7d52e1e63abe380643e80619" ns2:_="" ns3:_="">
    <xsd:import namespace="f0c9e665-52a7-4b7f-9f60-5967b7653ed9"/>
    <xsd:import namespace="4fbef4f0-1c25-427b-838a-4f6ea37fec00"/>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MediaServiceAutoKeyPoints" minOccurs="0"/>
                <xsd:element ref="ns2:MediaServiceKeyPoints"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0c9e665-52a7-4b7f-9f60-5967b7653ed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Bildemerkelapper" ma:readOnly="false" ma:fieldId="{5cf76f15-5ced-4ddc-b409-7134ff3c332f}" ma:taxonomyMulti="true" ma:sspId="42329623-46a8-438a-9e68-966988c5192a"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fbef4f0-1c25-427b-838a-4f6ea37fec00" elementFormDefault="qualified">
    <xsd:import namespace="http://schemas.microsoft.com/office/2006/documentManagement/types"/>
    <xsd:import namespace="http://schemas.microsoft.com/office/infopath/2007/PartnerControls"/>
    <xsd:element name="SharedWithUsers" ma:index="1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lingsdetaljer" ma:internalName="SharedWithDetails" ma:readOnly="true">
      <xsd:simpleType>
        <xsd:restriction base="dms:Note">
          <xsd:maxLength value="255"/>
        </xsd:restriction>
      </xsd:simpleType>
    </xsd:element>
    <xsd:element name="TaxCatchAll" ma:index="23" nillable="true" ma:displayName="Taxonomy Catch All Column" ma:hidden="true" ma:list="{11fb8098-dad8-43e6-aa0e-e67305b67102}" ma:internalName="TaxCatchAll" ma:showField="CatchAllData" ma:web="4fbef4f0-1c25-427b-838a-4f6ea37fec0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268F539-C732-4047-9802-2C12238562F5}">
  <ds:schemaRefs>
    <ds:schemaRef ds:uri="http://schemas.microsoft.com/office/2006/metadata/properties"/>
    <ds:schemaRef ds:uri="http://schemas.microsoft.com/office/infopath/2007/PartnerControls"/>
    <ds:schemaRef ds:uri="f0c9e665-52a7-4b7f-9f60-5967b7653ed9"/>
    <ds:schemaRef ds:uri="4fbef4f0-1c25-427b-838a-4f6ea37fec00"/>
  </ds:schemaRefs>
</ds:datastoreItem>
</file>

<file path=customXml/itemProps2.xml><?xml version="1.0" encoding="utf-8"?>
<ds:datastoreItem xmlns:ds="http://schemas.openxmlformats.org/officeDocument/2006/customXml" ds:itemID="{56C7A26E-F8E5-43A0-BF0D-D7879EF244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c9e665-52a7-4b7f-9f60-5967b7653ed9"/>
    <ds:schemaRef ds:uri="4fbef4f0-1c25-427b-838a-4f6ea37fec0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3ECAA69-6F93-45B8-8A8F-D514EF95971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32</vt:i4>
      </vt:variant>
      <vt:variant>
        <vt:lpstr>Navngitte områder</vt:lpstr>
      </vt:variant>
      <vt:variant>
        <vt:i4>31</vt:i4>
      </vt:variant>
    </vt:vector>
  </HeadingPairs>
  <TitlesOfParts>
    <vt:vector size="63" baseType="lpstr">
      <vt:lpstr>Summary P.O</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VOR-PRISING</vt:lpstr>
      <vt:lpstr>'1'!Utskriftsområde</vt:lpstr>
      <vt:lpstr>'10'!Utskriftsområde</vt:lpstr>
      <vt:lpstr>'11'!Utskriftsområde</vt:lpstr>
      <vt:lpstr>'12'!Utskriftsområde</vt:lpstr>
      <vt:lpstr>'13'!Utskriftsområde</vt:lpstr>
      <vt:lpstr>'14'!Utskriftsområde</vt:lpstr>
      <vt:lpstr>'15'!Utskriftsområde</vt:lpstr>
      <vt:lpstr>'16'!Utskriftsområde</vt:lpstr>
      <vt:lpstr>'17'!Utskriftsområde</vt:lpstr>
      <vt:lpstr>'18'!Utskriftsområde</vt:lpstr>
      <vt:lpstr>'19'!Utskriftsområde</vt:lpstr>
      <vt:lpstr>'2'!Utskriftsområde</vt:lpstr>
      <vt:lpstr>'20'!Utskriftsområde</vt:lpstr>
      <vt:lpstr>'21'!Utskriftsområde</vt:lpstr>
      <vt:lpstr>'22'!Utskriftsområde</vt:lpstr>
      <vt:lpstr>'23'!Utskriftsområde</vt:lpstr>
      <vt:lpstr>'24'!Utskriftsområde</vt:lpstr>
      <vt:lpstr>'25'!Utskriftsområde</vt:lpstr>
      <vt:lpstr>'26'!Utskriftsområde</vt:lpstr>
      <vt:lpstr>'27'!Utskriftsområde</vt:lpstr>
      <vt:lpstr>'28'!Utskriftsområde</vt:lpstr>
      <vt:lpstr>'29'!Utskriftsområde</vt:lpstr>
      <vt:lpstr>'3'!Utskriftsområde</vt:lpstr>
      <vt:lpstr>'30'!Utskriftsområde</vt:lpstr>
      <vt:lpstr>'4'!Utskriftsområde</vt:lpstr>
      <vt:lpstr>'5'!Utskriftsområde</vt:lpstr>
      <vt:lpstr>'6'!Utskriftsområde</vt:lpstr>
      <vt:lpstr>'7'!Utskriftsområde</vt:lpstr>
      <vt:lpstr>'8'!Utskriftsområde</vt:lpstr>
      <vt:lpstr>'9'!Utskriftsområde</vt:lpstr>
      <vt:lpstr>'VOR-PRISING'!Utskriftsområde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PMR</dc:title>
  <dc:creator>Roxel</dc:creator>
  <cp:lastModifiedBy>Emil Olufsen</cp:lastModifiedBy>
  <cp:lastPrinted>2021-02-18T20:57:26Z</cp:lastPrinted>
  <dcterms:created xsi:type="dcterms:W3CDTF">2002-09-27T06:28:43Z</dcterms:created>
  <dcterms:modified xsi:type="dcterms:W3CDTF">2023-12-21T14:00:07Z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0x010100EFDE692B77A425499165FCD404CA5742</vt:lpwstr>
  </property>
  <property fmtid="{D5CDD505-2E9C-101B-9397-08002B2CF9AE}" pid="3" name="MediaServiceImageTags">
    <vt:lpwstr/>
  </property>
</Properties>
</file>