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rsten\Desktop\"/>
    </mc:Choice>
  </mc:AlternateContent>
  <bookViews>
    <workbookView xWindow="1890" yWindow="0" windowWidth="20490" windowHeight="775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G35" i="1"/>
  <c r="G34" i="1"/>
  <c r="G46" i="1" s="1"/>
  <c r="G33" i="1"/>
  <c r="G32" i="1"/>
  <c r="G31" i="1"/>
  <c r="G30" i="1"/>
  <c r="G27" i="1"/>
  <c r="G39" i="1" s="1"/>
  <c r="G29" i="1"/>
  <c r="G28" i="1"/>
  <c r="G40" i="1" s="1"/>
  <c r="G48" i="1" l="1"/>
  <c r="G44" i="1"/>
  <c r="G45" i="1"/>
  <c r="G47" i="1"/>
  <c r="G41" i="1"/>
  <c r="G42" i="1"/>
  <c r="G43" i="1"/>
  <c r="B53" i="1" l="1"/>
  <c r="E53" i="1" s="1"/>
  <c r="B51" i="1" l="1"/>
  <c r="E51" i="1" s="1"/>
</calcChain>
</file>

<file path=xl/sharedStrings.xml><?xml version="1.0" encoding="utf-8"?>
<sst xmlns="http://schemas.openxmlformats.org/spreadsheetml/2006/main" count="40" uniqueCount="18">
  <si>
    <t>Y</t>
  </si>
  <si>
    <t>Afvigelse ift. til middel</t>
  </si>
  <si>
    <t>D_i= Xi -X_mid</t>
  </si>
  <si>
    <t>Kvadrering af di</t>
  </si>
  <si>
    <t>Sum af kvadrede di</t>
  </si>
  <si>
    <t>Varians</t>
  </si>
  <si>
    <t>Standard afvigelse</t>
  </si>
  <si>
    <t>Konfidens</t>
  </si>
  <si>
    <t xml:space="preserve">X </t>
  </si>
  <si>
    <t>Konfidens 95%</t>
  </si>
  <si>
    <t xml:space="preserve">Måling </t>
  </si>
  <si>
    <t>Di [mV]</t>
  </si>
  <si>
    <t xml:space="preserve">Di^2 </t>
  </si>
  <si>
    <t xml:space="preserve">10 målinger </t>
  </si>
  <si>
    <t>%</t>
  </si>
  <si>
    <t>[%]</t>
  </si>
  <si>
    <t>[%] Plus/minus</t>
  </si>
  <si>
    <t>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</si>
</sst>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/>
    <xf numFmtId="0" fontId="1" fillId="0" borderId="4" xfId="0" applyFont="1" applyFill="1" applyBorder="1"/>
    <xf numFmtId="0" fontId="0" fillId="0" borderId="0" xfId="0" applyFill="1" applyBorder="1"/>
    <xf numFmtId="0" fontId="0" fillId="0" borderId="9" xfId="0" applyBorder="1"/>
    <xf numFmtId="0" fontId="1" fillId="0" borderId="1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0" fontId="0" fillId="0" borderId="17" xfId="0" applyBorder="1"/>
    <xf numFmtId="0" fontId="0" fillId="0" borderId="16" xfId="0" applyBorder="1"/>
    <xf numFmtId="166" fontId="0" fillId="0" borderId="0" xfId="0" applyNumberFormat="1" applyBorder="1"/>
    <xf numFmtId="166" fontId="0" fillId="0" borderId="7" xfId="0" applyNumberForma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10 målinger [pH/ måling]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kg / mv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1073961707907019"/>
                  <c:y val="-0.28112164820732111"/>
                </c:manualLayout>
              </c:layout>
              <c:numFmt formatCode="General" sourceLinked="0"/>
            </c:trendlineLbl>
          </c:trendline>
          <c:xVal>
            <c:numRef>
              <c:f>'Ark1'!$B$39:$B$48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'Ark1'!$C$39:$C$48</c:f>
              <c:numCache>
                <c:formatCode>0.0000000</c:formatCode>
                <c:ptCount val="10"/>
                <c:pt idx="0">
                  <c:v>14.682665800000001</c:v>
                </c:pt>
                <c:pt idx="1">
                  <c:v>14.5952816</c:v>
                </c:pt>
                <c:pt idx="2">
                  <c:v>15.4235992</c:v>
                </c:pt>
                <c:pt idx="3">
                  <c:v>12.6294088</c:v>
                </c:pt>
                <c:pt idx="4">
                  <c:v>14.5096197</c:v>
                </c:pt>
                <c:pt idx="5">
                  <c:v>14.4734163</c:v>
                </c:pt>
                <c:pt idx="6">
                  <c:v>14.9291325</c:v>
                </c:pt>
                <c:pt idx="7">
                  <c:v>15.0647211</c:v>
                </c:pt>
                <c:pt idx="8">
                  <c:v>15.0923576</c:v>
                </c:pt>
                <c:pt idx="9">
                  <c:v>15.4838991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6720"/>
        <c:axId val="67186160"/>
      </c:scatterChart>
      <c:valAx>
        <c:axId val="6718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186160"/>
        <c:crosses val="autoZero"/>
        <c:crossBetween val="midCat"/>
      </c:valAx>
      <c:valAx>
        <c:axId val="671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18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44824</xdr:colOff>
      <xdr:row>53</xdr:row>
      <xdr:rowOff>69635</xdr:rowOff>
    </xdr:from>
    <xdr:to>
      <xdr:col>8</xdr:col>
      <xdr:colOff>40994</xdr:colOff>
      <xdr:row>76</xdr:row>
      <xdr:rowOff>96849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B25" zoomScale="85" zoomScaleNormal="85" workbookViewId="0">
      <selection activeCell="D50" sqref="D50"/>
    </sheetView>
  </sheetViews>
  <sheetFormatPr defaultRowHeight="15" x14ac:dyDescent="0.25"/>
  <cols>
    <col min="2" max="2" width="11.140625" customWidth="1"/>
    <col min="3" max="3" width="18.140625" bestFit="1" customWidth="1"/>
    <col min="4" max="4" width="15.140625" customWidth="1"/>
    <col min="6" max="6" width="12" bestFit="1" customWidth="1"/>
    <col min="7" max="7" width="11.5703125" customWidth="1"/>
    <col min="8" max="8" width="12.28515625" customWidth="1"/>
    <col min="11" max="11" width="19.28515625" customWidth="1"/>
    <col min="12" max="12" width="12.42578125" customWidth="1"/>
    <col min="13" max="13" width="17.42578125" customWidth="1"/>
  </cols>
  <sheetData>
    <row r="1" spans="2:8" x14ac:dyDescent="0.25">
      <c r="B1" s="5"/>
      <c r="C1" s="5"/>
      <c r="D1" s="5"/>
    </row>
    <row r="9" spans="2:8" x14ac:dyDescent="0.25">
      <c r="H9" s="10"/>
    </row>
    <row r="10" spans="2:8" x14ac:dyDescent="0.25">
      <c r="B10" s="5"/>
      <c r="C10" s="5"/>
      <c r="D10" s="5"/>
    </row>
    <row r="24" spans="2:9" ht="15.75" thickBot="1" x14ac:dyDescent="0.3">
      <c r="B24" s="5"/>
      <c r="C24" s="12"/>
      <c r="D24" s="5"/>
    </row>
    <row r="25" spans="2:9" ht="15.75" thickBot="1" x14ac:dyDescent="0.3">
      <c r="F25" s="22" t="s">
        <v>1</v>
      </c>
      <c r="G25" s="23" t="s">
        <v>2</v>
      </c>
      <c r="H25" s="21"/>
    </row>
    <row r="26" spans="2:9" x14ac:dyDescent="0.25">
      <c r="F26" s="4" t="s">
        <v>10</v>
      </c>
      <c r="G26" s="5" t="s">
        <v>11</v>
      </c>
      <c r="H26" s="5"/>
      <c r="I26" s="4"/>
    </row>
    <row r="27" spans="2:9" x14ac:dyDescent="0.25">
      <c r="F27" s="4">
        <v>1</v>
      </c>
      <c r="G27" s="5">
        <f>+C39-(C39+C40+C41+C42+C43+C44+C45+C46+C47+C48)/10</f>
        <v>-5.7443700000003872E-3</v>
      </c>
      <c r="H27" s="5"/>
      <c r="I27" s="4"/>
    </row>
    <row r="28" spans="2:9" x14ac:dyDescent="0.25">
      <c r="F28" s="4">
        <v>2</v>
      </c>
      <c r="G28" s="5">
        <f>+C40-(C39+C40+C41+C42+C43+C44+C45+C46+C47+C48)/10</f>
        <v>-9.3128570000001076E-2</v>
      </c>
      <c r="H28" s="5"/>
      <c r="I28" s="4"/>
    </row>
    <row r="29" spans="2:9" x14ac:dyDescent="0.25">
      <c r="F29" s="4">
        <v>3</v>
      </c>
      <c r="G29" s="5">
        <f>+C41-(C39+C40+C41+C42+C43+C44+C45+C46+C47+C48)/10</f>
        <v>0.73518902999999902</v>
      </c>
      <c r="H29" s="5"/>
      <c r="I29" s="4"/>
    </row>
    <row r="30" spans="2:9" x14ac:dyDescent="0.25">
      <c r="F30" s="4">
        <v>4</v>
      </c>
      <c r="G30" s="5">
        <f>+C42-(C39+C40+C41+C42+C43+C44+C45+C46+C47+C48)/10</f>
        <v>-2.0590013700000007</v>
      </c>
      <c r="H30" s="5"/>
      <c r="I30" s="4"/>
    </row>
    <row r="31" spans="2:9" x14ac:dyDescent="0.25">
      <c r="F31" s="4">
        <v>5</v>
      </c>
      <c r="G31" s="5">
        <f>+C43-(C39+C40+C41+C42+C43+C44+C45+C46+C47+C48)/10</f>
        <v>-0.17879047000000092</v>
      </c>
      <c r="H31" s="5"/>
      <c r="I31" s="4"/>
    </row>
    <row r="32" spans="2:9" x14ac:dyDescent="0.25">
      <c r="F32" s="4">
        <v>6</v>
      </c>
      <c r="G32" s="5">
        <f>+C44-(C39+C40+C41+C42+C43+C44+C45+C46+C47+C48)/10</f>
        <v>-0.2149938700000007</v>
      </c>
      <c r="H32" s="5"/>
      <c r="I32" s="4"/>
    </row>
    <row r="33" spans="2:9" x14ac:dyDescent="0.25">
      <c r="F33" s="4">
        <v>7</v>
      </c>
      <c r="G33" s="5">
        <f>+C45-(C39+C40+C41+C42+C43+C44+C45+C46+C47+C48)/10</f>
        <v>0.24072232999999876</v>
      </c>
      <c r="H33" s="5"/>
      <c r="I33" s="4"/>
    </row>
    <row r="34" spans="2:9" x14ac:dyDescent="0.25">
      <c r="F34" s="4">
        <v>8</v>
      </c>
      <c r="G34" s="5">
        <f>+C46-(C39+C40+C41+C42+C43+C44+C45+C46+C47+C48)/10</f>
        <v>0.37631092999999893</v>
      </c>
      <c r="H34" s="5"/>
      <c r="I34" s="4"/>
    </row>
    <row r="35" spans="2:9" x14ac:dyDescent="0.25">
      <c r="F35" s="4">
        <v>9</v>
      </c>
      <c r="G35" s="5">
        <f>+C47-(C39+C40+C41+C42+C43+C44+C45+C46+C47+C48)/10</f>
        <v>0.40394742999999877</v>
      </c>
      <c r="H35" s="5"/>
      <c r="I35" s="4"/>
    </row>
    <row r="36" spans="2:9" ht="15.75" thickBot="1" x14ac:dyDescent="0.3">
      <c r="F36" s="7">
        <v>10</v>
      </c>
      <c r="G36" s="8">
        <f>+C48-(C39+C40+C41+C42+C43+C44+C45+C46+C47+C48)/10</f>
        <v>0.79548892999999943</v>
      </c>
      <c r="H36" s="8"/>
      <c r="I36" s="4"/>
    </row>
    <row r="37" spans="2:9" ht="15.75" thickBot="1" x14ac:dyDescent="0.3">
      <c r="B37" s="24" t="s">
        <v>13</v>
      </c>
      <c r="C37" s="23"/>
      <c r="D37" s="21"/>
      <c r="F37" s="11" t="s">
        <v>3</v>
      </c>
      <c r="H37" s="21"/>
    </row>
    <row r="38" spans="2:9" x14ac:dyDescent="0.25">
      <c r="B38" s="4" t="s">
        <v>8</v>
      </c>
      <c r="C38" s="5" t="s">
        <v>0</v>
      </c>
      <c r="D38" s="6"/>
      <c r="E38" s="5"/>
      <c r="F38" s="1" t="s">
        <v>10</v>
      </c>
      <c r="G38" s="2" t="s">
        <v>12</v>
      </c>
      <c r="H38" s="3" t="s">
        <v>17</v>
      </c>
      <c r="I38" s="4"/>
    </row>
    <row r="39" spans="2:9" x14ac:dyDescent="0.25">
      <c r="B39" s="4">
        <v>1</v>
      </c>
      <c r="C39" s="25">
        <v>14.682665800000001</v>
      </c>
      <c r="D39" s="6" t="s">
        <v>14</v>
      </c>
      <c r="E39" s="5"/>
      <c r="F39" s="4">
        <v>1</v>
      </c>
      <c r="G39" s="5">
        <f t="shared" ref="G39:G48" si="0">+G27^2</f>
        <v>3.2997786696904448E-5</v>
      </c>
      <c r="H39" s="6" t="s">
        <v>14</v>
      </c>
      <c r="I39" s="4"/>
    </row>
    <row r="40" spans="2:9" x14ac:dyDescent="0.25">
      <c r="B40" s="4">
        <v>2</v>
      </c>
      <c r="C40" s="25">
        <v>14.5952816</v>
      </c>
      <c r="D40" s="6" t="s">
        <v>14</v>
      </c>
      <c r="E40" s="5"/>
      <c r="F40" s="4">
        <v>2</v>
      </c>
      <c r="G40" s="5">
        <f t="shared" si="0"/>
        <v>8.6729305502451001E-3</v>
      </c>
      <c r="H40" s="6" t="s">
        <v>14</v>
      </c>
      <c r="I40" s="4"/>
    </row>
    <row r="41" spans="2:9" x14ac:dyDescent="0.25">
      <c r="B41" s="4">
        <v>3</v>
      </c>
      <c r="C41" s="25">
        <v>15.4235992</v>
      </c>
      <c r="D41" s="6" t="s">
        <v>14</v>
      </c>
      <c r="E41" s="5"/>
      <c r="F41" s="4">
        <v>3</v>
      </c>
      <c r="G41" s="5">
        <f t="shared" si="0"/>
        <v>0.54050290983233951</v>
      </c>
      <c r="H41" s="6" t="s">
        <v>14</v>
      </c>
      <c r="I41" s="4"/>
    </row>
    <row r="42" spans="2:9" x14ac:dyDescent="0.25">
      <c r="B42" s="4">
        <v>4</v>
      </c>
      <c r="C42" s="25">
        <v>12.6294088</v>
      </c>
      <c r="D42" s="6" t="s">
        <v>14</v>
      </c>
      <c r="E42" s="5"/>
      <c r="F42" s="4">
        <v>4</v>
      </c>
      <c r="G42" s="5">
        <f t="shared" si="0"/>
        <v>4.2394866416618795</v>
      </c>
      <c r="H42" s="6" t="s">
        <v>14</v>
      </c>
      <c r="I42" s="4"/>
    </row>
    <row r="43" spans="2:9" x14ac:dyDescent="0.25">
      <c r="B43" s="4">
        <v>5</v>
      </c>
      <c r="C43" s="25">
        <v>14.5096197</v>
      </c>
      <c r="D43" s="6" t="s">
        <v>14</v>
      </c>
      <c r="E43" s="5"/>
      <c r="F43" s="4">
        <v>5</v>
      </c>
      <c r="G43" s="5">
        <f t="shared" si="0"/>
        <v>3.1966032162821227E-2</v>
      </c>
      <c r="H43" s="6" t="s">
        <v>14</v>
      </c>
      <c r="I43" s="4"/>
    </row>
    <row r="44" spans="2:9" x14ac:dyDescent="0.25">
      <c r="B44" s="4">
        <v>6</v>
      </c>
      <c r="C44" s="25">
        <v>14.4734163</v>
      </c>
      <c r="D44" s="6" t="s">
        <v>14</v>
      </c>
      <c r="E44" s="5"/>
      <c r="F44" s="4">
        <v>6</v>
      </c>
      <c r="G44" s="5">
        <f t="shared" si="0"/>
        <v>4.6222364137577202E-2</v>
      </c>
      <c r="H44" s="6" t="s">
        <v>14</v>
      </c>
      <c r="I44" s="4"/>
    </row>
    <row r="45" spans="2:9" x14ac:dyDescent="0.25">
      <c r="B45" s="4">
        <v>7</v>
      </c>
      <c r="C45" s="25">
        <v>14.9291325</v>
      </c>
      <c r="D45" s="6" t="s">
        <v>14</v>
      </c>
      <c r="E45" s="5"/>
      <c r="F45" s="4">
        <v>7</v>
      </c>
      <c r="G45" s="5">
        <f t="shared" si="0"/>
        <v>5.7947240160628306E-2</v>
      </c>
      <c r="H45" s="6" t="s">
        <v>14</v>
      </c>
      <c r="I45" s="4"/>
    </row>
    <row r="46" spans="2:9" x14ac:dyDescent="0.25">
      <c r="B46" s="4">
        <v>8</v>
      </c>
      <c r="C46" s="25">
        <v>15.0647211</v>
      </c>
      <c r="D46" s="6" t="s">
        <v>14</v>
      </c>
      <c r="E46" s="5"/>
      <c r="F46" s="4">
        <v>8</v>
      </c>
      <c r="G46" s="5">
        <f t="shared" si="0"/>
        <v>0.14160991603746409</v>
      </c>
      <c r="H46" s="6" t="s">
        <v>14</v>
      </c>
      <c r="I46" s="4"/>
    </row>
    <row r="47" spans="2:9" x14ac:dyDescent="0.25">
      <c r="B47" s="4">
        <v>9</v>
      </c>
      <c r="C47" s="25">
        <v>15.0923576</v>
      </c>
      <c r="D47" s="6" t="s">
        <v>14</v>
      </c>
      <c r="E47" s="5"/>
      <c r="F47" s="4">
        <v>9</v>
      </c>
      <c r="G47" s="5">
        <f t="shared" si="0"/>
        <v>0.1631735262036039</v>
      </c>
      <c r="H47" s="6" t="s">
        <v>14</v>
      </c>
      <c r="I47" s="4"/>
    </row>
    <row r="48" spans="2:9" ht="15.75" thickBot="1" x14ac:dyDescent="0.3">
      <c r="B48" s="7">
        <v>10</v>
      </c>
      <c r="C48" s="26">
        <v>15.4838991</v>
      </c>
      <c r="D48" s="9" t="s">
        <v>14</v>
      </c>
      <c r="E48" s="5"/>
      <c r="F48" s="7">
        <v>10</v>
      </c>
      <c r="G48" s="8">
        <f t="shared" si="0"/>
        <v>0.63280263775254397</v>
      </c>
      <c r="H48" s="9" t="s">
        <v>14</v>
      </c>
      <c r="I48" s="4"/>
    </row>
    <row r="50" spans="1:8" x14ac:dyDescent="0.25">
      <c r="A50" s="13"/>
      <c r="B50" s="14" t="s">
        <v>6</v>
      </c>
      <c r="C50" s="15"/>
      <c r="D50" s="14"/>
      <c r="E50" s="14" t="s">
        <v>7</v>
      </c>
      <c r="F50" s="15"/>
      <c r="G50" s="16"/>
    </row>
    <row r="51" spans="1:8" x14ac:dyDescent="0.25">
      <c r="A51" s="17"/>
      <c r="B51" s="18">
        <f>SQRT(E53)</f>
        <v>0.80708096773260618</v>
      </c>
      <c r="C51" s="18" t="s">
        <v>15</v>
      </c>
      <c r="D51" s="18" t="s">
        <v>9</v>
      </c>
      <c r="E51" s="18">
        <f>1.96*B51</f>
        <v>1.581878696755908</v>
      </c>
      <c r="F51" s="20" t="s">
        <v>16</v>
      </c>
      <c r="G51" s="20"/>
    </row>
    <row r="52" spans="1:8" x14ac:dyDescent="0.25">
      <c r="B52" s="14" t="s">
        <v>4</v>
      </c>
      <c r="C52" s="15"/>
      <c r="D52" s="14"/>
      <c r="E52" s="14" t="s">
        <v>5</v>
      </c>
      <c r="F52" s="15"/>
      <c r="G52" s="16"/>
      <c r="H52" s="27"/>
    </row>
    <row r="53" spans="1:8" x14ac:dyDescent="0.25">
      <c r="B53" s="18">
        <f>SUM(G39:G48)</f>
        <v>5.8624171962858007</v>
      </c>
      <c r="C53" s="18" t="s">
        <v>15</v>
      </c>
      <c r="D53" s="18"/>
      <c r="E53" s="19">
        <f>+B53/(10-1)</f>
        <v>0.65137968847620009</v>
      </c>
      <c r="F53" s="18" t="s">
        <v>14</v>
      </c>
      <c r="G53" s="20"/>
      <c r="H53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Karsten</cp:lastModifiedBy>
  <dcterms:created xsi:type="dcterms:W3CDTF">2014-12-04T10:51:13Z</dcterms:created>
  <dcterms:modified xsi:type="dcterms:W3CDTF">2015-05-19T08:17:39Z</dcterms:modified>
</cp:coreProperties>
</file>