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29048448cf286/Documenti/Università/Terzo anno/LABORATORIO/"/>
    </mc:Choice>
  </mc:AlternateContent>
  <xr:revisionPtr revIDLastSave="218" documentId="8_{F4BF77E7-91AA-478E-8217-3B965CD7CB54}" xr6:coauthVersionLast="47" xr6:coauthVersionMax="47" xr10:uidLastSave="{9BB0B1F9-2B2D-486C-8519-49CD2EBC13DC}"/>
  <bookViews>
    <workbookView xWindow="-108" yWindow="-108" windowWidth="23256" windowHeight="12456" xr2:uid="{CC9FC234-43C3-4A4F-89F7-9C58E1C7DA3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M6" i="1" s="1"/>
  <c r="L34" i="1"/>
  <c r="M34" i="1" s="1"/>
  <c r="L30" i="1"/>
  <c r="M30" i="1" s="1"/>
  <c r="L26" i="1"/>
  <c r="M26" i="1" s="1"/>
  <c r="L22" i="1"/>
  <c r="M22" i="1" s="1"/>
  <c r="L21" i="1"/>
  <c r="M21" i="1" s="1"/>
  <c r="L18" i="1"/>
  <c r="M18" i="1" s="1"/>
  <c r="L15" i="1"/>
  <c r="M15" i="1" s="1"/>
  <c r="L14" i="1"/>
  <c r="M14" i="1" s="1"/>
  <c r="L7" i="1"/>
  <c r="M7" i="1" s="1"/>
  <c r="L16" i="1"/>
  <c r="M16" i="1" s="1"/>
  <c r="L17" i="1"/>
  <c r="M17" i="1" s="1"/>
  <c r="L19" i="1"/>
  <c r="M19" i="1" s="1"/>
  <c r="L20" i="1"/>
  <c r="M20" i="1" s="1"/>
  <c r="L23" i="1"/>
  <c r="M23" i="1" s="1"/>
  <c r="L24" i="1"/>
  <c r="M24" i="1" s="1"/>
  <c r="L25" i="1"/>
  <c r="M25" i="1" s="1"/>
  <c r="L27" i="1"/>
  <c r="M27" i="1" s="1"/>
  <c r="L28" i="1"/>
  <c r="M28" i="1" s="1"/>
  <c r="L31" i="1"/>
  <c r="M31" i="1" s="1"/>
  <c r="L32" i="1"/>
  <c r="M32" i="1" s="1"/>
  <c r="L33" i="1"/>
  <c r="M33" i="1" s="1"/>
  <c r="L35" i="1"/>
  <c r="M35" i="1" s="1"/>
  <c r="L36" i="1"/>
  <c r="M36" i="1" s="1"/>
  <c r="L8" i="1"/>
  <c r="M8" i="1" s="1"/>
  <c r="L9" i="1"/>
  <c r="M9" i="1" s="1"/>
  <c r="L10" i="1"/>
  <c r="M10" i="1" s="1"/>
  <c r="L11" i="1"/>
  <c r="M11" i="1" s="1"/>
  <c r="L12" i="1"/>
  <c r="M12" i="1" s="1"/>
  <c r="I29" i="1"/>
  <c r="I16" i="1"/>
  <c r="C16" i="1" s="1"/>
  <c r="J16" i="1"/>
  <c r="I17" i="1"/>
  <c r="J17" i="1"/>
  <c r="I18" i="1"/>
  <c r="J18" i="1"/>
  <c r="I19" i="1"/>
  <c r="J19" i="1"/>
  <c r="I20" i="1"/>
  <c r="C20" i="1" s="1"/>
  <c r="J20" i="1"/>
  <c r="I21" i="1"/>
  <c r="J21" i="1"/>
  <c r="I22" i="1"/>
  <c r="J22" i="1"/>
  <c r="I23" i="1"/>
  <c r="J23" i="1"/>
  <c r="I24" i="1"/>
  <c r="C24" i="1" s="1"/>
  <c r="J24" i="1"/>
  <c r="I25" i="1"/>
  <c r="J25" i="1"/>
  <c r="I26" i="1"/>
  <c r="J26" i="1"/>
  <c r="I27" i="1"/>
  <c r="J27" i="1"/>
  <c r="I28" i="1"/>
  <c r="C28" i="1" s="1"/>
  <c r="J28" i="1"/>
  <c r="J29" i="1"/>
  <c r="I30" i="1"/>
  <c r="J30" i="1"/>
  <c r="I31" i="1"/>
  <c r="J31" i="1"/>
  <c r="I32" i="1"/>
  <c r="J32" i="1"/>
  <c r="I33" i="1"/>
  <c r="J33" i="1"/>
  <c r="C33" i="1" s="1"/>
  <c r="I34" i="1"/>
  <c r="J34" i="1"/>
  <c r="I35" i="1"/>
  <c r="J35" i="1"/>
  <c r="C35" i="1" s="1"/>
  <c r="I36" i="1"/>
  <c r="J36" i="1"/>
  <c r="J7" i="1"/>
  <c r="J8" i="1"/>
  <c r="J9" i="1"/>
  <c r="J10" i="1"/>
  <c r="J11" i="1"/>
  <c r="J12" i="1"/>
  <c r="J13" i="1"/>
  <c r="J14" i="1"/>
  <c r="C14" i="1" s="1"/>
  <c r="J15" i="1"/>
  <c r="J6" i="1"/>
  <c r="I7" i="1"/>
  <c r="I8" i="1"/>
  <c r="I9" i="1"/>
  <c r="I10" i="1"/>
  <c r="C10" i="1" s="1"/>
  <c r="I11" i="1"/>
  <c r="I12" i="1"/>
  <c r="I13" i="1"/>
  <c r="I14" i="1"/>
  <c r="I15" i="1"/>
  <c r="I6" i="1"/>
  <c r="C9" i="1" l="1"/>
  <c r="C34" i="1"/>
  <c r="C25" i="1"/>
  <c r="C21" i="1"/>
  <c r="C17" i="1"/>
  <c r="C6" i="1"/>
  <c r="C12" i="1"/>
  <c r="C11" i="1"/>
  <c r="C26" i="1"/>
  <c r="C18" i="1"/>
  <c r="C29" i="1"/>
  <c r="C15" i="1"/>
  <c r="C7" i="1"/>
  <c r="C31" i="1"/>
  <c r="C8" i="1"/>
  <c r="C22" i="1"/>
  <c r="C36" i="1"/>
  <c r="C27" i="1"/>
  <c r="C30" i="1"/>
  <c r="C32" i="1"/>
  <c r="C23" i="1"/>
  <c r="C19" i="1"/>
  <c r="C13" i="1"/>
  <c r="L29" i="1"/>
  <c r="M29" i="1" s="1"/>
  <c r="L13" i="1"/>
  <c r="M13" i="1" s="1"/>
</calcChain>
</file>

<file path=xl/sharedStrings.xml><?xml version="1.0" encoding="utf-8"?>
<sst xmlns="http://schemas.openxmlformats.org/spreadsheetml/2006/main" count="25" uniqueCount="14">
  <si>
    <t>ERRORI OSCILLOSCOPIO</t>
  </si>
  <si>
    <t>σ_0</t>
  </si>
  <si>
    <t>σ_C</t>
  </si>
  <si>
    <t>σ_L</t>
  </si>
  <si>
    <t>ERRORI MULTIMETRO</t>
  </si>
  <si>
    <t>σ_M</t>
  </si>
  <si>
    <t>MISURA DELLA CARATTERISTICA I-V DI UN TRANSISTOR BJT</t>
  </si>
  <si>
    <t>σ_V</t>
  </si>
  <si>
    <t>V (oscill.)</t>
  </si>
  <si>
    <t>I (mult.)</t>
  </si>
  <si>
    <t>σ_I</t>
  </si>
  <si>
    <t>V/Div</t>
  </si>
  <si>
    <t>I_B = -0.2 mA</t>
  </si>
  <si>
    <t>I_B = -0.1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</si>
</sst>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365760</xdr:colOff>
      <xdr:row>11</xdr:row>
      <xdr:rowOff>45720</xdr:rowOff>
    </xdr:from>
    <xdr:ext cx="65" cy="172227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8B86E67-80FD-4964-B826-D24E4643A382}"/>
            </a:ext>
          </a:extLst>
        </xdr:cNvPr>
        <xdr:cNvSpPr txBox="1"/>
      </xdr:nvSpPr>
      <xdr:spPr>
        <a:xfrm>
          <a:off x="6637020" y="215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21</xdr:row>
      <xdr:rowOff>45720</xdr:rowOff>
    </xdr:from>
    <xdr:ext cx="65" cy="172227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DEFBA1C0-5B10-42AB-9902-7027805A03CA}"/>
            </a:ext>
          </a:extLst>
        </xdr:cNvPr>
        <xdr:cNvSpPr txBox="1"/>
      </xdr:nvSpPr>
      <xdr:spPr>
        <a:xfrm>
          <a:off x="5966460" y="1912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31</xdr:row>
      <xdr:rowOff>45720</xdr:rowOff>
    </xdr:from>
    <xdr:ext cx="65" cy="172227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699AC23A-9456-4E50-B51C-6978BC1EBD6F}"/>
            </a:ext>
          </a:extLst>
        </xdr:cNvPr>
        <xdr:cNvSpPr txBox="1"/>
      </xdr:nvSpPr>
      <xdr:spPr>
        <a:xfrm>
          <a:off x="5966460" y="1912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14</xdr:col>
      <xdr:colOff>0</xdr:colOff>
      <xdr:row>11</xdr:row>
      <xdr:rowOff>45720</xdr:rowOff>
    </xdr:from>
    <xdr:ext cx="65" cy="172227"/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4CB0AA45-1B6A-4646-8FD4-EFFF24380D2F}"/>
            </a:ext>
          </a:extLst>
        </xdr:cNvPr>
        <xdr:cNvSpPr txBox="1"/>
      </xdr:nvSpPr>
      <xdr:spPr>
        <a:xfrm>
          <a:off x="7299960" y="1912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14</xdr:col>
      <xdr:colOff>0</xdr:colOff>
      <xdr:row>21</xdr:row>
      <xdr:rowOff>45720</xdr:rowOff>
    </xdr:from>
    <xdr:ext cx="65" cy="172227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944EBFF3-A694-4691-9760-95DF421BC072}"/>
            </a:ext>
          </a:extLst>
        </xdr:cNvPr>
        <xdr:cNvSpPr txBox="1"/>
      </xdr:nvSpPr>
      <xdr:spPr>
        <a:xfrm>
          <a:off x="7299960" y="3741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14</xdr:col>
      <xdr:colOff>0</xdr:colOff>
      <xdr:row>31</xdr:row>
      <xdr:rowOff>45720</xdr:rowOff>
    </xdr:from>
    <xdr:ext cx="65" cy="172227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B8666002-E215-4914-A594-6E75B4F56490}"/>
            </a:ext>
          </a:extLst>
        </xdr:cNvPr>
        <xdr:cNvSpPr txBox="1"/>
      </xdr:nvSpPr>
      <xdr:spPr>
        <a:xfrm>
          <a:off x="7299960" y="557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A9AA3B9C-28CE-4C11-8441-9B47B527351F}"/>
            </a:ext>
          </a:extLst>
        </xdr:cNvPr>
        <xdr:cNvSpPr txBox="1"/>
      </xdr:nvSpPr>
      <xdr:spPr>
        <a:xfrm>
          <a:off x="15781020" y="1912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A25011B8-BA87-4638-B600-8B4469CD7D63}"/>
            </a:ext>
          </a:extLst>
        </xdr:cNvPr>
        <xdr:cNvSpPr txBox="1"/>
      </xdr:nvSpPr>
      <xdr:spPr>
        <a:xfrm>
          <a:off x="15781020" y="3741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F0D693F7-A998-4A66-93BC-869AE0ADF08B}"/>
            </a:ext>
          </a:extLst>
        </xdr:cNvPr>
        <xdr:cNvSpPr txBox="1"/>
      </xdr:nvSpPr>
      <xdr:spPr>
        <a:xfrm>
          <a:off x="15781020" y="557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8A61DC72-1A0B-48E0-9F04-65AEFEA90615}"/>
            </a:ext>
          </a:extLst>
        </xdr:cNvPr>
        <xdr:cNvSpPr txBox="1"/>
      </xdr:nvSpPr>
      <xdr:spPr>
        <a:xfrm>
          <a:off x="15781020" y="19126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6E610C66-00D5-4451-9776-0A9F3DF93507}"/>
            </a:ext>
          </a:extLst>
        </xdr:cNvPr>
        <xdr:cNvSpPr txBox="1"/>
      </xdr:nvSpPr>
      <xdr:spPr>
        <a:xfrm>
          <a:off x="15781020" y="37414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365760</xdr:colOff>
      <xdr:row>37</xdr:row>
      <xdr:rowOff>0</xdr:rowOff>
    </xdr:from>
    <xdr:ext cx="65" cy="172227"/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C2897C1F-2814-4FB9-AD63-25347F010BEF}"/>
            </a:ext>
          </a:extLst>
        </xdr:cNvPr>
        <xdr:cNvSpPr txBox="1"/>
      </xdr:nvSpPr>
      <xdr:spPr>
        <a:xfrm>
          <a:off x="15781020" y="55702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F7D8-F352-4BED-89C7-7C65A772439C}">
  <dimension ref="B1:Z75"/>
  <sheetViews>
    <sheetView tabSelected="1" topLeftCell="A21" zoomScaleNormal="100" workbookViewId="0">
      <selection activeCell="O40" sqref="O40"/>
    </sheetView>
  </sheetViews>
  <sheetFormatPr defaultRowHeight="14.4" x14ac:dyDescent="0.3"/>
  <cols>
    <col min="1" max="1" width="8.88671875" style="28"/>
    <col min="2" max="2" width="9.44140625" style="27" bestFit="1" customWidth="1"/>
    <col min="3" max="3" width="9.44140625" style="27" customWidth="1"/>
    <col min="4" max="4" width="10" style="27" bestFit="1" customWidth="1"/>
    <col min="5" max="5" width="10" style="27" customWidth="1"/>
    <col min="6" max="11" width="8.88671875" style="28"/>
    <col min="12" max="12" width="11" style="28" customWidth="1"/>
    <col min="13" max="13" width="11.5546875" style="28" customWidth="1"/>
    <col min="14" max="16384" width="8.88671875" style="28"/>
  </cols>
  <sheetData>
    <row r="1" spans="2:26" ht="15" thickBot="1" x14ac:dyDescent="0.35"/>
    <row r="2" spans="2:26" ht="18.600000000000001" thickBot="1" x14ac:dyDescent="0.35">
      <c r="B2" s="29" t="s">
        <v>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</row>
    <row r="3" spans="2:26" ht="15" thickBot="1" x14ac:dyDescent="0.35"/>
    <row r="4" spans="2:26" ht="16.2" thickBot="1" x14ac:dyDescent="0.35">
      <c r="B4" s="1" t="s">
        <v>12</v>
      </c>
      <c r="C4" s="8"/>
      <c r="D4" s="8"/>
      <c r="E4" s="8"/>
      <c r="F4" s="9"/>
      <c r="H4" s="1" t="s">
        <v>0</v>
      </c>
      <c r="I4" s="8"/>
      <c r="J4" s="9"/>
      <c r="L4" s="1" t="s">
        <v>4</v>
      </c>
      <c r="M4" s="9"/>
      <c r="U4" s="26"/>
      <c r="V4" s="26"/>
      <c r="W4" s="26"/>
      <c r="Y4" s="26"/>
      <c r="Z4" s="26"/>
    </row>
    <row r="5" spans="2:26" ht="15" thickBot="1" x14ac:dyDescent="0.35">
      <c r="B5" s="32" t="s">
        <v>8</v>
      </c>
      <c r="C5" s="32" t="s">
        <v>7</v>
      </c>
      <c r="D5" s="32" t="s">
        <v>9</v>
      </c>
      <c r="E5" s="32" t="s">
        <v>10</v>
      </c>
      <c r="F5" s="2" t="s">
        <v>11</v>
      </c>
      <c r="G5" s="26"/>
      <c r="H5" s="13" t="s">
        <v>1</v>
      </c>
      <c r="I5" s="13" t="s">
        <v>2</v>
      </c>
      <c r="J5" s="3" t="s">
        <v>3</v>
      </c>
      <c r="L5" s="22" t="s">
        <v>5</v>
      </c>
      <c r="M5" s="23"/>
      <c r="Y5" s="26"/>
      <c r="Z5" s="26"/>
    </row>
    <row r="6" spans="2:26" x14ac:dyDescent="0.3">
      <c r="B6" s="4">
        <v>4</v>
      </c>
      <c r="C6" s="4">
        <f>SQRT(H6*H6+I6*I6+J6*J6)</f>
        <v>0.52383203414835178</v>
      </c>
      <c r="D6" s="4">
        <v>36.42</v>
      </c>
      <c r="E6" s="4">
        <v>0.56630000000000003</v>
      </c>
      <c r="F6" s="5">
        <v>1</v>
      </c>
      <c r="H6" s="16">
        <v>0.5</v>
      </c>
      <c r="I6" s="20">
        <f>0.03*$B6</f>
        <v>0.12</v>
      </c>
      <c r="J6" s="11">
        <f>$F6/10</f>
        <v>0.1</v>
      </c>
      <c r="L6" s="24">
        <f>1.5/100*D6</f>
        <v>0.54630000000000001</v>
      </c>
      <c r="M6" s="14">
        <f>L6+0.02</f>
        <v>0.56630000000000003</v>
      </c>
    </row>
    <row r="7" spans="2:26" x14ac:dyDescent="0.3">
      <c r="B7" s="15">
        <v>3.8</v>
      </c>
      <c r="C7" s="15">
        <f t="shared" ref="C7:C36" si="0">SQRT(H7*H7+I7*I7+J7*J7)</f>
        <v>0.15164432069813891</v>
      </c>
      <c r="D7" s="15">
        <v>36.5</v>
      </c>
      <c r="E7" s="15">
        <v>0.5675</v>
      </c>
      <c r="F7" s="6">
        <v>1</v>
      </c>
      <c r="H7" s="17"/>
      <c r="I7" s="21">
        <f>0.03*$B7</f>
        <v>0.11399999999999999</v>
      </c>
      <c r="J7" s="11">
        <f t="shared" ref="J7:J36" si="1">$F7/10</f>
        <v>0.1</v>
      </c>
      <c r="L7" s="24">
        <f t="shared" ref="L7:L36" si="2">1.5/100*D7</f>
        <v>0.54749999999999999</v>
      </c>
      <c r="M7" s="15">
        <f t="shared" ref="M7:M36" si="3">L7+0.02</f>
        <v>0.5675</v>
      </c>
    </row>
    <row r="8" spans="2:26" x14ac:dyDescent="0.3">
      <c r="B8" s="15">
        <v>3.6</v>
      </c>
      <c r="C8" s="15">
        <f t="shared" si="0"/>
        <v>0.1471869559437928</v>
      </c>
      <c r="D8" s="15">
        <v>36.6</v>
      </c>
      <c r="E8" s="15">
        <v>0.56900000000000006</v>
      </c>
      <c r="F8" s="6">
        <v>1</v>
      </c>
      <c r="H8" s="17"/>
      <c r="I8" s="21">
        <f>0.03*$B8</f>
        <v>0.108</v>
      </c>
      <c r="J8" s="11">
        <f t="shared" si="1"/>
        <v>0.1</v>
      </c>
      <c r="L8" s="24">
        <f t="shared" si="2"/>
        <v>0.54900000000000004</v>
      </c>
      <c r="M8" s="15">
        <f t="shared" si="3"/>
        <v>0.56900000000000006</v>
      </c>
    </row>
    <row r="9" spans="2:26" x14ac:dyDescent="0.3">
      <c r="B9" s="15">
        <v>3.4</v>
      </c>
      <c r="C9" s="15">
        <f t="shared" si="0"/>
        <v>0.14284257068535275</v>
      </c>
      <c r="D9" s="15">
        <v>36.369999999999997</v>
      </c>
      <c r="E9" s="15">
        <v>0.56555</v>
      </c>
      <c r="F9" s="6">
        <v>1</v>
      </c>
      <c r="H9" s="17"/>
      <c r="I9" s="21">
        <f>0.03*$B9</f>
        <v>0.10199999999999999</v>
      </c>
      <c r="J9" s="11">
        <f t="shared" si="1"/>
        <v>0.1</v>
      </c>
      <c r="L9" s="24">
        <f t="shared" si="2"/>
        <v>0.54554999999999998</v>
      </c>
      <c r="M9" s="15">
        <f t="shared" si="3"/>
        <v>0.56555</v>
      </c>
    </row>
    <row r="10" spans="2:26" x14ac:dyDescent="0.3">
      <c r="B10" s="15">
        <v>3.2</v>
      </c>
      <c r="C10" s="15">
        <f t="shared" si="0"/>
        <v>0.13862178760930766</v>
      </c>
      <c r="D10" s="15">
        <v>36.24</v>
      </c>
      <c r="E10" s="15">
        <v>0.56359999999999999</v>
      </c>
      <c r="F10" s="6">
        <v>1</v>
      </c>
      <c r="H10" s="17"/>
      <c r="I10" s="21">
        <f>0.03*$B10</f>
        <v>9.6000000000000002E-2</v>
      </c>
      <c r="J10" s="11">
        <f t="shared" si="1"/>
        <v>0.1</v>
      </c>
      <c r="L10" s="24">
        <f t="shared" si="2"/>
        <v>0.54359999999999997</v>
      </c>
      <c r="M10" s="15">
        <f t="shared" si="3"/>
        <v>0.56359999999999999</v>
      </c>
    </row>
    <row r="11" spans="2:26" x14ac:dyDescent="0.3">
      <c r="B11" s="15">
        <v>3</v>
      </c>
      <c r="C11" s="15">
        <f t="shared" si="0"/>
        <v>0.13453624047073712</v>
      </c>
      <c r="D11" s="15">
        <v>36.07</v>
      </c>
      <c r="E11" s="15">
        <v>0.56105000000000005</v>
      </c>
      <c r="F11" s="6">
        <v>1</v>
      </c>
      <c r="H11" s="17"/>
      <c r="I11" s="21">
        <f>0.03*$B11</f>
        <v>0.09</v>
      </c>
      <c r="J11" s="11">
        <f t="shared" si="1"/>
        <v>0.1</v>
      </c>
      <c r="L11" s="24">
        <f t="shared" si="2"/>
        <v>0.54105000000000003</v>
      </c>
      <c r="M11" s="15">
        <f t="shared" si="3"/>
        <v>0.56105000000000005</v>
      </c>
    </row>
    <row r="12" spans="2:26" x14ac:dyDescent="0.3">
      <c r="B12" s="15">
        <v>2.8</v>
      </c>
      <c r="C12" s="15">
        <f t="shared" si="0"/>
        <v>0.13059862173851608</v>
      </c>
      <c r="D12" s="15">
        <v>35.79</v>
      </c>
      <c r="E12" s="15">
        <v>0.55684999999999996</v>
      </c>
      <c r="F12" s="6">
        <v>1</v>
      </c>
      <c r="H12" s="17"/>
      <c r="I12" s="21">
        <f>0.03*$B12</f>
        <v>8.3999999999999991E-2</v>
      </c>
      <c r="J12" s="11">
        <f t="shared" si="1"/>
        <v>0.1</v>
      </c>
      <c r="L12" s="24">
        <f t="shared" si="2"/>
        <v>0.53684999999999994</v>
      </c>
      <c r="M12" s="15">
        <f t="shared" si="3"/>
        <v>0.55684999999999996</v>
      </c>
    </row>
    <row r="13" spans="2:26" x14ac:dyDescent="0.3">
      <c r="B13" s="15">
        <v>2.6</v>
      </c>
      <c r="C13" s="15">
        <f t="shared" si="0"/>
        <v>9.2649878575203765E-2</v>
      </c>
      <c r="D13" s="15">
        <v>35.58</v>
      </c>
      <c r="E13" s="15">
        <v>0.55369999999999997</v>
      </c>
      <c r="F13" s="6">
        <v>0.5</v>
      </c>
      <c r="H13" s="17"/>
      <c r="I13" s="21">
        <f>0.03*$B13</f>
        <v>7.8E-2</v>
      </c>
      <c r="J13" s="11">
        <f t="shared" si="1"/>
        <v>0.05</v>
      </c>
      <c r="L13" s="24">
        <f t="shared" si="2"/>
        <v>0.53369999999999995</v>
      </c>
      <c r="M13" s="15">
        <f t="shared" si="3"/>
        <v>0.55369999999999997</v>
      </c>
    </row>
    <row r="14" spans="2:26" x14ac:dyDescent="0.3">
      <c r="B14" s="15">
        <v>2.4</v>
      </c>
      <c r="C14" s="15">
        <f t="shared" si="0"/>
        <v>8.7658428003244498E-2</v>
      </c>
      <c r="D14" s="15">
        <v>35.29</v>
      </c>
      <c r="E14" s="15">
        <v>0.54935</v>
      </c>
      <c r="F14" s="6">
        <v>0.5</v>
      </c>
      <c r="H14" s="17"/>
      <c r="I14" s="21">
        <f>0.03*$B14</f>
        <v>7.1999999999999995E-2</v>
      </c>
      <c r="J14" s="11">
        <f t="shared" si="1"/>
        <v>0.05</v>
      </c>
      <c r="L14" s="24">
        <f t="shared" si="2"/>
        <v>0.52934999999999999</v>
      </c>
      <c r="M14" s="15">
        <f t="shared" si="3"/>
        <v>0.54935</v>
      </c>
    </row>
    <row r="15" spans="2:26" x14ac:dyDescent="0.3">
      <c r="B15" s="15">
        <v>2.2000000000000002</v>
      </c>
      <c r="C15" s="15">
        <f t="shared" si="0"/>
        <v>8.2800966177937807E-2</v>
      </c>
      <c r="D15" s="15">
        <v>34.909999999999997</v>
      </c>
      <c r="E15" s="15">
        <v>0.54364999999999997</v>
      </c>
      <c r="F15" s="6">
        <v>0.5</v>
      </c>
      <c r="H15" s="17"/>
      <c r="I15" s="21">
        <f>0.03*$B15</f>
        <v>6.6000000000000003E-2</v>
      </c>
      <c r="J15" s="11">
        <f t="shared" si="1"/>
        <v>0.05</v>
      </c>
      <c r="L15" s="24">
        <f t="shared" si="2"/>
        <v>0.52364999999999995</v>
      </c>
      <c r="M15" s="15">
        <f t="shared" si="3"/>
        <v>0.54364999999999997</v>
      </c>
    </row>
    <row r="16" spans="2:26" x14ac:dyDescent="0.3">
      <c r="B16" s="15">
        <v>2</v>
      </c>
      <c r="C16" s="15">
        <f t="shared" si="0"/>
        <v>7.8102496759066553E-2</v>
      </c>
      <c r="D16" s="15">
        <v>34.5</v>
      </c>
      <c r="E16" s="15">
        <v>0.53749999999999998</v>
      </c>
      <c r="F16" s="6">
        <v>0.5</v>
      </c>
      <c r="H16" s="18"/>
      <c r="I16" s="21">
        <f>0.03*$B16</f>
        <v>0.06</v>
      </c>
      <c r="J16" s="11">
        <f t="shared" si="1"/>
        <v>0.05</v>
      </c>
      <c r="L16" s="24">
        <f t="shared" si="2"/>
        <v>0.51749999999999996</v>
      </c>
      <c r="M16" s="15">
        <f t="shared" si="3"/>
        <v>0.53749999999999998</v>
      </c>
    </row>
    <row r="17" spans="2:13" x14ac:dyDescent="0.3">
      <c r="B17" s="15">
        <v>1.8</v>
      </c>
      <c r="C17" s="15">
        <f t="shared" si="0"/>
        <v>7.3593477971896401E-2</v>
      </c>
      <c r="D17" s="15">
        <v>34.119999999999997</v>
      </c>
      <c r="E17" s="15">
        <v>0.53179999999999994</v>
      </c>
      <c r="F17" s="6">
        <v>0.5</v>
      </c>
      <c r="H17" s="17"/>
      <c r="I17" s="21">
        <f>0.03*$B17</f>
        <v>5.3999999999999999E-2</v>
      </c>
      <c r="J17" s="11">
        <f t="shared" si="1"/>
        <v>0.05</v>
      </c>
      <c r="L17" s="24">
        <f t="shared" si="2"/>
        <v>0.51179999999999992</v>
      </c>
      <c r="M17" s="15">
        <f t="shared" si="3"/>
        <v>0.53179999999999994</v>
      </c>
    </row>
    <row r="18" spans="2:13" x14ac:dyDescent="0.3">
      <c r="B18" s="15">
        <v>1.6</v>
      </c>
      <c r="C18" s="15">
        <f t="shared" si="0"/>
        <v>6.9310893804653828E-2</v>
      </c>
      <c r="D18" s="15">
        <v>33.61</v>
      </c>
      <c r="E18" s="15">
        <v>0.52415</v>
      </c>
      <c r="F18" s="6">
        <v>0.5</v>
      </c>
      <c r="H18" s="17"/>
      <c r="I18" s="21">
        <f>0.03*$B18</f>
        <v>4.8000000000000001E-2</v>
      </c>
      <c r="J18" s="11">
        <f t="shared" si="1"/>
        <v>0.05</v>
      </c>
      <c r="L18" s="24">
        <f t="shared" si="2"/>
        <v>0.50414999999999999</v>
      </c>
      <c r="M18" s="15">
        <f t="shared" si="3"/>
        <v>0.52415</v>
      </c>
    </row>
    <row r="19" spans="2:13" x14ac:dyDescent="0.3">
      <c r="B19" s="15">
        <v>1.4</v>
      </c>
      <c r="C19" s="15">
        <f t="shared" si="0"/>
        <v>6.529931086925804E-2</v>
      </c>
      <c r="D19" s="15">
        <v>32.92</v>
      </c>
      <c r="E19" s="15">
        <v>0.51380000000000003</v>
      </c>
      <c r="F19" s="6">
        <v>0.5</v>
      </c>
      <c r="H19" s="17"/>
      <c r="I19" s="21">
        <f>0.03*$B19</f>
        <v>4.1999999999999996E-2</v>
      </c>
      <c r="J19" s="11">
        <f t="shared" si="1"/>
        <v>0.05</v>
      </c>
      <c r="L19" s="24">
        <f t="shared" si="2"/>
        <v>0.49380000000000002</v>
      </c>
      <c r="M19" s="15">
        <f t="shared" si="3"/>
        <v>0.51380000000000003</v>
      </c>
    </row>
    <row r="20" spans="2:13" x14ac:dyDescent="0.3">
      <c r="B20" s="15">
        <v>1.2</v>
      </c>
      <c r="C20" s="15">
        <f t="shared" si="0"/>
        <v>6.1611687202997457E-2</v>
      </c>
      <c r="D20" s="15">
        <v>32.340000000000003</v>
      </c>
      <c r="E20" s="15">
        <v>0.50509999999999999</v>
      </c>
      <c r="F20" s="6">
        <v>0.5</v>
      </c>
      <c r="H20" s="17"/>
      <c r="I20" s="21">
        <f>0.03*$B20</f>
        <v>3.5999999999999997E-2</v>
      </c>
      <c r="J20" s="11">
        <f t="shared" si="1"/>
        <v>0.05</v>
      </c>
      <c r="L20" s="24">
        <f t="shared" si="2"/>
        <v>0.48510000000000003</v>
      </c>
      <c r="M20" s="15">
        <f t="shared" si="3"/>
        <v>0.50509999999999999</v>
      </c>
    </row>
    <row r="21" spans="2:13" x14ac:dyDescent="0.3">
      <c r="B21" s="15">
        <v>1</v>
      </c>
      <c r="C21" s="15">
        <f t="shared" si="0"/>
        <v>5.8309518948453008E-2</v>
      </c>
      <c r="D21" s="15">
        <v>31.6</v>
      </c>
      <c r="E21" s="15">
        <v>0.49399999999999999</v>
      </c>
      <c r="F21" s="6">
        <v>0.5</v>
      </c>
      <c r="H21" s="17"/>
      <c r="I21" s="21">
        <f>0.03*$B21</f>
        <v>0.03</v>
      </c>
      <c r="J21" s="11">
        <f t="shared" si="1"/>
        <v>0.05</v>
      </c>
      <c r="L21" s="24">
        <f t="shared" si="2"/>
        <v>0.47399999999999998</v>
      </c>
      <c r="M21" s="15">
        <f t="shared" si="3"/>
        <v>0.49399999999999999</v>
      </c>
    </row>
    <row r="22" spans="2:13" x14ac:dyDescent="0.3">
      <c r="B22" s="15">
        <v>0.96</v>
      </c>
      <c r="C22" s="15">
        <f t="shared" si="0"/>
        <v>3.5063371201297801E-2</v>
      </c>
      <c r="D22" s="15">
        <v>31.45</v>
      </c>
      <c r="E22" s="15">
        <v>0.49174999999999996</v>
      </c>
      <c r="F22" s="6">
        <v>0.2</v>
      </c>
      <c r="H22" s="17"/>
      <c r="I22" s="21">
        <f>0.03*$B22</f>
        <v>2.8799999999999999E-2</v>
      </c>
      <c r="J22" s="11">
        <f t="shared" si="1"/>
        <v>0.02</v>
      </c>
      <c r="L22" s="24">
        <f t="shared" si="2"/>
        <v>0.47174999999999995</v>
      </c>
      <c r="M22" s="15">
        <f t="shared" si="3"/>
        <v>0.49174999999999996</v>
      </c>
    </row>
    <row r="23" spans="2:13" x14ac:dyDescent="0.3">
      <c r="B23" s="15">
        <v>0.88</v>
      </c>
      <c r="C23" s="15">
        <f t="shared" si="0"/>
        <v>3.3120386471175121E-2</v>
      </c>
      <c r="D23" s="15">
        <v>31.1</v>
      </c>
      <c r="E23" s="15">
        <v>0.48650000000000004</v>
      </c>
      <c r="F23" s="6">
        <v>0.2</v>
      </c>
      <c r="H23" s="17"/>
      <c r="I23" s="21">
        <f>0.03*$B23</f>
        <v>2.64E-2</v>
      </c>
      <c r="J23" s="11">
        <f t="shared" si="1"/>
        <v>0.02</v>
      </c>
      <c r="L23" s="24">
        <f t="shared" si="2"/>
        <v>0.46650000000000003</v>
      </c>
      <c r="M23" s="15">
        <f t="shared" si="3"/>
        <v>0.48650000000000004</v>
      </c>
    </row>
    <row r="24" spans="2:13" x14ac:dyDescent="0.3">
      <c r="B24" s="15">
        <v>0.8</v>
      </c>
      <c r="C24" s="15">
        <f t="shared" si="0"/>
        <v>3.1240998703626618E-2</v>
      </c>
      <c r="D24" s="15">
        <v>30.72</v>
      </c>
      <c r="E24" s="15">
        <v>0.48080000000000001</v>
      </c>
      <c r="F24" s="6">
        <v>0.2</v>
      </c>
      <c r="H24" s="17"/>
      <c r="I24" s="21">
        <f>0.03*$B24</f>
        <v>2.4E-2</v>
      </c>
      <c r="J24" s="11">
        <f t="shared" si="1"/>
        <v>0.02</v>
      </c>
      <c r="L24" s="24">
        <f t="shared" si="2"/>
        <v>0.46079999999999999</v>
      </c>
      <c r="M24" s="15">
        <f t="shared" si="3"/>
        <v>0.48080000000000001</v>
      </c>
    </row>
    <row r="25" spans="2:13" x14ac:dyDescent="0.3">
      <c r="B25" s="15">
        <v>0.68</v>
      </c>
      <c r="C25" s="15">
        <f t="shared" si="0"/>
        <v>2.8568514137070553E-2</v>
      </c>
      <c r="D25" s="15">
        <v>29.95</v>
      </c>
      <c r="E25" s="15">
        <v>0.46925</v>
      </c>
      <c r="F25" s="6">
        <v>0.2</v>
      </c>
      <c r="H25" s="17"/>
      <c r="I25" s="21">
        <f>0.03*$B25</f>
        <v>2.0400000000000001E-2</v>
      </c>
      <c r="J25" s="11">
        <f t="shared" si="1"/>
        <v>0.02</v>
      </c>
      <c r="L25" s="24">
        <f t="shared" si="2"/>
        <v>0.44924999999999998</v>
      </c>
      <c r="M25" s="15">
        <f t="shared" si="3"/>
        <v>0.46925</v>
      </c>
    </row>
    <row r="26" spans="2:13" x14ac:dyDescent="0.3">
      <c r="B26" s="15">
        <v>0.6</v>
      </c>
      <c r="C26" s="15">
        <f t="shared" si="0"/>
        <v>2.6907248094147421E-2</v>
      </c>
      <c r="D26" s="15">
        <v>29.07</v>
      </c>
      <c r="E26" s="15">
        <v>0.45605000000000001</v>
      </c>
      <c r="F26" s="6">
        <v>0.2</v>
      </c>
      <c r="H26" s="18"/>
      <c r="I26" s="21">
        <f>0.03*$B26</f>
        <v>1.7999999999999999E-2</v>
      </c>
      <c r="J26" s="11">
        <f t="shared" si="1"/>
        <v>0.02</v>
      </c>
      <c r="L26" s="24">
        <f t="shared" si="2"/>
        <v>0.43604999999999999</v>
      </c>
      <c r="M26" s="15">
        <f t="shared" si="3"/>
        <v>0.45605000000000001</v>
      </c>
    </row>
    <row r="27" spans="2:13" x14ac:dyDescent="0.3">
      <c r="B27" s="15">
        <v>0.48</v>
      </c>
      <c r="C27" s="15">
        <f t="shared" si="0"/>
        <v>2.464467488119898E-2</v>
      </c>
      <c r="D27" s="15">
        <v>27.29</v>
      </c>
      <c r="E27" s="15">
        <v>0.42935000000000001</v>
      </c>
      <c r="F27" s="6">
        <v>0.2</v>
      </c>
      <c r="H27" s="17"/>
      <c r="I27" s="21">
        <f>0.03*$B27</f>
        <v>1.44E-2</v>
      </c>
      <c r="J27" s="11">
        <f t="shared" si="1"/>
        <v>0.02</v>
      </c>
      <c r="L27" s="24">
        <f t="shared" si="2"/>
        <v>0.40934999999999999</v>
      </c>
      <c r="M27" s="15">
        <f t="shared" si="3"/>
        <v>0.42935000000000001</v>
      </c>
    </row>
    <row r="28" spans="2:13" x14ac:dyDescent="0.3">
      <c r="B28" s="15">
        <v>0.4</v>
      </c>
      <c r="C28" s="15">
        <f t="shared" si="0"/>
        <v>2.3323807579381201E-2</v>
      </c>
      <c r="D28" s="15">
        <v>25.62</v>
      </c>
      <c r="E28" s="15">
        <v>0.40429999999999999</v>
      </c>
      <c r="F28" s="6">
        <v>0.2</v>
      </c>
      <c r="H28" s="17"/>
      <c r="I28" s="21">
        <f>0.03*$B28</f>
        <v>1.2E-2</v>
      </c>
      <c r="J28" s="11">
        <f t="shared" si="1"/>
        <v>0.02</v>
      </c>
      <c r="L28" s="24">
        <f t="shared" si="2"/>
        <v>0.38429999999999997</v>
      </c>
      <c r="M28" s="15">
        <f t="shared" si="3"/>
        <v>0.40429999999999999</v>
      </c>
    </row>
    <row r="29" spans="2:13" x14ac:dyDescent="0.3">
      <c r="B29" s="15">
        <v>0.32</v>
      </c>
      <c r="C29" s="15">
        <f t="shared" si="0"/>
        <v>1.3862178760930764E-2</v>
      </c>
      <c r="D29" s="15">
        <v>24.62</v>
      </c>
      <c r="E29" s="15">
        <v>0.38930000000000003</v>
      </c>
      <c r="F29" s="6">
        <v>0.1</v>
      </c>
      <c r="H29" s="17"/>
      <c r="I29" s="21">
        <f>0.03*$B29</f>
        <v>9.5999999999999992E-3</v>
      </c>
      <c r="J29" s="11">
        <f t="shared" si="1"/>
        <v>0.01</v>
      </c>
      <c r="L29" s="24">
        <f t="shared" si="2"/>
        <v>0.36930000000000002</v>
      </c>
      <c r="M29" s="15">
        <f t="shared" si="3"/>
        <v>0.38930000000000003</v>
      </c>
    </row>
    <row r="30" spans="2:13" x14ac:dyDescent="0.3">
      <c r="B30" s="15">
        <v>0.3</v>
      </c>
      <c r="C30" s="15">
        <f t="shared" si="0"/>
        <v>1.345362404707371E-2</v>
      </c>
      <c r="D30" s="15">
        <v>23.42</v>
      </c>
      <c r="E30" s="15">
        <v>0.37130000000000002</v>
      </c>
      <c r="F30" s="6">
        <v>0.1</v>
      </c>
      <c r="H30" s="17"/>
      <c r="I30" s="21">
        <f>0.03*$B30</f>
        <v>8.9999999999999993E-3</v>
      </c>
      <c r="J30" s="11">
        <f t="shared" si="1"/>
        <v>0.01</v>
      </c>
      <c r="L30" s="24">
        <f t="shared" si="2"/>
        <v>0.3513</v>
      </c>
      <c r="M30" s="15">
        <f t="shared" si="3"/>
        <v>0.37130000000000002</v>
      </c>
    </row>
    <row r="31" spans="2:13" x14ac:dyDescent="0.3">
      <c r="B31" s="15">
        <v>0.24</v>
      </c>
      <c r="C31" s="15">
        <f t="shared" si="0"/>
        <v>1.232233744059949E-2</v>
      </c>
      <c r="D31" s="15">
        <v>20.48</v>
      </c>
      <c r="E31" s="15">
        <v>0.32719999999999999</v>
      </c>
      <c r="F31" s="6">
        <v>0.1</v>
      </c>
      <c r="H31" s="17"/>
      <c r="I31" s="21">
        <f>0.03*$B31</f>
        <v>7.1999999999999998E-3</v>
      </c>
      <c r="J31" s="11">
        <f t="shared" si="1"/>
        <v>0.01</v>
      </c>
      <c r="L31" s="24">
        <f t="shared" si="2"/>
        <v>0.30719999999999997</v>
      </c>
      <c r="M31" s="15">
        <f t="shared" si="3"/>
        <v>0.32719999999999999</v>
      </c>
    </row>
    <row r="32" spans="2:13" x14ac:dyDescent="0.3">
      <c r="B32" s="15">
        <v>0.2</v>
      </c>
      <c r="C32" s="15">
        <f t="shared" si="0"/>
        <v>1.1661903789690601E-2</v>
      </c>
      <c r="D32" s="15">
        <v>17.27</v>
      </c>
      <c r="E32" s="15">
        <v>0.27905000000000002</v>
      </c>
      <c r="F32" s="6">
        <v>0.1</v>
      </c>
      <c r="H32" s="17"/>
      <c r="I32" s="21">
        <f>0.03*$B32</f>
        <v>6.0000000000000001E-3</v>
      </c>
      <c r="J32" s="11">
        <f t="shared" si="1"/>
        <v>0.01</v>
      </c>
      <c r="L32" s="24">
        <f t="shared" si="2"/>
        <v>0.25905</v>
      </c>
      <c r="M32" s="15">
        <f t="shared" si="3"/>
        <v>0.27905000000000002</v>
      </c>
    </row>
    <row r="33" spans="2:13" x14ac:dyDescent="0.3">
      <c r="B33" s="15">
        <v>0.15</v>
      </c>
      <c r="C33" s="15">
        <f t="shared" si="0"/>
        <v>6.7268120235368552E-3</v>
      </c>
      <c r="D33" s="15">
        <v>12.24</v>
      </c>
      <c r="E33" s="15">
        <v>0.20359999999999998</v>
      </c>
      <c r="F33" s="6">
        <v>0.05</v>
      </c>
      <c r="H33" s="17"/>
      <c r="I33" s="21">
        <f>0.03*$B33</f>
        <v>4.4999999999999997E-3</v>
      </c>
      <c r="J33" s="11">
        <f t="shared" si="1"/>
        <v>5.0000000000000001E-3</v>
      </c>
      <c r="L33" s="24">
        <f t="shared" si="2"/>
        <v>0.18359999999999999</v>
      </c>
      <c r="M33" s="15">
        <f t="shared" si="3"/>
        <v>0.20359999999999998</v>
      </c>
    </row>
    <row r="34" spans="2:13" x14ac:dyDescent="0.3">
      <c r="B34" s="15">
        <v>0.12</v>
      </c>
      <c r="C34" s="15">
        <f t="shared" si="0"/>
        <v>6.161168720299745E-3</v>
      </c>
      <c r="D34" s="15">
        <v>7.65</v>
      </c>
      <c r="E34" s="15">
        <v>0.13475000000000001</v>
      </c>
      <c r="F34" s="6">
        <v>0.05</v>
      </c>
      <c r="H34" s="17"/>
      <c r="I34" s="21">
        <f>0.03*$B34</f>
        <v>3.5999999999999999E-3</v>
      </c>
      <c r="J34" s="11">
        <f t="shared" si="1"/>
        <v>5.0000000000000001E-3</v>
      </c>
      <c r="L34" s="24">
        <f t="shared" si="2"/>
        <v>0.11475</v>
      </c>
      <c r="M34" s="15">
        <f t="shared" si="3"/>
        <v>0.13475000000000001</v>
      </c>
    </row>
    <row r="35" spans="2:13" x14ac:dyDescent="0.3">
      <c r="B35" s="15">
        <v>0.1</v>
      </c>
      <c r="C35" s="15">
        <f t="shared" si="0"/>
        <v>5.8309518948453003E-3</v>
      </c>
      <c r="D35" s="15">
        <v>4.87</v>
      </c>
      <c r="E35" s="15">
        <v>9.3050000000000008E-2</v>
      </c>
      <c r="F35" s="6">
        <v>0.05</v>
      </c>
      <c r="H35" s="17"/>
      <c r="I35" s="21">
        <f>0.03*$B35</f>
        <v>3.0000000000000001E-3</v>
      </c>
      <c r="J35" s="11">
        <f t="shared" si="1"/>
        <v>5.0000000000000001E-3</v>
      </c>
      <c r="L35" s="24">
        <f t="shared" si="2"/>
        <v>7.3050000000000004E-2</v>
      </c>
      <c r="M35" s="15">
        <f t="shared" si="3"/>
        <v>9.3050000000000008E-2</v>
      </c>
    </row>
    <row r="36" spans="2:13" ht="15" thickBot="1" x14ac:dyDescent="0.35">
      <c r="B36" s="10">
        <v>0.05</v>
      </c>
      <c r="C36" s="10">
        <f t="shared" si="0"/>
        <v>5.2201532544552754E-3</v>
      </c>
      <c r="D36" s="10">
        <v>0.74</v>
      </c>
      <c r="E36" s="10">
        <v>3.1099999999999999E-2</v>
      </c>
      <c r="F36" s="7">
        <v>0.05</v>
      </c>
      <c r="H36" s="19"/>
      <c r="I36" s="12">
        <f>0.03*$B36</f>
        <v>1.5E-3</v>
      </c>
      <c r="J36" s="12">
        <f t="shared" si="1"/>
        <v>5.0000000000000001E-3</v>
      </c>
      <c r="L36" s="19">
        <f t="shared" si="2"/>
        <v>1.1099999999999999E-2</v>
      </c>
      <c r="M36" s="10">
        <f t="shared" si="3"/>
        <v>3.1099999999999999E-2</v>
      </c>
    </row>
    <row r="37" spans="2:13" ht="15" thickBot="1" x14ac:dyDescent="0.35"/>
    <row r="38" spans="2:13" ht="16.2" thickBot="1" x14ac:dyDescent="0.35">
      <c r="B38" s="1" t="s">
        <v>13</v>
      </c>
      <c r="C38" s="8"/>
      <c r="D38" s="8"/>
      <c r="E38" s="8"/>
      <c r="F38" s="9"/>
      <c r="H38" s="1" t="s">
        <v>0</v>
      </c>
      <c r="I38" s="8"/>
      <c r="J38" s="9"/>
      <c r="K38" s="25"/>
      <c r="L38" s="1" t="s">
        <v>4</v>
      </c>
      <c r="M38" s="9"/>
    </row>
    <row r="39" spans="2:13" ht="15" thickBot="1" x14ac:dyDescent="0.35">
      <c r="B39" s="33" t="s">
        <v>8</v>
      </c>
      <c r="C39" s="33" t="s">
        <v>7</v>
      </c>
      <c r="D39" s="33" t="s">
        <v>9</v>
      </c>
      <c r="E39" s="33" t="s">
        <v>10</v>
      </c>
      <c r="F39" s="13" t="s">
        <v>11</v>
      </c>
      <c r="G39" s="27"/>
      <c r="H39" s="33" t="s">
        <v>1</v>
      </c>
      <c r="I39" s="33" t="s">
        <v>2</v>
      </c>
      <c r="J39" s="33" t="s">
        <v>3</v>
      </c>
      <c r="K39" s="25"/>
      <c r="L39" s="34" t="s">
        <v>5</v>
      </c>
      <c r="M39" s="35"/>
    </row>
    <row r="40" spans="2:13" x14ac:dyDescent="0.3">
      <c r="B40" s="14">
        <v>4</v>
      </c>
      <c r="C40" s="14">
        <v>0.52383203414835178</v>
      </c>
      <c r="D40" s="14">
        <v>19.62</v>
      </c>
      <c r="E40" s="14">
        <v>0.31430000000000002</v>
      </c>
      <c r="F40" s="14">
        <v>1</v>
      </c>
      <c r="G40" s="25"/>
      <c r="H40" s="14">
        <v>0.5</v>
      </c>
      <c r="I40" s="14">
        <v>0.12</v>
      </c>
      <c r="J40" s="14">
        <v>0.1</v>
      </c>
      <c r="K40" s="27"/>
      <c r="L40" s="14">
        <v>0.29430000000000001</v>
      </c>
      <c r="M40" s="14">
        <v>0.31430000000000002</v>
      </c>
    </row>
    <row r="41" spans="2:13" x14ac:dyDescent="0.3">
      <c r="B41" s="15">
        <v>3.8</v>
      </c>
      <c r="C41" s="15">
        <v>0.15164432069813891</v>
      </c>
      <c r="D41" s="15">
        <v>19.64</v>
      </c>
      <c r="E41" s="15">
        <v>0.31459999999999999</v>
      </c>
      <c r="F41" s="15">
        <v>1</v>
      </c>
      <c r="G41" s="27"/>
      <c r="H41" s="15"/>
      <c r="I41" s="15">
        <v>0.11399999999999999</v>
      </c>
      <c r="J41" s="15">
        <v>0.1</v>
      </c>
      <c r="K41" s="27"/>
      <c r="L41" s="15">
        <v>0.29459999999999997</v>
      </c>
      <c r="M41" s="15">
        <v>0.31459999999999999</v>
      </c>
    </row>
    <row r="42" spans="2:13" x14ac:dyDescent="0.3">
      <c r="B42" s="15">
        <v>3.6</v>
      </c>
      <c r="C42" s="15">
        <v>0.1471869559437928</v>
      </c>
      <c r="D42" s="15">
        <v>19.63</v>
      </c>
      <c r="E42" s="15">
        <v>0.31445000000000001</v>
      </c>
      <c r="F42" s="15">
        <v>1</v>
      </c>
      <c r="G42" s="27"/>
      <c r="H42" s="15"/>
      <c r="I42" s="15">
        <v>0.108</v>
      </c>
      <c r="J42" s="15">
        <v>0.1</v>
      </c>
      <c r="K42" s="27"/>
      <c r="L42" s="15">
        <v>0.29444999999999999</v>
      </c>
      <c r="M42" s="15">
        <v>0.31445000000000001</v>
      </c>
    </row>
    <row r="43" spans="2:13" x14ac:dyDescent="0.3">
      <c r="B43" s="15">
        <v>3.4</v>
      </c>
      <c r="C43" s="15">
        <v>0.14284257068535275</v>
      </c>
      <c r="D43" s="15">
        <v>19.55</v>
      </c>
      <c r="E43" s="15">
        <v>0.31325000000000003</v>
      </c>
      <c r="F43" s="15">
        <v>1</v>
      </c>
      <c r="G43" s="27"/>
      <c r="H43" s="15"/>
      <c r="I43" s="15">
        <v>0.10199999999999999</v>
      </c>
      <c r="J43" s="15">
        <v>0.1</v>
      </c>
      <c r="K43" s="27"/>
      <c r="L43" s="15">
        <v>0.29325000000000001</v>
      </c>
      <c r="M43" s="15">
        <v>0.31325000000000003</v>
      </c>
    </row>
    <row r="44" spans="2:13" x14ac:dyDescent="0.3">
      <c r="B44" s="15">
        <v>3.2</v>
      </c>
      <c r="C44" s="15">
        <v>0.13862178760930766</v>
      </c>
      <c r="D44" s="15">
        <v>19.510000000000002</v>
      </c>
      <c r="E44" s="15">
        <v>0.31265000000000004</v>
      </c>
      <c r="F44" s="15">
        <v>1</v>
      </c>
      <c r="G44" s="27"/>
      <c r="H44" s="15"/>
      <c r="I44" s="15">
        <v>9.6000000000000002E-2</v>
      </c>
      <c r="J44" s="15">
        <v>0.1</v>
      </c>
      <c r="K44" s="27"/>
      <c r="L44" s="15">
        <v>0.29265000000000002</v>
      </c>
      <c r="M44" s="15">
        <v>0.31265000000000004</v>
      </c>
    </row>
    <row r="45" spans="2:13" x14ac:dyDescent="0.3">
      <c r="B45" s="15">
        <v>3</v>
      </c>
      <c r="C45" s="15">
        <v>0.13453624047073712</v>
      </c>
      <c r="D45" s="15">
        <v>19.46</v>
      </c>
      <c r="E45" s="15">
        <v>0.31190000000000001</v>
      </c>
      <c r="F45" s="15">
        <v>1</v>
      </c>
      <c r="G45" s="27"/>
      <c r="H45" s="15"/>
      <c r="I45" s="15">
        <v>0.09</v>
      </c>
      <c r="J45" s="15">
        <v>0.1</v>
      </c>
      <c r="K45" s="27"/>
      <c r="L45" s="15">
        <v>0.29189999999999999</v>
      </c>
      <c r="M45" s="15">
        <v>0.31190000000000001</v>
      </c>
    </row>
    <row r="46" spans="2:13" x14ac:dyDescent="0.3">
      <c r="B46" s="15">
        <v>2.8</v>
      </c>
      <c r="C46" s="15">
        <v>0.13059862173851608</v>
      </c>
      <c r="D46" s="15">
        <v>19.28</v>
      </c>
      <c r="E46" s="15">
        <v>0.30920000000000003</v>
      </c>
      <c r="F46" s="15">
        <v>1</v>
      </c>
      <c r="G46" s="27"/>
      <c r="H46" s="15"/>
      <c r="I46" s="15">
        <v>8.3999999999999991E-2</v>
      </c>
      <c r="J46" s="15">
        <v>0.1</v>
      </c>
      <c r="K46" s="27"/>
      <c r="L46" s="15">
        <v>0.28920000000000001</v>
      </c>
      <c r="M46" s="15">
        <v>0.30920000000000003</v>
      </c>
    </row>
    <row r="47" spans="2:13" x14ac:dyDescent="0.3">
      <c r="B47" s="15">
        <v>2.6</v>
      </c>
      <c r="C47" s="15">
        <v>9.2649878575203765E-2</v>
      </c>
      <c r="D47" s="15">
        <v>19.25</v>
      </c>
      <c r="E47" s="15">
        <v>0.30875000000000002</v>
      </c>
      <c r="F47" s="15">
        <v>0.5</v>
      </c>
      <c r="G47" s="27"/>
      <c r="H47" s="15"/>
      <c r="I47" s="15">
        <v>7.8E-2</v>
      </c>
      <c r="J47" s="15">
        <v>0.05</v>
      </c>
      <c r="K47" s="27"/>
      <c r="L47" s="15">
        <v>0.28875000000000001</v>
      </c>
      <c r="M47" s="15">
        <v>0.30875000000000002</v>
      </c>
    </row>
    <row r="48" spans="2:13" x14ac:dyDescent="0.3">
      <c r="B48" s="15">
        <v>2.4</v>
      </c>
      <c r="C48" s="15">
        <v>8.7658428003244498E-2</v>
      </c>
      <c r="D48" s="15">
        <v>19.13</v>
      </c>
      <c r="E48" s="15">
        <v>0.30695</v>
      </c>
      <c r="F48" s="15">
        <v>0.5</v>
      </c>
      <c r="G48" s="27"/>
      <c r="H48" s="15"/>
      <c r="I48" s="15">
        <v>7.1999999999999995E-2</v>
      </c>
      <c r="J48" s="15">
        <v>0.05</v>
      </c>
      <c r="K48" s="27"/>
      <c r="L48" s="15">
        <v>0.28694999999999998</v>
      </c>
      <c r="M48" s="15">
        <v>0.30695</v>
      </c>
    </row>
    <row r="49" spans="2:13" x14ac:dyDescent="0.3">
      <c r="B49" s="15">
        <v>2.2000000000000002</v>
      </c>
      <c r="C49" s="15">
        <v>8.2800966177937807E-2</v>
      </c>
      <c r="D49" s="15">
        <v>19.07</v>
      </c>
      <c r="E49" s="15">
        <v>0.30604999999999999</v>
      </c>
      <c r="F49" s="15">
        <v>0.5</v>
      </c>
      <c r="G49" s="27"/>
      <c r="H49" s="15"/>
      <c r="I49" s="15">
        <v>6.6000000000000003E-2</v>
      </c>
      <c r="J49" s="15">
        <v>0.05</v>
      </c>
      <c r="K49" s="27"/>
      <c r="L49" s="15">
        <v>0.28604999999999997</v>
      </c>
      <c r="M49" s="15">
        <v>0.30604999999999999</v>
      </c>
    </row>
    <row r="50" spans="2:13" x14ac:dyDescent="0.3">
      <c r="B50" s="15">
        <v>2</v>
      </c>
      <c r="C50" s="15">
        <v>7.8102496759066553E-2</v>
      </c>
      <c r="D50" s="15">
        <v>18.86</v>
      </c>
      <c r="E50" s="15">
        <v>0.3029</v>
      </c>
      <c r="F50" s="15">
        <v>0.5</v>
      </c>
      <c r="G50" s="27"/>
      <c r="H50" s="15"/>
      <c r="I50" s="15">
        <v>0.06</v>
      </c>
      <c r="J50" s="15">
        <v>0.05</v>
      </c>
      <c r="K50" s="27"/>
      <c r="L50" s="15">
        <v>0.28289999999999998</v>
      </c>
      <c r="M50" s="15">
        <v>0.3029</v>
      </c>
    </row>
    <row r="51" spans="2:13" x14ac:dyDescent="0.3">
      <c r="B51" s="15">
        <v>1.8</v>
      </c>
      <c r="C51" s="15">
        <v>7.3593477971896401E-2</v>
      </c>
      <c r="D51" s="15">
        <v>18.649999999999999</v>
      </c>
      <c r="E51" s="15">
        <v>0.29974999999999996</v>
      </c>
      <c r="F51" s="15">
        <v>0.5</v>
      </c>
      <c r="G51" s="27"/>
      <c r="H51" s="15"/>
      <c r="I51" s="15">
        <v>5.3999999999999999E-2</v>
      </c>
      <c r="J51" s="15">
        <v>0.05</v>
      </c>
      <c r="K51" s="27"/>
      <c r="L51" s="15">
        <v>0.27974999999999994</v>
      </c>
      <c r="M51" s="15">
        <v>0.29974999999999996</v>
      </c>
    </row>
    <row r="52" spans="2:13" x14ac:dyDescent="0.3">
      <c r="B52" s="15">
        <v>1.6</v>
      </c>
      <c r="C52" s="15">
        <v>6.9310893804653828E-2</v>
      </c>
      <c r="D52" s="15">
        <v>18.45</v>
      </c>
      <c r="E52" s="15">
        <v>0.29675000000000001</v>
      </c>
      <c r="F52" s="15">
        <v>0.5</v>
      </c>
      <c r="G52" s="27"/>
      <c r="H52" s="15"/>
      <c r="I52" s="15">
        <v>4.8000000000000001E-2</v>
      </c>
      <c r="J52" s="15">
        <v>0.05</v>
      </c>
      <c r="K52" s="27"/>
      <c r="L52" s="15">
        <v>0.27675</v>
      </c>
      <c r="M52" s="15">
        <v>0.29675000000000001</v>
      </c>
    </row>
    <row r="53" spans="2:13" x14ac:dyDescent="0.3">
      <c r="B53" s="15">
        <v>1.4</v>
      </c>
      <c r="C53" s="15">
        <v>6.529931086925804E-2</v>
      </c>
      <c r="D53" s="15">
        <v>18.260000000000002</v>
      </c>
      <c r="E53" s="15">
        <v>0.29390000000000005</v>
      </c>
      <c r="F53" s="15">
        <v>0.5</v>
      </c>
      <c r="G53" s="27"/>
      <c r="H53" s="15"/>
      <c r="I53" s="15">
        <v>4.1999999999999996E-2</v>
      </c>
      <c r="J53" s="15">
        <v>0.05</v>
      </c>
      <c r="K53" s="27"/>
      <c r="L53" s="15">
        <v>0.27390000000000003</v>
      </c>
      <c r="M53" s="15">
        <v>0.29390000000000005</v>
      </c>
    </row>
    <row r="54" spans="2:13" x14ac:dyDescent="0.3">
      <c r="B54" s="15">
        <v>1.2</v>
      </c>
      <c r="C54" s="15">
        <v>6.1611687202997457E-2</v>
      </c>
      <c r="D54" s="15">
        <v>18.05</v>
      </c>
      <c r="E54" s="15">
        <v>0.29075000000000001</v>
      </c>
      <c r="F54" s="15">
        <v>0.5</v>
      </c>
      <c r="G54" s="27"/>
      <c r="H54" s="15"/>
      <c r="I54" s="15">
        <v>3.5999999999999997E-2</v>
      </c>
      <c r="J54" s="15">
        <v>0.05</v>
      </c>
      <c r="K54" s="27"/>
      <c r="L54" s="15">
        <v>0.27074999999999999</v>
      </c>
      <c r="M54" s="15">
        <v>0.29075000000000001</v>
      </c>
    </row>
    <row r="55" spans="2:13" x14ac:dyDescent="0.3">
      <c r="B55" s="15">
        <v>1</v>
      </c>
      <c r="C55" s="15">
        <v>5.8309518948453008E-2</v>
      </c>
      <c r="D55" s="15">
        <v>17.8</v>
      </c>
      <c r="E55" s="15">
        <v>0.28700000000000003</v>
      </c>
      <c r="F55" s="15">
        <v>0.5</v>
      </c>
      <c r="G55" s="27"/>
      <c r="H55" s="15"/>
      <c r="I55" s="15">
        <v>0.03</v>
      </c>
      <c r="J55" s="15">
        <v>0.05</v>
      </c>
      <c r="K55" s="27"/>
      <c r="L55" s="15">
        <v>0.26700000000000002</v>
      </c>
      <c r="M55" s="15">
        <v>0.28700000000000003</v>
      </c>
    </row>
    <row r="56" spans="2:13" x14ac:dyDescent="0.3">
      <c r="B56" s="15">
        <v>0.96</v>
      </c>
      <c r="C56" s="15">
        <v>3.5063371201297801E-2</v>
      </c>
      <c r="D56" s="15">
        <v>17.68</v>
      </c>
      <c r="E56" s="15">
        <v>0.28520000000000001</v>
      </c>
      <c r="F56" s="15">
        <v>0.2</v>
      </c>
      <c r="G56" s="27"/>
      <c r="H56" s="15"/>
      <c r="I56" s="15">
        <v>2.8799999999999999E-2</v>
      </c>
      <c r="J56" s="15">
        <v>0.02</v>
      </c>
      <c r="K56" s="27"/>
      <c r="L56" s="15">
        <v>0.26519999999999999</v>
      </c>
      <c r="M56" s="15">
        <v>0.28520000000000001</v>
      </c>
    </row>
    <row r="57" spans="2:13" x14ac:dyDescent="0.3">
      <c r="B57" s="15">
        <v>0.88</v>
      </c>
      <c r="C57" s="15">
        <v>3.3120386471175121E-2</v>
      </c>
      <c r="D57" s="15">
        <v>17.54</v>
      </c>
      <c r="E57" s="15">
        <v>0.28310000000000002</v>
      </c>
      <c r="F57" s="15">
        <v>0.2</v>
      </c>
      <c r="G57" s="27"/>
      <c r="H57" s="15"/>
      <c r="I57" s="15">
        <v>2.64E-2</v>
      </c>
      <c r="J57" s="15">
        <v>0.02</v>
      </c>
      <c r="K57" s="27"/>
      <c r="L57" s="15">
        <v>0.2631</v>
      </c>
      <c r="M57" s="15">
        <v>0.28310000000000002</v>
      </c>
    </row>
    <row r="58" spans="2:13" x14ac:dyDescent="0.3">
      <c r="B58" s="15">
        <v>0.8</v>
      </c>
      <c r="C58" s="15">
        <v>3.1240998703626618E-2</v>
      </c>
      <c r="D58" s="15">
        <v>17.420000000000002</v>
      </c>
      <c r="E58" s="15">
        <v>0.28130000000000005</v>
      </c>
      <c r="F58" s="15">
        <v>0.2</v>
      </c>
      <c r="G58" s="27"/>
      <c r="H58" s="15"/>
      <c r="I58" s="15">
        <v>2.4E-2</v>
      </c>
      <c r="J58" s="15">
        <v>0.02</v>
      </c>
      <c r="K58" s="27"/>
      <c r="L58" s="15">
        <v>0.26130000000000003</v>
      </c>
      <c r="M58" s="15">
        <v>0.28130000000000005</v>
      </c>
    </row>
    <row r="59" spans="2:13" x14ac:dyDescent="0.3">
      <c r="B59" s="15">
        <v>0.68</v>
      </c>
      <c r="C59" s="15">
        <v>2.8568514137070553E-2</v>
      </c>
      <c r="D59" s="15">
        <v>17.22</v>
      </c>
      <c r="E59" s="15">
        <v>0.27829999999999999</v>
      </c>
      <c r="F59" s="15">
        <v>0.2</v>
      </c>
      <c r="G59" s="27"/>
      <c r="H59" s="15"/>
      <c r="I59" s="15">
        <v>2.0400000000000001E-2</v>
      </c>
      <c r="J59" s="15">
        <v>0.02</v>
      </c>
      <c r="K59" s="27"/>
      <c r="L59" s="15">
        <v>0.25829999999999997</v>
      </c>
      <c r="M59" s="15">
        <v>0.27829999999999999</v>
      </c>
    </row>
    <row r="60" spans="2:13" x14ac:dyDescent="0.3">
      <c r="B60" s="15">
        <v>0.6</v>
      </c>
      <c r="C60" s="15">
        <v>2.6907248094147421E-2</v>
      </c>
      <c r="D60" s="15">
        <v>17.07</v>
      </c>
      <c r="E60" s="15">
        <v>0.27605000000000002</v>
      </c>
      <c r="F60" s="15">
        <v>0.2</v>
      </c>
      <c r="G60" s="27"/>
      <c r="H60" s="15"/>
      <c r="I60" s="15">
        <v>1.7999999999999999E-2</v>
      </c>
      <c r="J60" s="15">
        <v>0.02</v>
      </c>
      <c r="K60" s="27"/>
      <c r="L60" s="15">
        <v>0.25605</v>
      </c>
      <c r="M60" s="15">
        <v>0.27605000000000002</v>
      </c>
    </row>
    <row r="61" spans="2:13" x14ac:dyDescent="0.3">
      <c r="B61" s="15">
        <v>0.48</v>
      </c>
      <c r="C61" s="15">
        <v>2.464467488119898E-2</v>
      </c>
      <c r="D61" s="15">
        <v>16.72</v>
      </c>
      <c r="E61" s="15">
        <v>0.27079999999999999</v>
      </c>
      <c r="F61" s="15">
        <v>0.2</v>
      </c>
      <c r="G61" s="27"/>
      <c r="H61" s="15"/>
      <c r="I61" s="15">
        <v>1.44E-2</v>
      </c>
      <c r="J61" s="15">
        <v>0.02</v>
      </c>
      <c r="K61" s="27"/>
      <c r="L61" s="15">
        <v>0.25079999999999997</v>
      </c>
      <c r="M61" s="15">
        <v>0.27079999999999999</v>
      </c>
    </row>
    <row r="62" spans="2:13" x14ac:dyDescent="0.3">
      <c r="B62" s="15">
        <v>0.4</v>
      </c>
      <c r="C62" s="15">
        <v>2.3323807579381201E-2</v>
      </c>
      <c r="D62" s="15">
        <v>16.29</v>
      </c>
      <c r="E62" s="15">
        <v>0.26434999999999997</v>
      </c>
      <c r="F62" s="15">
        <v>0.2</v>
      </c>
      <c r="G62" s="27"/>
      <c r="H62" s="15"/>
      <c r="I62" s="15">
        <v>1.2E-2</v>
      </c>
      <c r="J62" s="15">
        <v>0.02</v>
      </c>
      <c r="K62" s="27"/>
      <c r="L62" s="15">
        <v>0.24434999999999998</v>
      </c>
      <c r="M62" s="15">
        <v>0.26434999999999997</v>
      </c>
    </row>
    <row r="63" spans="2:13" x14ac:dyDescent="0.3">
      <c r="B63" s="15">
        <v>0.32</v>
      </c>
      <c r="C63" s="15">
        <v>1.3862178760930764E-2</v>
      </c>
      <c r="D63" s="15">
        <v>15.59</v>
      </c>
      <c r="E63" s="15">
        <v>0.25385000000000002</v>
      </c>
      <c r="F63" s="15">
        <v>0.1</v>
      </c>
      <c r="G63" s="27"/>
      <c r="H63" s="15"/>
      <c r="I63" s="15">
        <v>9.5999999999999992E-3</v>
      </c>
      <c r="J63" s="15">
        <v>0.01</v>
      </c>
      <c r="K63" s="27"/>
      <c r="L63" s="15">
        <v>0.23385</v>
      </c>
      <c r="M63" s="15">
        <v>0.25385000000000002</v>
      </c>
    </row>
    <row r="64" spans="2:13" x14ac:dyDescent="0.3">
      <c r="B64" s="15">
        <v>0.3</v>
      </c>
      <c r="C64" s="15">
        <v>1.345362404707371E-2</v>
      </c>
      <c r="D64" s="15">
        <v>15.24</v>
      </c>
      <c r="E64" s="15">
        <v>0.24859999999999999</v>
      </c>
      <c r="F64" s="15">
        <v>0.1</v>
      </c>
      <c r="G64" s="27"/>
      <c r="H64" s="15"/>
      <c r="I64" s="15">
        <v>8.9999999999999993E-3</v>
      </c>
      <c r="J64" s="15">
        <v>0.01</v>
      </c>
      <c r="K64" s="27"/>
      <c r="L64" s="15">
        <v>0.2286</v>
      </c>
      <c r="M64" s="15">
        <v>0.24859999999999999</v>
      </c>
    </row>
    <row r="65" spans="2:13" x14ac:dyDescent="0.3">
      <c r="B65" s="15">
        <v>0.24</v>
      </c>
      <c r="C65" s="15">
        <v>1.232233744059949E-2</v>
      </c>
      <c r="D65" s="15">
        <v>13.83</v>
      </c>
      <c r="E65" s="15">
        <v>0.22744999999999999</v>
      </c>
      <c r="F65" s="15">
        <v>0.1</v>
      </c>
      <c r="G65" s="27"/>
      <c r="H65" s="15"/>
      <c r="I65" s="15">
        <v>7.1999999999999998E-3</v>
      </c>
      <c r="J65" s="15">
        <v>0.01</v>
      </c>
      <c r="K65" s="27"/>
      <c r="L65" s="15">
        <v>0.20745</v>
      </c>
      <c r="M65" s="15">
        <v>0.22744999999999999</v>
      </c>
    </row>
    <row r="66" spans="2:13" x14ac:dyDescent="0.3">
      <c r="B66" s="15">
        <v>0.2</v>
      </c>
      <c r="C66" s="15">
        <v>1.1661903789690601E-2</v>
      </c>
      <c r="D66" s="15">
        <v>11.78</v>
      </c>
      <c r="E66" s="15">
        <v>0.19669999999999999</v>
      </c>
      <c r="F66" s="15">
        <v>0.1</v>
      </c>
      <c r="G66" s="27"/>
      <c r="H66" s="15"/>
      <c r="I66" s="15">
        <v>6.0000000000000001E-3</v>
      </c>
      <c r="J66" s="15">
        <v>0.01</v>
      </c>
      <c r="K66" s="27"/>
      <c r="L66" s="15">
        <v>0.1767</v>
      </c>
      <c r="M66" s="15">
        <v>0.19669999999999999</v>
      </c>
    </row>
    <row r="67" spans="2:13" x14ac:dyDescent="0.3">
      <c r="B67" s="15">
        <v>0.15</v>
      </c>
      <c r="C67" s="15">
        <v>6.7268120235368552E-3</v>
      </c>
      <c r="D67" s="15">
        <v>8.32</v>
      </c>
      <c r="E67" s="15">
        <v>0.14479999999999998</v>
      </c>
      <c r="F67" s="15">
        <v>0.05</v>
      </c>
      <c r="G67" s="27"/>
      <c r="H67" s="15"/>
      <c r="I67" s="15">
        <v>4.4999999999999997E-3</v>
      </c>
      <c r="J67" s="15">
        <v>5.0000000000000001E-3</v>
      </c>
      <c r="K67" s="27"/>
      <c r="L67" s="15">
        <v>0.12479999999999999</v>
      </c>
      <c r="M67" s="15">
        <v>0.14479999999999998</v>
      </c>
    </row>
    <row r="68" spans="2:13" x14ac:dyDescent="0.3">
      <c r="B68" s="15">
        <v>0.12</v>
      </c>
      <c r="C68" s="15">
        <v>6.161168720299745E-3</v>
      </c>
      <c r="D68" s="15">
        <v>4.9400000000000004</v>
      </c>
      <c r="E68" s="15">
        <v>9.4100000000000003E-2</v>
      </c>
      <c r="F68" s="15">
        <v>0.05</v>
      </c>
      <c r="G68" s="27"/>
      <c r="H68" s="15"/>
      <c r="I68" s="15">
        <v>3.5999999999999999E-3</v>
      </c>
      <c r="J68" s="15">
        <v>5.0000000000000001E-3</v>
      </c>
      <c r="K68" s="27"/>
      <c r="L68" s="15">
        <v>7.4099999999999999E-2</v>
      </c>
      <c r="M68" s="15">
        <v>9.4100000000000003E-2</v>
      </c>
    </row>
    <row r="69" spans="2:13" x14ac:dyDescent="0.3">
      <c r="B69" s="15">
        <v>0.1</v>
      </c>
      <c r="C69" s="15">
        <v>5.8309518948453003E-3</v>
      </c>
      <c r="D69" s="15">
        <v>3.01</v>
      </c>
      <c r="E69" s="15">
        <v>6.515E-2</v>
      </c>
      <c r="F69" s="15">
        <v>0.05</v>
      </c>
      <c r="G69" s="27"/>
      <c r="H69" s="15"/>
      <c r="I69" s="15">
        <v>3.0000000000000001E-3</v>
      </c>
      <c r="J69" s="15">
        <v>5.0000000000000001E-3</v>
      </c>
      <c r="K69" s="27"/>
      <c r="L69" s="15">
        <v>4.5149999999999996E-2</v>
      </c>
      <c r="M69" s="15">
        <v>6.515E-2</v>
      </c>
    </row>
    <row r="70" spans="2:13" ht="15" thickBot="1" x14ac:dyDescent="0.35">
      <c r="B70" s="10">
        <v>0.05</v>
      </c>
      <c r="C70" s="10">
        <v>5.2201532544552754E-3</v>
      </c>
      <c r="D70" s="10">
        <v>0.44</v>
      </c>
      <c r="E70" s="10">
        <v>2.6599999999999999E-2</v>
      </c>
      <c r="F70" s="10">
        <v>0.05</v>
      </c>
      <c r="G70" s="27"/>
      <c r="H70" s="10"/>
      <c r="I70" s="10">
        <v>1.5E-3</v>
      </c>
      <c r="J70" s="10">
        <v>5.0000000000000001E-3</v>
      </c>
      <c r="K70" s="27"/>
      <c r="L70" s="10">
        <v>6.6E-3</v>
      </c>
      <c r="M70" s="10">
        <v>2.6599999999999999E-2</v>
      </c>
    </row>
    <row r="71" spans="2:13" x14ac:dyDescent="0.3">
      <c r="G71" s="27"/>
    </row>
    <row r="72" spans="2:13" x14ac:dyDescent="0.3">
      <c r="G72" s="27"/>
    </row>
    <row r="74" spans="2:13" x14ac:dyDescent="0.3">
      <c r="H74" s="26"/>
      <c r="I74" s="26"/>
      <c r="J74" s="26"/>
      <c r="L74" s="26"/>
      <c r="M74" s="26"/>
    </row>
    <row r="75" spans="2:13" x14ac:dyDescent="0.3">
      <c r="L75" s="26"/>
      <c r="M75" s="26"/>
    </row>
  </sheetData>
  <mergeCells count="9">
    <mergeCell ref="L39:M39"/>
    <mergeCell ref="B4:F4"/>
    <mergeCell ref="B38:F38"/>
    <mergeCell ref="B2:M2"/>
    <mergeCell ref="H4:J4"/>
    <mergeCell ref="L4:M4"/>
    <mergeCell ref="L5:M5"/>
    <mergeCell ref="H38:J38"/>
    <mergeCell ref="L38:M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Calandra Buonaura</dc:creator>
  <cp:lastModifiedBy>Lorenzo Calandra Buonaura</cp:lastModifiedBy>
  <dcterms:created xsi:type="dcterms:W3CDTF">2022-12-01T14:44:09Z</dcterms:created>
  <dcterms:modified xsi:type="dcterms:W3CDTF">2022-12-01T18:50:23Z</dcterms:modified>
</cp:coreProperties>
</file>