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222" documentId="8_{E5B666E1-2E84-F644-A6CF-C787879DBDDD}" xr6:coauthVersionLast="47" xr6:coauthVersionMax="47" xr10:uidLastSave="{C1B413BB-DE70-9841-B6B0-CB28164BE381}"/>
  <bookViews>
    <workbookView xWindow="34700" yWindow="220" windowWidth="29400" windowHeight="16860" activeTab="2" xr2:uid="{1379DBA8-BB83-2F42-B17C-BC8606A812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3" i="3"/>
  <c r="G4" i="3"/>
  <c r="G5" i="3"/>
  <c r="G6" i="3"/>
  <c r="H6" i="3" s="1"/>
  <c r="G7" i="3"/>
  <c r="H7" i="3" s="1"/>
  <c r="G2" i="3"/>
  <c r="H3" i="3"/>
  <c r="H4" i="3"/>
  <c r="H5" i="3"/>
  <c r="C7" i="3"/>
  <c r="C6" i="3"/>
  <c r="C5" i="3"/>
  <c r="C4" i="3"/>
  <c r="C3" i="3"/>
  <c r="C2" i="3"/>
  <c r="F2" i="3" s="1"/>
  <c r="A5" i="3"/>
  <c r="B5" i="3"/>
  <c r="D5" i="3"/>
  <c r="E5" i="3"/>
  <c r="A6" i="3"/>
  <c r="B6" i="3"/>
  <c r="D6" i="3"/>
  <c r="E6" i="3"/>
  <c r="A7" i="3"/>
  <c r="B7" i="3"/>
  <c r="D7" i="3"/>
  <c r="E7" i="3"/>
  <c r="E3" i="3"/>
  <c r="E4" i="3"/>
  <c r="E2" i="3"/>
  <c r="A4" i="3"/>
  <c r="B4" i="3"/>
  <c r="D4" i="3"/>
  <c r="C8" i="2"/>
  <c r="C9" i="2"/>
  <c r="C10" i="2"/>
  <c r="E2" i="2"/>
  <c r="D2" i="2"/>
  <c r="A3" i="3"/>
  <c r="A2" i="3"/>
  <c r="D3" i="3"/>
  <c r="D2" i="3"/>
  <c r="B3" i="3"/>
  <c r="B2" i="3"/>
  <c r="C7" i="2"/>
  <c r="C6" i="2"/>
  <c r="C5" i="2"/>
  <c r="C4" i="2"/>
  <c r="C3" i="2"/>
  <c r="F7" i="3" l="1"/>
  <c r="E4" i="2"/>
  <c r="F5" i="3"/>
  <c r="F4" i="3"/>
  <c r="F3" i="3"/>
  <c r="F6" i="3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<sst xmlns="http://schemas.openxmlformats.org/spreadsheetml/2006/main" count="48" uniqueCount="45">
  <si>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</si>
  <si>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</si>
  <si>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</si>
  <si>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</si>
  <si>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</si>
  <si>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</si>
  <si>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</si>
  <si>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</si>
  <si>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</si>
  <si>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</si>
  <si>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</si>
  <si>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</si>
  <si>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</si>
  <si>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</si>
  <si>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</si>
  <si>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</si>
  <si>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</si>
  <si>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</si>
  <si>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</si>
  <si>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</si>
  <si>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</si>
  <si>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</si>
  <si>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</si>
  <si>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</si>
  <si>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</si>
  <si>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</si>
  <si>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</si>
  <si>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</si>
  <si>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</si>
  <si>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</si>
  <si>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</si>
  <si>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</si>
  <si>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</si>
  <si>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</si>
  <si>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1 - Bottom</t>
  </si>
  <si>
    <t>Plate 2 - Top</t>
  </si>
  <si>
    <t>Plate 2 - Bottom</t>
  </si>
  <si>
    <t>R1-DP1</t>
  </si>
  <si>
    <t>R2-DP1</t>
  </si>
  <si>
    <t>R6-DP1</t>
  </si>
  <si>
    <t>C1-DP1</t>
  </si>
  <si>
    <t>C2-DP1</t>
  </si>
  <si>
    <t>C6-DP1</t>
  </si>
  <si>
    <t>Plate 3 - Top</t>
  </si>
  <si>
    <t>Plate 3 -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</si>
</sst>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8"/>
  <sheetViews>
    <sheetView workbookViewId="0">
      <selection activeCell="D2" sqref="D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16</v>
      </c>
      <c r="B1" t="s">
        <v>17</v>
      </c>
      <c r="C1" t="s">
        <v>18</v>
      </c>
      <c r="D1" t="s">
        <v>24</v>
      </c>
      <c r="E1" t="s">
        <v>25</v>
      </c>
      <c r="F1" t="s">
        <v>22</v>
      </c>
      <c r="G1" t="s">
        <v>26</v>
      </c>
      <c r="H1" t="s">
        <v>23</v>
      </c>
      <c r="I1" t="s">
        <v>27</v>
      </c>
    </row>
    <row r="2" spans="1:9">
      <c r="A2" s="2" t="s">
        <v>33</v>
      </c>
      <c r="B2" s="6" t="s">
        <v>37</v>
      </c>
      <c r="C2" s="2">
        <v>30</v>
      </c>
      <c r="D2" s="4">
        <v>10000</v>
      </c>
      <c r="E2" s="2">
        <v>50</v>
      </c>
      <c r="F2" s="4">
        <v>523000</v>
      </c>
      <c r="G2" s="2">
        <v>400</v>
      </c>
      <c r="H2" s="2">
        <v>600</v>
      </c>
      <c r="I2" s="2">
        <v>10300</v>
      </c>
    </row>
    <row r="3" spans="1:9">
      <c r="A3" s="2" t="s">
        <v>34</v>
      </c>
      <c r="B3" s="6" t="s">
        <v>38</v>
      </c>
      <c r="C3" s="2">
        <v>30</v>
      </c>
      <c r="D3" s="4">
        <v>10000</v>
      </c>
      <c r="E3" s="2">
        <v>50</v>
      </c>
      <c r="F3" s="4">
        <v>361000</v>
      </c>
      <c r="G3" s="2"/>
      <c r="H3" s="2"/>
      <c r="I3" s="2"/>
    </row>
    <row r="4" spans="1:9">
      <c r="A4" s="2" t="s">
        <v>35</v>
      </c>
      <c r="B4" s="6" t="s">
        <v>39</v>
      </c>
      <c r="C4" s="2">
        <v>30</v>
      </c>
      <c r="D4" s="4">
        <v>10000</v>
      </c>
      <c r="E4" s="2">
        <v>50</v>
      </c>
      <c r="F4" s="4">
        <v>487000</v>
      </c>
    </row>
    <row r="5" spans="1:9">
      <c r="A5" s="2" t="s">
        <v>36</v>
      </c>
      <c r="B5" s="3" t="s">
        <v>40</v>
      </c>
      <c r="C5" s="2">
        <v>30</v>
      </c>
      <c r="D5" s="4">
        <v>10000</v>
      </c>
      <c r="E5" s="2">
        <v>50</v>
      </c>
      <c r="F5" s="5">
        <v>1280000</v>
      </c>
    </row>
    <row r="6" spans="1:9">
      <c r="A6" s="2" t="s">
        <v>43</v>
      </c>
      <c r="B6" s="3" t="s">
        <v>41</v>
      </c>
      <c r="C6" s="2">
        <v>30</v>
      </c>
      <c r="D6" s="4">
        <v>10000</v>
      </c>
      <c r="E6" s="2">
        <v>50</v>
      </c>
      <c r="F6" s="5">
        <v>1170000</v>
      </c>
    </row>
    <row r="7" spans="1:9">
      <c r="A7" s="2" t="s">
        <v>44</v>
      </c>
      <c r="B7" s="3" t="s">
        <v>42</v>
      </c>
      <c r="C7" s="2">
        <v>30</v>
      </c>
      <c r="D7" s="4">
        <v>10000</v>
      </c>
      <c r="E7" s="2">
        <v>50</v>
      </c>
      <c r="F7" s="5">
        <v>942000</v>
      </c>
    </row>
    <row r="8" spans="1:9">
      <c r="B8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7" sqref="E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1030</v>
      </c>
      <c r="C2" t="s">
        <v>15</v>
      </c>
      <c r="D2" s="2">
        <f>Sheet1!G2</f>
        <v>400</v>
      </c>
      <c r="E2" s="2">
        <f>Sheet1!H2</f>
        <v>600</v>
      </c>
      <c r="F2" s="1">
        <f>(D2 * Sheet1!I2) / (D2 + E2)</f>
        <v>4120</v>
      </c>
    </row>
    <row r="3" spans="1:6">
      <c r="A3" t="s">
        <v>3</v>
      </c>
      <c r="B3" s="3">
        <f t="shared" ref="B3:B7" si="0">F3/4</f>
        <v>515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2060</v>
      </c>
    </row>
    <row r="4" spans="1:6">
      <c r="A4" t="s">
        <v>4</v>
      </c>
      <c r="B4" s="3">
        <f t="shared" si="0"/>
        <v>257.5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1030</v>
      </c>
    </row>
    <row r="5" spans="1:6">
      <c r="A5" t="s">
        <v>5</v>
      </c>
      <c r="B5" s="3">
        <f t="shared" si="0"/>
        <v>128.75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515</v>
      </c>
    </row>
    <row r="6" spans="1:6">
      <c r="A6" t="s">
        <v>6</v>
      </c>
      <c r="B6" s="3">
        <f t="shared" si="0"/>
        <v>64.375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257.5</v>
      </c>
    </row>
    <row r="7" spans="1:6">
      <c r="A7" t="s">
        <v>7</v>
      </c>
      <c r="B7" s="3">
        <f t="shared" si="0"/>
        <v>32.1875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128.75</v>
      </c>
    </row>
    <row r="8" spans="1:6">
      <c r="A8" t="s">
        <v>28</v>
      </c>
      <c r="B8" s="3">
        <f t="shared" ref="B8:B10" si="4">F8/4</f>
        <v>16.09375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64.375</v>
      </c>
    </row>
    <row r="9" spans="1:6">
      <c r="A9" t="s">
        <v>29</v>
      </c>
      <c r="B9" s="3">
        <f t="shared" si="4"/>
        <v>8.046875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32.1875</v>
      </c>
    </row>
    <row r="10" spans="1:6">
      <c r="A10" t="s">
        <v>30</v>
      </c>
      <c r="B10" s="3">
        <f t="shared" si="4"/>
        <v>4.0234375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16.09375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L36"/>
  <sheetViews>
    <sheetView tabSelected="1" workbookViewId="0">
      <selection activeCell="G2" sqref="G2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12">
      <c r="A1" t="s">
        <v>16</v>
      </c>
      <c r="B1" t="s">
        <v>17</v>
      </c>
      <c r="C1" t="s">
        <v>22</v>
      </c>
      <c r="D1" t="s">
        <v>19</v>
      </c>
      <c r="E1" t="s">
        <v>20</v>
      </c>
      <c r="F1" t="s">
        <v>21</v>
      </c>
      <c r="G1" t="s">
        <v>31</v>
      </c>
      <c r="H1" t="s">
        <v>32</v>
      </c>
    </row>
    <row r="2" spans="1:12">
      <c r="A2" s="3" t="str">
        <f>Sheet1!A2</f>
        <v>Plate 1 - Top</v>
      </c>
      <c r="B2" s="3" t="str">
        <f>Sheet1!B2</f>
        <v>R1-DP1</v>
      </c>
      <c r="C2" s="4">
        <f>Sheet1!F2</f>
        <v>523000</v>
      </c>
      <c r="D2" s="5">
        <f>Sheet1!D2*Sheet1!C2</f>
        <v>300000</v>
      </c>
      <c r="E2">
        <f>(Sheet1!C2*Sheet1!E2)/1000</f>
        <v>1.5</v>
      </c>
      <c r="F2" s="5">
        <f>C2/(E2)</f>
        <v>348666.66666666669</v>
      </c>
      <c r="G2" s="7">
        <f xml:space="preserve"> ROUNDDOWN((D2/C2)*1000, 1)</f>
        <v>573.6</v>
      </c>
      <c r="H2" s="7">
        <f>(E2)-(G2/1000)</f>
        <v>0.9264</v>
      </c>
    </row>
    <row r="3" spans="1:12">
      <c r="A3" s="3" t="str">
        <f>Sheet1!A3</f>
        <v>Plate 1 - Bottom</v>
      </c>
      <c r="B3" s="3" t="str">
        <f>Sheet1!B3</f>
        <v>R2-DP1</v>
      </c>
      <c r="C3" s="4">
        <f>Sheet1!F3</f>
        <v>361000</v>
      </c>
      <c r="D3" s="5">
        <f>Sheet1!D3*Sheet1!C3</f>
        <v>300000</v>
      </c>
      <c r="E3">
        <f>(Sheet1!C3*Sheet1!E3)/1000</f>
        <v>1.5</v>
      </c>
      <c r="F3" s="5">
        <f>C3/(E3)</f>
        <v>240666.66666666666</v>
      </c>
      <c r="G3" s="7">
        <f t="shared" ref="G3:G7" si="0" xml:space="preserve"> ROUNDDOWN((D3/C3)*1000, 1)</f>
        <v>831</v>
      </c>
      <c r="H3" s="7">
        <f t="shared" ref="H3:H4" si="1">(E3)-(G3/1000)</f>
        <v>0.66900000000000004</v>
      </c>
    </row>
    <row r="4" spans="1:12">
      <c r="A4" s="3" t="str">
        <f>Sheet1!A4</f>
        <v>Plate 2 - Top</v>
      </c>
      <c r="B4" s="3" t="str">
        <f>Sheet1!B4</f>
        <v>R6-DP1</v>
      </c>
      <c r="C4" s="4">
        <f>Sheet1!F4</f>
        <v>487000</v>
      </c>
      <c r="D4" s="5">
        <f>Sheet1!D4*Sheet1!C4</f>
        <v>300000</v>
      </c>
      <c r="E4">
        <f>(Sheet1!C4*Sheet1!E4)/1000</f>
        <v>1.5</v>
      </c>
      <c r="F4" s="5">
        <f t="shared" ref="F4" si="2">C4/(E4)</f>
        <v>324666.66666666669</v>
      </c>
      <c r="G4" s="7">
        <f t="shared" si="0"/>
        <v>616</v>
      </c>
      <c r="H4" s="7">
        <f t="shared" si="1"/>
        <v>0.88400000000000001</v>
      </c>
    </row>
    <row r="5" spans="1:12">
      <c r="A5" s="3" t="str">
        <f>Sheet1!A5</f>
        <v>Plate 2 - Bottom</v>
      </c>
      <c r="B5" s="3" t="str">
        <f>Sheet1!B5</f>
        <v>C1-DP1</v>
      </c>
      <c r="C5" s="4">
        <f>Sheet1!F5</f>
        <v>1280000</v>
      </c>
      <c r="D5" s="5">
        <f>Sheet1!D5*Sheet1!C5</f>
        <v>300000</v>
      </c>
      <c r="E5">
        <f>(Sheet1!C5*Sheet1!E5)/1000</f>
        <v>1.5</v>
      </c>
      <c r="F5" s="5">
        <f>C5/(E5)</f>
        <v>853333.33333333337</v>
      </c>
      <c r="G5" s="7">
        <f t="shared" si="0"/>
        <v>234.3</v>
      </c>
      <c r="H5" s="7">
        <f>(E5)-(G5/1000)</f>
        <v>1.2657</v>
      </c>
      <c r="L5" s="5"/>
    </row>
    <row r="6" spans="1:12">
      <c r="A6" s="3" t="str">
        <f>Sheet1!A6</f>
        <v>Plate 3 - Top</v>
      </c>
      <c r="B6" s="3" t="str">
        <f>Sheet1!B6</f>
        <v>C2-DP1</v>
      </c>
      <c r="C6" s="4">
        <f>Sheet1!F6</f>
        <v>1170000</v>
      </c>
      <c r="D6" s="5">
        <f>Sheet1!D6*Sheet1!C6</f>
        <v>300000</v>
      </c>
      <c r="E6">
        <f>(Sheet1!C6*Sheet1!E6)/1000</f>
        <v>1.5</v>
      </c>
      <c r="F6" s="5">
        <f>C6/(E6)</f>
        <v>780000</v>
      </c>
      <c r="G6" s="7">
        <f t="shared" si="0"/>
        <v>256.39999999999998</v>
      </c>
      <c r="H6" s="7">
        <f t="shared" ref="H6:H7" si="3">(E6)-(G6/1000)</f>
        <v>1.2436</v>
      </c>
    </row>
    <row r="7" spans="1:12">
      <c r="A7" s="3" t="str">
        <f>Sheet1!A7</f>
        <v>Plate 3 - Bottom</v>
      </c>
      <c r="B7" s="3" t="str">
        <f>Sheet1!B7</f>
        <v>C6-DP1</v>
      </c>
      <c r="C7" s="4">
        <f>Sheet1!F7</f>
        <v>942000</v>
      </c>
      <c r="D7" s="5">
        <f>Sheet1!D7*Sheet1!C7</f>
        <v>300000</v>
      </c>
      <c r="E7">
        <f>(Sheet1!C7*Sheet1!E7)/1000</f>
        <v>1.5</v>
      </c>
      <c r="F7" s="5">
        <f t="shared" ref="F7" si="4">C7/(E7)</f>
        <v>628000</v>
      </c>
      <c r="G7" s="7">
        <f t="shared" si="0"/>
        <v>318.39999999999998</v>
      </c>
      <c r="H7" s="7">
        <f t="shared" si="3"/>
        <v>1.1816</v>
      </c>
    </row>
    <row r="8" spans="1:12">
      <c r="A8" s="3"/>
      <c r="B8" s="3"/>
      <c r="C8" s="4"/>
      <c r="D8" s="5"/>
      <c r="F8" s="5"/>
      <c r="G8" s="5"/>
      <c r="H8" s="5"/>
    </row>
    <row r="9" spans="1:12">
      <c r="A9" s="3"/>
      <c r="B9" s="3"/>
      <c r="C9" s="4"/>
      <c r="D9" s="5"/>
      <c r="F9" s="5"/>
      <c r="G9" s="5"/>
      <c r="H9" s="5"/>
    </row>
    <row r="10" spans="1:12">
      <c r="A10" s="3"/>
      <c r="B10" s="3"/>
      <c r="C10" s="4"/>
      <c r="D10" s="5"/>
      <c r="F10" s="5"/>
      <c r="G10" s="5"/>
      <c r="H10" s="5"/>
    </row>
    <row r="11" spans="1:12">
      <c r="A11" s="3"/>
      <c r="B11" s="3"/>
      <c r="C11" s="4"/>
      <c r="D11" s="5"/>
      <c r="F11" s="5"/>
      <c r="G11" s="5"/>
      <c r="H11" s="5"/>
    </row>
    <row r="12" spans="1:12">
      <c r="A12" s="3"/>
      <c r="B12" s="3"/>
      <c r="C12" s="4"/>
      <c r="D12" s="5"/>
      <c r="F12" s="5"/>
      <c r="G12" s="5"/>
      <c r="H12" s="5"/>
    </row>
    <row r="13" spans="1:12">
      <c r="A13" s="3"/>
      <c r="B13" s="3"/>
      <c r="C13" s="4"/>
      <c r="D13" s="5"/>
      <c r="F13" s="5"/>
      <c r="G13" s="5"/>
      <c r="H13" s="5"/>
    </row>
    <row r="14" spans="1:12">
      <c r="A14" s="3"/>
      <c r="B14" s="3"/>
      <c r="C14" s="4"/>
      <c r="D14" s="5"/>
      <c r="F14" s="5"/>
      <c r="G14" s="5"/>
      <c r="H14" s="5"/>
    </row>
    <row r="15" spans="1:12">
      <c r="A15" s="3"/>
      <c r="B15" s="3"/>
      <c r="C15" s="4"/>
      <c r="D15" s="5"/>
      <c r="F15" s="5"/>
      <c r="G15" s="5"/>
      <c r="H15" s="5"/>
    </row>
    <row r="16" spans="1:12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  <row r="31" spans="1:8">
      <c r="A31" s="3"/>
      <c r="B31" s="3"/>
      <c r="C31" s="4"/>
      <c r="D31" s="5"/>
      <c r="F31" s="5"/>
      <c r="G31" s="5"/>
      <c r="H31" s="5"/>
    </row>
    <row r="32" spans="1:8">
      <c r="A32" s="3"/>
      <c r="B32" s="3"/>
      <c r="C32" s="4"/>
      <c r="D32" s="5"/>
      <c r="F32" s="5"/>
      <c r="G32" s="5"/>
      <c r="H32" s="5"/>
    </row>
    <row r="33" spans="1:8">
      <c r="A33" s="3"/>
      <c r="B33" s="3"/>
      <c r="C33" s="4"/>
      <c r="D33" s="5"/>
      <c r="F33" s="5"/>
      <c r="G33" s="5"/>
      <c r="H33" s="5"/>
    </row>
    <row r="34" spans="1:8">
      <c r="A34" s="3"/>
      <c r="B34" s="3"/>
      <c r="C34" s="4"/>
      <c r="D34" s="5"/>
      <c r="F34" s="5"/>
      <c r="G34" s="5"/>
      <c r="H34" s="5"/>
    </row>
    <row r="35" spans="1:8">
      <c r="A35" s="3"/>
      <c r="B35" s="3"/>
      <c r="C35" s="4"/>
      <c r="D35" s="5"/>
      <c r="F35" s="5"/>
      <c r="G35" s="5"/>
      <c r="H35" s="5"/>
    </row>
    <row r="36" spans="1:8">
      <c r="A36" s="3"/>
      <c r="B36" s="3"/>
      <c r="C36" s="4"/>
      <c r="D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2024-07-24T21:09:28Z</dcterms:modified>
</cp:coreProperties>
</file>