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cm2162_cam_ac_uk/Documents/Lab Notebook/Data/Drug Dilution Tables/"/>
    </mc:Choice>
  </mc:AlternateContent>
  <xr:revisionPtr revIDLastSave="317" documentId="8_{E5B666E1-2E84-F644-A6CF-C787879DBDDD}" xr6:coauthVersionLast="47" xr6:coauthVersionMax="47" xr10:uidLastSave="{007463EC-1B4F-F241-B2A3-606DCD716955}"/>
  <bookViews>
    <workbookView xWindow="33880" yWindow="-800" windowWidth="29400" windowHeight="16860" activeTab="3" xr2:uid="{1379DBA8-BB83-2F42-B17C-BC8606A812DC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3" l="1"/>
  <c r="B4" i="3"/>
  <c r="B2" i="3"/>
  <c r="B3" i="3"/>
  <c r="A5" i="3"/>
  <c r="C5" i="3"/>
  <c r="D5" i="3"/>
  <c r="D2" i="2"/>
  <c r="C4" i="3"/>
  <c r="C3" i="3"/>
  <c r="C2" i="3"/>
  <c r="A4" i="3"/>
  <c r="D4" i="3"/>
  <c r="A3" i="3"/>
  <c r="D3" i="3"/>
  <c r="C8" i="2"/>
  <c r="C9" i="2"/>
  <c r="C10" i="2"/>
  <c r="E2" i="2"/>
  <c r="A2" i="3"/>
  <c r="D2" i="3"/>
  <c r="C7" i="2"/>
  <c r="C6" i="2"/>
  <c r="C5" i="2"/>
  <c r="C4" i="2"/>
  <c r="C3" i="2"/>
  <c r="G5" i="3" l="1"/>
  <c r="H5" i="3" s="1"/>
  <c r="F5" i="3"/>
  <c r="F2" i="3"/>
  <c r="G4" i="3"/>
  <c r="H4" i="3" s="1"/>
  <c r="F3" i="3"/>
  <c r="G3" i="3"/>
  <c r="H3" i="3" s="1"/>
  <c r="G2" i="3"/>
  <c r="H2" i="3" s="1"/>
  <c r="F4" i="3"/>
  <c r="E4" i="2"/>
  <c r="E5" i="2"/>
  <c r="E8" i="2"/>
  <c r="D8" i="2"/>
  <c r="E10" i="2"/>
  <c r="E7" i="2"/>
  <c r="F2" i="2"/>
  <c r="F3" i="2" s="1"/>
  <c r="F4" i="2" s="1"/>
  <c r="F5" i="2" s="1"/>
  <c r="D3" i="2"/>
  <c r="D4" i="2"/>
  <c r="E9" i="2"/>
  <c r="D7" i="2"/>
  <c r="D10" i="2"/>
  <c r="D9" i="2"/>
  <c r="D6" i="2"/>
  <c r="D5" i="2"/>
  <c r="E3" i="2"/>
  <c r="E6" i="2"/>
  <c r="B2" i="2" l="1"/>
  <c r="B3" i="2"/>
  <c r="B4" i="2"/>
  <c r="F6" i="2"/>
  <c r="B5" i="2"/>
  <c r="F7" i="2" l="1"/>
  <c r="B6" i="2"/>
  <c r="B7" i="2" l="1"/>
  <c r="F8" i="2"/>
  <c r="B8" i="2" l="1"/>
  <c r="F9" i="2"/>
  <c r="F10" i="2" l="1"/>
  <c r="B10" i="2" s="1"/>
  <c r="B9" i="2"/>
</calcChain>
</file>

<file path=xl/sharedStrings.xml><?xml version="1.0" encoding="utf-8"?>
<sst xmlns="http://schemas.openxmlformats.org/spreadsheetml/2006/main" count="335" uniqueCount="152">
  <si>
    <t>Dilution ID</t>
  </si>
  <si>
    <t>RTX Source</t>
  </si>
  <si>
    <t>RTX 1</t>
  </si>
  <si>
    <t>RTX 2</t>
  </si>
  <si>
    <t>RTX 3</t>
  </si>
  <si>
    <t>RTX 4</t>
  </si>
  <si>
    <t>RTX 5</t>
  </si>
  <si>
    <t>RTX 6</t>
  </si>
  <si>
    <t>CNTR</t>
  </si>
  <si>
    <t xml:space="preserve"> -</t>
  </si>
  <si>
    <t xml:space="preserve"> - </t>
  </si>
  <si>
    <t>Well [RTX] (µg/mL)</t>
  </si>
  <si>
    <t>Source Volume (µL)</t>
  </si>
  <si>
    <t>Media Volume (µL)</t>
  </si>
  <si>
    <t>Stock</t>
  </si>
  <si>
    <t>Plate</t>
  </si>
  <si>
    <t>Cell Line</t>
  </si>
  <si>
    <t>Wells</t>
  </si>
  <si>
    <t>Required Cell total</t>
  </si>
  <si>
    <t>Required Volume total</t>
  </si>
  <si>
    <t>CS cells/mL</t>
  </si>
  <si>
    <t>Cell Count</t>
  </si>
  <si>
    <t>Media Volume</t>
  </si>
  <si>
    <t>Cells/well</t>
  </si>
  <si>
    <t>Volume/well</t>
  </si>
  <si>
    <t>Source Volume</t>
  </si>
  <si>
    <t>Stock Concentration</t>
  </si>
  <si>
    <t>RTX 7</t>
  </si>
  <si>
    <t>RTX 8</t>
  </si>
  <si>
    <t>RTX 9</t>
  </si>
  <si>
    <t>Stock Volume (uL)</t>
  </si>
  <si>
    <t>Media Volume (mL)</t>
  </si>
  <si>
    <t>Plate 1 - Top</t>
  </si>
  <si>
    <t>Plate 2 - Bottom</t>
  </si>
  <si>
    <t>Plate 3 - Top</t>
  </si>
  <si>
    <t>Plate 4 - Top</t>
  </si>
  <si>
    <t>Working Stock [RTX] (µg/mL)</t>
  </si>
  <si>
    <t>C1-DP3</t>
  </si>
  <si>
    <t>C2-DP3</t>
  </si>
  <si>
    <t>C5-DP3</t>
  </si>
  <si>
    <t>C6-DP3</t>
  </si>
  <si>
    <t>Value</t>
  </si>
  <si>
    <t>well</t>
  </si>
  <si>
    <t>Condition</t>
  </si>
  <si>
    <t>PBS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</si>
  <si>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</si>
  <si>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</si>
  <si>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</si>
  <si>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</si>
  <si>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</si>
  <si>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</si>
  <si>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</si>
  <si>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</si>
  <si>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</si>
  <si>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</si>
  <si>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</si>
  <si>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</si>
  <si>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</si>
  <si>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</si>
  <si>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R1 + 25% Serum</t>
  </si>
  <si>
    <t>RTX9</t>
  </si>
  <si>
    <t>B3</t>
  </si>
  <si>
    <t>RTX8</t>
  </si>
  <si>
    <t>B4</t>
  </si>
  <si>
    <t>RTX7</t>
  </si>
  <si>
    <t>B5</t>
  </si>
  <si>
    <t>RTX6</t>
  </si>
  <si>
    <t>B6</t>
  </si>
  <si>
    <t>RTX5</t>
  </si>
  <si>
    <t>B7</t>
  </si>
  <si>
    <t>RTX4</t>
  </si>
  <si>
    <t>B8</t>
  </si>
  <si>
    <t>RTX3</t>
  </si>
  <si>
    <t>B9</t>
  </si>
  <si>
    <t>RTX2</t>
  </si>
  <si>
    <t>B10</t>
  </si>
  <si>
    <t>RTX1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</si>
  <si>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</si>
  <si>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</si>
  <si>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</si>
  <si>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</si>
  <si>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</si>
  <si>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</si>
  <si>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</si>
  <si>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</si>
  <si>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</si>
  <si>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</si>
  <si>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</si>
  <si>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</si>
  <si>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</si>
  <si>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</si>
  <si>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</si>
  <si>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</si>
  <si>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</si>
  <si>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</si>
  <si>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</si>
  <si>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</si>
  <si>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</si>
  <si>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</si>
  <si>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</si>
  <si>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</si>
  <si>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</si>
  <si>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</si>
  <si>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</si>
  <si>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</si>
  <si>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R2 + 25% Serum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</si>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</sst>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color rgb="FF000000"/>
      <name val="-webkit-standard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11B3-F241-4E45-997A-6E71BA0CA3E4}">
  <dimension ref="A1:I7"/>
  <sheetViews>
    <sheetView workbookViewId="0">
      <selection activeCell="G12" sqref="G12"/>
    </sheetView>
  </sheetViews>
  <sheetFormatPr baseColWidth="10" defaultRowHeight="16"/>
  <cols>
    <col min="1" max="1" width="14.33203125" bestFit="1" customWidth="1"/>
    <col min="2" max="2" width="16" customWidth="1"/>
    <col min="3" max="3" width="13.5" customWidth="1"/>
    <col min="4" max="4" width="17" bestFit="1" customWidth="1"/>
    <col min="5" max="5" width="16.5" bestFit="1" customWidth="1"/>
    <col min="6" max="6" width="19.1640625" bestFit="1" customWidth="1"/>
    <col min="7" max="7" width="13.1640625" bestFit="1" customWidth="1"/>
    <col min="8" max="8" width="12.5" bestFit="1" customWidth="1"/>
  </cols>
  <sheetData>
    <row r="1" spans="1:9">
      <c r="A1" t="s">
        <v>15</v>
      </c>
      <c r="B1" t="s">
        <v>16</v>
      </c>
      <c r="C1" t="s">
        <v>17</v>
      </c>
      <c r="D1" t="s">
        <v>23</v>
      </c>
      <c r="E1" t="s">
        <v>24</v>
      </c>
      <c r="F1" t="s">
        <v>21</v>
      </c>
      <c r="G1" t="s">
        <v>25</v>
      </c>
      <c r="H1" t="s">
        <v>22</v>
      </c>
      <c r="I1" t="s">
        <v>26</v>
      </c>
    </row>
    <row r="2" spans="1:9">
      <c r="A2" s="2" t="s">
        <v>32</v>
      </c>
      <c r="B2" s="3" t="s">
        <v>37</v>
      </c>
      <c r="C2" s="2">
        <v>40</v>
      </c>
      <c r="D2" s="4">
        <v>10000</v>
      </c>
      <c r="E2" s="2">
        <v>50</v>
      </c>
      <c r="F2" s="4">
        <v>12300000</v>
      </c>
      <c r="G2" s="2">
        <v>11.65</v>
      </c>
      <c r="H2" s="2">
        <v>1488.35</v>
      </c>
      <c r="I2" s="2">
        <v>10300</v>
      </c>
    </row>
    <row r="3" spans="1:9">
      <c r="A3" s="2" t="s">
        <v>33</v>
      </c>
      <c r="B3" s="3" t="s">
        <v>38</v>
      </c>
      <c r="C3" s="2">
        <v>40</v>
      </c>
      <c r="D3" s="4">
        <v>10000</v>
      </c>
      <c r="E3" s="2">
        <v>50</v>
      </c>
      <c r="F3" s="4">
        <v>13100000</v>
      </c>
    </row>
    <row r="4" spans="1:9">
      <c r="A4" s="2" t="s">
        <v>34</v>
      </c>
      <c r="B4" s="3" t="s">
        <v>39</v>
      </c>
      <c r="C4" s="2">
        <v>40</v>
      </c>
      <c r="D4" s="4">
        <v>10000</v>
      </c>
      <c r="E4" s="2">
        <v>50</v>
      </c>
      <c r="F4" s="5">
        <v>11500000</v>
      </c>
    </row>
    <row r="5" spans="1:9">
      <c r="A5" s="2" t="s">
        <v>35</v>
      </c>
      <c r="B5" s="3" t="s">
        <v>40</v>
      </c>
      <c r="C5" s="2">
        <v>40</v>
      </c>
      <c r="D5" s="4">
        <v>10000</v>
      </c>
      <c r="E5" s="2">
        <v>50</v>
      </c>
      <c r="F5" s="4">
        <v>11200000</v>
      </c>
    </row>
    <row r="6" spans="1:9">
      <c r="A6" s="2"/>
      <c r="C6" s="2"/>
      <c r="D6" s="4"/>
      <c r="E6" s="2"/>
      <c r="F6" s="4"/>
    </row>
    <row r="7" spans="1:9">
      <c r="A7" s="2"/>
      <c r="B7" s="3"/>
      <c r="C7" s="2"/>
      <c r="D7" s="4"/>
      <c r="E7" s="2"/>
      <c r="F7" s="5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2DF08-FEFA-C14A-8884-5365604A78BB}">
  <dimension ref="A1:F11"/>
  <sheetViews>
    <sheetView workbookViewId="0">
      <selection activeCell="E18" sqref="E18"/>
    </sheetView>
  </sheetViews>
  <sheetFormatPr baseColWidth="10" defaultRowHeight="16"/>
  <cols>
    <col min="2" max="2" width="16" customWidth="1"/>
    <col min="3" max="3" width="13.5" customWidth="1"/>
    <col min="4" max="4" width="17" bestFit="1" customWidth="1"/>
    <col min="5" max="5" width="16" bestFit="1" customWidth="1"/>
    <col min="6" max="6" width="17" bestFit="1" customWidth="1"/>
  </cols>
  <sheetData>
    <row r="1" spans="1:6">
      <c r="A1" t="s">
        <v>0</v>
      </c>
      <c r="B1" t="s">
        <v>11</v>
      </c>
      <c r="C1" t="s">
        <v>1</v>
      </c>
      <c r="D1" t="s">
        <v>12</v>
      </c>
      <c r="E1" t="s">
        <v>13</v>
      </c>
      <c r="F1" t="s">
        <v>36</v>
      </c>
    </row>
    <row r="2" spans="1:6" ht="18">
      <c r="A2" t="s">
        <v>2</v>
      </c>
      <c r="B2" s="3">
        <f>F2/4</f>
        <v>19.999166666666667</v>
      </c>
      <c r="C2" t="s">
        <v>14</v>
      </c>
      <c r="D2" s="2">
        <f>Sheet1!G2</f>
        <v>11.65</v>
      </c>
      <c r="E2" s="2">
        <f>Sheet1!H2</f>
        <v>1488.35</v>
      </c>
      <c r="F2" s="1">
        <f>(D2 * Sheet1!I2) / (D2 + E2)</f>
        <v>79.99666666666667</v>
      </c>
    </row>
    <row r="3" spans="1:6">
      <c r="A3" t="s">
        <v>3</v>
      </c>
      <c r="B3" s="3">
        <f t="shared" ref="B3:B7" si="0">F3/4</f>
        <v>9.9995833333333337</v>
      </c>
      <c r="C3" t="str">
        <f>A2</f>
        <v>RTX 1</v>
      </c>
      <c r="D3">
        <f>($D$2+$E$2)/2</f>
        <v>750</v>
      </c>
      <c r="E3">
        <f>($D$2+$E$2)/2</f>
        <v>750</v>
      </c>
      <c r="F3">
        <f>F2/2</f>
        <v>39.998333333333335</v>
      </c>
    </row>
    <row r="4" spans="1:6">
      <c r="A4" t="s">
        <v>4</v>
      </c>
      <c r="B4" s="3">
        <f t="shared" si="0"/>
        <v>4.9997916666666669</v>
      </c>
      <c r="C4" t="str">
        <f t="shared" ref="C4:C7" si="1">A3</f>
        <v>RTX 2</v>
      </c>
      <c r="D4">
        <f t="shared" ref="D4:E10" si="2">($D$2+$E$2)/2</f>
        <v>750</v>
      </c>
      <c r="E4">
        <f t="shared" si="2"/>
        <v>750</v>
      </c>
      <c r="F4">
        <f t="shared" ref="F4:F10" si="3">F3/2</f>
        <v>19.999166666666667</v>
      </c>
    </row>
    <row r="5" spans="1:6">
      <c r="A5" t="s">
        <v>5</v>
      </c>
      <c r="B5" s="3">
        <f t="shared" si="0"/>
        <v>2.4998958333333334</v>
      </c>
      <c r="C5" t="str">
        <f t="shared" si="1"/>
        <v>RTX 3</v>
      </c>
      <c r="D5">
        <f t="shared" si="2"/>
        <v>750</v>
      </c>
      <c r="E5">
        <f t="shared" si="2"/>
        <v>750</v>
      </c>
      <c r="F5">
        <f t="shared" si="3"/>
        <v>9.9995833333333337</v>
      </c>
    </row>
    <row r="6" spans="1:6">
      <c r="A6" t="s">
        <v>6</v>
      </c>
      <c r="B6" s="3">
        <f t="shared" si="0"/>
        <v>1.2499479166666667</v>
      </c>
      <c r="C6" t="str">
        <f t="shared" si="1"/>
        <v>RTX 4</v>
      </c>
      <c r="D6">
        <f t="shared" si="2"/>
        <v>750</v>
      </c>
      <c r="E6">
        <f t="shared" si="2"/>
        <v>750</v>
      </c>
      <c r="F6">
        <f t="shared" si="3"/>
        <v>4.9997916666666669</v>
      </c>
    </row>
    <row r="7" spans="1:6">
      <c r="A7" t="s">
        <v>7</v>
      </c>
      <c r="B7" s="3">
        <f t="shared" si="0"/>
        <v>0.62497395833333336</v>
      </c>
      <c r="C7" t="str">
        <f t="shared" si="1"/>
        <v>RTX 5</v>
      </c>
      <c r="D7">
        <f t="shared" si="2"/>
        <v>750</v>
      </c>
      <c r="E7">
        <f t="shared" si="2"/>
        <v>750</v>
      </c>
      <c r="F7">
        <f t="shared" si="3"/>
        <v>2.4998958333333334</v>
      </c>
    </row>
    <row r="8" spans="1:6">
      <c r="A8" t="s">
        <v>27</v>
      </c>
      <c r="B8" s="3">
        <f t="shared" ref="B8:B10" si="4">F8/4</f>
        <v>0.31248697916666668</v>
      </c>
      <c r="C8" t="str">
        <f t="shared" ref="C8:C10" si="5">A7</f>
        <v>RTX 6</v>
      </c>
      <c r="D8">
        <f t="shared" si="2"/>
        <v>750</v>
      </c>
      <c r="E8">
        <f t="shared" si="2"/>
        <v>750</v>
      </c>
      <c r="F8">
        <f t="shared" si="3"/>
        <v>1.2499479166666667</v>
      </c>
    </row>
    <row r="9" spans="1:6">
      <c r="A9" t="s">
        <v>28</v>
      </c>
      <c r="B9" s="3">
        <f t="shared" si="4"/>
        <v>0.15624348958333334</v>
      </c>
      <c r="C9" t="str">
        <f t="shared" si="5"/>
        <v>RTX 7</v>
      </c>
      <c r="D9">
        <f t="shared" si="2"/>
        <v>750</v>
      </c>
      <c r="E9">
        <f t="shared" si="2"/>
        <v>750</v>
      </c>
      <c r="F9">
        <f t="shared" si="3"/>
        <v>0.62497395833333336</v>
      </c>
    </row>
    <row r="10" spans="1:6">
      <c r="A10" t="s">
        <v>29</v>
      </c>
      <c r="B10" s="3">
        <f t="shared" si="4"/>
        <v>7.812174479166667E-2</v>
      </c>
      <c r="C10" t="str">
        <f t="shared" si="5"/>
        <v>RTX 8</v>
      </c>
      <c r="D10">
        <f t="shared" si="2"/>
        <v>750</v>
      </c>
      <c r="E10">
        <f t="shared" si="2"/>
        <v>750</v>
      </c>
      <c r="F10">
        <f t="shared" si="3"/>
        <v>0.31248697916666668</v>
      </c>
    </row>
    <row r="11" spans="1:6">
      <c r="A11" t="s">
        <v>8</v>
      </c>
      <c r="B11" s="3">
        <v>0</v>
      </c>
      <c r="C11" t="s">
        <v>9</v>
      </c>
      <c r="D11" t="s">
        <v>10</v>
      </c>
      <c r="E11">
        <v>1000</v>
      </c>
      <c r="F11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42584-109A-3C42-B454-2B4BE87D75D3}">
  <dimension ref="A1:H30"/>
  <sheetViews>
    <sheetView workbookViewId="0">
      <selection activeCell="D11" sqref="D11"/>
    </sheetView>
  </sheetViews>
  <sheetFormatPr baseColWidth="10" defaultRowHeight="16"/>
  <cols>
    <col min="1" max="1" width="14.1640625" bestFit="1" customWidth="1"/>
    <col min="2" max="2" width="16" customWidth="1"/>
    <col min="3" max="3" width="19.1640625" bestFit="1" customWidth="1"/>
    <col min="4" max="4" width="16.5" bestFit="1" customWidth="1"/>
  </cols>
  <sheetData>
    <row r="1" spans="1:8">
      <c r="A1" t="s">
        <v>15</v>
      </c>
      <c r="B1" t="s">
        <v>16</v>
      </c>
      <c r="C1" t="s">
        <v>21</v>
      </c>
      <c r="D1" t="s">
        <v>18</v>
      </c>
      <c r="E1" t="s">
        <v>19</v>
      </c>
      <c r="F1" t="s">
        <v>20</v>
      </c>
      <c r="G1" t="s">
        <v>30</v>
      </c>
      <c r="H1" t="s">
        <v>31</v>
      </c>
    </row>
    <row r="2" spans="1:8">
      <c r="A2" s="3" t="str">
        <f>Sheet1!A2</f>
        <v>Plate 1 - Top</v>
      </c>
      <c r="B2" s="3" t="str">
        <f>Sheet1!B2</f>
        <v>C1-DP3</v>
      </c>
      <c r="C2" s="4">
        <f>Sheet1!F2</f>
        <v>12300000</v>
      </c>
      <c r="D2" s="5">
        <f>Sheet1!D2*Sheet1!C2</f>
        <v>400000</v>
      </c>
      <c r="E2">
        <v>2</v>
      </c>
      <c r="F2" s="5">
        <f>C2/(E2)</f>
        <v>6150000</v>
      </c>
      <c r="G2">
        <f xml:space="preserve"> ROUNDDOWN((D2/C2)*1000, 1)</f>
        <v>32.5</v>
      </c>
      <c r="H2">
        <f>(E2)-(G2/1000)</f>
        <v>1.9675</v>
      </c>
    </row>
    <row r="3" spans="1:8">
      <c r="A3" s="3" t="str">
        <f>Sheet1!A3</f>
        <v>Plate 2 - Bottom</v>
      </c>
      <c r="B3" s="3" t="str">
        <f>Sheet1!B3</f>
        <v>C2-DP3</v>
      </c>
      <c r="C3" s="4">
        <f>Sheet1!F3</f>
        <v>13100000</v>
      </c>
      <c r="D3" s="5">
        <f>Sheet1!D3*Sheet1!C3</f>
        <v>400000</v>
      </c>
      <c r="E3">
        <v>2</v>
      </c>
      <c r="F3" s="5">
        <f>C3/(E3)</f>
        <v>6550000</v>
      </c>
      <c r="G3">
        <f t="shared" ref="G3:G5" si="0" xml:space="preserve"> ROUNDDOWN((D3/C3)*1000, 1)</f>
        <v>30.5</v>
      </c>
      <c r="H3">
        <f t="shared" ref="H3" si="1">(E3)-(G3/1000)</f>
        <v>1.9695</v>
      </c>
    </row>
    <row r="4" spans="1:8">
      <c r="A4" s="3" t="str">
        <f>Sheet1!A4</f>
        <v>Plate 3 - Top</v>
      </c>
      <c r="B4" s="3" t="str">
        <f>Sheet1!B4</f>
        <v>C5-DP3</v>
      </c>
      <c r="C4" s="4">
        <f>Sheet1!F4</f>
        <v>11500000</v>
      </c>
      <c r="D4" s="5">
        <f>Sheet1!D4*Sheet1!C4</f>
        <v>400000</v>
      </c>
      <c r="E4">
        <v>2</v>
      </c>
      <c r="F4" s="5">
        <f t="shared" ref="F4:F5" si="2">C4/(E4)</f>
        <v>5750000</v>
      </c>
      <c r="G4">
        <f t="shared" si="0"/>
        <v>34.700000000000003</v>
      </c>
      <c r="H4">
        <f t="shared" ref="H4:H5" si="3">(E4)-(G4/1000)</f>
        <v>1.9653</v>
      </c>
    </row>
    <row r="5" spans="1:8">
      <c r="A5" s="3" t="str">
        <f>Sheet1!A5</f>
        <v>Plate 4 - Top</v>
      </c>
      <c r="B5" s="3" t="str">
        <f>Sheet1!B5</f>
        <v>C6-DP3</v>
      </c>
      <c r="C5" s="4">
        <f>Sheet1!F5</f>
        <v>11200000</v>
      </c>
      <c r="D5" s="5">
        <f>Sheet1!D5*Sheet1!C5</f>
        <v>400000</v>
      </c>
      <c r="E5">
        <v>2</v>
      </c>
      <c r="F5" s="5">
        <f t="shared" si="2"/>
        <v>5600000</v>
      </c>
      <c r="G5">
        <f t="shared" si="0"/>
        <v>35.700000000000003</v>
      </c>
      <c r="H5">
        <f t="shared" si="3"/>
        <v>1.9642999999999999</v>
      </c>
    </row>
    <row r="6" spans="1:8">
      <c r="A6" s="3"/>
      <c r="B6" s="3"/>
      <c r="C6" s="4"/>
      <c r="D6" s="5"/>
      <c r="F6" s="5"/>
    </row>
    <row r="7" spans="1:8">
      <c r="A7" s="3"/>
      <c r="B7" s="3"/>
      <c r="C7" s="4"/>
      <c r="D7" s="5"/>
      <c r="F7" s="5"/>
    </row>
    <row r="8" spans="1:8">
      <c r="A8" s="3"/>
      <c r="B8" s="3"/>
      <c r="C8" s="4"/>
      <c r="D8" s="5"/>
      <c r="F8" s="5"/>
    </row>
    <row r="9" spans="1:8">
      <c r="A9" s="3"/>
      <c r="B9" s="3"/>
      <c r="C9" s="4"/>
      <c r="D9" s="5"/>
      <c r="F9" s="5"/>
    </row>
    <row r="10" spans="1:8">
      <c r="A10" s="3"/>
      <c r="B10" s="3"/>
      <c r="C10" s="4"/>
      <c r="D10" s="5"/>
      <c r="F10" s="5"/>
      <c r="G10" s="5"/>
      <c r="H10" s="5"/>
    </row>
    <row r="11" spans="1:8">
      <c r="A11" s="3"/>
      <c r="B11" s="3"/>
      <c r="C11" s="4"/>
      <c r="D11" s="5"/>
      <c r="F11" s="5"/>
      <c r="G11" s="5"/>
      <c r="H11" s="5"/>
    </row>
    <row r="12" spans="1:8">
      <c r="A12" s="3"/>
      <c r="B12" s="3"/>
      <c r="C12" s="4"/>
      <c r="D12" s="5"/>
      <c r="F12" s="5"/>
      <c r="G12" s="5"/>
      <c r="H12" s="5"/>
    </row>
    <row r="13" spans="1:8">
      <c r="A13" s="3"/>
      <c r="B13" s="3"/>
      <c r="C13" s="4"/>
      <c r="D13" s="5"/>
      <c r="F13" s="5"/>
      <c r="G13" s="5"/>
      <c r="H13" s="5"/>
    </row>
    <row r="14" spans="1:8">
      <c r="A14" s="3"/>
      <c r="B14" s="3"/>
      <c r="C14" s="4"/>
      <c r="D14" s="5"/>
      <c r="F14" s="5"/>
      <c r="G14" s="5"/>
      <c r="H14" s="5"/>
    </row>
    <row r="15" spans="1:8">
      <c r="A15" s="3"/>
      <c r="B15" s="3"/>
      <c r="C15" s="4"/>
      <c r="D15" s="5"/>
      <c r="F15" s="5"/>
      <c r="G15" s="5"/>
      <c r="H15" s="5"/>
    </row>
    <row r="16" spans="1:8">
      <c r="A16" s="3"/>
      <c r="B16" s="3"/>
      <c r="C16" s="4"/>
      <c r="D16" s="5"/>
      <c r="F16" s="5"/>
      <c r="G16" s="5"/>
      <c r="H16" s="5"/>
    </row>
    <row r="17" spans="1:8">
      <c r="A17" s="3"/>
      <c r="B17" s="3"/>
      <c r="C17" s="4"/>
      <c r="D17" s="5"/>
      <c r="F17" s="5"/>
      <c r="G17" s="5"/>
      <c r="H17" s="5"/>
    </row>
    <row r="18" spans="1:8">
      <c r="A18" s="3"/>
      <c r="B18" s="3"/>
      <c r="C18" s="4"/>
      <c r="D18" s="5"/>
      <c r="F18" s="5"/>
      <c r="G18" s="5"/>
      <c r="H18" s="5"/>
    </row>
    <row r="19" spans="1:8">
      <c r="A19" s="3"/>
      <c r="B19" s="3"/>
      <c r="C19" s="4"/>
      <c r="D19" s="5"/>
      <c r="F19" s="5"/>
      <c r="G19" s="5"/>
      <c r="H19" s="5"/>
    </row>
    <row r="20" spans="1:8">
      <c r="A20" s="3"/>
      <c r="B20" s="3"/>
      <c r="C20" s="4"/>
      <c r="D20" s="5"/>
      <c r="F20" s="5"/>
      <c r="G20" s="5"/>
      <c r="H20" s="5"/>
    </row>
    <row r="21" spans="1:8">
      <c r="A21" s="3"/>
      <c r="B21" s="3"/>
      <c r="C21" s="4"/>
      <c r="D21" s="5"/>
      <c r="F21" s="5"/>
      <c r="G21" s="5"/>
      <c r="H21" s="5"/>
    </row>
    <row r="22" spans="1:8">
      <c r="A22" s="3"/>
      <c r="B22" s="3"/>
      <c r="C22" s="4"/>
      <c r="D22" s="5"/>
      <c r="F22" s="5"/>
      <c r="G22" s="5"/>
      <c r="H22" s="5"/>
    </row>
    <row r="23" spans="1:8">
      <c r="A23" s="3"/>
      <c r="B23" s="3"/>
      <c r="C23" s="4"/>
      <c r="D23" s="5"/>
      <c r="F23" s="5"/>
      <c r="G23" s="5"/>
      <c r="H23" s="5"/>
    </row>
    <row r="24" spans="1:8">
      <c r="A24" s="3"/>
      <c r="B24" s="3"/>
      <c r="C24" s="4"/>
      <c r="D24" s="5"/>
      <c r="F24" s="5"/>
      <c r="G24" s="5"/>
      <c r="H24" s="5"/>
    </row>
    <row r="25" spans="1:8">
      <c r="A25" s="3"/>
      <c r="B25" s="3"/>
      <c r="C25" s="4"/>
      <c r="D25" s="5"/>
      <c r="F25" s="5"/>
      <c r="G25" s="5"/>
      <c r="H25" s="5"/>
    </row>
    <row r="26" spans="1:8">
      <c r="A26" s="3"/>
      <c r="B26" s="3"/>
      <c r="C26" s="4"/>
      <c r="D26" s="5"/>
      <c r="F26" s="5"/>
      <c r="G26" s="5"/>
      <c r="H26" s="5"/>
    </row>
    <row r="27" spans="1:8">
      <c r="A27" s="3"/>
      <c r="B27" s="3"/>
      <c r="C27" s="4"/>
      <c r="D27" s="5"/>
      <c r="F27" s="5"/>
      <c r="G27" s="5"/>
      <c r="H27" s="5"/>
    </row>
    <row r="28" spans="1:8">
      <c r="A28" s="3"/>
      <c r="B28" s="3"/>
      <c r="C28" s="4"/>
      <c r="D28" s="5"/>
      <c r="F28" s="5"/>
      <c r="G28" s="5"/>
      <c r="H28" s="5"/>
    </row>
    <row r="29" spans="1:8">
      <c r="A29" s="3"/>
      <c r="B29" s="3"/>
      <c r="C29" s="4"/>
      <c r="D29" s="5"/>
      <c r="F29" s="5"/>
      <c r="G29" s="5"/>
      <c r="H29" s="5"/>
    </row>
    <row r="30" spans="1:8">
      <c r="A30" s="3"/>
      <c r="B30" s="3"/>
      <c r="C30" s="4"/>
      <c r="D30" s="5"/>
      <c r="F30" s="5"/>
      <c r="G30" s="5"/>
      <c r="H3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E6C79-1C15-6345-9F5B-29C16A03583C}">
  <dimension ref="A1:C97"/>
  <sheetViews>
    <sheetView tabSelected="1" workbookViewId="0">
      <selection activeCell="D12" sqref="D12"/>
    </sheetView>
  </sheetViews>
  <sheetFormatPr baseColWidth="10" defaultRowHeight="16"/>
  <cols>
    <col min="3" max="3" width="14" bestFit="1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 t="s">
        <v>44</v>
      </c>
      <c r="B2" t="s">
        <v>45</v>
      </c>
      <c r="C2" t="s">
        <v>44</v>
      </c>
    </row>
    <row r="3" spans="1:3">
      <c r="A3" t="s">
        <v>44</v>
      </c>
      <c r="B3" t="s">
        <v>46</v>
      </c>
      <c r="C3" t="s">
        <v>44</v>
      </c>
    </row>
    <row r="4" spans="1:3">
      <c r="A4" t="s">
        <v>44</v>
      </c>
      <c r="B4" t="s">
        <v>47</v>
      </c>
      <c r="C4" t="s">
        <v>44</v>
      </c>
    </row>
    <row r="5" spans="1:3">
      <c r="A5" t="s">
        <v>44</v>
      </c>
      <c r="B5" t="s">
        <v>48</v>
      </c>
      <c r="C5" t="s">
        <v>44</v>
      </c>
    </row>
    <row r="6" spans="1:3">
      <c r="A6" t="s">
        <v>44</v>
      </c>
      <c r="B6" t="s">
        <v>49</v>
      </c>
      <c r="C6" t="s">
        <v>44</v>
      </c>
    </row>
    <row r="7" spans="1:3">
      <c r="A7" t="s">
        <v>44</v>
      </c>
      <c r="B7" t="s">
        <v>50</v>
      </c>
      <c r="C7" t="s">
        <v>44</v>
      </c>
    </row>
    <row r="8" spans="1:3">
      <c r="A8" t="s">
        <v>44</v>
      </c>
      <c r="B8" t="s">
        <v>51</v>
      </c>
      <c r="C8" t="s">
        <v>44</v>
      </c>
    </row>
    <row r="9" spans="1:3">
      <c r="A9" t="s">
        <v>44</v>
      </c>
      <c r="B9" t="s">
        <v>52</v>
      </c>
      <c r="C9" t="s">
        <v>44</v>
      </c>
    </row>
    <row r="10" spans="1:3">
      <c r="A10" t="s">
        <v>44</v>
      </c>
      <c r="B10" t="s">
        <v>53</v>
      </c>
      <c r="C10" t="s">
        <v>44</v>
      </c>
    </row>
    <row r="11" spans="1:3">
      <c r="A11" t="s">
        <v>44</v>
      </c>
      <c r="B11" t="s">
        <v>54</v>
      </c>
      <c r="C11" t="s">
        <v>44</v>
      </c>
    </row>
    <row r="12" spans="1:3">
      <c r="A12" t="s">
        <v>44</v>
      </c>
      <c r="B12" t="s">
        <v>55</v>
      </c>
      <c r="C12" t="s">
        <v>44</v>
      </c>
    </row>
    <row r="13" spans="1:3">
      <c r="A13" t="s">
        <v>44</v>
      </c>
      <c r="B13" t="s">
        <v>56</v>
      </c>
      <c r="C13" t="s">
        <v>44</v>
      </c>
    </row>
    <row r="14" spans="1:3">
      <c r="A14" t="s">
        <v>44</v>
      </c>
      <c r="B14" t="s">
        <v>57</v>
      </c>
      <c r="C14" t="s">
        <v>44</v>
      </c>
    </row>
    <row r="15" spans="1:3">
      <c r="A15" t="s">
        <v>8</v>
      </c>
      <c r="B15" t="s">
        <v>58</v>
      </c>
      <c r="C15" t="s">
        <v>59</v>
      </c>
    </row>
    <row r="16" spans="1:3">
      <c r="A16" t="s">
        <v>60</v>
      </c>
      <c r="B16" t="s">
        <v>61</v>
      </c>
      <c r="C16" t="s">
        <v>59</v>
      </c>
    </row>
    <row r="17" spans="1:3">
      <c r="A17" t="s">
        <v>62</v>
      </c>
      <c r="B17" t="s">
        <v>63</v>
      </c>
      <c r="C17" t="s">
        <v>59</v>
      </c>
    </row>
    <row r="18" spans="1:3">
      <c r="A18" t="s">
        <v>64</v>
      </c>
      <c r="B18" t="s">
        <v>65</v>
      </c>
      <c r="C18" t="s">
        <v>59</v>
      </c>
    </row>
    <row r="19" spans="1:3">
      <c r="A19" t="s">
        <v>66</v>
      </c>
      <c r="B19" t="s">
        <v>67</v>
      </c>
      <c r="C19" t="s">
        <v>59</v>
      </c>
    </row>
    <row r="20" spans="1:3">
      <c r="A20" t="s">
        <v>68</v>
      </c>
      <c r="B20" t="s">
        <v>69</v>
      </c>
      <c r="C20" t="s">
        <v>59</v>
      </c>
    </row>
    <row r="21" spans="1:3">
      <c r="A21" t="s">
        <v>70</v>
      </c>
      <c r="B21" t="s">
        <v>71</v>
      </c>
      <c r="C21" t="s">
        <v>59</v>
      </c>
    </row>
    <row r="22" spans="1:3">
      <c r="A22" t="s">
        <v>72</v>
      </c>
      <c r="B22" t="s">
        <v>73</v>
      </c>
      <c r="C22" t="s">
        <v>59</v>
      </c>
    </row>
    <row r="23" spans="1:3">
      <c r="A23" t="s">
        <v>74</v>
      </c>
      <c r="B23" t="s">
        <v>75</v>
      </c>
      <c r="C23" t="s">
        <v>59</v>
      </c>
    </row>
    <row r="24" spans="1:3">
      <c r="A24" t="s">
        <v>76</v>
      </c>
      <c r="B24" t="s">
        <v>77</v>
      </c>
      <c r="C24" t="s">
        <v>59</v>
      </c>
    </row>
    <row r="25" spans="1:3">
      <c r="A25" t="s">
        <v>44</v>
      </c>
      <c r="B25" t="s">
        <v>78</v>
      </c>
      <c r="C25" t="s">
        <v>44</v>
      </c>
    </row>
    <row r="26" spans="1:3">
      <c r="A26" t="s">
        <v>44</v>
      </c>
      <c r="B26" t="s">
        <v>79</v>
      </c>
      <c r="C26" t="s">
        <v>44</v>
      </c>
    </row>
    <row r="27" spans="1:3">
      <c r="A27" t="s">
        <v>8</v>
      </c>
      <c r="B27" t="s">
        <v>80</v>
      </c>
      <c r="C27" t="s">
        <v>59</v>
      </c>
    </row>
    <row r="28" spans="1:3">
      <c r="A28" t="s">
        <v>60</v>
      </c>
      <c r="B28" t="s">
        <v>81</v>
      </c>
      <c r="C28" t="s">
        <v>59</v>
      </c>
    </row>
    <row r="29" spans="1:3">
      <c r="A29" t="s">
        <v>62</v>
      </c>
      <c r="B29" t="s">
        <v>82</v>
      </c>
      <c r="C29" t="s">
        <v>59</v>
      </c>
    </row>
    <row r="30" spans="1:3">
      <c r="A30" t="s">
        <v>64</v>
      </c>
      <c r="B30" t="s">
        <v>83</v>
      </c>
      <c r="C30" t="s">
        <v>59</v>
      </c>
    </row>
    <row r="31" spans="1:3">
      <c r="A31" t="s">
        <v>66</v>
      </c>
      <c r="B31" t="s">
        <v>84</v>
      </c>
      <c r="C31" t="s">
        <v>59</v>
      </c>
    </row>
    <row r="32" spans="1:3">
      <c r="A32" t="s">
        <v>68</v>
      </c>
      <c r="B32" t="s">
        <v>85</v>
      </c>
      <c r="C32" t="s">
        <v>59</v>
      </c>
    </row>
    <row r="33" spans="1:3">
      <c r="A33" t="s">
        <v>70</v>
      </c>
      <c r="B33" t="s">
        <v>86</v>
      </c>
      <c r="C33" t="s">
        <v>59</v>
      </c>
    </row>
    <row r="34" spans="1:3">
      <c r="A34" t="s">
        <v>72</v>
      </c>
      <c r="B34" t="s">
        <v>87</v>
      </c>
      <c r="C34" t="s">
        <v>59</v>
      </c>
    </row>
    <row r="35" spans="1:3">
      <c r="A35" t="s">
        <v>74</v>
      </c>
      <c r="B35" t="s">
        <v>88</v>
      </c>
      <c r="C35" t="s">
        <v>59</v>
      </c>
    </row>
    <row r="36" spans="1:3">
      <c r="A36" t="s">
        <v>76</v>
      </c>
      <c r="B36" t="s">
        <v>89</v>
      </c>
      <c r="C36" t="s">
        <v>59</v>
      </c>
    </row>
    <row r="37" spans="1:3">
      <c r="A37" t="s">
        <v>44</v>
      </c>
      <c r="B37" t="s">
        <v>90</v>
      </c>
      <c r="C37" t="s">
        <v>44</v>
      </c>
    </row>
    <row r="38" spans="1:3">
      <c r="A38" t="s">
        <v>44</v>
      </c>
      <c r="B38" t="s">
        <v>91</v>
      </c>
      <c r="C38" t="s">
        <v>44</v>
      </c>
    </row>
    <row r="39" spans="1:3">
      <c r="A39" t="s">
        <v>8</v>
      </c>
      <c r="B39" t="s">
        <v>92</v>
      </c>
      <c r="C39" t="s">
        <v>59</v>
      </c>
    </row>
    <row r="40" spans="1:3">
      <c r="A40" t="s">
        <v>60</v>
      </c>
      <c r="B40" t="s">
        <v>93</v>
      </c>
      <c r="C40" t="s">
        <v>59</v>
      </c>
    </row>
    <row r="41" spans="1:3">
      <c r="A41" t="s">
        <v>62</v>
      </c>
      <c r="B41" t="s">
        <v>94</v>
      </c>
      <c r="C41" t="s">
        <v>59</v>
      </c>
    </row>
    <row r="42" spans="1:3">
      <c r="A42" t="s">
        <v>64</v>
      </c>
      <c r="B42" t="s">
        <v>95</v>
      </c>
      <c r="C42" t="s">
        <v>59</v>
      </c>
    </row>
    <row r="43" spans="1:3">
      <c r="A43" t="s">
        <v>66</v>
      </c>
      <c r="B43" t="s">
        <v>96</v>
      </c>
      <c r="C43" t="s">
        <v>59</v>
      </c>
    </row>
    <row r="44" spans="1:3">
      <c r="A44" t="s">
        <v>68</v>
      </c>
      <c r="B44" t="s">
        <v>97</v>
      </c>
      <c r="C44" t="s">
        <v>59</v>
      </c>
    </row>
    <row r="45" spans="1:3">
      <c r="A45" t="s">
        <v>70</v>
      </c>
      <c r="B45" t="s">
        <v>98</v>
      </c>
      <c r="C45" t="s">
        <v>59</v>
      </c>
    </row>
    <row r="46" spans="1:3">
      <c r="A46" t="s">
        <v>72</v>
      </c>
      <c r="B46" t="s">
        <v>99</v>
      </c>
      <c r="C46" t="s">
        <v>59</v>
      </c>
    </row>
    <row r="47" spans="1:3">
      <c r="A47" t="s">
        <v>74</v>
      </c>
      <c r="B47" t="s">
        <v>100</v>
      </c>
      <c r="C47" t="s">
        <v>59</v>
      </c>
    </row>
    <row r="48" spans="1:3">
      <c r="A48" t="s">
        <v>76</v>
      </c>
      <c r="B48" t="s">
        <v>101</v>
      </c>
      <c r="C48" t="s">
        <v>59</v>
      </c>
    </row>
    <row r="49" spans="1:3">
      <c r="A49" t="s">
        <v>44</v>
      </c>
      <c r="B49" t="s">
        <v>102</v>
      </c>
      <c r="C49" t="s">
        <v>44</v>
      </c>
    </row>
    <row r="50" spans="1:3">
      <c r="A50" t="s">
        <v>44</v>
      </c>
      <c r="B50" t="s">
        <v>103</v>
      </c>
      <c r="C50" t="s">
        <v>44</v>
      </c>
    </row>
    <row r="51" spans="1:3">
      <c r="A51" t="s">
        <v>8</v>
      </c>
      <c r="B51" t="s">
        <v>104</v>
      </c>
      <c r="C51" t="s">
        <v>105</v>
      </c>
    </row>
    <row r="52" spans="1:3">
      <c r="A52" t="s">
        <v>60</v>
      </c>
      <c r="B52" t="s">
        <v>106</v>
      </c>
      <c r="C52" t="s">
        <v>105</v>
      </c>
    </row>
    <row r="53" spans="1:3">
      <c r="A53" t="s">
        <v>62</v>
      </c>
      <c r="B53" t="s">
        <v>107</v>
      </c>
      <c r="C53" t="s">
        <v>105</v>
      </c>
    </row>
    <row r="54" spans="1:3">
      <c r="A54" t="s">
        <v>64</v>
      </c>
      <c r="B54" t="s">
        <v>108</v>
      </c>
      <c r="C54" t="s">
        <v>105</v>
      </c>
    </row>
    <row r="55" spans="1:3">
      <c r="A55" t="s">
        <v>66</v>
      </c>
      <c r="B55" t="s">
        <v>109</v>
      </c>
      <c r="C55" t="s">
        <v>105</v>
      </c>
    </row>
    <row r="56" spans="1:3">
      <c r="A56" t="s">
        <v>68</v>
      </c>
      <c r="B56" t="s">
        <v>110</v>
      </c>
      <c r="C56" t="s">
        <v>105</v>
      </c>
    </row>
    <row r="57" spans="1:3">
      <c r="A57" t="s">
        <v>70</v>
      </c>
      <c r="B57" t="s">
        <v>111</v>
      </c>
      <c r="C57" t="s">
        <v>105</v>
      </c>
    </row>
    <row r="58" spans="1:3">
      <c r="A58" t="s">
        <v>72</v>
      </c>
      <c r="B58" t="s">
        <v>112</v>
      </c>
      <c r="C58" t="s">
        <v>105</v>
      </c>
    </row>
    <row r="59" spans="1:3">
      <c r="A59" t="s">
        <v>74</v>
      </c>
      <c r="B59" t="s">
        <v>113</v>
      </c>
      <c r="C59" t="s">
        <v>105</v>
      </c>
    </row>
    <row r="60" spans="1:3">
      <c r="A60" t="s">
        <v>76</v>
      </c>
      <c r="B60" t="s">
        <v>114</v>
      </c>
      <c r="C60" t="s">
        <v>105</v>
      </c>
    </row>
    <row r="61" spans="1:3">
      <c r="A61" t="s">
        <v>44</v>
      </c>
      <c r="B61" t="s">
        <v>115</v>
      </c>
      <c r="C61" t="s">
        <v>44</v>
      </c>
    </row>
    <row r="62" spans="1:3">
      <c r="A62" t="s">
        <v>44</v>
      </c>
      <c r="B62" t="s">
        <v>116</v>
      </c>
      <c r="C62" t="s">
        <v>44</v>
      </c>
    </row>
    <row r="63" spans="1:3">
      <c r="A63" t="s">
        <v>8</v>
      </c>
      <c r="B63" t="s">
        <v>117</v>
      </c>
      <c r="C63" t="s">
        <v>105</v>
      </c>
    </row>
    <row r="64" spans="1:3">
      <c r="A64" t="s">
        <v>60</v>
      </c>
      <c r="B64" t="s">
        <v>118</v>
      </c>
      <c r="C64" t="s">
        <v>105</v>
      </c>
    </row>
    <row r="65" spans="1:3">
      <c r="A65" t="s">
        <v>62</v>
      </c>
      <c r="B65" t="s">
        <v>119</v>
      </c>
      <c r="C65" t="s">
        <v>105</v>
      </c>
    </row>
    <row r="66" spans="1:3">
      <c r="A66" t="s">
        <v>64</v>
      </c>
      <c r="B66" t="s">
        <v>120</v>
      </c>
      <c r="C66" t="s">
        <v>105</v>
      </c>
    </row>
    <row r="67" spans="1:3">
      <c r="A67" t="s">
        <v>66</v>
      </c>
      <c r="B67" t="s">
        <v>121</v>
      </c>
      <c r="C67" t="s">
        <v>105</v>
      </c>
    </row>
    <row r="68" spans="1:3">
      <c r="A68" t="s">
        <v>68</v>
      </c>
      <c r="B68" t="s">
        <v>122</v>
      </c>
      <c r="C68" t="s">
        <v>105</v>
      </c>
    </row>
    <row r="69" spans="1:3">
      <c r="A69" t="s">
        <v>70</v>
      </c>
      <c r="B69" t="s">
        <v>123</v>
      </c>
      <c r="C69" t="s">
        <v>105</v>
      </c>
    </row>
    <row r="70" spans="1:3">
      <c r="A70" t="s">
        <v>72</v>
      </c>
      <c r="B70" t="s">
        <v>124</v>
      </c>
      <c r="C70" t="s">
        <v>105</v>
      </c>
    </row>
    <row r="71" spans="1:3">
      <c r="A71" t="s">
        <v>74</v>
      </c>
      <c r="B71" t="s">
        <v>125</v>
      </c>
      <c r="C71" t="s">
        <v>105</v>
      </c>
    </row>
    <row r="72" spans="1:3">
      <c r="A72" t="s">
        <v>76</v>
      </c>
      <c r="B72" t="s">
        <v>126</v>
      </c>
      <c r="C72" t="s">
        <v>105</v>
      </c>
    </row>
    <row r="73" spans="1:3">
      <c r="A73" t="s">
        <v>44</v>
      </c>
      <c r="B73" t="s">
        <v>127</v>
      </c>
      <c r="C73" t="s">
        <v>44</v>
      </c>
    </row>
    <row r="74" spans="1:3">
      <c r="A74" t="s">
        <v>44</v>
      </c>
      <c r="B74" t="s">
        <v>128</v>
      </c>
      <c r="C74" t="s">
        <v>44</v>
      </c>
    </row>
    <row r="75" spans="1:3">
      <c r="A75" t="s">
        <v>8</v>
      </c>
      <c r="B75" t="s">
        <v>129</v>
      </c>
      <c r="C75" t="s">
        <v>105</v>
      </c>
    </row>
    <row r="76" spans="1:3">
      <c r="A76" t="s">
        <v>60</v>
      </c>
      <c r="B76" t="s">
        <v>130</v>
      </c>
      <c r="C76" t="s">
        <v>105</v>
      </c>
    </row>
    <row r="77" spans="1:3">
      <c r="A77" t="s">
        <v>62</v>
      </c>
      <c r="B77" t="s">
        <v>131</v>
      </c>
      <c r="C77" t="s">
        <v>105</v>
      </c>
    </row>
    <row r="78" spans="1:3">
      <c r="A78" t="s">
        <v>64</v>
      </c>
      <c r="B78" t="s">
        <v>132</v>
      </c>
      <c r="C78" t="s">
        <v>105</v>
      </c>
    </row>
    <row r="79" spans="1:3">
      <c r="A79" t="s">
        <v>66</v>
      </c>
      <c r="B79" t="s">
        <v>133</v>
      </c>
      <c r="C79" t="s">
        <v>105</v>
      </c>
    </row>
    <row r="80" spans="1:3">
      <c r="A80" t="s">
        <v>68</v>
      </c>
      <c r="B80" t="s">
        <v>134</v>
      </c>
      <c r="C80" t="s">
        <v>105</v>
      </c>
    </row>
    <row r="81" spans="1:3">
      <c r="A81" t="s">
        <v>70</v>
      </c>
      <c r="B81" t="s">
        <v>135</v>
      </c>
      <c r="C81" t="s">
        <v>105</v>
      </c>
    </row>
    <row r="82" spans="1:3">
      <c r="A82" t="s">
        <v>72</v>
      </c>
      <c r="B82" t="s">
        <v>136</v>
      </c>
      <c r="C82" t="s">
        <v>105</v>
      </c>
    </row>
    <row r="83" spans="1:3">
      <c r="A83" t="s">
        <v>74</v>
      </c>
      <c r="B83" t="s">
        <v>137</v>
      </c>
      <c r="C83" t="s">
        <v>105</v>
      </c>
    </row>
    <row r="84" spans="1:3">
      <c r="A84" t="s">
        <v>76</v>
      </c>
      <c r="B84" t="s">
        <v>138</v>
      </c>
      <c r="C84" t="s">
        <v>105</v>
      </c>
    </row>
    <row r="85" spans="1:3">
      <c r="A85" t="s">
        <v>44</v>
      </c>
      <c r="B85" t="s">
        <v>139</v>
      </c>
      <c r="C85" t="s">
        <v>44</v>
      </c>
    </row>
    <row r="86" spans="1:3">
      <c r="A86" t="s">
        <v>44</v>
      </c>
      <c r="B86" t="s">
        <v>140</v>
      </c>
      <c r="C86" t="s">
        <v>44</v>
      </c>
    </row>
    <row r="87" spans="1:3">
      <c r="A87" t="s">
        <v>44</v>
      </c>
      <c r="B87" t="s">
        <v>141</v>
      </c>
      <c r="C87" t="s">
        <v>44</v>
      </c>
    </row>
    <row r="88" spans="1:3">
      <c r="A88" t="s">
        <v>44</v>
      </c>
      <c r="B88" t="s">
        <v>142</v>
      </c>
      <c r="C88" t="s">
        <v>44</v>
      </c>
    </row>
    <row r="89" spans="1:3">
      <c r="A89" t="s">
        <v>44</v>
      </c>
      <c r="B89" t="s">
        <v>143</v>
      </c>
      <c r="C89" t="s">
        <v>44</v>
      </c>
    </row>
    <row r="90" spans="1:3">
      <c r="A90" t="s">
        <v>44</v>
      </c>
      <c r="B90" t="s">
        <v>144</v>
      </c>
      <c r="C90" t="s">
        <v>44</v>
      </c>
    </row>
    <row r="91" spans="1:3">
      <c r="A91" t="s">
        <v>44</v>
      </c>
      <c r="B91" t="s">
        <v>145</v>
      </c>
      <c r="C91" t="s">
        <v>44</v>
      </c>
    </row>
    <row r="92" spans="1:3">
      <c r="A92" t="s">
        <v>44</v>
      </c>
      <c r="B92" t="s">
        <v>146</v>
      </c>
      <c r="C92" t="s">
        <v>44</v>
      </c>
    </row>
    <row r="93" spans="1:3">
      <c r="A93" t="s">
        <v>44</v>
      </c>
      <c r="B93" t="s">
        <v>147</v>
      </c>
      <c r="C93" t="s">
        <v>44</v>
      </c>
    </row>
    <row r="94" spans="1:3">
      <c r="A94" t="s">
        <v>44</v>
      </c>
      <c r="B94" t="s">
        <v>148</v>
      </c>
      <c r="C94" t="s">
        <v>44</v>
      </c>
    </row>
    <row r="95" spans="1:3">
      <c r="A95" t="s">
        <v>44</v>
      </c>
      <c r="B95" t="s">
        <v>149</v>
      </c>
      <c r="C95" t="s">
        <v>44</v>
      </c>
    </row>
    <row r="96" spans="1:3">
      <c r="A96" t="s">
        <v>44</v>
      </c>
      <c r="B96" t="s">
        <v>150</v>
      </c>
      <c r="C96" t="s">
        <v>44</v>
      </c>
    </row>
    <row r="97" spans="1:3">
      <c r="A97" t="s">
        <v>44</v>
      </c>
      <c r="B97" t="s">
        <v>151</v>
      </c>
      <c r="C9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Callum Malcolm</dc:creator>
  <cp:lastModifiedBy>Callum Malcolm</cp:lastModifiedBy>
  <dcterms:created xsi:type="dcterms:W3CDTF">2024-07-22T17:58:39Z</dcterms:created>
  <dcterms:modified xsi:type="dcterms:W3CDTF">2024-09-12T16:12:18Z</dcterms:modified>
</cp:coreProperties>
</file>