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385" windowHeight="7950" tabRatio="759"/>
  </bookViews>
  <sheets>
    <sheet name="Картон" sheetId="1" r:id="rId1"/>
    <sheet name="План за лечение" sheetId="6" r:id="rId2"/>
    <sheet name="Ценоразпис" sheetId="4" r:id="rId3"/>
    <sheet name="Снимки" sheetId="5" r:id="rId4"/>
    <sheet name="Парадонтален статус" sheetId="8" r:id="rId5"/>
  </sheets>
  <definedNames>
    <definedName name="_xlnm._FilterDatabase" localSheetId="1" hidden="1">'План за лечение'!$C$15:$E$22</definedName>
    <definedName name="List" localSheetId="1">'План за лечение'!$J$16:$K$39</definedName>
    <definedName name="List">#REF!</definedName>
    <definedName name="List1" localSheetId="1">'План за лечение'!$J$16:$K$85</definedName>
    <definedName name="List1">#REF!</definedName>
    <definedName name="List1." localSheetId="1">'План за лечение'!$J$16:$K$88</definedName>
    <definedName name="List1.">#REF!</definedName>
    <definedName name="OLE_LINK1" localSheetId="1">'План за лечение'!$B$123</definedName>
    <definedName name="OLE_LINK3" localSheetId="1">'План за лечение'!$B$133</definedName>
    <definedName name="OLE_LINK5" localSheetId="1">'План за лечение'!$B$112</definedName>
    <definedName name="Real" localSheetId="1">'План за лечение'!$G$15:$G$88</definedName>
    <definedName name="Real">#REF!</definedName>
    <definedName name="_xlnm.Print_Area" localSheetId="1">'План за лечение'!$A$1:$E$48</definedName>
  </definedNames>
  <calcPr calcId="144525" iterate="1" iterateCount="100" iterateDelta="0.001"/>
</workbook>
</file>

<file path=xl/sharedStrings.xml><?xml version="1.0" encoding="utf-8"?>
<sst xmlns="http://schemas.openxmlformats.org/spreadsheetml/2006/main" count="172">
  <si>
    <t>яшгьахгьаохфь\аюх</t>
  </si>
  <si>
    <t>P-пулпит  G-периодонтит  RT-кореново лечение  К-коронка  Х-изкуствен зъб  I-имплант  R-корен  Е-липсващ зъб  F-фрактура S-саниран</t>
  </si>
  <si>
    <t xml:space="preserve"> </t>
  </si>
  <si>
    <t xml:space="preserve">Дата </t>
  </si>
  <si>
    <t>Зъб</t>
  </si>
  <si>
    <t>Доктор</t>
  </si>
  <si>
    <t>Манипулации</t>
  </si>
  <si>
    <t>Забележки</t>
  </si>
  <si>
    <t>Ц</t>
  </si>
  <si>
    <t>П</t>
  </si>
  <si>
    <t xml:space="preserve">                                                                                                </t>
  </si>
  <si>
    <t xml:space="preserve">                                              </t>
  </si>
  <si>
    <t>План на лечение</t>
  </si>
  <si>
    <t>Изготвил: Д-р Димитров</t>
  </si>
  <si>
    <t>Манипулация</t>
  </si>
  <si>
    <t>лв.</t>
  </si>
  <si>
    <t>Преглед и план за лечение</t>
  </si>
  <si>
    <t xml:space="preserve">Специализиран преглед </t>
  </si>
  <si>
    <t>Диагностично лечениe анестезия, кофердам, работа до 30 мин</t>
  </si>
  <si>
    <t>Обтурация с една повърхност</t>
  </si>
  <si>
    <t xml:space="preserve">Обтурация с две повърхности </t>
  </si>
  <si>
    <t xml:space="preserve">Обтурация с три и повече повърхности     </t>
  </si>
  <si>
    <t>Комплексна обтурация</t>
  </si>
  <si>
    <t>Обтурация - временен зъб</t>
  </si>
  <si>
    <t>Фиброщифт</t>
  </si>
  <si>
    <t>Изграждане на пънче от пластичен материал</t>
  </si>
  <si>
    <t>Директна фасета</t>
  </si>
  <si>
    <t>Кореново лечениe - 1 канала</t>
  </si>
  <si>
    <t>Кореново лечениe - 2 канала</t>
  </si>
  <si>
    <t>Кореново лечениe - 3 канала</t>
  </si>
  <si>
    <t>Кореново лечениe - 4 канала</t>
  </si>
  <si>
    <t>Прелекуване 1 канал</t>
  </si>
  <si>
    <t>Прелекуване 2 канала</t>
  </si>
  <si>
    <t>Прелекуване 3 канала</t>
  </si>
  <si>
    <t>Прелекуване 4 канала</t>
  </si>
  <si>
    <t xml:space="preserve">Лечение на пулпит на временен зъб  </t>
  </si>
  <si>
    <t xml:space="preserve">Отстраняване на коренов щифт чрез ултразвук  </t>
  </si>
  <si>
    <t>Отстраняване на коренов щифт чрез изборване</t>
  </si>
  <si>
    <t>Изваждане на инструмент - горна 1/3</t>
  </si>
  <si>
    <t xml:space="preserve">Изваждане на сепариран канален инструмент - средна 1/3 </t>
  </si>
  <si>
    <t>Изваждане на инструмент - апикална 1/3</t>
  </si>
  <si>
    <t>Опит за прелекуване</t>
  </si>
  <si>
    <t>Флуоризиране на съзъбието</t>
  </si>
  <si>
    <t>Силанизиране на един зъб</t>
  </si>
  <si>
    <t xml:space="preserve">MTA </t>
  </si>
  <si>
    <t>Почистване на зъбен камък</t>
  </si>
  <si>
    <t>Почистване на зъбен камък половин съзъбие</t>
  </si>
  <si>
    <t>Полиране</t>
  </si>
  <si>
    <t>Кюретаж без ламбо - на 1 зъб</t>
  </si>
  <si>
    <t xml:space="preserve">Кюретаж с ламбо до 6 зъба </t>
  </si>
  <si>
    <t>Шина Ribbond - 1 зъб</t>
  </si>
  <si>
    <t>Екстракция на еднокоренов зъб</t>
  </si>
  <si>
    <t>Екстракция на многокоренов зъб</t>
  </si>
  <si>
    <t xml:space="preserve">Усложнена Екстракция </t>
  </si>
  <si>
    <t>Екстракция на пробил мъдрец</t>
  </si>
  <si>
    <t>Циркумцизио на полуретиниран зъб</t>
  </si>
  <si>
    <t xml:space="preserve">Одонтектомия  </t>
  </si>
  <si>
    <t>Презервация на алвеолата</t>
  </si>
  <si>
    <t>Инцизия на субмукозен абсцес</t>
  </si>
  <si>
    <t>Апикална микрохирургия</t>
  </si>
  <si>
    <t>Цистектомия</t>
  </si>
  <si>
    <t>Френулотомия</t>
  </si>
  <si>
    <t xml:space="preserve">Корекция на алвеоларен гребен   </t>
  </si>
  <si>
    <t xml:space="preserve">Удължване на клиничната корона с ламбо        </t>
  </si>
  <si>
    <t xml:space="preserve">Удължване на клиничната корона без ламбо </t>
  </si>
  <si>
    <t>Мекотъканна операция</t>
  </si>
  <si>
    <t>Биопсия</t>
  </si>
  <si>
    <t>Поставяне на имплант</t>
  </si>
  <si>
    <t>Поставяне на имплант за протеза</t>
  </si>
  <si>
    <t>Възстановяване на 1 зъб върху- имлант</t>
  </si>
  <si>
    <t>МК корона</t>
  </si>
  <si>
    <t>Циркониева корона</t>
  </si>
  <si>
    <t>Сваляне на една коронка</t>
  </si>
  <si>
    <t>Залепване на разлепена корона</t>
  </si>
  <si>
    <t>Частична протеза c куки</t>
  </si>
  <si>
    <t>Частична протеза без куки</t>
  </si>
  <si>
    <t>Bredent протеза</t>
  </si>
  <si>
    <t>Поправка на протеза</t>
  </si>
  <si>
    <t>Моделно лята протеза</t>
  </si>
  <si>
    <t>Фрез протеза</t>
  </si>
  <si>
    <t>Временна корона имедиатна</t>
  </si>
  <si>
    <t>Временна корона лабораторна</t>
  </si>
  <si>
    <t>Временна корона лабораторна дългосрочна</t>
  </si>
  <si>
    <t>Шини за бруксизъм</t>
  </si>
  <si>
    <t xml:space="preserve">Избелване на зъби </t>
  </si>
  <si>
    <t>Избелване в кабинета</t>
  </si>
  <si>
    <t>Рентгенография</t>
  </si>
  <si>
    <t>Инлей/овърлей - фотополимер</t>
  </si>
  <si>
    <t>Инлей/овърлей - керамичен</t>
  </si>
  <si>
    <t>ПРЕГЛЕД И ПЛАН ЗА ЛЕЧЕНИЕ</t>
  </si>
  <si>
    <t>Списък лекари</t>
  </si>
  <si>
    <t xml:space="preserve">СПЕЦИАЛИЗИРАН ПРЕГЛЕД </t>
  </si>
  <si>
    <t>Д-р Димитров</t>
  </si>
  <si>
    <t>ДИАГНОСТИЧНО ЛЕЧЕНИE АНЕСТЕЗИЯ, РАБОТА ДО 30 МИН</t>
  </si>
  <si>
    <t>Д-р Стоянова</t>
  </si>
  <si>
    <t>ОБТУРАЦИЯ С ЕДНА ПОВЪРХНОСТ</t>
  </si>
  <si>
    <t>Д-р Рангелов</t>
  </si>
  <si>
    <t xml:space="preserve">ОБТУРАЦИЯ С ДВЕ ПОВЪРХНОСТИ </t>
  </si>
  <si>
    <t xml:space="preserve">ОБТУРАЦИЯ С ТРИ И ПОВЕЧЕ ПОВЪРХНОСТИ     </t>
  </si>
  <si>
    <t>КОМПЛЕКСНА ОБТУРАЦИЯ</t>
  </si>
  <si>
    <t>ОБТУРАЦИЯ - ВРЕМЕНЕН ЗЪБ</t>
  </si>
  <si>
    <t>ФИБРОЩИФТ</t>
  </si>
  <si>
    <t>ИЗГРАЖДАНЕ НА ПЪНЧЕ ОТ ПЛАСТИЧЕН МАТЕРИАЛ</t>
  </si>
  <si>
    <t>ДИРЕКТНА ФАСЕТА</t>
  </si>
  <si>
    <t>КОРЕНОВО ЛЕЧЕНИE - 1 КАНАЛ</t>
  </si>
  <si>
    <t>КОРЕНОВО ЛЕЧЕНИE - 2 КАНАЛА</t>
  </si>
  <si>
    <t>КОРЕНОВО ЛЕЧЕНИE - 3 КАНАЛА</t>
  </si>
  <si>
    <t>КОРЕНОВО ЛЕЧЕНИE - 4 КАНАЛА</t>
  </si>
  <si>
    <t>ПРЕЛЕКУВАНЕ 1 КАНАЛ</t>
  </si>
  <si>
    <t>ПРЕЛЕКУВАНЕ 2 КАНАЛА</t>
  </si>
  <si>
    <t>ПРЕЛЕКУВАНЕ 3 КАНАЛА</t>
  </si>
  <si>
    <t>ПРЕЛЕКУВАНЕ 4 КАНАЛА</t>
  </si>
  <si>
    <t xml:space="preserve">ЛЕЧЕНИЕ НА ПУЛПИТ НА ВРЕМЕНЕН ЗЪБ  </t>
  </si>
  <si>
    <t xml:space="preserve">ОТСТРАНЯВАНЕ НА КОРЕНОВ ЩИФТ ЧРЕЗ УЛТРАЗВУК  </t>
  </si>
  <si>
    <t>ОТСТРАНЯВАНЕ НА КОРЕНОВ ЩИФТ ЧРЕЗ ИЗБОРВАНЕ</t>
  </si>
  <si>
    <t>ИЗВАЖДАНЕ НА ИНСТРУМЕНТ - ГОРНА 1/3</t>
  </si>
  <si>
    <t xml:space="preserve">ИЗВАЖДАНЕ НА СЕПАРИРАН КАНАЛЕН ИНСТРУМЕНТ - СРЕДНА 1/3 </t>
  </si>
  <si>
    <t>ИЗВАЖДАНЕ НА ИНСТРУМЕНТ - АПИКАЛНА 1/3</t>
  </si>
  <si>
    <t>ОПИТ ЗА ПРЕЛЕКУВАНЕ</t>
  </si>
  <si>
    <t>ФЛУОРИЗИРАНЕ НА СЪЗЪБИЕТО</t>
  </si>
  <si>
    <t>СИЛАНИЗИРАНЕ НА ЕДИН ЗЪБ</t>
  </si>
  <si>
    <t>ПОЧИСТВАНЕ НА ЗЪБЕН КАМЪК</t>
  </si>
  <si>
    <t>ПОЧИСТВАНЕ НА ЗЪБЕН КАМЪК ПОЛОВИН СЪЗЪБИЕ</t>
  </si>
  <si>
    <t>ПОЛИРАНЕ</t>
  </si>
  <si>
    <t>КЮРЕТАЖ БЕЗ ЛАМБО - НА 1 ЗЪБ</t>
  </si>
  <si>
    <t xml:space="preserve">КЮРЕТАЖ С ЛАМБО ДО 6 ЗЪБА </t>
  </si>
  <si>
    <t>ШИНА RIBBOND - 1 ЗЪБ</t>
  </si>
  <si>
    <t>ЕКСТРАКЦИЯ НА ЕДНОКОРЕНОВ ЗЪБ</t>
  </si>
  <si>
    <t>ЕКСТРАКЦИЯ НА МНОГОКОРЕНОВ ЗЪБ</t>
  </si>
  <si>
    <t xml:space="preserve">УСЛОЖНЕНА ЕКСТРАКЦИЯ </t>
  </si>
  <si>
    <t>ЕКСТРАКЦИЯ НА ПРОБИЛ МЪДРЕЦ</t>
  </si>
  <si>
    <t>ЦИРКУМЦИЗИО НА ПОЛУРЕТИНИРАН ЗЪБ</t>
  </si>
  <si>
    <t xml:space="preserve">ОДОНТЕКТОМИЯ  </t>
  </si>
  <si>
    <t>ПРЕЗЕРВАЦИЯ НА АЛВЕОЛАТА</t>
  </si>
  <si>
    <t>ИНЦИЗИЯ НА СУБМУКОЗЕН АБСЦЕС</t>
  </si>
  <si>
    <t>АПИКАЛНА МИКРОХИРУРГИЯ</t>
  </si>
  <si>
    <t>ЦИСТЕКТОМИЯ</t>
  </si>
  <si>
    <t>ФРЕНУЛОТОМИЯ</t>
  </si>
  <si>
    <t xml:space="preserve">КОРЕКЦИЯ НА АЛВЕОЛАРЕН ГРЕБЕН   </t>
  </si>
  <si>
    <t xml:space="preserve">УДЪЛЖВАНЕ НА КЛИНИЧНАТА КОРОНА С ЛАМБО        </t>
  </si>
  <si>
    <t xml:space="preserve">УДЪЛЖВАНЕ НА КЛИНИЧНАТА КОРОНА БЕЗ ЛАМБО </t>
  </si>
  <si>
    <t>МЕКОТЪКАННА ОПЕРАЦИЯ</t>
  </si>
  <si>
    <t>БИОПСИЯ</t>
  </si>
  <si>
    <t>ПОСТАВЯНЕ НА ИМПЛАНТ</t>
  </si>
  <si>
    <t>ПОСТАВЯНЕ НА ИМПЛАНТ ЗА ПРОТЕЗА</t>
  </si>
  <si>
    <t>ВЪЗСТАНОВЯВАНЕ НА 1 ЗЪБ ВЪРХУ- ИМЛАНТ</t>
  </si>
  <si>
    <t>МК КОРОНА</t>
  </si>
  <si>
    <t>ЦИРКОНИЕВА КОРОНА</t>
  </si>
  <si>
    <t>СВАЛЯНЕ НА ЕДНА КОРОНКА</t>
  </si>
  <si>
    <t>ЗАЛЕПВАНЕ НА РАЗЛЕПЕНА КОРОНА</t>
  </si>
  <si>
    <t>ЧАСТИЧНА ПРОТЕЗА C КУКИ</t>
  </si>
  <si>
    <t>ЕНДОГЕННО ИЗБЕЛВАНЕ</t>
  </si>
  <si>
    <t>BREDENT ПРОТЕЗА</t>
  </si>
  <si>
    <t>ПОПРАВКА НА ПРОТЕЗА</t>
  </si>
  <si>
    <t>ВРЕМЕННА КОРОНА ИМЕДИАТНА</t>
  </si>
  <si>
    <t>ВРЕМЕННА КОРОНА ЛАБОРАТОРНА</t>
  </si>
  <si>
    <t>ВРЕМЕННА КОРОНА ЛАБОРАТОРНА ДЪЛГОСРОЧНА</t>
  </si>
  <si>
    <t>ШИНИ ЗА БРУКСИЗЪМ</t>
  </si>
  <si>
    <t xml:space="preserve">ИЗБЕЛВАНЕ НА ЗЪБИ </t>
  </si>
  <si>
    <t>ИЗБЕЛВАНЕ В КАБИНЕТА</t>
  </si>
  <si>
    <t>РЕНТГЕНОГРАФИЯ</t>
  </si>
  <si>
    <t>ИНЛЕЙ/ОВЪРЛЕЙ - ФОТОПОЛИМЕР</t>
  </si>
  <si>
    <t>ИНЛЕЙ/ОВЪРЛЕЙ - КЕРАМИЧЕН</t>
  </si>
  <si>
    <t>ЗА ДОБАВЯНЕ НА СНИМКА: INSERT -&gt; PICTURE и се избира съответния файл</t>
  </si>
  <si>
    <t>Пациент:</t>
  </si>
  <si>
    <t>Възраст:</t>
  </si>
  <si>
    <t>Дата:</t>
  </si>
  <si>
    <t>D</t>
  </si>
  <si>
    <t>M</t>
  </si>
  <si>
    <t>R</t>
  </si>
  <si>
    <t>Vest</t>
  </si>
  <si>
    <t>Lingv</t>
  </si>
</sst>
</file>

<file path=xl/styles.xml><?xml version="1.0" encoding="utf-8"?>
<styleSheet xmlns="http://schemas.openxmlformats.org/spreadsheetml/2006/main">
  <numFmts count="12">
    <numFmt numFmtId="176" formatCode="&quot;А&quot;&quot;л&quot;&quot;е&quot;&quot;р&quot;&quot;г&quot;&quot;и&quot;&quot;и&quot;\:@"/>
    <numFmt numFmtId="177" formatCode="dd\.mm\.yyyy\ &quot;г.&quot;;@"/>
    <numFmt numFmtId="178" formatCode="dd\.m\.yyyy\ &quot;г.&quot;;@"/>
    <numFmt numFmtId="179" formatCode="dd/mm/yyyy"/>
    <numFmt numFmtId="180" formatCode="hh:mm:ss;@"/>
    <numFmt numFmtId="42" formatCode="_(&quot;$&quot;* #,##0_);_(&quot;$&quot;* \(#,##0\);_(&quot;$&quot;* &quot;-&quot;_);_(@_)"/>
    <numFmt numFmtId="181" formatCode="_ * #,##0_ ;_ * \-#,##0_ ;_ * &quot;-&quot;_ ;_ @_ "/>
    <numFmt numFmtId="182" formatCode="&quot;Е&quot;&quot;Г&quot;&quot;Н&quot;\:@"/>
    <numFmt numFmtId="183" formatCode="_ * #,##0.00_ ;_ * \-#,##0.00_ ;_ * &quot;-&quot;??_ ;_ @_ "/>
    <numFmt numFmtId="44" formatCode="_(&quot;$&quot;* #,##0.00_);_(&quot;$&quot;* \(#,##0.00\);_(&quot;$&quot;* &quot;-&quot;??_);_(@_)"/>
    <numFmt numFmtId="184" formatCode="m/d/yyyy\ h:mm:ss\ AM/PM"/>
    <numFmt numFmtId="185" formatCode="&quot;О&quot;&quot;б&quot;&quot;щ&quot;&quot;и&quot;_з&quot;а&quot;&quot;б&quot;&quot;о&quot;&quot;л&quot;&quot;я&quot;&quot;в&quot;&quot;а&quot;&quot;н&quot;&quot;и&quot;&quot;я&quot;\:@"/>
  </numFmts>
  <fonts count="48">
    <font>
      <sz val="11"/>
      <color theme="1"/>
      <name val="Calibri"/>
      <charset val="204"/>
      <scheme val="minor"/>
    </font>
    <font>
      <sz val="11"/>
      <color theme="1"/>
      <name val="Calibri"/>
      <charset val="134"/>
      <scheme val="minor"/>
    </font>
    <font>
      <b/>
      <sz val="11"/>
      <color rgb="FF3F3F76"/>
      <name val="Calibri"/>
      <charset val="134"/>
      <scheme val="minor"/>
    </font>
    <font>
      <sz val="14"/>
      <color theme="1"/>
      <name val="Calibri"/>
      <charset val="204"/>
      <scheme val="minor"/>
    </font>
    <font>
      <sz val="11"/>
      <color rgb="FF000000"/>
      <name val="Calibri"/>
      <charset val="134"/>
      <scheme val="minor"/>
    </font>
    <font>
      <b/>
      <sz val="11"/>
      <color theme="1"/>
      <name val="Calibri"/>
      <charset val="134"/>
      <scheme val="minor"/>
    </font>
    <font>
      <sz val="11"/>
      <color theme="1"/>
      <name val="Calibri "/>
      <charset val="204"/>
    </font>
    <font>
      <sz val="12"/>
      <color theme="1"/>
      <name val="Times New Roman"/>
      <charset val="204"/>
    </font>
    <font>
      <sz val="9"/>
      <color theme="1"/>
      <name val="Arial"/>
      <charset val="204"/>
    </font>
    <font>
      <sz val="10"/>
      <color theme="1"/>
      <name val="Tahoma"/>
      <charset val="204"/>
    </font>
    <font>
      <sz val="11"/>
      <name val="Calibri"/>
      <charset val="204"/>
      <scheme val="minor"/>
    </font>
    <font>
      <b/>
      <sz val="24"/>
      <color theme="1"/>
      <name val="Courier New"/>
      <charset val="204"/>
    </font>
    <font>
      <b/>
      <sz val="12"/>
      <color theme="1"/>
      <name val="Courier New"/>
      <charset val="204"/>
    </font>
    <font>
      <i/>
      <sz val="11"/>
      <color rgb="FF7F7F7F"/>
      <name val="Calibri"/>
      <charset val="204"/>
      <scheme val="minor"/>
    </font>
    <font>
      <sz val="11"/>
      <color rgb="FF454545"/>
      <name val="Courier New"/>
      <charset val="204"/>
    </font>
    <font>
      <sz val="11"/>
      <color theme="1"/>
      <name val="Calibri Light"/>
      <charset val="204"/>
      <scheme val="major"/>
    </font>
    <font>
      <sz val="20"/>
      <color theme="1"/>
      <name val="Georgia"/>
      <charset val="204"/>
    </font>
    <font>
      <sz val="14"/>
      <color rgb="FFFF0000"/>
      <name val="Georgia"/>
      <charset val="204"/>
    </font>
    <font>
      <sz val="11"/>
      <color theme="2" tint="-0.899990844447157"/>
      <name val="Calibri"/>
      <charset val="204"/>
      <scheme val="minor"/>
    </font>
    <font>
      <b/>
      <sz val="12"/>
      <color theme="1"/>
      <name val="Arial"/>
      <charset val="204"/>
    </font>
    <font>
      <sz val="18"/>
      <color theme="1"/>
      <name val="Calibri"/>
      <charset val="204"/>
      <scheme val="minor"/>
    </font>
    <font>
      <sz val="12"/>
      <color theme="1"/>
      <name val="Calibri"/>
      <charset val="204"/>
      <scheme val="minor"/>
    </font>
    <font>
      <sz val="20"/>
      <color theme="1"/>
      <name val="Calibri"/>
      <charset val="204"/>
      <scheme val="minor"/>
    </font>
    <font>
      <sz val="14"/>
      <color theme="1"/>
      <name val="Courier "/>
      <charset val="204"/>
    </font>
    <font>
      <b/>
      <sz val="10"/>
      <color theme="1"/>
      <name val="Arial"/>
      <charset val="204"/>
    </font>
    <font>
      <sz val="16"/>
      <color theme="1"/>
      <name val="Calibri "/>
      <charset val="204"/>
    </font>
    <font>
      <sz val="48"/>
      <color rgb="FFFF0000"/>
      <name val="Calibri"/>
      <charset val="204"/>
      <scheme val="minor"/>
    </font>
    <font>
      <sz val="16"/>
      <color theme="1"/>
      <name val="Calibri"/>
      <charset val="204"/>
      <scheme val="minor"/>
    </font>
    <font>
      <sz val="28"/>
      <color rgb="FFFF0000"/>
      <name val="Calibri"/>
      <charset val="204"/>
      <scheme val="minor"/>
    </font>
    <font>
      <sz val="11"/>
      <color theme="0"/>
      <name val="Calibri"/>
      <charset val="0"/>
      <scheme val="minor"/>
    </font>
    <font>
      <b/>
      <sz val="18"/>
      <color theme="3"/>
      <name val="Calibri"/>
      <charset val="134"/>
      <scheme val="minor"/>
    </font>
    <font>
      <u/>
      <sz val="11"/>
      <color theme="10"/>
      <name val="Calibri"/>
      <charset val="204"/>
      <scheme val="minor"/>
    </font>
    <font>
      <b/>
      <sz val="13"/>
      <color theme="3"/>
      <name val="Calibri"/>
      <charset val="134"/>
      <scheme val="minor"/>
    </font>
    <font>
      <sz val="11"/>
      <color theme="1"/>
      <name val="Calibri"/>
      <charset val="0"/>
      <scheme val="minor"/>
    </font>
    <font>
      <b/>
      <sz val="11"/>
      <color rgb="FFFA7D00"/>
      <name val="Calibri"/>
      <charset val="0"/>
      <scheme val="minor"/>
    </font>
    <font>
      <b/>
      <sz val="11"/>
      <color rgb="FFFFFFFF"/>
      <name val="Calibri"/>
      <charset val="0"/>
      <scheme val="minor"/>
    </font>
    <font>
      <sz val="11"/>
      <color rgb="FF9C6500"/>
      <name val="Calibri"/>
      <charset val="0"/>
      <scheme val="minor"/>
    </font>
    <font>
      <b/>
      <sz val="11"/>
      <color rgb="FF3F3F3F"/>
      <name val="Calibri"/>
      <charset val="0"/>
      <scheme val="minor"/>
    </font>
    <font>
      <u/>
      <sz val="11"/>
      <color rgb="FF800080"/>
      <name val="Calibri"/>
      <charset val="0"/>
      <scheme val="minor"/>
    </font>
    <font>
      <b/>
      <sz val="11"/>
      <color theme="3"/>
      <name val="Calibri"/>
      <charset val="134"/>
      <scheme val="minor"/>
    </font>
    <font>
      <i/>
      <sz val="11"/>
      <color rgb="FF7F7F7F"/>
      <name val="Calibri"/>
      <charset val="0"/>
      <scheme val="minor"/>
    </font>
    <font>
      <sz val="11"/>
      <color rgb="FFFF0000"/>
      <name val="Calibri"/>
      <charset val="0"/>
      <scheme val="minor"/>
    </font>
    <font>
      <b/>
      <sz val="11"/>
      <color theme="1"/>
      <name val="Calibri"/>
      <charset val="0"/>
      <scheme val="minor"/>
    </font>
    <font>
      <sz val="11"/>
      <color rgb="FFFA7D00"/>
      <name val="Calibri"/>
      <charset val="0"/>
      <scheme val="minor"/>
    </font>
    <font>
      <sz val="11"/>
      <color rgb="FF9C0006"/>
      <name val="Calibri"/>
      <charset val="0"/>
      <scheme val="minor"/>
    </font>
    <font>
      <b/>
      <sz val="15"/>
      <color theme="3"/>
      <name val="Calibri"/>
      <charset val="134"/>
      <scheme val="minor"/>
    </font>
    <font>
      <sz val="11"/>
      <color rgb="FF006100"/>
      <name val="Calibri"/>
      <charset val="0"/>
      <scheme val="minor"/>
    </font>
    <font>
      <sz val="11"/>
      <color rgb="FF3F3F76"/>
      <name val="Calibri"/>
      <charset val="134"/>
      <scheme val="minor"/>
    </font>
  </fonts>
  <fills count="35">
    <fill>
      <patternFill patternType="none"/>
    </fill>
    <fill>
      <patternFill patternType="gray125"/>
    </fill>
    <fill>
      <patternFill patternType="solid">
        <fgColor rgb="FFFFCC99"/>
        <bgColor indexed="64"/>
      </patternFill>
    </fill>
    <fill>
      <patternFill patternType="solid">
        <fgColor theme="0" tint="-0.0499893185216834"/>
        <bgColor indexed="64"/>
      </patternFill>
    </fill>
    <fill>
      <patternFill patternType="solid">
        <fgColor theme="6" tint="0.799981688894314"/>
        <bgColor indexed="64"/>
      </patternFill>
    </fill>
    <fill>
      <patternFill patternType="solid">
        <fgColor theme="0"/>
        <bgColor indexed="64"/>
      </patternFill>
    </fill>
    <fill>
      <patternFill patternType="solid">
        <fgColor theme="9"/>
        <bgColor indexed="64"/>
      </patternFill>
    </fill>
    <fill>
      <patternFill patternType="solid">
        <fgColor theme="6"/>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bgColor indexed="64"/>
      </patternFill>
    </fill>
    <fill>
      <patternFill patternType="solid">
        <fgColor rgb="FFFFEB9C"/>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rgb="FFFFFFCC"/>
        <bgColor indexed="64"/>
      </patternFill>
    </fill>
    <fill>
      <patternFill patternType="solid">
        <fgColor theme="9" tint="0.799981688894314"/>
        <bgColor indexed="64"/>
      </patternFill>
    </fill>
    <fill>
      <patternFill patternType="solid">
        <fgColor rgb="FFFFC7CE"/>
        <bgColor indexed="64"/>
      </patternFill>
    </fill>
    <fill>
      <patternFill patternType="solid">
        <fgColor theme="4" tint="0.599993896298105"/>
        <bgColor indexed="64"/>
      </patternFill>
    </fill>
    <fill>
      <patternFill patternType="solid">
        <fgColor theme="8"/>
        <bgColor indexed="64"/>
      </patternFill>
    </fill>
    <fill>
      <patternFill patternType="solid">
        <fgColor theme="4"/>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rgb="FFC6EFCE"/>
        <bgColor indexed="64"/>
      </patternFill>
    </fill>
    <fill>
      <patternFill patternType="solid">
        <fgColor theme="6" tint="0.399975585192419"/>
        <bgColor indexed="64"/>
      </patternFill>
    </fill>
  </fills>
  <borders count="70">
    <border>
      <left/>
      <right/>
      <top/>
      <bottom/>
      <diagonal/>
    </border>
    <border>
      <left style="thin">
        <color auto="1"/>
      </left>
      <right style="thin">
        <color auto="1"/>
      </right>
      <top style="thin">
        <color auto="1"/>
      </top>
      <bottom style="thin">
        <color auto="1"/>
      </bottom>
      <diagonal/>
    </border>
    <border>
      <left/>
      <right/>
      <top style="thin">
        <color rgb="FF7F7F7F"/>
      </top>
      <bottom style="thin">
        <color rgb="FF7F7F7F"/>
      </bottom>
      <diagonal/>
    </border>
    <border>
      <left/>
      <right style="thin">
        <color rgb="FF7F7F7F"/>
      </right>
      <top style="thin">
        <color rgb="FF7F7F7F"/>
      </top>
      <bottom style="thin">
        <color rgb="FF7F7F7F"/>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ck">
        <color rgb="FFFF0000"/>
      </right>
      <top style="thin">
        <color auto="1"/>
      </top>
      <bottom/>
      <diagonal/>
    </border>
    <border>
      <left style="thick">
        <color rgb="FFFF0000"/>
      </left>
      <right style="thin">
        <color auto="1"/>
      </right>
      <top style="thick">
        <color rgb="FFFF0000"/>
      </top>
      <bottom/>
      <diagonal/>
    </border>
    <border>
      <left style="thin">
        <color auto="1"/>
      </left>
      <right style="thin">
        <color auto="1"/>
      </right>
      <top style="thick">
        <color rgb="FFFF0000"/>
      </top>
      <bottom/>
      <diagonal/>
    </border>
    <border>
      <left style="thin">
        <color auto="1"/>
      </left>
      <right style="thick">
        <color rgb="FFFF0000"/>
      </right>
      <top/>
      <bottom style="thin">
        <color auto="1"/>
      </bottom>
      <diagonal/>
    </border>
    <border>
      <left style="thick">
        <color rgb="FFFF0000"/>
      </left>
      <right style="thin">
        <color auto="1"/>
      </right>
      <top/>
      <bottom style="thin">
        <color auto="1"/>
      </bottom>
      <diagonal/>
    </border>
    <border>
      <left style="thin">
        <color auto="1"/>
      </left>
      <right style="thin">
        <color auto="1"/>
      </right>
      <top/>
      <bottom style="thin">
        <color auto="1"/>
      </bottom>
      <diagonal/>
    </border>
    <border>
      <left style="thick">
        <color rgb="FFFF0000"/>
      </left>
      <right style="thin">
        <color auto="1"/>
      </right>
      <top style="thin">
        <color auto="1"/>
      </top>
      <bottom/>
      <diagonal/>
    </border>
    <border>
      <left style="thick">
        <color rgb="FFFF0000"/>
      </left>
      <right style="thin">
        <color auto="1"/>
      </right>
      <top/>
      <bottom style="thick">
        <color rgb="FFFF0000"/>
      </bottom>
      <diagonal/>
    </border>
    <border>
      <left style="thin">
        <color auto="1"/>
      </left>
      <right style="thin">
        <color auto="1"/>
      </right>
      <top/>
      <bottom style="thick">
        <color rgb="FFFF0000"/>
      </bottom>
      <diagonal/>
    </border>
    <border>
      <left style="thick">
        <color rgb="FFFF0000"/>
      </left>
      <right style="thin">
        <color auto="1"/>
      </right>
      <top style="thick">
        <color rgb="FFFF0000"/>
      </top>
      <bottom style="thin">
        <color auto="1"/>
      </bottom>
      <diagonal/>
    </border>
    <border>
      <left style="thin">
        <color auto="1"/>
      </left>
      <right style="thin">
        <color auto="1"/>
      </right>
      <top style="thick">
        <color rgb="FFFF0000"/>
      </top>
      <bottom style="thin">
        <color auto="1"/>
      </bottom>
      <diagonal/>
    </border>
    <border>
      <left style="thick">
        <color rgb="FFFF0000"/>
      </left>
      <right style="thin">
        <color auto="1"/>
      </right>
      <top style="thin">
        <color auto="1"/>
      </top>
      <bottom style="thin">
        <color auto="1"/>
      </bottom>
      <diagonal/>
    </border>
    <border>
      <left style="thick">
        <color rgb="FFFF0000"/>
      </left>
      <right style="thin">
        <color auto="1"/>
      </right>
      <top style="thin">
        <color auto="1"/>
      </top>
      <bottom style="thick">
        <color rgb="FFFF0000"/>
      </bottom>
      <diagonal/>
    </border>
    <border>
      <left style="thin">
        <color auto="1"/>
      </left>
      <right style="thin">
        <color auto="1"/>
      </right>
      <top style="thin">
        <color auto="1"/>
      </top>
      <bottom style="thick">
        <color rgb="FFFF0000"/>
      </bottom>
      <diagonal/>
    </border>
    <border>
      <left/>
      <right/>
      <top style="thin">
        <color rgb="FF7F7F7F"/>
      </top>
      <bottom/>
      <diagonal/>
    </border>
    <border>
      <left style="thin">
        <color rgb="FF7F7F7F"/>
      </left>
      <right/>
      <top style="thin">
        <color rgb="FF7F7F7F"/>
      </top>
      <bottom style="thin">
        <color rgb="FF7F7F7F"/>
      </bottom>
      <diagonal/>
    </border>
    <border>
      <left style="thin">
        <color rgb="FF7F7F7F"/>
      </left>
      <right style="thin">
        <color rgb="FF7F7F7F"/>
      </right>
      <top style="thin">
        <color rgb="FF7F7F7F"/>
      </top>
      <bottom style="thin">
        <color rgb="FF7F7F7F"/>
      </bottom>
      <diagonal/>
    </border>
    <border>
      <left style="thin">
        <color auto="1"/>
      </left>
      <right/>
      <top style="thick">
        <color rgb="FFFF0000"/>
      </top>
      <bottom style="thin">
        <color auto="1"/>
      </bottom>
      <diagonal/>
    </border>
    <border>
      <left style="thin">
        <color auto="1"/>
      </left>
      <right/>
      <top style="thick">
        <color rgb="FFFF0000"/>
      </top>
      <bottom/>
      <diagonal/>
    </border>
    <border>
      <left style="thin">
        <color auto="1"/>
      </left>
      <right/>
      <top style="thin">
        <color auto="1"/>
      </top>
      <bottom style="thin">
        <color auto="1"/>
      </bottom>
      <diagonal/>
    </border>
    <border>
      <left style="thin">
        <color auto="1"/>
      </left>
      <right/>
      <top style="thin">
        <color auto="1"/>
      </top>
      <bottom style="thick">
        <color rgb="FFFF0000"/>
      </bottom>
      <diagonal/>
    </border>
    <border>
      <left style="thin">
        <color auto="1"/>
      </left>
      <right/>
      <top/>
      <bottom style="thick">
        <color rgb="FFFF0000"/>
      </bottom>
      <diagonal/>
    </border>
    <border>
      <left style="thin">
        <color auto="1"/>
      </left>
      <right style="thick">
        <color rgb="FFFF0000"/>
      </right>
      <top style="thick">
        <color rgb="FFFF0000"/>
      </top>
      <bottom/>
      <diagonal/>
    </border>
    <border>
      <left style="thin">
        <color auto="1"/>
      </left>
      <right style="thick">
        <color rgb="FFFF0000"/>
      </right>
      <top/>
      <bottom style="thick">
        <color rgb="FFFF0000"/>
      </bottom>
      <diagonal/>
    </border>
    <border>
      <left/>
      <right style="thin">
        <color auto="1"/>
      </right>
      <top style="thin">
        <color auto="1"/>
      </top>
      <bottom style="thin">
        <color auto="1"/>
      </bottom>
      <diagonal/>
    </border>
    <border>
      <left/>
      <right/>
      <top style="thin">
        <color auto="1"/>
      </top>
      <bottom style="thin">
        <color auto="1"/>
      </bottom>
      <diagonal/>
    </border>
    <border>
      <left/>
      <right style="thin">
        <color auto="1"/>
      </right>
      <top/>
      <bottom/>
      <diagonal/>
    </border>
    <border>
      <left style="medium">
        <color auto="1"/>
      </left>
      <right style="medium">
        <color auto="1"/>
      </right>
      <top style="medium">
        <color auto="1"/>
      </top>
      <bottom style="medium">
        <color auto="1"/>
      </bottom>
      <diagonal/>
    </border>
    <border>
      <left style="thin">
        <color auto="1"/>
      </left>
      <right/>
      <top style="medium">
        <color auto="1"/>
      </top>
      <bottom style="thin">
        <color auto="1"/>
      </bottom>
      <diagonal/>
    </border>
    <border>
      <left/>
      <right style="thin">
        <color auto="1"/>
      </right>
      <top style="medium">
        <color auto="1"/>
      </top>
      <bottom style="thin">
        <color auto="1"/>
      </bottom>
      <diagonal/>
    </border>
    <border>
      <left/>
      <right/>
      <top style="medium">
        <color auto="1"/>
      </top>
      <bottom style="medium">
        <color auto="1"/>
      </bottom>
      <diagonal/>
    </border>
    <border>
      <left style="thin">
        <color auto="1"/>
      </left>
      <right/>
      <top/>
      <bottom/>
      <diagonal/>
    </border>
    <border>
      <left style="medium">
        <color auto="1"/>
      </left>
      <right style="medium">
        <color auto="1"/>
      </right>
      <top/>
      <bottom style="medium">
        <color auto="1"/>
      </bottom>
      <diagonal/>
    </border>
    <border>
      <left style="thin">
        <color auto="1"/>
      </left>
      <right style="thin">
        <color auto="1"/>
      </right>
      <top/>
      <bottom/>
      <diagonal/>
    </border>
    <border>
      <left style="thin">
        <color auto="1"/>
      </left>
      <right style="medium">
        <color auto="1"/>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top style="medium">
        <color auto="1"/>
      </top>
      <bottom/>
      <diagonal/>
    </border>
    <border>
      <left/>
      <right style="thin">
        <color auto="1"/>
      </right>
      <top style="medium">
        <color auto="1"/>
      </top>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ck">
        <color auto="1"/>
      </right>
      <top style="thin">
        <color auto="1"/>
      </top>
      <bottom style="thin">
        <color auto="1"/>
      </bottom>
      <diagonal/>
    </border>
    <border>
      <left style="thin">
        <color auto="1"/>
      </left>
      <right style="thick">
        <color auto="1"/>
      </right>
      <top style="thin">
        <color auto="1"/>
      </top>
      <bottom/>
      <diagonal/>
    </border>
    <border>
      <left style="medium">
        <color auto="1"/>
      </left>
      <right style="thick">
        <color auto="1"/>
      </right>
      <top style="thin">
        <color auto="1"/>
      </top>
      <bottom/>
      <diagonal/>
    </border>
    <border>
      <left style="medium">
        <color auto="1"/>
      </left>
      <right style="thick">
        <color auto="1"/>
      </right>
      <top style="medium">
        <color auto="1"/>
      </top>
      <bottom style="medium">
        <color auto="1"/>
      </bottom>
      <diagonal/>
    </border>
    <border>
      <left style="medium">
        <color auto="1"/>
      </left>
      <right style="thick">
        <color auto="1"/>
      </right>
      <top style="medium">
        <color auto="1"/>
      </top>
      <bottom style="thin">
        <color auto="1"/>
      </bottom>
      <diagonal/>
    </border>
    <border>
      <left/>
      <right style="thick">
        <color auto="1"/>
      </right>
      <top style="thin">
        <color auto="1"/>
      </top>
      <bottom style="thin">
        <color auto="1"/>
      </bottom>
      <diagonal/>
    </border>
    <border>
      <left style="medium">
        <color auto="1"/>
      </left>
      <right style="thick">
        <color auto="1"/>
      </right>
      <top style="thin">
        <color auto="1"/>
      </top>
      <bottom style="medium">
        <color auto="1"/>
      </bottom>
      <diagonal/>
    </border>
    <border>
      <left style="medium">
        <color auto="1"/>
      </left>
      <right style="thick">
        <color auto="1"/>
      </right>
      <top/>
      <bottom style="thin">
        <color auto="1"/>
      </bottom>
      <diagonal/>
    </border>
    <border>
      <left style="thick">
        <color auto="1"/>
      </left>
      <right style="thick">
        <color auto="1"/>
      </right>
      <top/>
      <bottom/>
      <diagonal/>
    </border>
    <border>
      <left/>
      <right style="medium">
        <color auto="1"/>
      </right>
      <top style="medium">
        <color auto="1"/>
      </top>
      <bottom style="medium">
        <color auto="1"/>
      </bottom>
      <diagonal/>
    </border>
    <border>
      <left/>
      <right/>
      <top style="medium">
        <color auto="1"/>
      </top>
      <bottom/>
      <diagonal/>
    </border>
    <border>
      <left/>
      <right style="medium">
        <color auto="1"/>
      </right>
      <top style="thin">
        <color auto="1"/>
      </top>
      <bottom style="medium">
        <color auto="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51">
    <xf numFmtId="0" fontId="0" fillId="0" borderId="0"/>
    <xf numFmtId="0" fontId="33" fillId="26" borderId="0" applyNumberFormat="0" applyBorder="0" applyAlignment="0" applyProtection="0">
      <alignment vertical="center"/>
    </xf>
    <xf numFmtId="183" fontId="1" fillId="0" borderId="0" applyFont="0" applyFill="0" applyBorder="0" applyAlignment="0" applyProtection="0">
      <alignment vertical="center"/>
    </xf>
    <xf numFmtId="181" fontId="1" fillId="0" borderId="0" applyFont="0" applyFill="0" applyBorder="0" applyAlignment="0" applyProtection="0">
      <alignment vertical="center"/>
    </xf>
    <xf numFmtId="42" fontId="1" fillId="0" borderId="0" applyFont="0" applyFill="0" applyBorder="0" applyAlignment="0" applyProtection="0">
      <alignment vertical="center"/>
    </xf>
    <xf numFmtId="44" fontId="1" fillId="0" borderId="0" applyFont="0" applyFill="0" applyBorder="0" applyAlignment="0" applyProtection="0">
      <alignment vertical="center"/>
    </xf>
    <xf numFmtId="9" fontId="0" fillId="0" borderId="0" applyFont="0" applyFill="0" applyBorder="0" applyAlignment="0" applyProtection="0"/>
    <xf numFmtId="0" fontId="35" fillId="13" borderId="64" applyNumberFormat="0" applyAlignment="0" applyProtection="0">
      <alignment vertical="center"/>
    </xf>
    <xf numFmtId="0" fontId="32" fillId="0" borderId="63" applyNumberFormat="0" applyFill="0" applyAlignment="0" applyProtection="0">
      <alignment vertical="center"/>
    </xf>
    <xf numFmtId="0" fontId="1" fillId="23" borderId="69" applyNumberFormat="0" applyFont="0" applyAlignment="0" applyProtection="0">
      <alignment vertical="center"/>
    </xf>
    <xf numFmtId="0" fontId="31" fillId="0" borderId="0" applyNumberFormat="0" applyFill="0" applyBorder="0" applyAlignment="0" applyProtection="0"/>
    <xf numFmtId="0" fontId="29" fillId="19" borderId="0" applyNumberFormat="0" applyBorder="0" applyAlignment="0" applyProtection="0">
      <alignment vertical="center"/>
    </xf>
    <xf numFmtId="0" fontId="38" fillId="0" borderId="0" applyNumberFormat="0" applyFill="0" applyBorder="0" applyAlignment="0" applyProtection="0">
      <alignment vertical="center"/>
    </xf>
    <xf numFmtId="0" fontId="33" fillId="12" borderId="0" applyNumberFormat="0" applyBorder="0" applyAlignment="0" applyProtection="0">
      <alignment vertical="center"/>
    </xf>
    <xf numFmtId="0" fontId="41" fillId="0" borderId="0" applyNumberFormat="0" applyFill="0" applyBorder="0" applyAlignment="0" applyProtection="0">
      <alignment vertical="center"/>
    </xf>
    <xf numFmtId="0" fontId="1" fillId="0" borderId="0"/>
    <xf numFmtId="0" fontId="33" fillId="22" borderId="0" applyNumberFormat="0" applyBorder="0" applyAlignment="0" applyProtection="0">
      <alignment vertical="center"/>
    </xf>
    <xf numFmtId="0" fontId="3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5" fillId="0" borderId="63" applyNumberFormat="0" applyFill="0" applyAlignment="0" applyProtection="0">
      <alignment vertical="center"/>
    </xf>
    <xf numFmtId="0" fontId="39" fillId="0" borderId="66" applyNumberFormat="0" applyFill="0" applyAlignment="0" applyProtection="0">
      <alignment vertical="center"/>
    </xf>
    <xf numFmtId="0" fontId="39" fillId="0" borderId="0" applyNumberFormat="0" applyFill="0" applyBorder="0" applyAlignment="0" applyProtection="0">
      <alignment vertical="center"/>
    </xf>
    <xf numFmtId="0" fontId="47" fillId="2" borderId="27" applyNumberFormat="0" applyAlignment="0" applyProtection="0"/>
    <xf numFmtId="0" fontId="29" fillId="34" borderId="0" applyNumberFormat="0" applyBorder="0" applyAlignment="0" applyProtection="0">
      <alignment vertical="center"/>
    </xf>
    <xf numFmtId="0" fontId="46" fillId="33" borderId="0" applyNumberFormat="0" applyBorder="0" applyAlignment="0" applyProtection="0">
      <alignment vertical="center"/>
    </xf>
    <xf numFmtId="0" fontId="37" fillId="11" borderId="65" applyNumberFormat="0" applyAlignment="0" applyProtection="0">
      <alignment vertical="center"/>
    </xf>
    <xf numFmtId="0" fontId="33" fillId="29" borderId="0" applyNumberFormat="0" applyBorder="0" applyAlignment="0" applyProtection="0">
      <alignment vertical="center"/>
    </xf>
    <xf numFmtId="0" fontId="34" fillId="11" borderId="27" applyNumberFormat="0" applyAlignment="0" applyProtection="0">
      <alignment vertical="center"/>
    </xf>
    <xf numFmtId="0" fontId="43" fillId="0" borderId="68" applyNumberFormat="0" applyFill="0" applyAlignment="0" applyProtection="0">
      <alignment vertical="center"/>
    </xf>
    <xf numFmtId="0" fontId="42" fillId="0" borderId="67" applyNumberFormat="0" applyFill="0" applyAlignment="0" applyProtection="0">
      <alignment vertical="center"/>
    </xf>
    <xf numFmtId="0" fontId="44" fillId="25" borderId="0" applyNumberFormat="0" applyBorder="0" applyAlignment="0" applyProtection="0">
      <alignment vertical="center"/>
    </xf>
    <xf numFmtId="0" fontId="36" fillId="17" borderId="0" applyNumberFormat="0" applyBorder="0" applyAlignment="0" applyProtection="0">
      <alignment vertical="center"/>
    </xf>
    <xf numFmtId="0" fontId="29" fillId="28" borderId="0" applyNumberFormat="0" applyBorder="0" applyAlignment="0" applyProtection="0">
      <alignment vertical="center"/>
    </xf>
    <xf numFmtId="0" fontId="33" fillId="21" borderId="0" applyNumberFormat="0" applyBorder="0" applyAlignment="0" applyProtection="0">
      <alignment vertical="center"/>
    </xf>
    <xf numFmtId="0" fontId="29" fillId="8" borderId="0" applyNumberFormat="0" applyBorder="0" applyAlignment="0" applyProtection="0">
      <alignment vertical="center"/>
    </xf>
    <xf numFmtId="0" fontId="29" fillId="16" borderId="0" applyNumberFormat="0" applyBorder="0" applyAlignment="0" applyProtection="0">
      <alignment vertical="center"/>
    </xf>
    <xf numFmtId="0" fontId="33" fillId="10" borderId="0" applyNumberFormat="0" applyBorder="0" applyAlignment="0" applyProtection="0">
      <alignment vertical="center"/>
    </xf>
    <xf numFmtId="0" fontId="33" fillId="24" borderId="0" applyNumberFormat="0" applyBorder="0" applyAlignment="0" applyProtection="0">
      <alignment vertical="center"/>
    </xf>
    <xf numFmtId="0" fontId="29" fillId="20" borderId="0" applyNumberFormat="0" applyBorder="0" applyAlignment="0" applyProtection="0">
      <alignment vertical="center"/>
    </xf>
    <xf numFmtId="0" fontId="29" fillId="7" borderId="0" applyNumberFormat="0" applyBorder="0" applyAlignment="0" applyProtection="0">
      <alignment vertical="center"/>
    </xf>
    <xf numFmtId="0" fontId="33" fillId="4" borderId="0" applyNumberFormat="0" applyBorder="0" applyAlignment="0" applyProtection="0">
      <alignment vertical="center"/>
    </xf>
    <xf numFmtId="0" fontId="29" fillId="32" borderId="0" applyNumberFormat="0" applyBorder="0" applyAlignment="0" applyProtection="0">
      <alignment vertical="center"/>
    </xf>
    <xf numFmtId="0" fontId="33" fillId="9" borderId="0" applyNumberFormat="0" applyBorder="0" applyAlignment="0" applyProtection="0">
      <alignment vertical="center"/>
    </xf>
    <xf numFmtId="0" fontId="33" fillId="15" borderId="0" applyNumberFormat="0" applyBorder="0" applyAlignment="0" applyProtection="0">
      <alignment vertical="center"/>
    </xf>
    <xf numFmtId="0" fontId="29" fillId="27" borderId="0" applyNumberFormat="0" applyBorder="0" applyAlignment="0" applyProtection="0">
      <alignment vertical="center"/>
    </xf>
    <xf numFmtId="0" fontId="33" fillId="31" borderId="0" applyNumberFormat="0" applyBorder="0" applyAlignment="0" applyProtection="0">
      <alignment vertical="center"/>
    </xf>
    <xf numFmtId="0" fontId="29" fillId="18" borderId="0" applyNumberFormat="0" applyBorder="0" applyAlignment="0" applyProtection="0">
      <alignment vertical="center"/>
    </xf>
    <xf numFmtId="0" fontId="29" fillId="6" borderId="0" applyNumberFormat="0" applyBorder="0" applyAlignment="0" applyProtection="0">
      <alignment vertical="center"/>
    </xf>
    <xf numFmtId="0" fontId="33" fillId="14" borderId="0" applyNumberFormat="0" applyBorder="0" applyAlignment="0" applyProtection="0">
      <alignment vertical="center"/>
    </xf>
    <xf numFmtId="0" fontId="29" fillId="30" borderId="0" applyNumberFormat="0" applyBorder="0" applyAlignment="0" applyProtection="0">
      <alignment vertical="center"/>
    </xf>
    <xf numFmtId="0" fontId="13" fillId="0" borderId="0" applyNumberFormat="0" applyFill="0" applyBorder="0" applyAlignment="0" applyProtection="0"/>
  </cellStyleXfs>
  <cellXfs count="198">
    <xf numFmtId="0" fontId="0" fillId="0" borderId="0" xfId="0"/>
    <xf numFmtId="0" fontId="1" fillId="0" borderId="0" xfId="15"/>
    <xf numFmtId="0" fontId="1" fillId="0" borderId="1" xfId="15" applyBorder="1" applyAlignment="1">
      <alignment horizontal="right"/>
    </xf>
    <xf numFmtId="0" fontId="2" fillId="2" borderId="2" xfId="22" applyFont="1" applyBorder="1" applyAlignment="1">
      <alignment horizontal="center"/>
    </xf>
    <xf numFmtId="0" fontId="2" fillId="2" borderId="3" xfId="22" applyFont="1" applyBorder="1" applyAlignment="1">
      <alignment horizontal="center"/>
    </xf>
    <xf numFmtId="180" fontId="1" fillId="0" borderId="0" xfId="15" applyNumberFormat="1"/>
    <xf numFmtId="0" fontId="1" fillId="0" borderId="4" xfId="15" applyBorder="1" applyAlignment="1">
      <alignment horizontal="center" vertical="top"/>
    </xf>
    <xf numFmtId="0" fontId="1" fillId="0" borderId="5" xfId="15" applyBorder="1" applyAlignment="1">
      <alignment horizontal="center" vertical="top"/>
    </xf>
    <xf numFmtId="0" fontId="1" fillId="0" borderId="6" xfId="15" applyBorder="1" applyAlignment="1">
      <alignment horizontal="center" vertical="top"/>
    </xf>
    <xf numFmtId="0" fontId="1" fillId="0" borderId="7" xfId="15" applyBorder="1" applyAlignment="1">
      <alignment horizontal="center"/>
    </xf>
    <xf numFmtId="0" fontId="1" fillId="0" borderId="8" xfId="15" applyBorder="1" applyAlignment="1">
      <alignment horizontal="center"/>
    </xf>
    <xf numFmtId="0" fontId="1" fillId="0" borderId="9" xfId="15" applyBorder="1" applyAlignment="1">
      <alignment horizontal="center"/>
    </xf>
    <xf numFmtId="0" fontId="1" fillId="0" borderId="1" xfId="15" applyBorder="1" applyAlignment="1">
      <alignment horizontal="center"/>
    </xf>
    <xf numFmtId="0" fontId="1" fillId="0" borderId="10" xfId="15" applyBorder="1"/>
    <xf numFmtId="0" fontId="1" fillId="0" borderId="11" xfId="15" applyBorder="1" applyAlignment="1">
      <alignment horizontal="center" vertical="center"/>
    </xf>
    <xf numFmtId="0" fontId="1" fillId="0" borderId="12" xfId="15" applyBorder="1" applyAlignment="1">
      <alignment horizontal="center"/>
    </xf>
    <xf numFmtId="0" fontId="1" fillId="0" borderId="13" xfId="15" applyBorder="1" applyAlignment="1">
      <alignment horizontal="center"/>
    </xf>
    <xf numFmtId="0" fontId="1" fillId="0" borderId="14" xfId="15" applyBorder="1" applyAlignment="1">
      <alignment horizontal="center" vertical="center"/>
    </xf>
    <xf numFmtId="0" fontId="1" fillId="0" borderId="15" xfId="15" applyBorder="1" applyAlignment="1">
      <alignment horizontal="center"/>
    </xf>
    <xf numFmtId="0" fontId="1" fillId="0" borderId="16" xfId="15" applyBorder="1" applyAlignment="1">
      <alignment horizontal="center"/>
    </xf>
    <xf numFmtId="0" fontId="1" fillId="0" borderId="17" xfId="15" applyBorder="1" applyAlignment="1">
      <alignment horizontal="center"/>
    </xf>
    <xf numFmtId="0" fontId="1" fillId="0" borderId="10" xfId="15" applyBorder="1" applyAlignment="1">
      <alignment horizontal="center"/>
    </xf>
    <xf numFmtId="0" fontId="1" fillId="0" borderId="18" xfId="15" applyBorder="1" applyAlignment="1">
      <alignment horizontal="center"/>
    </xf>
    <xf numFmtId="0" fontId="1" fillId="0" borderId="19" xfId="15" applyBorder="1" applyAlignment="1">
      <alignment horizontal="center"/>
    </xf>
    <xf numFmtId="0" fontId="1" fillId="0" borderId="16" xfId="15" applyBorder="1" applyAlignment="1"/>
    <xf numFmtId="58" fontId="1" fillId="0" borderId="0" xfId="15" applyNumberFormat="1"/>
    <xf numFmtId="0" fontId="1" fillId="0" borderId="10" xfId="15" applyBorder="1" applyAlignment="1">
      <alignment horizontal="center" vertical="top"/>
    </xf>
    <xf numFmtId="0" fontId="1" fillId="0" borderId="4" xfId="15" applyBorder="1" applyAlignment="1">
      <alignment horizontal="center" vertical="center"/>
    </xf>
    <xf numFmtId="0" fontId="1" fillId="0" borderId="20" xfId="15" applyBorder="1" applyAlignment="1">
      <alignment horizontal="center"/>
    </xf>
    <xf numFmtId="0" fontId="1" fillId="0" borderId="21" xfId="15" applyBorder="1" applyAlignment="1">
      <alignment horizontal="center"/>
    </xf>
    <xf numFmtId="0" fontId="1" fillId="0" borderId="7" xfId="15" applyBorder="1" applyAlignment="1">
      <alignment horizontal="center" vertical="center"/>
    </xf>
    <xf numFmtId="0" fontId="1" fillId="0" borderId="22" xfId="15" applyBorder="1" applyAlignment="1">
      <alignment horizontal="center"/>
    </xf>
    <xf numFmtId="0" fontId="1" fillId="0" borderId="23" xfId="15" applyBorder="1" applyAlignment="1">
      <alignment horizontal="center"/>
    </xf>
    <xf numFmtId="0" fontId="1" fillId="0" borderId="24" xfId="15" applyBorder="1" applyAlignment="1">
      <alignment horizontal="center"/>
    </xf>
    <xf numFmtId="0" fontId="2" fillId="2" borderId="25" xfId="22" applyFont="1" applyBorder="1" applyAlignment="1">
      <alignment horizontal="center"/>
    </xf>
    <xf numFmtId="0" fontId="2" fillId="2" borderId="26" xfId="22" applyFont="1" applyBorder="1" applyAlignment="1">
      <alignment horizontal="center"/>
    </xf>
    <xf numFmtId="178" fontId="2" fillId="2" borderId="27" xfId="22" applyNumberFormat="1" applyFont="1" applyAlignment="1">
      <alignment horizontal="center"/>
    </xf>
    <xf numFmtId="0" fontId="1" fillId="0" borderId="0" xfId="15" applyBorder="1"/>
    <xf numFmtId="0" fontId="1" fillId="0" borderId="4" xfId="15" applyBorder="1"/>
    <xf numFmtId="0" fontId="1" fillId="0" borderId="28" xfId="15" applyBorder="1" applyAlignment="1">
      <alignment horizontal="center"/>
    </xf>
    <xf numFmtId="0" fontId="1" fillId="0" borderId="29" xfId="15" applyBorder="1" applyAlignment="1">
      <alignment horizontal="center"/>
    </xf>
    <xf numFmtId="0" fontId="1" fillId="0" borderId="30" xfId="15" applyBorder="1" applyAlignment="1">
      <alignment horizontal="center"/>
    </xf>
    <xf numFmtId="0" fontId="1" fillId="0" borderId="4" xfId="15" applyBorder="1" applyAlignment="1">
      <alignment horizontal="center"/>
    </xf>
    <xf numFmtId="0" fontId="1" fillId="0" borderId="31" xfId="15" applyBorder="1" applyAlignment="1">
      <alignment horizontal="center"/>
    </xf>
    <xf numFmtId="0" fontId="1" fillId="0" borderId="32" xfId="15" applyBorder="1" applyAlignment="1">
      <alignment horizontal="center"/>
    </xf>
    <xf numFmtId="0" fontId="1" fillId="0" borderId="33" xfId="15" applyBorder="1" applyAlignment="1">
      <alignment horizontal="center"/>
    </xf>
    <xf numFmtId="0" fontId="1" fillId="0" borderId="14" xfId="15" applyBorder="1" applyAlignment="1">
      <alignment horizontal="center"/>
    </xf>
    <xf numFmtId="0" fontId="1" fillId="0" borderId="11" xfId="15" applyBorder="1" applyAlignment="1">
      <alignment horizontal="center"/>
    </xf>
    <xf numFmtId="0" fontId="1" fillId="0" borderId="34" xfId="15" applyBorder="1" applyAlignment="1">
      <alignment horizontal="center"/>
    </xf>
    <xf numFmtId="0" fontId="3" fillId="0" borderId="0" xfId="0" applyFont="1" applyBorder="1" applyAlignment="1">
      <alignment horizontal="center" vertical="center"/>
    </xf>
    <xf numFmtId="0" fontId="3" fillId="0" borderId="0" xfId="0" applyFont="1" applyBorder="1" applyAlignment="1"/>
    <xf numFmtId="0" fontId="0" fillId="0" borderId="0" xfId="0" applyProtection="1">
      <protection locked="0"/>
    </xf>
    <xf numFmtId="0" fontId="4" fillId="0" borderId="35" xfId="0" applyFont="1" applyBorder="1" applyAlignment="1" applyProtection="1">
      <alignment vertical="center"/>
      <protection locked="0"/>
    </xf>
    <xf numFmtId="0" fontId="0" fillId="0" borderId="30" xfId="0" applyBorder="1" applyProtection="1">
      <protection locked="0"/>
    </xf>
    <xf numFmtId="0" fontId="5" fillId="0" borderId="1" xfId="0" applyFont="1" applyBorder="1" applyAlignment="1">
      <alignment horizontal="center"/>
    </xf>
    <xf numFmtId="0" fontId="0" fillId="0" borderId="1" xfId="0" applyBorder="1" applyAlignment="1">
      <alignment horizontal="center"/>
    </xf>
    <xf numFmtId="0" fontId="6" fillId="0" borderId="30" xfId="0" applyFont="1" applyBorder="1" applyAlignment="1" applyProtection="1">
      <alignment vertical="center"/>
      <protection locked="0"/>
    </xf>
    <xf numFmtId="0" fontId="4" fillId="0" borderId="6" xfId="0" applyFont="1" applyBorder="1" applyAlignment="1" applyProtection="1">
      <alignment vertical="center"/>
      <protection locked="0"/>
    </xf>
    <xf numFmtId="0" fontId="0" fillId="0" borderId="4" xfId="0" applyBorder="1" applyProtection="1">
      <protection locked="0"/>
    </xf>
    <xf numFmtId="0" fontId="7" fillId="0" borderId="0" xfId="0" applyFont="1" applyAlignment="1">
      <alignment vertical="center"/>
    </xf>
    <xf numFmtId="0" fontId="8" fillId="0" borderId="0" xfId="0" applyFont="1" applyAlignment="1">
      <alignment horizontal="center" vertical="center"/>
    </xf>
    <xf numFmtId="0" fontId="7" fillId="0" borderId="0" xfId="0" applyFont="1" applyAlignment="1">
      <alignment horizontal="center" vertical="center"/>
    </xf>
    <xf numFmtId="0" fontId="9" fillId="0" borderId="0" xfId="0" applyFont="1" applyAlignment="1" applyProtection="1">
      <alignment horizontal="center" vertical="center"/>
    </xf>
    <xf numFmtId="0" fontId="8" fillId="0" borderId="0" xfId="0" applyFont="1" applyAlignment="1">
      <alignment horizontal="right" vertical="center"/>
    </xf>
    <xf numFmtId="0" fontId="10" fillId="0" borderId="0" xfId="10" applyFont="1" applyAlignment="1">
      <alignment horizontal="center" vertical="center"/>
    </xf>
    <xf numFmtId="0" fontId="11" fillId="0" borderId="0" xfId="0" applyFont="1" applyAlignment="1" applyProtection="1">
      <alignment horizontal="center" vertical="center"/>
    </xf>
    <xf numFmtId="0" fontId="0" fillId="0" borderId="0" xfId="0" applyAlignment="1">
      <alignment horizontal="center"/>
    </xf>
    <xf numFmtId="0" fontId="11" fillId="0" borderId="0" xfId="0" applyFont="1" applyAlignment="1">
      <alignment horizontal="center" vertical="center"/>
    </xf>
    <xf numFmtId="0" fontId="0" fillId="0" borderId="1" xfId="0" applyBorder="1" applyAlignment="1" applyProtection="1">
      <alignment horizontal="center"/>
    </xf>
    <xf numFmtId="0" fontId="12" fillId="0" borderId="0" xfId="0" applyFont="1" applyAlignment="1">
      <alignment horizontal="center" vertical="center"/>
    </xf>
    <xf numFmtId="58" fontId="13" fillId="0" borderId="0" xfId="50" applyNumberFormat="1" applyAlignment="1">
      <alignment horizontal="center"/>
    </xf>
    <xf numFmtId="0" fontId="12" fillId="0" borderId="0" xfId="0" applyFont="1" applyAlignment="1">
      <alignment vertical="center"/>
    </xf>
    <xf numFmtId="0" fontId="0" fillId="0" borderId="0" xfId="0" applyAlignment="1" applyProtection="1">
      <alignment horizontal="center"/>
      <protection locked="0"/>
    </xf>
    <xf numFmtId="177" fontId="0" fillId="0" borderId="1" xfId="0" applyNumberFormat="1" applyBorder="1" applyAlignment="1" applyProtection="1">
      <alignment horizontal="center"/>
    </xf>
    <xf numFmtId="58" fontId="12" fillId="0" borderId="0" xfId="0" applyNumberFormat="1" applyFont="1" applyAlignment="1">
      <alignment horizontal="center" vertical="center"/>
    </xf>
    <xf numFmtId="58" fontId="0" fillId="0" borderId="0" xfId="0" applyNumberFormat="1"/>
    <xf numFmtId="0" fontId="14" fillId="0" borderId="0" xfId="0" applyFont="1"/>
    <xf numFmtId="0" fontId="12" fillId="0" borderId="1" xfId="0" applyFont="1" applyBorder="1" applyAlignment="1" applyProtection="1">
      <alignment vertical="center" wrapText="1"/>
    </xf>
    <xf numFmtId="0" fontId="12" fillId="0" borderId="0" xfId="0" applyFont="1" applyBorder="1" applyAlignment="1">
      <alignment vertical="center" wrapText="1"/>
    </xf>
    <xf numFmtId="0" fontId="12" fillId="0" borderId="1" xfId="0" applyFont="1" applyBorder="1" applyAlignment="1" applyProtection="1">
      <alignment vertical="center" wrapText="1"/>
      <protection locked="0"/>
    </xf>
    <xf numFmtId="0" fontId="12" fillId="0" borderId="1" xfId="0" applyFont="1" applyBorder="1" applyAlignment="1">
      <alignment vertical="center" wrapText="1"/>
    </xf>
    <xf numFmtId="0" fontId="0" fillId="0" borderId="1" xfId="0" applyBorder="1" applyProtection="1">
      <protection locked="0"/>
    </xf>
    <xf numFmtId="0" fontId="0" fillId="0" borderId="0" xfId="0" applyBorder="1"/>
    <xf numFmtId="0" fontId="15" fillId="0" borderId="0" xfId="0" applyFont="1" applyAlignment="1"/>
    <xf numFmtId="0" fontId="0" fillId="0" borderId="0" xfId="0" applyFill="1" applyBorder="1" applyProtection="1"/>
    <xf numFmtId="0" fontId="0" fillId="0" borderId="0" xfId="0" applyProtection="1"/>
    <xf numFmtId="0" fontId="0" fillId="0" borderId="0" xfId="0" applyAlignment="1" applyProtection="1"/>
    <xf numFmtId="0" fontId="16" fillId="0" borderId="4" xfId="0" applyFont="1" applyBorder="1" applyAlignment="1" applyProtection="1">
      <alignment horizontal="center" vertical="center" wrapText="1"/>
      <protection locked="0"/>
    </xf>
    <xf numFmtId="0" fontId="16" fillId="0" borderId="5" xfId="0" applyFont="1" applyBorder="1" applyAlignment="1" applyProtection="1">
      <alignment horizontal="center" vertical="center" wrapText="1"/>
      <protection locked="0"/>
    </xf>
    <xf numFmtId="0" fontId="16" fillId="0" borderId="7" xfId="0" applyFont="1" applyBorder="1" applyAlignment="1" applyProtection="1">
      <alignment horizontal="center" vertical="center" wrapText="1"/>
      <protection locked="0"/>
    </xf>
    <xf numFmtId="0" fontId="16" fillId="0" borderId="8" xfId="0" applyFont="1" applyBorder="1" applyAlignment="1" applyProtection="1">
      <alignment horizontal="center" vertical="center" wrapText="1"/>
      <protection locked="0"/>
    </xf>
    <xf numFmtId="176" fontId="17" fillId="0" borderId="1" xfId="0" applyNumberFormat="1" applyFont="1" applyBorder="1" applyAlignment="1" applyProtection="1">
      <alignment horizontal="left" vertical="center" wrapText="1"/>
      <protection locked="0"/>
    </xf>
    <xf numFmtId="185" fontId="17" fillId="0" borderId="1" xfId="0" applyNumberFormat="1" applyFont="1" applyBorder="1" applyAlignment="1" applyProtection="1">
      <alignment horizontal="left" vertical="center" wrapText="1"/>
      <protection locked="0"/>
    </xf>
    <xf numFmtId="0" fontId="18" fillId="0" borderId="8" xfId="0" applyFont="1" applyBorder="1" applyAlignment="1" applyProtection="1">
      <alignment horizontal="center" vertical="center"/>
    </xf>
    <xf numFmtId="0" fontId="18" fillId="0" borderId="0" xfId="0" applyFont="1" applyBorder="1" applyAlignment="1" applyProtection="1">
      <alignment horizontal="center" vertical="center"/>
    </xf>
    <xf numFmtId="0" fontId="19" fillId="3" borderId="1" xfId="0" applyFont="1" applyFill="1" applyBorder="1" applyAlignment="1" applyProtection="1">
      <alignment horizontal="center" vertical="center" wrapText="1"/>
    </xf>
    <xf numFmtId="0" fontId="19" fillId="0" borderId="0" xfId="0" applyFont="1" applyFill="1" applyBorder="1" applyAlignment="1" applyProtection="1">
      <alignment horizontal="center" vertical="center" wrapText="1"/>
    </xf>
    <xf numFmtId="0" fontId="19" fillId="3" borderId="30" xfId="0" applyFont="1" applyFill="1" applyBorder="1" applyAlignment="1" applyProtection="1">
      <alignment horizontal="center" vertical="center" wrapText="1"/>
    </xf>
    <xf numFmtId="0" fontId="19" fillId="3" borderId="36" xfId="0" applyFont="1" applyFill="1" applyBorder="1" applyAlignment="1" applyProtection="1">
      <alignment horizontal="center" vertical="center" wrapText="1"/>
    </xf>
    <xf numFmtId="0" fontId="19" fillId="3" borderId="35" xfId="0" applyFont="1" applyFill="1" applyBorder="1" applyAlignment="1" applyProtection="1">
      <alignment horizontal="center" vertical="center" wrapText="1"/>
    </xf>
    <xf numFmtId="0" fontId="0" fillId="0" borderId="37" xfId="0" applyBorder="1" applyProtection="1"/>
    <xf numFmtId="0" fontId="19" fillId="0" borderId="10" xfId="0" applyFont="1" applyBorder="1" applyAlignment="1" applyProtection="1">
      <alignment horizontal="center" vertical="center" wrapText="1"/>
      <protection locked="0"/>
    </xf>
    <xf numFmtId="0" fontId="19" fillId="0" borderId="0" xfId="0" applyFont="1" applyFill="1" applyBorder="1" applyAlignment="1" applyProtection="1">
      <alignment horizontal="center" vertical="center" wrapText="1"/>
      <protection locked="0"/>
    </xf>
    <xf numFmtId="0" fontId="19" fillId="0" borderId="4" xfId="0" applyFont="1" applyBorder="1" applyAlignment="1" applyProtection="1">
      <alignment horizontal="center" vertical="center" wrapText="1"/>
      <protection locked="0"/>
    </xf>
    <xf numFmtId="0" fontId="19" fillId="0" borderId="5" xfId="0" applyFont="1" applyBorder="1" applyAlignment="1" applyProtection="1">
      <alignment horizontal="center" vertical="center" wrapText="1"/>
      <protection locked="0"/>
    </xf>
    <xf numFmtId="0" fontId="19" fillId="0" borderId="6" xfId="0" applyFont="1" applyBorder="1" applyAlignment="1" applyProtection="1">
      <alignment horizontal="center" vertical="center" wrapText="1"/>
      <protection locked="0"/>
    </xf>
    <xf numFmtId="0" fontId="0" fillId="0" borderId="0" xfId="0" applyBorder="1" applyProtection="1"/>
    <xf numFmtId="0" fontId="19" fillId="4" borderId="4" xfId="0" applyFont="1" applyFill="1" applyBorder="1" applyAlignment="1" applyProtection="1">
      <alignment horizontal="center" vertical="center" wrapText="1"/>
      <protection locked="0"/>
    </xf>
    <xf numFmtId="0" fontId="19" fillId="5" borderId="38" xfId="0" applyFont="1" applyFill="1" applyBorder="1" applyAlignment="1" applyProtection="1">
      <alignment horizontal="center" vertical="center" wrapText="1"/>
      <protection locked="0"/>
    </xf>
    <xf numFmtId="0" fontId="19" fillId="4" borderId="6" xfId="0" applyFont="1" applyFill="1" applyBorder="1" applyAlignment="1" applyProtection="1">
      <alignment vertical="center" wrapText="1"/>
      <protection locked="0"/>
    </xf>
    <xf numFmtId="0" fontId="19" fillId="0" borderId="0" xfId="0" applyFont="1" applyFill="1" applyBorder="1" applyAlignment="1" applyProtection="1">
      <alignment vertical="center" wrapText="1"/>
      <protection locked="0"/>
    </xf>
    <xf numFmtId="0" fontId="19" fillId="4" borderId="39" xfId="0" applyFont="1" applyFill="1" applyBorder="1" applyAlignment="1" applyProtection="1">
      <alignment horizontal="center" vertical="center" wrapText="1"/>
      <protection locked="0"/>
    </xf>
    <xf numFmtId="0" fontId="19" fillId="4" borderId="40" xfId="0" applyFont="1" applyFill="1" applyBorder="1" applyAlignment="1" applyProtection="1">
      <alignment vertical="center" wrapText="1"/>
      <protection locked="0"/>
    </xf>
    <xf numFmtId="0" fontId="19" fillId="0" borderId="36" xfId="0" applyFont="1" applyFill="1" applyBorder="1" applyAlignment="1" applyProtection="1">
      <alignment horizontal="center" vertical="center" wrapText="1"/>
      <protection locked="0"/>
    </xf>
    <xf numFmtId="0" fontId="19" fillId="0" borderId="41" xfId="0" applyFont="1" applyFill="1" applyBorder="1" applyAlignment="1" applyProtection="1">
      <alignment horizontal="center" vertical="center" wrapText="1"/>
      <protection locked="0"/>
    </xf>
    <xf numFmtId="0" fontId="19" fillId="0" borderId="36" xfId="0" applyFont="1" applyFill="1" applyBorder="1" applyAlignment="1" applyProtection="1">
      <alignment vertical="center" wrapText="1"/>
      <protection locked="0"/>
    </xf>
    <xf numFmtId="0" fontId="19" fillId="4" borderId="42" xfId="0" applyFont="1" applyFill="1" applyBorder="1" applyAlignment="1" applyProtection="1">
      <alignment horizontal="center" vertical="center" wrapText="1"/>
      <protection locked="0"/>
    </xf>
    <xf numFmtId="0" fontId="19" fillId="5" borderId="43" xfId="0" applyFont="1" applyFill="1" applyBorder="1" applyAlignment="1" applyProtection="1">
      <alignment horizontal="center" vertical="center" wrapText="1"/>
      <protection locked="0"/>
    </xf>
    <xf numFmtId="0" fontId="19" fillId="4" borderId="37" xfId="0" applyFont="1" applyFill="1" applyBorder="1" applyAlignment="1" applyProtection="1">
      <alignment vertical="center" wrapText="1"/>
      <protection locked="0"/>
    </xf>
    <xf numFmtId="0" fontId="19" fillId="4" borderId="7" xfId="0" applyFont="1" applyFill="1" applyBorder="1" applyAlignment="1" applyProtection="1">
      <alignment horizontal="center" vertical="center" wrapText="1"/>
      <protection locked="0"/>
    </xf>
    <xf numFmtId="0" fontId="19" fillId="4" borderId="9" xfId="0" applyFont="1" applyFill="1" applyBorder="1" applyAlignment="1" applyProtection="1">
      <alignment vertical="center" wrapText="1"/>
      <protection locked="0"/>
    </xf>
    <xf numFmtId="0" fontId="19" fillId="0" borderId="7" xfId="0" applyFont="1" applyBorder="1" applyAlignment="1" applyProtection="1">
      <alignment horizontal="center" vertical="center" wrapText="1"/>
      <protection locked="0"/>
    </xf>
    <xf numFmtId="0" fontId="19" fillId="0" borderId="8" xfId="0" applyFont="1" applyBorder="1" applyAlignment="1" applyProtection="1">
      <alignment horizontal="center" vertical="center" wrapText="1"/>
      <protection locked="0"/>
    </xf>
    <xf numFmtId="0" fontId="19" fillId="0" borderId="9" xfId="0" applyFont="1" applyBorder="1" applyAlignment="1" applyProtection="1">
      <alignment horizontal="center" vertical="center" wrapText="1"/>
      <protection locked="0"/>
    </xf>
    <xf numFmtId="0" fontId="0" fillId="5" borderId="37" xfId="0" applyFill="1" applyBorder="1" applyProtection="1"/>
    <xf numFmtId="0" fontId="7" fillId="0" borderId="0" xfId="0" applyFont="1" applyAlignment="1" applyProtection="1">
      <alignment vertical="center"/>
    </xf>
    <xf numFmtId="0" fontId="0" fillId="0" borderId="5" xfId="0" applyBorder="1" applyProtection="1"/>
    <xf numFmtId="0" fontId="19" fillId="0" borderId="0" xfId="0" applyFont="1" applyAlignment="1" applyProtection="1">
      <alignment vertical="center"/>
    </xf>
    <xf numFmtId="0" fontId="20" fillId="0" borderId="1" xfId="0" applyFont="1" applyBorder="1" applyAlignment="1" applyProtection="1">
      <alignment horizontal="center"/>
    </xf>
    <xf numFmtId="179" fontId="21" fillId="0" borderId="30" xfId="0" applyNumberFormat="1" applyFont="1" applyBorder="1" applyAlignment="1" applyProtection="1">
      <alignment horizontal="center" vertical="center"/>
    </xf>
    <xf numFmtId="179" fontId="21" fillId="0" borderId="36" xfId="0" applyNumberFormat="1" applyFont="1" applyBorder="1" applyAlignment="1" applyProtection="1">
      <alignment horizontal="center" vertical="center"/>
    </xf>
    <xf numFmtId="179" fontId="21" fillId="0" borderId="35" xfId="0" applyNumberFormat="1" applyFont="1" applyBorder="1" applyAlignment="1" applyProtection="1">
      <alignment horizontal="center" vertical="center"/>
    </xf>
    <xf numFmtId="0" fontId="22" fillId="0" borderId="30" xfId="0" applyFont="1" applyBorder="1" applyAlignment="1" applyProtection="1">
      <alignment horizontal="center" vertical="center"/>
      <protection locked="0"/>
    </xf>
    <xf numFmtId="0" fontId="22" fillId="0" borderId="35" xfId="0" applyFont="1" applyBorder="1" applyAlignment="1" applyProtection="1">
      <alignment horizontal="center" vertical="center"/>
      <protection locked="0"/>
    </xf>
    <xf numFmtId="0" fontId="23" fillId="0" borderId="0" xfId="0" applyFont="1" applyBorder="1" applyProtection="1"/>
    <xf numFmtId="0" fontId="0" fillId="0" borderId="44" xfId="0" applyBorder="1" applyProtection="1"/>
    <xf numFmtId="0" fontId="19" fillId="3" borderId="30" xfId="0" applyFont="1" applyFill="1" applyBorder="1" applyAlignment="1" applyProtection="1">
      <alignment horizontal="center" vertical="center" wrapText="1"/>
      <protection locked="0"/>
    </xf>
    <xf numFmtId="0" fontId="19" fillId="3" borderId="36" xfId="0" applyFont="1" applyFill="1" applyBorder="1" applyAlignment="1" applyProtection="1">
      <alignment horizontal="center" vertical="center" wrapText="1"/>
      <protection locked="0"/>
    </xf>
    <xf numFmtId="0" fontId="19" fillId="3" borderId="35" xfId="0" applyFont="1" applyFill="1" applyBorder="1" applyAlignment="1" applyProtection="1">
      <alignment horizontal="center" vertical="center" wrapText="1"/>
      <protection locked="0"/>
    </xf>
    <xf numFmtId="0" fontId="19" fillId="4" borderId="45" xfId="0" applyFont="1" applyFill="1" applyBorder="1" applyAlignment="1" applyProtection="1">
      <alignment horizontal="center" vertical="center" wrapText="1"/>
      <protection locked="0"/>
    </xf>
    <xf numFmtId="0" fontId="19" fillId="4" borderId="46" xfId="0" applyFont="1" applyFill="1" applyBorder="1" applyAlignment="1" applyProtection="1">
      <alignment vertical="center" wrapText="1"/>
      <protection locked="0"/>
    </xf>
    <xf numFmtId="0" fontId="19" fillId="0" borderId="8" xfId="0" applyFont="1" applyFill="1" applyBorder="1" applyAlignment="1" applyProtection="1">
      <alignment horizontal="center" vertical="center" wrapText="1"/>
      <protection locked="0"/>
    </xf>
    <xf numFmtId="0" fontId="19" fillId="0" borderId="8" xfId="0" applyFont="1" applyFill="1" applyBorder="1" applyAlignment="1" applyProtection="1">
      <alignment vertical="center" wrapText="1"/>
      <protection locked="0"/>
    </xf>
    <xf numFmtId="0" fontId="24" fillId="0" borderId="0" xfId="0" applyFont="1" applyBorder="1" applyAlignment="1" applyProtection="1">
      <alignment horizontal="center" vertical="center" wrapText="1"/>
    </xf>
    <xf numFmtId="0" fontId="25" fillId="0" borderId="30" xfId="0" applyFont="1" applyBorder="1" applyAlignment="1" applyProtection="1">
      <alignment horizontal="center"/>
    </xf>
    <xf numFmtId="0" fontId="25" fillId="0" borderId="36" xfId="0" applyFont="1" applyBorder="1" applyAlignment="1" applyProtection="1">
      <alignment horizontal="center"/>
    </xf>
    <xf numFmtId="0" fontId="25" fillId="0" borderId="35" xfId="0" applyFont="1" applyBorder="1" applyAlignment="1" applyProtection="1">
      <alignment horizontal="center"/>
    </xf>
    <xf numFmtId="0" fontId="20" fillId="0" borderId="30" xfId="0" applyFont="1" applyBorder="1" applyAlignment="1" applyProtection="1">
      <alignment horizontal="center"/>
    </xf>
    <xf numFmtId="0" fontId="20" fillId="0" borderId="36" xfId="0" applyFont="1" applyBorder="1" applyAlignment="1" applyProtection="1">
      <alignment horizontal="center"/>
    </xf>
    <xf numFmtId="0" fontId="3" fillId="0" borderId="30" xfId="0" applyFont="1" applyBorder="1" applyAlignment="1" applyProtection="1">
      <alignment horizontal="center" vertical="center"/>
      <protection locked="0"/>
    </xf>
    <xf numFmtId="0" fontId="3" fillId="0" borderId="36" xfId="0" applyFont="1" applyBorder="1" applyAlignment="1" applyProtection="1">
      <alignment horizontal="center" vertical="center"/>
      <protection locked="0"/>
    </xf>
    <xf numFmtId="0" fontId="3" fillId="0" borderId="35" xfId="0" applyFont="1" applyBorder="1" applyAlignment="1" applyProtection="1">
      <alignment horizontal="center" vertical="center"/>
      <protection locked="0"/>
    </xf>
    <xf numFmtId="184" fontId="3" fillId="0" borderId="30" xfId="0" applyNumberFormat="1" applyFont="1" applyBorder="1" applyAlignment="1" applyProtection="1">
      <alignment horizontal="center" vertical="center" wrapText="1"/>
      <protection locked="0"/>
    </xf>
    <xf numFmtId="184" fontId="3" fillId="0" borderId="36" xfId="0" applyNumberFormat="1" applyFont="1" applyBorder="1" applyAlignment="1" applyProtection="1">
      <alignment horizontal="center" vertical="center" wrapText="1"/>
      <protection locked="0"/>
    </xf>
    <xf numFmtId="0" fontId="16" fillId="0" borderId="6" xfId="0" applyFont="1" applyBorder="1" applyAlignment="1" applyProtection="1">
      <alignment horizontal="center" vertical="center" wrapText="1"/>
      <protection locked="0"/>
    </xf>
    <xf numFmtId="0" fontId="16" fillId="0" borderId="9" xfId="0" applyFont="1" applyBorder="1" applyAlignment="1" applyProtection="1">
      <alignment horizontal="center" vertical="center" wrapText="1"/>
      <protection locked="0"/>
    </xf>
    <xf numFmtId="0" fontId="19" fillId="4" borderId="47" xfId="0" applyFont="1" applyFill="1" applyBorder="1" applyAlignment="1" applyProtection="1">
      <alignment horizontal="center" vertical="center" wrapText="1"/>
      <protection locked="0"/>
    </xf>
    <xf numFmtId="0" fontId="19" fillId="4" borderId="48" xfId="0" applyFont="1" applyFill="1" applyBorder="1" applyAlignment="1" applyProtection="1">
      <alignment vertical="center" wrapText="1"/>
      <protection locked="0"/>
    </xf>
    <xf numFmtId="0" fontId="19" fillId="4" borderId="49" xfId="0" applyFont="1" applyFill="1" applyBorder="1" applyAlignment="1" applyProtection="1">
      <alignment horizontal="center" vertical="center" wrapText="1"/>
      <protection locked="0"/>
    </xf>
    <xf numFmtId="0" fontId="19" fillId="4" borderId="50" xfId="0" applyFont="1" applyFill="1" applyBorder="1" applyAlignment="1" applyProtection="1">
      <alignment vertical="center" wrapText="1"/>
      <protection locked="0"/>
    </xf>
    <xf numFmtId="0" fontId="19" fillId="3" borderId="1" xfId="0" applyFont="1" applyFill="1" applyBorder="1" applyAlignment="1" applyProtection="1">
      <alignment horizontal="center" vertical="center" wrapText="1"/>
      <protection locked="0"/>
    </xf>
    <xf numFmtId="0" fontId="26" fillId="0" borderId="0" xfId="0" applyFont="1" applyAlignment="1" applyProtection="1"/>
    <xf numFmtId="49" fontId="22" fillId="0" borderId="1" xfId="6" applyNumberFormat="1" applyFont="1" applyBorder="1" applyAlignment="1" applyProtection="1">
      <alignment horizontal="center" vertical="center" wrapText="1"/>
      <protection locked="0"/>
    </xf>
    <xf numFmtId="176" fontId="17" fillId="0" borderId="16" xfId="0" applyNumberFormat="1" applyFont="1" applyBorder="1" applyAlignment="1" applyProtection="1">
      <alignment horizontal="left" vertical="center" wrapText="1"/>
      <protection locked="0"/>
    </xf>
    <xf numFmtId="182" fontId="0" fillId="0" borderId="30" xfId="0" applyNumberFormat="1" applyBorder="1" applyAlignment="1" applyProtection="1">
      <alignment horizontal="center" vertical="center" wrapText="1"/>
      <protection locked="0"/>
    </xf>
    <xf numFmtId="182" fontId="0" fillId="0" borderId="36" xfId="0" applyNumberFormat="1" applyBorder="1" applyAlignment="1" applyProtection="1">
      <alignment horizontal="center" vertical="center" wrapText="1"/>
      <protection locked="0"/>
    </xf>
    <xf numFmtId="0" fontId="19" fillId="3" borderId="51" xfId="0" applyFont="1" applyFill="1" applyBorder="1" applyAlignment="1" applyProtection="1">
      <alignment horizontal="center" vertical="center" wrapText="1"/>
      <protection locked="0"/>
    </xf>
    <xf numFmtId="0" fontId="19" fillId="0" borderId="52" xfId="0" applyFont="1" applyBorder="1" applyAlignment="1" applyProtection="1">
      <alignment horizontal="center" vertical="center" wrapText="1"/>
      <protection locked="0"/>
    </xf>
    <xf numFmtId="0" fontId="19" fillId="4" borderId="53" xfId="0" applyFont="1" applyFill="1" applyBorder="1" applyAlignment="1" applyProtection="1">
      <alignment vertical="center" wrapText="1"/>
      <protection locked="0"/>
    </xf>
    <xf numFmtId="0" fontId="19" fillId="5" borderId="54" xfId="0" applyFont="1" applyFill="1" applyBorder="1" applyAlignment="1" applyProtection="1">
      <alignment horizontal="center" vertical="center" wrapText="1"/>
      <protection locked="0"/>
    </xf>
    <xf numFmtId="0" fontId="19" fillId="4" borderId="55" xfId="0" applyFont="1" applyFill="1" applyBorder="1" applyAlignment="1" applyProtection="1">
      <alignment vertical="center" wrapText="1"/>
      <protection locked="0"/>
    </xf>
    <xf numFmtId="0" fontId="19" fillId="0" borderId="56" xfId="0" applyFont="1" applyFill="1" applyBorder="1" applyAlignment="1" applyProtection="1">
      <alignment vertical="center" wrapText="1"/>
      <protection locked="0"/>
    </xf>
    <xf numFmtId="0" fontId="19" fillId="4" borderId="57" xfId="0" applyFont="1" applyFill="1" applyBorder="1" applyAlignment="1" applyProtection="1">
      <alignment vertical="center" wrapText="1"/>
      <protection locked="0"/>
    </xf>
    <xf numFmtId="0" fontId="19" fillId="4" borderId="58" xfId="0" applyFont="1" applyFill="1" applyBorder="1" applyAlignment="1" applyProtection="1">
      <alignment vertical="center" wrapText="1"/>
      <protection locked="0"/>
    </xf>
    <xf numFmtId="0" fontId="20" fillId="0" borderId="1" xfId="0" applyFont="1" applyBorder="1" applyAlignment="1" applyProtection="1">
      <alignment horizontal="center" vertical="center"/>
    </xf>
    <xf numFmtId="0" fontId="27" fillId="0" borderId="1" xfId="0" applyFont="1" applyBorder="1" applyAlignment="1" applyProtection="1">
      <alignment vertical="center" wrapText="1"/>
      <protection locked="0"/>
    </xf>
    <xf numFmtId="0" fontId="28" fillId="0" borderId="0" xfId="0" applyFont="1" applyAlignment="1" applyProtection="1">
      <alignment horizontal="center" vertical="center"/>
    </xf>
    <xf numFmtId="182" fontId="0" fillId="0" borderId="35" xfId="0" applyNumberFormat="1" applyBorder="1" applyAlignment="1" applyProtection="1">
      <alignment horizontal="center" vertical="center" wrapText="1"/>
      <protection locked="0"/>
    </xf>
    <xf numFmtId="0" fontId="28" fillId="0" borderId="8" xfId="0" applyFont="1" applyBorder="1" applyAlignment="1" applyProtection="1">
      <alignment horizontal="center" vertical="center"/>
    </xf>
    <xf numFmtId="0" fontId="28" fillId="0" borderId="0" xfId="0" applyFont="1" applyBorder="1" applyAlignment="1" applyProtection="1">
      <alignment horizontal="center" vertical="center"/>
    </xf>
    <xf numFmtId="0" fontId="0" fillId="0" borderId="59" xfId="0" applyBorder="1" applyProtection="1"/>
    <xf numFmtId="0" fontId="19" fillId="4" borderId="5" xfId="0" applyFont="1" applyFill="1" applyBorder="1" applyAlignment="1" applyProtection="1">
      <alignment horizontal="center" vertical="center" wrapText="1"/>
      <protection locked="0"/>
    </xf>
    <xf numFmtId="0" fontId="19" fillId="5" borderId="60" xfId="0" applyFont="1" applyFill="1" applyBorder="1" applyAlignment="1" applyProtection="1">
      <alignment horizontal="center" vertical="center" wrapText="1"/>
      <protection locked="0"/>
    </xf>
    <xf numFmtId="0" fontId="19" fillId="4" borderId="61" xfId="0" applyFont="1" applyFill="1" applyBorder="1" applyAlignment="1" applyProtection="1">
      <alignment horizontal="center" vertical="center" wrapText="1"/>
      <protection locked="0"/>
    </xf>
    <xf numFmtId="0" fontId="0" fillId="0" borderId="59" xfId="0" applyFill="1" applyBorder="1" applyProtection="1"/>
    <xf numFmtId="0" fontId="19" fillId="0" borderId="5" xfId="0" applyFont="1" applyFill="1" applyBorder="1" applyAlignment="1" applyProtection="1">
      <alignment vertical="center" wrapText="1"/>
      <protection locked="0"/>
    </xf>
    <xf numFmtId="0" fontId="19" fillId="4" borderId="62" xfId="0" applyFont="1" applyFill="1" applyBorder="1" applyAlignment="1" applyProtection="1">
      <alignment horizontal="center" vertical="center" wrapText="1"/>
      <protection locked="0"/>
    </xf>
    <xf numFmtId="0" fontId="19" fillId="4" borderId="8" xfId="0" applyFont="1" applyFill="1" applyBorder="1" applyAlignment="1" applyProtection="1">
      <alignment horizontal="center" vertical="center" wrapText="1"/>
      <protection locked="0"/>
    </xf>
    <xf numFmtId="0" fontId="28" fillId="0" borderId="0" xfId="0" applyFont="1" applyAlignment="1" applyProtection="1"/>
    <xf numFmtId="0" fontId="19" fillId="0" borderId="5" xfId="0" applyFont="1" applyFill="1" applyBorder="1" applyAlignment="1" applyProtection="1">
      <alignment horizontal="center" vertical="center" wrapText="1"/>
      <protection locked="0"/>
    </xf>
    <xf numFmtId="0" fontId="19" fillId="0" borderId="1" xfId="0" applyFont="1" applyBorder="1" applyAlignment="1" applyProtection="1">
      <alignment horizontal="center" vertical="center" wrapText="1"/>
      <protection locked="0"/>
    </xf>
    <xf numFmtId="0" fontId="20" fillId="0" borderId="36" xfId="0" applyFont="1" applyBorder="1" applyAlignment="1" applyProtection="1">
      <alignment horizontal="center" vertical="center"/>
    </xf>
    <xf numFmtId="0" fontId="20" fillId="0" borderId="35" xfId="0" applyFont="1" applyBorder="1" applyAlignment="1" applyProtection="1">
      <alignment horizontal="center" vertical="center"/>
    </xf>
    <xf numFmtId="0" fontId="20" fillId="0" borderId="30" xfId="0" applyFont="1" applyBorder="1" applyAlignment="1" applyProtection="1">
      <alignment horizontal="center" vertical="center"/>
      <protection locked="0"/>
    </xf>
    <xf numFmtId="0" fontId="20" fillId="0" borderId="36" xfId="0" applyFont="1" applyBorder="1" applyAlignment="1" applyProtection="1">
      <alignment horizontal="center" vertical="center"/>
      <protection locked="0"/>
    </xf>
    <xf numFmtId="0" fontId="0" fillId="0" borderId="42" xfId="0" applyBorder="1" applyAlignment="1" applyProtection="1"/>
    <xf numFmtId="0" fontId="20" fillId="0" borderId="35" xfId="0" applyFont="1" applyBorder="1" applyAlignment="1" applyProtection="1">
      <alignment horizontal="center" vertical="center"/>
      <protection locked="0"/>
    </xf>
    <xf numFmtId="0" fontId="23" fillId="0" borderId="0" xfId="0" applyFont="1" applyFill="1" applyBorder="1" applyProtection="1"/>
  </cellXfs>
  <cellStyles count="51">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Нормален 2" xfId="15"/>
    <cellStyle name="40% - Accent2" xfId="16" builtinId="35"/>
    <cellStyle name="Title" xfId="17" builtinId="15"/>
    <cellStyle name="CExplanatory Text" xfId="18" builtinId="53"/>
    <cellStyle name="Heading 1" xfId="19" builtinId="16"/>
    <cellStyle name="Heading 3" xfId="20" builtinId="18"/>
    <cellStyle name="Heading 4" xfId="21" builtinId="19"/>
    <cellStyle name="Input" xfId="22" builtinId="20"/>
    <cellStyle name="60% - Accent3" xfId="23" builtinId="40"/>
    <cellStyle name="Good" xfId="24" builtinId="26"/>
    <cellStyle name="Output" xfId="25" builtinId="21"/>
    <cellStyle name="20% - Accent1" xfId="26" builtinId="30"/>
    <cellStyle name="Calculation" xfId="27" builtinId="22"/>
    <cellStyle name="Linked Cell" xfId="28" builtinId="24"/>
    <cellStyle name="Total" xfId="29" builtinId="25"/>
    <cellStyle name="Bad" xfId="30" builtinId="27"/>
    <cellStyle name="Neutral" xfId="31" builtinId="28"/>
    <cellStyle name="Accent1" xfId="32" builtinId="29"/>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 name="Explanatory Text 2" xfId="50"/>
  </cellStyles>
  <dxfs count="3">
    <dxf>
      <font>
        <color rgb="FF9C65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2</xdr:col>
      <xdr:colOff>4142642</xdr:colOff>
      <xdr:row>0</xdr:row>
      <xdr:rowOff>140679</xdr:rowOff>
    </xdr:from>
    <xdr:ext cx="805350" cy="669680"/>
    <xdr:pic>
      <xdr:nvPicPr>
        <xdr:cNvPr id="2" name="Картина 2"/>
        <xdr:cNvPicPr>
          <a:picLocks noChangeAspect="1"/>
        </xdr:cNvPicPr>
      </xdr:nvPicPr>
      <xdr:blipFill>
        <a:blip r:embed="rId1" cstate="print">
          <a:extLst>
            <a:ext uri="{28A0092B-C50C-407E-A947-70E740481C1C}">
              <a14:useLocalDpi xmlns:a14="http://schemas.microsoft.com/office/drawing/2010/main" val="0"/>
            </a:ext>
          </a:extLst>
        </a:blip>
        <a:srcRect/>
        <a:stretch>
          <a:fillRect/>
        </a:stretch>
      </xdr:blipFill>
      <xdr:spPr>
        <a:xfrm>
          <a:off x="4989830" y="140335"/>
          <a:ext cx="805815" cy="669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4000500</xdr:colOff>
      <xdr:row>3</xdr:row>
      <xdr:rowOff>183173</xdr:rowOff>
    </xdr:from>
    <xdr:ext cx="1131079" cy="280205"/>
    <xdr:sp>
      <xdr:nvSpPr>
        <xdr:cNvPr id="3" name="TextBox 2"/>
        <xdr:cNvSpPr txBox="1"/>
      </xdr:nvSpPr>
      <xdr:spPr>
        <a:xfrm>
          <a:off x="4848225" y="773430"/>
          <a:ext cx="1130935" cy="2800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iD</a:t>
          </a:r>
          <a:r>
            <a:rPr lang="en-US" sz="1200" baseline="0"/>
            <a:t> Dental Clinic</a:t>
          </a:r>
          <a:endParaRPr lang="en-US" sz="1200"/>
        </a:p>
      </xdr:txBody>
    </xdr:sp>
    <xdr:clientData/>
  </xdr:oneCellAnchor>
</xdr:wsDr>
</file>

<file path=xl/theme/theme1.xml><?xml version="1.0" encoding="utf-8"?>
<a:theme xmlns:a="http://schemas.openxmlformats.org/drawingml/2006/main" name="Office тема">
  <a:themeElements>
    <a:clrScheme name="О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О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О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BM123"/>
  <sheetViews>
    <sheetView showGridLines="0" tabSelected="1" zoomScale="78" zoomScaleNormal="78" workbookViewId="0">
      <selection activeCell="B2" sqref="B2:X3"/>
    </sheetView>
  </sheetViews>
  <sheetFormatPr defaultColWidth="3.71428571428571" defaultRowHeight="15"/>
  <cols>
    <col min="1" max="1" width="3.71428571428571" style="85"/>
    <col min="2" max="32" width="3.71428571428571" style="85" customWidth="1"/>
    <col min="33" max="33" width="6.28571428571429" style="85" customWidth="1"/>
    <col min="34" max="50" width="3.71428571428571" style="85" customWidth="1"/>
    <col min="51" max="54" width="3.71428571428571" style="85"/>
    <col min="55" max="60" width="3.71428571428571" style="85" customWidth="1"/>
    <col min="61" max="64" width="3.71428571428571" style="85"/>
    <col min="65" max="65" width="4" style="86" customWidth="1"/>
    <col min="66" max="66" width="4.28571428571429" style="85" customWidth="1"/>
    <col min="67" max="16384" width="3.71428571428571" style="85"/>
  </cols>
  <sheetData>
    <row r="1" customHeight="1" spans="30:54">
      <c r="AD1" s="161"/>
      <c r="AE1" s="161"/>
      <c r="AF1" s="161"/>
      <c r="AG1" s="161"/>
      <c r="AH1" s="161"/>
      <c r="AI1" s="176" t="str">
        <f>IF(ISBLANK(B2),"ИМЕ","")</f>
        <v/>
      </c>
      <c r="AJ1" s="176"/>
      <c r="AK1" s="176"/>
      <c r="AL1" s="176"/>
      <c r="AM1" s="176"/>
      <c r="AN1" s="176"/>
      <c r="AO1" s="176"/>
      <c r="AP1" s="176"/>
      <c r="AQ1" s="176"/>
      <c r="AR1" s="176"/>
      <c r="AS1" s="176"/>
      <c r="AT1" s="188"/>
      <c r="AU1" s="188"/>
      <c r="AV1" s="188"/>
      <c r="AW1" s="188"/>
      <c r="AX1" s="188"/>
      <c r="AY1" s="188"/>
      <c r="AZ1" s="188"/>
      <c r="BA1" s="161"/>
      <c r="BB1" s="161"/>
    </row>
    <row r="2" customHeight="1" spans="2:51">
      <c r="B2" s="87" t="s">
        <v>0</v>
      </c>
      <c r="C2" s="88"/>
      <c r="D2" s="88"/>
      <c r="E2" s="88"/>
      <c r="F2" s="88"/>
      <c r="G2" s="88"/>
      <c r="H2" s="88"/>
      <c r="I2" s="88"/>
      <c r="J2" s="88"/>
      <c r="K2" s="88"/>
      <c r="L2" s="88"/>
      <c r="M2" s="88"/>
      <c r="N2" s="88"/>
      <c r="O2" s="88"/>
      <c r="P2" s="88"/>
      <c r="Q2" s="88"/>
      <c r="R2" s="88"/>
      <c r="S2" s="88"/>
      <c r="T2" s="88"/>
      <c r="U2" s="88"/>
      <c r="V2" s="88"/>
      <c r="W2" s="88"/>
      <c r="X2" s="154"/>
      <c r="Y2" s="162"/>
      <c r="Z2" s="162"/>
      <c r="AA2" s="162"/>
      <c r="AB2" s="162"/>
      <c r="AC2" s="162"/>
      <c r="AD2" s="162"/>
      <c r="AE2" s="162"/>
      <c r="AF2" s="162"/>
      <c r="AG2" s="162"/>
      <c r="AH2" s="161"/>
      <c r="AI2" s="176"/>
      <c r="AJ2" s="176"/>
      <c r="AK2" s="176"/>
      <c r="AL2" s="176"/>
      <c r="AM2" s="176"/>
      <c r="AN2" s="176"/>
      <c r="AO2" s="176"/>
      <c r="AP2" s="176"/>
      <c r="AQ2" s="176"/>
      <c r="AR2" s="176"/>
      <c r="AS2" s="176"/>
      <c r="AT2" s="188"/>
      <c r="AU2" s="188"/>
      <c r="AV2" s="188"/>
      <c r="AW2" s="188"/>
      <c r="AX2" s="188"/>
      <c r="AY2" s="188"/>
    </row>
    <row r="3" customHeight="1" spans="2:51">
      <c r="B3" s="89"/>
      <c r="C3" s="90"/>
      <c r="D3" s="90"/>
      <c r="E3" s="90"/>
      <c r="F3" s="90"/>
      <c r="G3" s="90"/>
      <c r="H3" s="90"/>
      <c r="I3" s="90"/>
      <c r="J3" s="90"/>
      <c r="K3" s="90"/>
      <c r="L3" s="90"/>
      <c r="M3" s="90"/>
      <c r="N3" s="90"/>
      <c r="O3" s="90"/>
      <c r="P3" s="90"/>
      <c r="Q3" s="90"/>
      <c r="R3" s="90"/>
      <c r="S3" s="90"/>
      <c r="T3" s="90"/>
      <c r="U3" s="90"/>
      <c r="V3" s="90"/>
      <c r="W3" s="90"/>
      <c r="X3" s="155"/>
      <c r="Y3" s="162"/>
      <c r="Z3" s="162"/>
      <c r="AA3" s="162"/>
      <c r="AB3" s="162"/>
      <c r="AC3" s="162"/>
      <c r="AD3" s="162"/>
      <c r="AE3" s="162"/>
      <c r="AF3" s="162"/>
      <c r="AG3" s="162"/>
      <c r="AH3" s="161"/>
      <c r="AI3" s="176" t="str">
        <f>IF(ISBLANK(Y2),"ТЕЛЕФОН","")</f>
        <v>ТЕЛЕФОН</v>
      </c>
      <c r="AJ3" s="176"/>
      <c r="AK3" s="176"/>
      <c r="AL3" s="176"/>
      <c r="AM3" s="176"/>
      <c r="AN3" s="176"/>
      <c r="AO3" s="176"/>
      <c r="AP3" s="176"/>
      <c r="AQ3" s="176"/>
      <c r="AR3" s="176"/>
      <c r="AS3" s="176"/>
      <c r="AT3" s="188"/>
      <c r="AU3" s="188"/>
      <c r="AV3" s="188"/>
      <c r="AW3" s="188"/>
      <c r="AX3" s="188"/>
      <c r="AY3" s="188"/>
    </row>
    <row r="4" ht="22.5" customHeight="1" spans="2:51">
      <c r="B4" s="91"/>
      <c r="C4" s="91"/>
      <c r="D4" s="91"/>
      <c r="E4" s="91"/>
      <c r="F4" s="91"/>
      <c r="G4" s="91"/>
      <c r="H4" s="91"/>
      <c r="I4" s="91"/>
      <c r="J4" s="91"/>
      <c r="K4" s="91"/>
      <c r="L4" s="91"/>
      <c r="M4" s="91"/>
      <c r="N4" s="91"/>
      <c r="O4" s="91"/>
      <c r="P4" s="91"/>
      <c r="Q4" s="91"/>
      <c r="R4" s="91"/>
      <c r="S4" s="91"/>
      <c r="T4" s="91"/>
      <c r="U4" s="91"/>
      <c r="V4" s="91"/>
      <c r="W4" s="91"/>
      <c r="X4" s="91"/>
      <c r="Y4" s="163"/>
      <c r="Z4" s="163"/>
      <c r="AA4" s="163"/>
      <c r="AB4" s="164"/>
      <c r="AC4" s="165"/>
      <c r="AD4" s="165"/>
      <c r="AE4" s="165"/>
      <c r="AF4" s="165"/>
      <c r="AG4" s="177"/>
      <c r="AH4" s="161"/>
      <c r="AI4" s="176"/>
      <c r="AJ4" s="176"/>
      <c r="AK4" s="176"/>
      <c r="AL4" s="176"/>
      <c r="AM4" s="176"/>
      <c r="AN4" s="176"/>
      <c r="AO4" s="176"/>
      <c r="AP4" s="176"/>
      <c r="AQ4" s="176"/>
      <c r="AR4" s="176"/>
      <c r="AS4" s="176"/>
      <c r="AT4" s="188"/>
      <c r="AU4" s="188"/>
      <c r="AV4" s="188"/>
      <c r="AW4" s="188"/>
      <c r="AX4" s="188"/>
      <c r="AY4" s="188"/>
    </row>
    <row r="5" ht="25.5" customHeight="1" spans="2:51">
      <c r="B5" s="92"/>
      <c r="C5" s="92"/>
      <c r="D5" s="92"/>
      <c r="E5" s="92"/>
      <c r="F5" s="92"/>
      <c r="G5" s="92"/>
      <c r="H5" s="92"/>
      <c r="I5" s="92"/>
      <c r="J5" s="92"/>
      <c r="K5" s="92"/>
      <c r="L5" s="92"/>
      <c r="M5" s="92"/>
      <c r="N5" s="92"/>
      <c r="O5" s="92"/>
      <c r="P5" s="92"/>
      <c r="Q5" s="92"/>
      <c r="R5" s="92"/>
      <c r="S5" s="92"/>
      <c r="T5" s="92"/>
      <c r="U5" s="92"/>
      <c r="V5" s="92"/>
      <c r="W5" s="92"/>
      <c r="X5" s="92"/>
      <c r="Y5" s="92"/>
      <c r="Z5" s="92"/>
      <c r="AA5" s="92"/>
      <c r="AB5" s="92"/>
      <c r="AC5" s="92"/>
      <c r="AD5" s="92"/>
      <c r="AE5" s="92"/>
      <c r="AF5" s="92"/>
      <c r="AG5" s="92"/>
      <c r="AH5" s="161"/>
      <c r="AI5" s="176" t="str">
        <f>IF(ISBLANK(AB4),"ЕГН","")</f>
        <v>ЕГН</v>
      </c>
      <c r="AJ5" s="176"/>
      <c r="AK5" s="176"/>
      <c r="AL5" s="176"/>
      <c r="AM5" s="176"/>
      <c r="AN5" s="176"/>
      <c r="AO5" s="176"/>
      <c r="AP5" s="176"/>
      <c r="AQ5" s="176"/>
      <c r="AR5" s="176"/>
      <c r="AS5" s="176"/>
      <c r="AT5" s="188"/>
      <c r="AU5" s="188"/>
      <c r="AV5" s="188"/>
      <c r="AW5" s="188"/>
      <c r="AX5" s="188"/>
      <c r="AY5" s="188"/>
    </row>
    <row r="6" ht="17.25" customHeight="1" spans="2:45">
      <c r="B6" s="93" t="s">
        <v>1</v>
      </c>
      <c r="C6" s="93"/>
      <c r="D6" s="93"/>
      <c r="E6" s="94"/>
      <c r="F6" s="93"/>
      <c r="G6" s="93"/>
      <c r="H6" s="93"/>
      <c r="I6" s="94"/>
      <c r="J6" s="93"/>
      <c r="K6" s="93"/>
      <c r="L6" s="93"/>
      <c r="M6" s="94"/>
      <c r="N6" s="93"/>
      <c r="O6" s="93"/>
      <c r="P6" s="93"/>
      <c r="Q6" s="94"/>
      <c r="R6" s="93"/>
      <c r="S6" s="93"/>
      <c r="T6" s="93"/>
      <c r="U6" s="94"/>
      <c r="V6" s="93"/>
      <c r="W6" s="93"/>
      <c r="X6" s="93"/>
      <c r="Y6" s="94"/>
      <c r="Z6" s="93"/>
      <c r="AA6" s="93"/>
      <c r="AB6" s="93"/>
      <c r="AC6" s="94"/>
      <c r="AD6" s="93"/>
      <c r="AE6" s="93"/>
      <c r="AF6" s="93"/>
      <c r="AG6" s="94"/>
      <c r="AH6" s="93"/>
      <c r="AI6" s="178"/>
      <c r="AJ6" s="178"/>
      <c r="AK6" s="179"/>
      <c r="AL6" s="178"/>
      <c r="AM6" s="178"/>
      <c r="AN6" s="178"/>
      <c r="AO6" s="179"/>
      <c r="AP6" s="178"/>
      <c r="AQ6" s="178"/>
      <c r="AR6" s="178"/>
      <c r="AS6" s="179"/>
    </row>
    <row r="7" ht="15.75" spans="2:64">
      <c r="B7" s="95">
        <v>18</v>
      </c>
      <c r="C7" s="95"/>
      <c r="D7" s="95"/>
      <c r="E7" s="96"/>
      <c r="F7" s="97">
        <v>17</v>
      </c>
      <c r="G7" s="98"/>
      <c r="H7" s="99"/>
      <c r="I7" s="135"/>
      <c r="J7" s="95">
        <v>16</v>
      </c>
      <c r="K7" s="95"/>
      <c r="L7" s="95"/>
      <c r="M7" s="135"/>
      <c r="N7" s="136">
        <v>15</v>
      </c>
      <c r="O7" s="137"/>
      <c r="P7" s="138"/>
      <c r="Q7" s="135"/>
      <c r="R7" s="136">
        <v>14</v>
      </c>
      <c r="S7" s="137"/>
      <c r="T7" s="138"/>
      <c r="U7" s="135"/>
      <c r="V7" s="136">
        <v>13</v>
      </c>
      <c r="W7" s="137"/>
      <c r="X7" s="138"/>
      <c r="Y7" s="135"/>
      <c r="Z7" s="160">
        <v>12</v>
      </c>
      <c r="AA7" s="160"/>
      <c r="AB7" s="160"/>
      <c r="AC7" s="135"/>
      <c r="AD7" s="160">
        <v>11</v>
      </c>
      <c r="AE7" s="160"/>
      <c r="AF7" s="166"/>
      <c r="AG7" s="180"/>
      <c r="AH7" s="138">
        <v>21</v>
      </c>
      <c r="AI7" s="160"/>
      <c r="AJ7" s="160"/>
      <c r="AK7" s="135"/>
      <c r="AL7" s="136">
        <v>22</v>
      </c>
      <c r="AM7" s="137"/>
      <c r="AN7" s="138"/>
      <c r="AO7" s="135"/>
      <c r="AP7" s="136">
        <v>23</v>
      </c>
      <c r="AQ7" s="137"/>
      <c r="AR7" s="138"/>
      <c r="AS7" s="135"/>
      <c r="AT7" s="136">
        <v>24</v>
      </c>
      <c r="AU7" s="137"/>
      <c r="AV7" s="138"/>
      <c r="AX7" s="136">
        <v>25</v>
      </c>
      <c r="AY7" s="137"/>
      <c r="AZ7" s="138"/>
      <c r="BB7" s="95">
        <v>26</v>
      </c>
      <c r="BC7" s="95"/>
      <c r="BD7" s="95"/>
      <c r="BF7" s="95">
        <v>27</v>
      </c>
      <c r="BG7" s="95"/>
      <c r="BH7" s="95"/>
      <c r="BJ7" s="95">
        <v>28</v>
      </c>
      <c r="BK7" s="95"/>
      <c r="BL7" s="95"/>
    </row>
    <row r="8" ht="16.5" spans="1:65">
      <c r="A8" s="100"/>
      <c r="B8" s="101"/>
      <c r="C8" s="101"/>
      <c r="D8" s="101"/>
      <c r="E8" s="102"/>
      <c r="F8" s="103"/>
      <c r="G8" s="104"/>
      <c r="H8" s="105"/>
      <c r="J8" s="101"/>
      <c r="K8" s="101"/>
      <c r="L8" s="101"/>
      <c r="N8" s="101"/>
      <c r="O8" s="101"/>
      <c r="P8" s="101"/>
      <c r="R8" s="101"/>
      <c r="S8" s="101"/>
      <c r="T8" s="101"/>
      <c r="V8" s="101"/>
      <c r="W8" s="101"/>
      <c r="X8" s="101"/>
      <c r="Z8" s="101"/>
      <c r="AA8" s="101"/>
      <c r="AB8" s="101"/>
      <c r="AD8" s="101"/>
      <c r="AE8" s="101"/>
      <c r="AF8" s="167"/>
      <c r="AG8" s="180"/>
      <c r="AH8" s="105"/>
      <c r="AI8" s="101"/>
      <c r="AJ8" s="101"/>
      <c r="AL8" s="101"/>
      <c r="AM8" s="101"/>
      <c r="AN8" s="101"/>
      <c r="AP8" s="101"/>
      <c r="AQ8" s="101"/>
      <c r="AR8" s="101"/>
      <c r="AT8" s="101"/>
      <c r="AU8" s="101"/>
      <c r="AV8" s="101"/>
      <c r="AX8" s="101"/>
      <c r="AY8" s="101"/>
      <c r="AZ8" s="101"/>
      <c r="BB8" s="101"/>
      <c r="BC8" s="101"/>
      <c r="BD8" s="101"/>
      <c r="BF8" s="101"/>
      <c r="BG8" s="101"/>
      <c r="BH8" s="101"/>
      <c r="BJ8" s="101"/>
      <c r="BK8" s="101"/>
      <c r="BL8" s="103"/>
      <c r="BM8" s="195"/>
    </row>
    <row r="9" ht="15.75" customHeight="1" spans="1:64">
      <c r="A9" s="106"/>
      <c r="B9" s="107"/>
      <c r="C9" s="108"/>
      <c r="D9" s="109"/>
      <c r="E9" s="110"/>
      <c r="F9" s="107"/>
      <c r="G9" s="108"/>
      <c r="H9" s="109"/>
      <c r="J9" s="107"/>
      <c r="K9" s="108"/>
      <c r="L9" s="109"/>
      <c r="N9" s="107"/>
      <c r="O9" s="108"/>
      <c r="P9" s="109"/>
      <c r="R9" s="107"/>
      <c r="S9" s="108"/>
      <c r="T9" s="109"/>
      <c r="V9" s="107"/>
      <c r="W9" s="108"/>
      <c r="X9" s="109"/>
      <c r="Z9" s="107"/>
      <c r="AA9" s="108"/>
      <c r="AB9" s="109"/>
      <c r="AD9" s="107"/>
      <c r="AE9" s="108"/>
      <c r="AF9" s="168"/>
      <c r="AG9" s="180"/>
      <c r="AH9" s="181"/>
      <c r="AI9" s="108"/>
      <c r="AJ9" s="109"/>
      <c r="AL9" s="107"/>
      <c r="AM9" s="108"/>
      <c r="AN9" s="109"/>
      <c r="AP9" s="107"/>
      <c r="AQ9" s="108"/>
      <c r="AR9" s="109"/>
      <c r="AT9" s="107"/>
      <c r="AU9" s="108"/>
      <c r="AV9" s="109"/>
      <c r="AX9" s="107"/>
      <c r="AY9" s="108"/>
      <c r="AZ9" s="109"/>
      <c r="BB9" s="107"/>
      <c r="BC9" s="108"/>
      <c r="BD9" s="109"/>
      <c r="BF9" s="107"/>
      <c r="BG9" s="108"/>
      <c r="BH9" s="109"/>
      <c r="BJ9" s="107"/>
      <c r="BK9" s="108"/>
      <c r="BL9" s="109"/>
    </row>
    <row r="10" ht="15.75" customHeight="1" spans="1:64">
      <c r="A10" s="106"/>
      <c r="B10" s="108"/>
      <c r="C10" s="108"/>
      <c r="D10" s="108"/>
      <c r="E10" s="102"/>
      <c r="F10" s="108"/>
      <c r="G10" s="108"/>
      <c r="H10" s="108"/>
      <c r="J10" s="108"/>
      <c r="K10" s="108"/>
      <c r="L10" s="108"/>
      <c r="N10" s="108"/>
      <c r="O10" s="108"/>
      <c r="P10" s="108"/>
      <c r="R10" s="108"/>
      <c r="S10" s="108"/>
      <c r="T10" s="108"/>
      <c r="V10" s="108"/>
      <c r="W10" s="108"/>
      <c r="X10" s="108"/>
      <c r="Z10" s="108"/>
      <c r="AA10" s="108"/>
      <c r="AB10" s="108"/>
      <c r="AD10" s="108"/>
      <c r="AE10" s="108"/>
      <c r="AF10" s="169"/>
      <c r="AG10" s="180"/>
      <c r="AH10" s="182"/>
      <c r="AI10" s="108"/>
      <c r="AJ10" s="108"/>
      <c r="AL10" s="108"/>
      <c r="AM10" s="108"/>
      <c r="AN10" s="108"/>
      <c r="AP10" s="108"/>
      <c r="AQ10" s="108"/>
      <c r="AR10" s="108"/>
      <c r="AT10" s="108"/>
      <c r="AU10" s="108"/>
      <c r="AV10" s="108"/>
      <c r="AX10" s="108"/>
      <c r="AY10" s="108"/>
      <c r="AZ10" s="108"/>
      <c r="BB10" s="108"/>
      <c r="BC10" s="108"/>
      <c r="BD10" s="108"/>
      <c r="BF10" s="108"/>
      <c r="BG10" s="108"/>
      <c r="BH10" s="108"/>
      <c r="BJ10" s="108"/>
      <c r="BK10" s="108"/>
      <c r="BL10" s="108"/>
    </row>
    <row r="11" ht="15.75" customHeight="1" spans="1:65">
      <c r="A11" s="106"/>
      <c r="B11" s="111"/>
      <c r="C11" s="108"/>
      <c r="D11" s="112"/>
      <c r="E11" s="110"/>
      <c r="F11" s="111"/>
      <c r="G11" s="108"/>
      <c r="H11" s="112"/>
      <c r="J11" s="139"/>
      <c r="K11" s="108"/>
      <c r="L11" s="140"/>
      <c r="N11" s="139"/>
      <c r="O11" s="108"/>
      <c r="P11" s="140"/>
      <c r="R11" s="156"/>
      <c r="S11" s="108"/>
      <c r="T11" s="157"/>
      <c r="V11" s="156"/>
      <c r="W11" s="108"/>
      <c r="X11" s="157"/>
      <c r="Z11" s="156"/>
      <c r="AA11" s="108"/>
      <c r="AB11" s="140"/>
      <c r="AD11" s="139"/>
      <c r="AE11" s="108"/>
      <c r="AF11" s="170"/>
      <c r="AG11" s="180"/>
      <c r="AH11" s="183"/>
      <c r="AI11" s="108"/>
      <c r="AJ11" s="157"/>
      <c r="AL11" s="139"/>
      <c r="AM11" s="108"/>
      <c r="AN11" s="157"/>
      <c r="AP11" s="156"/>
      <c r="AQ11" s="108"/>
      <c r="AR11" s="157"/>
      <c r="AT11" s="156"/>
      <c r="AU11" s="108"/>
      <c r="AV11" s="157"/>
      <c r="AX11" s="139"/>
      <c r="AY11" s="108"/>
      <c r="AZ11" s="140"/>
      <c r="BB11" s="139"/>
      <c r="BC11" s="108"/>
      <c r="BD11" s="157"/>
      <c r="BF11" s="156"/>
      <c r="BG11" s="108"/>
      <c r="BH11" s="157"/>
      <c r="BJ11" s="156"/>
      <c r="BK11" s="108"/>
      <c r="BL11" s="140"/>
      <c r="BM11" s="85"/>
    </row>
    <row r="12" s="84" customFormat="1" ht="15.75" customHeight="1" spans="2:64">
      <c r="B12" s="113"/>
      <c r="C12" s="114"/>
      <c r="D12" s="115"/>
      <c r="E12" s="110"/>
      <c r="F12" s="113"/>
      <c r="G12" s="114"/>
      <c r="H12" s="115"/>
      <c r="J12" s="113"/>
      <c r="K12" s="114"/>
      <c r="L12" s="115"/>
      <c r="N12" s="141"/>
      <c r="O12" s="114"/>
      <c r="P12" s="142"/>
      <c r="R12" s="113"/>
      <c r="S12" s="114"/>
      <c r="T12" s="115"/>
      <c r="V12" s="113"/>
      <c r="W12" s="114"/>
      <c r="X12" s="115"/>
      <c r="Z12" s="113"/>
      <c r="AA12" s="114"/>
      <c r="AB12" s="110"/>
      <c r="AD12" s="102"/>
      <c r="AE12" s="114"/>
      <c r="AF12" s="171"/>
      <c r="AG12" s="184"/>
      <c r="AH12" s="113"/>
      <c r="AI12" s="114"/>
      <c r="AJ12" s="115"/>
      <c r="AL12" s="141"/>
      <c r="AM12" s="114"/>
      <c r="AN12" s="185"/>
      <c r="AP12" s="189"/>
      <c r="AQ12" s="114"/>
      <c r="AR12" s="185"/>
      <c r="AT12" s="189"/>
      <c r="AU12" s="114"/>
      <c r="AV12" s="185"/>
      <c r="AX12" s="113"/>
      <c r="AY12" s="114"/>
      <c r="AZ12" s="115"/>
      <c r="BB12" s="113"/>
      <c r="BC12" s="114"/>
      <c r="BD12" s="185"/>
      <c r="BF12" s="189"/>
      <c r="BG12" s="114"/>
      <c r="BH12" s="185"/>
      <c r="BJ12" s="189"/>
      <c r="BK12" s="114"/>
      <c r="BL12" s="115"/>
    </row>
    <row r="13" ht="15.75" customHeight="1" spans="1:65">
      <c r="A13" s="106"/>
      <c r="B13" s="116"/>
      <c r="C13" s="117"/>
      <c r="D13" s="118"/>
      <c r="E13" s="110"/>
      <c r="F13" s="116"/>
      <c r="G13" s="117"/>
      <c r="H13" s="118"/>
      <c r="J13" s="116"/>
      <c r="K13" s="117"/>
      <c r="L13" s="118"/>
      <c r="N13" s="116"/>
      <c r="O13" s="117"/>
      <c r="P13" s="118"/>
      <c r="R13" s="158"/>
      <c r="S13" s="117"/>
      <c r="T13" s="118"/>
      <c r="V13" s="158"/>
      <c r="W13" s="117"/>
      <c r="X13" s="159"/>
      <c r="Z13" s="158"/>
      <c r="AA13" s="117"/>
      <c r="AB13" s="159"/>
      <c r="AD13" s="158"/>
      <c r="AE13" s="117"/>
      <c r="AF13" s="172"/>
      <c r="AG13" s="180"/>
      <c r="AH13" s="186"/>
      <c r="AI13" s="117"/>
      <c r="AJ13" s="159"/>
      <c r="AL13" s="116"/>
      <c r="AM13" s="117"/>
      <c r="AN13" s="159"/>
      <c r="AP13" s="158"/>
      <c r="AQ13" s="117"/>
      <c r="AR13" s="159"/>
      <c r="AT13" s="158"/>
      <c r="AU13" s="117"/>
      <c r="AV13" s="159"/>
      <c r="AX13" s="116"/>
      <c r="AY13" s="117"/>
      <c r="AZ13" s="118"/>
      <c r="BB13" s="116"/>
      <c r="BC13" s="117"/>
      <c r="BD13" s="159"/>
      <c r="BF13" s="158"/>
      <c r="BG13" s="117"/>
      <c r="BH13" s="159"/>
      <c r="BJ13" s="158"/>
      <c r="BK13" s="117"/>
      <c r="BL13" s="118"/>
      <c r="BM13" s="85"/>
    </row>
    <row r="14" ht="15.75" customHeight="1" spans="1:64">
      <c r="A14" s="106"/>
      <c r="B14" s="108"/>
      <c r="C14" s="108"/>
      <c r="D14" s="108"/>
      <c r="E14" s="102"/>
      <c r="F14" s="108"/>
      <c r="G14" s="108"/>
      <c r="H14" s="108"/>
      <c r="J14" s="108"/>
      <c r="K14" s="108"/>
      <c r="L14" s="108"/>
      <c r="N14" s="108"/>
      <c r="O14" s="108"/>
      <c r="P14" s="108"/>
      <c r="R14" s="108"/>
      <c r="S14" s="108"/>
      <c r="T14" s="108"/>
      <c r="V14" s="108"/>
      <c r="W14" s="108"/>
      <c r="X14" s="108"/>
      <c r="Z14" s="108"/>
      <c r="AA14" s="108"/>
      <c r="AB14" s="108"/>
      <c r="AD14" s="108"/>
      <c r="AE14" s="108"/>
      <c r="AF14" s="169"/>
      <c r="AG14" s="180"/>
      <c r="AH14" s="182"/>
      <c r="AI14" s="108"/>
      <c r="AJ14" s="108"/>
      <c r="AL14" s="108"/>
      <c r="AM14" s="108"/>
      <c r="AN14" s="108"/>
      <c r="AP14" s="108"/>
      <c r="AQ14" s="108"/>
      <c r="AR14" s="108"/>
      <c r="AT14" s="108"/>
      <c r="AU14" s="108"/>
      <c r="AV14" s="108"/>
      <c r="AX14" s="108"/>
      <c r="AY14" s="108"/>
      <c r="AZ14" s="108"/>
      <c r="BB14" s="108"/>
      <c r="BC14" s="108"/>
      <c r="BD14" s="108"/>
      <c r="BF14" s="108"/>
      <c r="BG14" s="108"/>
      <c r="BH14" s="108"/>
      <c r="BJ14" s="108"/>
      <c r="BK14" s="108"/>
      <c r="BL14" s="108"/>
    </row>
    <row r="15" ht="15.75" customHeight="1" spans="1:64">
      <c r="A15" s="106"/>
      <c r="B15" s="119"/>
      <c r="C15" s="108"/>
      <c r="D15" s="120"/>
      <c r="E15" s="110"/>
      <c r="F15" s="119"/>
      <c r="G15" s="108"/>
      <c r="H15" s="120"/>
      <c r="J15" s="119"/>
      <c r="K15" s="108"/>
      <c r="L15" s="120"/>
      <c r="N15" s="119"/>
      <c r="O15" s="108"/>
      <c r="P15" s="120"/>
      <c r="R15" s="119"/>
      <c r="S15" s="108"/>
      <c r="T15" s="120"/>
      <c r="V15" s="119"/>
      <c r="W15" s="108"/>
      <c r="X15" s="120"/>
      <c r="Z15" s="119"/>
      <c r="AA15" s="108"/>
      <c r="AB15" s="120"/>
      <c r="AD15" s="119"/>
      <c r="AE15" s="108"/>
      <c r="AF15" s="173"/>
      <c r="AG15" s="180"/>
      <c r="AH15" s="187"/>
      <c r="AI15" s="108"/>
      <c r="AJ15" s="120"/>
      <c r="AL15" s="119"/>
      <c r="AM15" s="108"/>
      <c r="AN15" s="120"/>
      <c r="AP15" s="119"/>
      <c r="AQ15" s="108"/>
      <c r="AR15" s="120"/>
      <c r="AT15" s="119"/>
      <c r="AU15" s="108"/>
      <c r="AV15" s="120"/>
      <c r="AX15" s="119"/>
      <c r="AY15" s="108"/>
      <c r="AZ15" s="120"/>
      <c r="BB15" s="119"/>
      <c r="BC15" s="108"/>
      <c r="BD15" s="120"/>
      <c r="BF15" s="119"/>
      <c r="BG15" s="108"/>
      <c r="BH15" s="120"/>
      <c r="BJ15" s="119"/>
      <c r="BK15" s="108"/>
      <c r="BL15" s="120"/>
    </row>
    <row r="16" ht="15.75" spans="1:64">
      <c r="A16" s="100"/>
      <c r="B16" s="101"/>
      <c r="C16" s="101"/>
      <c r="D16" s="101"/>
      <c r="E16" s="102"/>
      <c r="F16" s="121"/>
      <c r="G16" s="122"/>
      <c r="H16" s="123"/>
      <c r="J16" s="101"/>
      <c r="K16" s="101"/>
      <c r="L16" s="101"/>
      <c r="N16" s="121"/>
      <c r="O16" s="122"/>
      <c r="P16" s="123"/>
      <c r="R16" s="101"/>
      <c r="S16" s="101"/>
      <c r="T16" s="101"/>
      <c r="V16" s="121"/>
      <c r="W16" s="122"/>
      <c r="X16" s="123"/>
      <c r="Z16" s="121"/>
      <c r="AA16" s="122"/>
      <c r="AB16" s="123"/>
      <c r="AD16" s="101"/>
      <c r="AE16" s="101"/>
      <c r="AF16" s="167"/>
      <c r="AG16" s="180"/>
      <c r="AH16" s="105"/>
      <c r="AI16" s="101"/>
      <c r="AJ16" s="101"/>
      <c r="AL16" s="101"/>
      <c r="AM16" s="101"/>
      <c r="AN16" s="101"/>
      <c r="AP16" s="121"/>
      <c r="AQ16" s="122"/>
      <c r="AR16" s="123"/>
      <c r="AT16" s="121"/>
      <c r="AU16" s="122"/>
      <c r="AV16" s="123"/>
      <c r="AX16" s="101"/>
      <c r="AY16" s="101"/>
      <c r="AZ16" s="101"/>
      <c r="BB16" s="101"/>
      <c r="BC16" s="101"/>
      <c r="BD16" s="101"/>
      <c r="BF16" s="101"/>
      <c r="BG16" s="101"/>
      <c r="BH16" s="101"/>
      <c r="BJ16" s="190"/>
      <c r="BK16" s="190"/>
      <c r="BL16" s="190"/>
    </row>
    <row r="17" ht="15.75" spans="1:64">
      <c r="A17" s="124"/>
      <c r="B17" s="99">
        <v>48</v>
      </c>
      <c r="C17" s="95"/>
      <c r="D17" s="95"/>
      <c r="E17" s="96"/>
      <c r="F17" s="97">
        <v>47</v>
      </c>
      <c r="G17" s="98"/>
      <c r="H17" s="99"/>
      <c r="J17" s="95">
        <v>46</v>
      </c>
      <c r="K17" s="95"/>
      <c r="L17" s="95"/>
      <c r="N17" s="136">
        <v>45</v>
      </c>
      <c r="O17" s="137"/>
      <c r="P17" s="138"/>
      <c r="R17" s="160">
        <v>44</v>
      </c>
      <c r="S17" s="160"/>
      <c r="T17" s="160"/>
      <c r="V17" s="136">
        <v>43</v>
      </c>
      <c r="W17" s="137"/>
      <c r="X17" s="138"/>
      <c r="Z17" s="136">
        <v>42</v>
      </c>
      <c r="AA17" s="137"/>
      <c r="AB17" s="138"/>
      <c r="AD17" s="160">
        <v>41</v>
      </c>
      <c r="AE17" s="160"/>
      <c r="AF17" s="166"/>
      <c r="AG17" s="180"/>
      <c r="AH17" s="138">
        <v>31</v>
      </c>
      <c r="AI17" s="160"/>
      <c r="AJ17" s="160"/>
      <c r="AL17" s="160">
        <v>32</v>
      </c>
      <c r="AM17" s="160"/>
      <c r="AN17" s="160"/>
      <c r="AP17" s="136">
        <v>33</v>
      </c>
      <c r="AQ17" s="137"/>
      <c r="AR17" s="138"/>
      <c r="AT17" s="136">
        <v>34</v>
      </c>
      <c r="AU17" s="137"/>
      <c r="AV17" s="138"/>
      <c r="AX17" s="160">
        <v>35</v>
      </c>
      <c r="AY17" s="160"/>
      <c r="AZ17" s="160"/>
      <c r="BB17" s="95">
        <v>36</v>
      </c>
      <c r="BC17" s="95"/>
      <c r="BD17" s="95"/>
      <c r="BF17" s="95">
        <v>37</v>
      </c>
      <c r="BG17" s="95"/>
      <c r="BH17" s="95"/>
      <c r="BJ17" s="95">
        <v>38</v>
      </c>
      <c r="BK17" s="95"/>
      <c r="BL17" s="95"/>
    </row>
    <row r="18" ht="15.75" spans="4:57">
      <c r="D18" s="125"/>
      <c r="E18" s="125"/>
      <c r="F18" s="126"/>
      <c r="G18" s="106"/>
      <c r="N18" s="143"/>
      <c r="O18" s="143"/>
      <c r="P18" s="143"/>
      <c r="Q18" s="143"/>
      <c r="R18" s="143"/>
      <c r="S18" s="143"/>
      <c r="T18" s="143"/>
      <c r="U18" s="143"/>
      <c r="V18" s="143"/>
      <c r="W18" s="143"/>
      <c r="X18" s="143"/>
      <c r="Y18" s="143"/>
      <c r="Z18" s="143"/>
      <c r="AA18" s="143"/>
      <c r="AB18" s="143"/>
      <c r="AC18" s="143"/>
      <c r="AD18" s="143"/>
      <c r="AE18" s="143"/>
      <c r="AF18" s="143"/>
      <c r="AG18" s="143"/>
      <c r="AH18" s="143"/>
      <c r="AI18" s="143"/>
      <c r="AJ18" s="143"/>
      <c r="AK18" s="143"/>
      <c r="AL18" s="143"/>
      <c r="AM18" s="143"/>
      <c r="AN18" s="143"/>
      <c r="AO18" s="143"/>
      <c r="AP18" s="143"/>
      <c r="AQ18" s="143"/>
      <c r="BE18" s="85" t="s">
        <v>2</v>
      </c>
    </row>
    <row r="19" ht="15.75" spans="6:7">
      <c r="F19" s="127"/>
      <c r="G19" s="127"/>
    </row>
    <row r="20" ht="23.25" spans="2:65">
      <c r="B20" s="128" t="s">
        <v>3</v>
      </c>
      <c r="C20" s="128"/>
      <c r="D20" s="128"/>
      <c r="E20" s="128"/>
      <c r="F20" s="128"/>
      <c r="G20" s="128" t="s">
        <v>4</v>
      </c>
      <c r="H20" s="68"/>
      <c r="I20" s="144" t="s">
        <v>5</v>
      </c>
      <c r="J20" s="145"/>
      <c r="K20" s="145"/>
      <c r="L20" s="145"/>
      <c r="M20" s="146"/>
      <c r="N20" s="147" t="s">
        <v>6</v>
      </c>
      <c r="O20" s="148"/>
      <c r="P20" s="148"/>
      <c r="Q20" s="148"/>
      <c r="R20" s="148"/>
      <c r="S20" s="148"/>
      <c r="T20" s="148"/>
      <c r="U20" s="148"/>
      <c r="V20" s="148"/>
      <c r="W20" s="148"/>
      <c r="X20" s="148"/>
      <c r="Y20" s="148"/>
      <c r="Z20" s="148"/>
      <c r="AA20" s="148"/>
      <c r="AB20" s="148"/>
      <c r="AC20" s="174" t="s">
        <v>7</v>
      </c>
      <c r="AD20" s="174"/>
      <c r="AE20" s="174"/>
      <c r="AF20" s="174"/>
      <c r="AG20" s="174"/>
      <c r="AH20" s="174"/>
      <c r="AI20" s="174"/>
      <c r="AJ20" s="174"/>
      <c r="AK20" s="174"/>
      <c r="AL20" s="174"/>
      <c r="AM20" s="174"/>
      <c r="AN20" s="174"/>
      <c r="AO20" s="174"/>
      <c r="AP20" s="174"/>
      <c r="AQ20" s="174"/>
      <c r="AR20" s="174"/>
      <c r="AS20" s="174"/>
      <c r="AT20" s="174"/>
      <c r="AU20" s="174"/>
      <c r="AV20" s="174"/>
      <c r="AW20" s="174"/>
      <c r="AX20" s="174"/>
      <c r="AY20" s="174"/>
      <c r="AZ20" s="174"/>
      <c r="BA20" s="174"/>
      <c r="BB20" s="174"/>
      <c r="BC20" s="174"/>
      <c r="BD20" s="174"/>
      <c r="BE20" s="174"/>
      <c r="BF20" s="174"/>
      <c r="BG20" s="174"/>
      <c r="BH20" s="148" t="s">
        <v>8</v>
      </c>
      <c r="BI20" s="148"/>
      <c r="BJ20" s="148"/>
      <c r="BK20" s="128" t="s">
        <v>9</v>
      </c>
      <c r="BL20" s="128"/>
      <c r="BM20" s="128"/>
    </row>
    <row r="21" ht="39.95" customHeight="1" spans="2:65">
      <c r="B21" s="129" t="str">
        <f ca="1">IF(N21&lt;&gt;"",IF(B21&lt;&gt;"",B21,NOW()),"")</f>
        <v/>
      </c>
      <c r="C21" s="130"/>
      <c r="D21" s="130"/>
      <c r="E21" s="130"/>
      <c r="F21" s="131"/>
      <c r="G21" s="132"/>
      <c r="H21" s="133"/>
      <c r="I21" s="149"/>
      <c r="J21" s="150"/>
      <c r="K21" s="150"/>
      <c r="L21" s="150"/>
      <c r="M21" s="151"/>
      <c r="N21" s="152"/>
      <c r="O21" s="153"/>
      <c r="P21" s="153"/>
      <c r="Q21" s="153"/>
      <c r="R21" s="153"/>
      <c r="S21" s="153"/>
      <c r="T21" s="153"/>
      <c r="U21" s="153"/>
      <c r="V21" s="153"/>
      <c r="W21" s="153"/>
      <c r="X21" s="153"/>
      <c r="Y21" s="153"/>
      <c r="Z21" s="153"/>
      <c r="AA21" s="153"/>
      <c r="AB21" s="153"/>
      <c r="AC21" s="175"/>
      <c r="AD21" s="175"/>
      <c r="AE21" s="175"/>
      <c r="AF21" s="175"/>
      <c r="AG21" s="175"/>
      <c r="AH21" s="175"/>
      <c r="AI21" s="175"/>
      <c r="AJ21" s="175"/>
      <c r="AK21" s="175"/>
      <c r="AL21" s="175"/>
      <c r="AM21" s="175"/>
      <c r="AN21" s="175"/>
      <c r="AO21" s="175"/>
      <c r="AP21" s="175"/>
      <c r="AQ21" s="175"/>
      <c r="AR21" s="175"/>
      <c r="AS21" s="175"/>
      <c r="AT21" s="175"/>
      <c r="AU21" s="175"/>
      <c r="AV21" s="175"/>
      <c r="AW21" s="175"/>
      <c r="AX21" s="175"/>
      <c r="AY21" s="175"/>
      <c r="AZ21" s="175"/>
      <c r="BA21" s="175"/>
      <c r="BB21" s="175"/>
      <c r="BC21" s="175"/>
      <c r="BD21" s="175"/>
      <c r="BE21" s="175"/>
      <c r="BF21" s="175"/>
      <c r="BG21" s="175"/>
      <c r="BH21" s="191" t="str">
        <f>IF($N21="","",VLOOKUP($N21,Ценоразпис!$A$1:$B$71,2,FALSE))</f>
        <v/>
      </c>
      <c r="BI21" s="191"/>
      <c r="BJ21" s="192"/>
      <c r="BK21" s="193"/>
      <c r="BL21" s="194"/>
      <c r="BM21" s="196"/>
    </row>
    <row r="22" ht="39.95" customHeight="1" spans="2:65">
      <c r="B22" s="129" t="str">
        <f ca="1" t="shared" ref="B22:B60" si="0">IF(N22&lt;&gt;"",IF(B22&lt;&gt;"",B22,NOW()),"")</f>
        <v/>
      </c>
      <c r="C22" s="130"/>
      <c r="D22" s="130"/>
      <c r="E22" s="130"/>
      <c r="F22" s="131"/>
      <c r="G22" s="132"/>
      <c r="H22" s="133"/>
      <c r="I22" s="149"/>
      <c r="J22" s="150"/>
      <c r="K22" s="150"/>
      <c r="L22" s="150"/>
      <c r="M22" s="151"/>
      <c r="N22" s="152"/>
      <c r="O22" s="153"/>
      <c r="P22" s="153"/>
      <c r="Q22" s="153"/>
      <c r="R22" s="153"/>
      <c r="S22" s="153"/>
      <c r="T22" s="153"/>
      <c r="U22" s="153"/>
      <c r="V22" s="153"/>
      <c r="W22" s="153"/>
      <c r="X22" s="153"/>
      <c r="Y22" s="153"/>
      <c r="Z22" s="153"/>
      <c r="AA22" s="153"/>
      <c r="AB22" s="153"/>
      <c r="AC22" s="175"/>
      <c r="AD22" s="175"/>
      <c r="AE22" s="175"/>
      <c r="AF22" s="175"/>
      <c r="AG22" s="175"/>
      <c r="AH22" s="175"/>
      <c r="AI22" s="175"/>
      <c r="AJ22" s="175"/>
      <c r="AK22" s="175"/>
      <c r="AL22" s="175"/>
      <c r="AM22" s="175"/>
      <c r="AN22" s="175"/>
      <c r="AO22" s="175"/>
      <c r="AP22" s="175"/>
      <c r="AQ22" s="175"/>
      <c r="AR22" s="175"/>
      <c r="AS22" s="175"/>
      <c r="AT22" s="175"/>
      <c r="AU22" s="175"/>
      <c r="AV22" s="175"/>
      <c r="AW22" s="175"/>
      <c r="AX22" s="175"/>
      <c r="AY22" s="175"/>
      <c r="AZ22" s="175"/>
      <c r="BA22" s="175"/>
      <c r="BB22" s="175"/>
      <c r="BC22" s="175"/>
      <c r="BD22" s="175"/>
      <c r="BE22" s="175"/>
      <c r="BF22" s="175"/>
      <c r="BG22" s="175"/>
      <c r="BH22" s="191" t="str">
        <f>IF($N22="","",VLOOKUP($N22,Ценоразпис!$A$1:$B$71,2,FALSE))</f>
        <v/>
      </c>
      <c r="BI22" s="191"/>
      <c r="BJ22" s="192"/>
      <c r="BK22" s="193"/>
      <c r="BL22" s="194"/>
      <c r="BM22" s="196"/>
    </row>
    <row r="23" ht="39.95" customHeight="1" spans="2:65">
      <c r="B23" s="129" t="str">
        <f ca="1" t="shared" si="0"/>
        <v/>
      </c>
      <c r="C23" s="130"/>
      <c r="D23" s="130"/>
      <c r="E23" s="130"/>
      <c r="F23" s="131"/>
      <c r="G23" s="132"/>
      <c r="H23" s="133"/>
      <c r="I23" s="149"/>
      <c r="J23" s="150"/>
      <c r="K23" s="150"/>
      <c r="L23" s="150"/>
      <c r="M23" s="151"/>
      <c r="N23" s="152"/>
      <c r="O23" s="153"/>
      <c r="P23" s="153"/>
      <c r="Q23" s="153"/>
      <c r="R23" s="153"/>
      <c r="S23" s="153"/>
      <c r="T23" s="153"/>
      <c r="U23" s="153"/>
      <c r="V23" s="153"/>
      <c r="W23" s="153"/>
      <c r="X23" s="153"/>
      <c r="Y23" s="153"/>
      <c r="Z23" s="153"/>
      <c r="AA23" s="153"/>
      <c r="AB23" s="153"/>
      <c r="AC23" s="175"/>
      <c r="AD23" s="175"/>
      <c r="AE23" s="175"/>
      <c r="AF23" s="175"/>
      <c r="AG23" s="175"/>
      <c r="AH23" s="175"/>
      <c r="AI23" s="175"/>
      <c r="AJ23" s="175"/>
      <c r="AK23" s="175"/>
      <c r="AL23" s="175"/>
      <c r="AM23" s="175"/>
      <c r="AN23" s="175"/>
      <c r="AO23" s="175"/>
      <c r="AP23" s="175"/>
      <c r="AQ23" s="175"/>
      <c r="AR23" s="175"/>
      <c r="AS23" s="175"/>
      <c r="AT23" s="175"/>
      <c r="AU23" s="175"/>
      <c r="AV23" s="175"/>
      <c r="AW23" s="175"/>
      <c r="AX23" s="175"/>
      <c r="AY23" s="175"/>
      <c r="AZ23" s="175"/>
      <c r="BA23" s="175"/>
      <c r="BB23" s="175"/>
      <c r="BC23" s="175"/>
      <c r="BD23" s="175"/>
      <c r="BE23" s="175"/>
      <c r="BF23" s="175"/>
      <c r="BG23" s="175"/>
      <c r="BH23" s="191" t="str">
        <f>IF($N23="","",VLOOKUP($N23,Ценоразпис!$A$1:$B$71,2,FALSE))</f>
        <v/>
      </c>
      <c r="BI23" s="191"/>
      <c r="BJ23" s="192"/>
      <c r="BK23" s="193"/>
      <c r="BL23" s="194"/>
      <c r="BM23" s="196"/>
    </row>
    <row r="24" ht="39.95" customHeight="1" spans="2:65">
      <c r="B24" s="129" t="str">
        <f ca="1" t="shared" si="0"/>
        <v/>
      </c>
      <c r="C24" s="130"/>
      <c r="D24" s="130"/>
      <c r="E24" s="130"/>
      <c r="F24" s="131"/>
      <c r="G24" s="132"/>
      <c r="H24" s="133"/>
      <c r="I24" s="149"/>
      <c r="J24" s="150"/>
      <c r="K24" s="150"/>
      <c r="L24" s="150"/>
      <c r="M24" s="151"/>
      <c r="N24" s="152"/>
      <c r="O24" s="153"/>
      <c r="P24" s="153"/>
      <c r="Q24" s="153"/>
      <c r="R24" s="153"/>
      <c r="S24" s="153"/>
      <c r="T24" s="153"/>
      <c r="U24" s="153"/>
      <c r="V24" s="153"/>
      <c r="W24" s="153"/>
      <c r="X24" s="153"/>
      <c r="Y24" s="153"/>
      <c r="Z24" s="153"/>
      <c r="AA24" s="153"/>
      <c r="AB24" s="153"/>
      <c r="AC24" s="175"/>
      <c r="AD24" s="175"/>
      <c r="AE24" s="175"/>
      <c r="AF24" s="175"/>
      <c r="AG24" s="175"/>
      <c r="AH24" s="175"/>
      <c r="AI24" s="175"/>
      <c r="AJ24" s="175"/>
      <c r="AK24" s="175"/>
      <c r="AL24" s="175"/>
      <c r="AM24" s="175"/>
      <c r="AN24" s="175"/>
      <c r="AO24" s="175"/>
      <c r="AP24" s="175"/>
      <c r="AQ24" s="175"/>
      <c r="AR24" s="175"/>
      <c r="AS24" s="175"/>
      <c r="AT24" s="175"/>
      <c r="AU24" s="175"/>
      <c r="AV24" s="175"/>
      <c r="AW24" s="175"/>
      <c r="AX24" s="175"/>
      <c r="AY24" s="175"/>
      <c r="AZ24" s="175"/>
      <c r="BA24" s="175"/>
      <c r="BB24" s="175"/>
      <c r="BC24" s="175"/>
      <c r="BD24" s="175"/>
      <c r="BE24" s="175"/>
      <c r="BF24" s="175"/>
      <c r="BG24" s="175"/>
      <c r="BH24" s="191" t="str">
        <f>IF($N24="","",VLOOKUP($N24,Ценоразпис!$A$1:$B$71,2,FALSE))</f>
        <v/>
      </c>
      <c r="BI24" s="191"/>
      <c r="BJ24" s="192"/>
      <c r="BK24" s="193"/>
      <c r="BL24" s="194"/>
      <c r="BM24" s="196"/>
    </row>
    <row r="25" ht="39.95" customHeight="1" spans="2:65">
      <c r="B25" s="129" t="str">
        <f ca="1" t="shared" si="0"/>
        <v/>
      </c>
      <c r="C25" s="130"/>
      <c r="D25" s="130"/>
      <c r="E25" s="130"/>
      <c r="F25" s="131"/>
      <c r="G25" s="132"/>
      <c r="H25" s="133"/>
      <c r="I25" s="149"/>
      <c r="J25" s="150"/>
      <c r="K25" s="150"/>
      <c r="L25" s="150"/>
      <c r="M25" s="151"/>
      <c r="N25" s="152"/>
      <c r="O25" s="153"/>
      <c r="P25" s="153"/>
      <c r="Q25" s="153"/>
      <c r="R25" s="153"/>
      <c r="S25" s="153"/>
      <c r="T25" s="153"/>
      <c r="U25" s="153"/>
      <c r="V25" s="153"/>
      <c r="W25" s="153"/>
      <c r="X25" s="153"/>
      <c r="Y25" s="153"/>
      <c r="Z25" s="153"/>
      <c r="AA25" s="153"/>
      <c r="AB25" s="153"/>
      <c r="AC25" s="175"/>
      <c r="AD25" s="175"/>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75"/>
      <c r="BF25" s="175"/>
      <c r="BG25" s="175"/>
      <c r="BH25" s="191" t="str">
        <f>IF($N25="","",VLOOKUP($N25,Ценоразпис!$A$1:$B$71,2,FALSE))</f>
        <v/>
      </c>
      <c r="BI25" s="191"/>
      <c r="BJ25" s="192"/>
      <c r="BK25" s="193"/>
      <c r="BL25" s="194"/>
      <c r="BM25" s="196"/>
    </row>
    <row r="26" ht="39.95" customHeight="1" spans="2:65">
      <c r="B26" s="129" t="str">
        <f ca="1" t="shared" si="0"/>
        <v/>
      </c>
      <c r="C26" s="130"/>
      <c r="D26" s="130"/>
      <c r="E26" s="130"/>
      <c r="F26" s="131"/>
      <c r="G26" s="132"/>
      <c r="H26" s="133"/>
      <c r="I26" s="149"/>
      <c r="J26" s="150"/>
      <c r="K26" s="150"/>
      <c r="L26" s="150"/>
      <c r="M26" s="151"/>
      <c r="N26" s="152"/>
      <c r="O26" s="153"/>
      <c r="P26" s="153"/>
      <c r="Q26" s="153"/>
      <c r="R26" s="153"/>
      <c r="S26" s="153"/>
      <c r="T26" s="153"/>
      <c r="U26" s="153"/>
      <c r="V26" s="153"/>
      <c r="W26" s="153"/>
      <c r="X26" s="153"/>
      <c r="Y26" s="153"/>
      <c r="Z26" s="153"/>
      <c r="AA26" s="153"/>
      <c r="AB26" s="153"/>
      <c r="AC26" s="175"/>
      <c r="AD26" s="175"/>
      <c r="AE26" s="175"/>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91" t="str">
        <f>IF($N26="","",VLOOKUP($N26,Ценоразпис!$A$1:$B$71,2,FALSE))</f>
        <v/>
      </c>
      <c r="BI26" s="191"/>
      <c r="BJ26" s="192"/>
      <c r="BK26" s="193"/>
      <c r="BL26" s="194"/>
      <c r="BM26" s="196"/>
    </row>
    <row r="27" ht="39.95" customHeight="1" spans="2:65">
      <c r="B27" s="129" t="str">
        <f ca="1" t="shared" si="0"/>
        <v/>
      </c>
      <c r="C27" s="130"/>
      <c r="D27" s="130"/>
      <c r="E27" s="130"/>
      <c r="F27" s="131"/>
      <c r="G27" s="132"/>
      <c r="H27" s="133"/>
      <c r="I27" s="149"/>
      <c r="J27" s="150"/>
      <c r="K27" s="150"/>
      <c r="L27" s="150"/>
      <c r="M27" s="151"/>
      <c r="N27" s="152"/>
      <c r="O27" s="153"/>
      <c r="P27" s="153"/>
      <c r="Q27" s="153"/>
      <c r="R27" s="153"/>
      <c r="S27" s="153"/>
      <c r="T27" s="153"/>
      <c r="U27" s="153"/>
      <c r="V27" s="153"/>
      <c r="W27" s="153"/>
      <c r="X27" s="153"/>
      <c r="Y27" s="153"/>
      <c r="Z27" s="153"/>
      <c r="AA27" s="153"/>
      <c r="AB27" s="153"/>
      <c r="AC27" s="175"/>
      <c r="AD27" s="175"/>
      <c r="AE27" s="175"/>
      <c r="AF27" s="175"/>
      <c r="AG27" s="175"/>
      <c r="AH27" s="175"/>
      <c r="AI27" s="175"/>
      <c r="AJ27" s="175"/>
      <c r="AK27" s="175"/>
      <c r="AL27" s="175"/>
      <c r="AM27" s="175"/>
      <c r="AN27" s="175"/>
      <c r="AO27" s="175"/>
      <c r="AP27" s="175"/>
      <c r="AQ27" s="175"/>
      <c r="AR27" s="175"/>
      <c r="AS27" s="175"/>
      <c r="AT27" s="175"/>
      <c r="AU27" s="175"/>
      <c r="AV27" s="175"/>
      <c r="AW27" s="175"/>
      <c r="AX27" s="175"/>
      <c r="AY27" s="175"/>
      <c r="AZ27" s="175"/>
      <c r="BA27" s="175"/>
      <c r="BB27" s="175"/>
      <c r="BC27" s="175"/>
      <c r="BD27" s="175"/>
      <c r="BE27" s="175"/>
      <c r="BF27" s="175"/>
      <c r="BG27" s="175"/>
      <c r="BH27" s="191" t="str">
        <f>IF($N27="","",VLOOKUP($N27,Ценоразпис!$A$1:$B$71,2,FALSE))</f>
        <v/>
      </c>
      <c r="BI27" s="191"/>
      <c r="BJ27" s="192"/>
      <c r="BK27" s="193"/>
      <c r="BL27" s="194"/>
      <c r="BM27" s="196"/>
    </row>
    <row r="28" ht="39.95" customHeight="1" spans="2:65">
      <c r="B28" s="129" t="str">
        <f ca="1" t="shared" si="0"/>
        <v/>
      </c>
      <c r="C28" s="130"/>
      <c r="D28" s="130"/>
      <c r="E28" s="130"/>
      <c r="F28" s="131"/>
      <c r="G28" s="132"/>
      <c r="H28" s="133"/>
      <c r="I28" s="149"/>
      <c r="J28" s="150"/>
      <c r="K28" s="150"/>
      <c r="L28" s="150"/>
      <c r="M28" s="151"/>
      <c r="N28" s="152"/>
      <c r="O28" s="153"/>
      <c r="P28" s="153"/>
      <c r="Q28" s="153"/>
      <c r="R28" s="153"/>
      <c r="S28" s="153"/>
      <c r="T28" s="153"/>
      <c r="U28" s="153"/>
      <c r="V28" s="153"/>
      <c r="W28" s="153"/>
      <c r="X28" s="153"/>
      <c r="Y28" s="153"/>
      <c r="Z28" s="153"/>
      <c r="AA28" s="153"/>
      <c r="AB28" s="153"/>
      <c r="AC28" s="175"/>
      <c r="AD28" s="175"/>
      <c r="AE28" s="175"/>
      <c r="AF28" s="175"/>
      <c r="AG28" s="175"/>
      <c r="AH28" s="175"/>
      <c r="AI28" s="175"/>
      <c r="AJ28" s="175"/>
      <c r="AK28" s="175"/>
      <c r="AL28" s="175"/>
      <c r="AM28" s="175"/>
      <c r="AN28" s="175"/>
      <c r="AO28" s="175"/>
      <c r="AP28" s="175"/>
      <c r="AQ28" s="175"/>
      <c r="AR28" s="175"/>
      <c r="AS28" s="175"/>
      <c r="AT28" s="175"/>
      <c r="AU28" s="175"/>
      <c r="AV28" s="175"/>
      <c r="AW28" s="175"/>
      <c r="AX28" s="175"/>
      <c r="AY28" s="175"/>
      <c r="AZ28" s="175"/>
      <c r="BA28" s="175"/>
      <c r="BB28" s="175"/>
      <c r="BC28" s="175"/>
      <c r="BD28" s="175"/>
      <c r="BE28" s="175"/>
      <c r="BF28" s="175"/>
      <c r="BG28" s="175"/>
      <c r="BH28" s="191" t="str">
        <f>IF($N28="","",VLOOKUP($N28,Ценоразпис!$A$1:$B$71,2,FALSE))</f>
        <v/>
      </c>
      <c r="BI28" s="191"/>
      <c r="BJ28" s="192"/>
      <c r="BK28" s="193"/>
      <c r="BL28" s="194"/>
      <c r="BM28" s="196"/>
    </row>
    <row r="29" ht="39.95" customHeight="1" spans="2:65">
      <c r="B29" s="129" t="str">
        <f ca="1" t="shared" si="0"/>
        <v/>
      </c>
      <c r="C29" s="130"/>
      <c r="D29" s="130"/>
      <c r="E29" s="130"/>
      <c r="F29" s="131"/>
      <c r="G29" s="132"/>
      <c r="H29" s="133"/>
      <c r="I29" s="149"/>
      <c r="J29" s="150"/>
      <c r="K29" s="150"/>
      <c r="L29" s="150"/>
      <c r="M29" s="151"/>
      <c r="N29" s="152"/>
      <c r="O29" s="153"/>
      <c r="P29" s="153"/>
      <c r="Q29" s="153"/>
      <c r="R29" s="153"/>
      <c r="S29" s="153"/>
      <c r="T29" s="153"/>
      <c r="U29" s="153"/>
      <c r="V29" s="153"/>
      <c r="W29" s="153"/>
      <c r="X29" s="153"/>
      <c r="Y29" s="153"/>
      <c r="Z29" s="153"/>
      <c r="AA29" s="153"/>
      <c r="AB29" s="153"/>
      <c r="AC29" s="175"/>
      <c r="AD29" s="175"/>
      <c r="AE29" s="175"/>
      <c r="AF29" s="175"/>
      <c r="AG29" s="175"/>
      <c r="AH29" s="175"/>
      <c r="AI29" s="175"/>
      <c r="AJ29" s="175"/>
      <c r="AK29" s="175"/>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91" t="str">
        <f>IF($N29="","",VLOOKUP($N29,Ценоразпис!$A$1:$B$71,2,FALSE))</f>
        <v/>
      </c>
      <c r="BI29" s="191"/>
      <c r="BJ29" s="192"/>
      <c r="BK29" s="193"/>
      <c r="BL29" s="194"/>
      <c r="BM29" s="196"/>
    </row>
    <row r="30" ht="39.95" customHeight="1" spans="2:65">
      <c r="B30" s="129" t="str">
        <f ca="1" t="shared" si="0"/>
        <v/>
      </c>
      <c r="C30" s="130"/>
      <c r="D30" s="130"/>
      <c r="E30" s="130"/>
      <c r="F30" s="131"/>
      <c r="G30" s="132"/>
      <c r="H30" s="133"/>
      <c r="I30" s="149"/>
      <c r="J30" s="150"/>
      <c r="K30" s="150"/>
      <c r="L30" s="150"/>
      <c r="M30" s="151"/>
      <c r="N30" s="152"/>
      <c r="O30" s="153"/>
      <c r="P30" s="153"/>
      <c r="Q30" s="153"/>
      <c r="R30" s="153"/>
      <c r="S30" s="153"/>
      <c r="T30" s="153"/>
      <c r="U30" s="153"/>
      <c r="V30" s="153"/>
      <c r="W30" s="153"/>
      <c r="X30" s="153"/>
      <c r="Y30" s="153"/>
      <c r="Z30" s="153"/>
      <c r="AA30" s="153"/>
      <c r="AB30" s="153"/>
      <c r="AC30" s="175"/>
      <c r="AD30" s="175"/>
      <c r="AE30" s="175"/>
      <c r="AF30" s="175"/>
      <c r="AG30" s="175"/>
      <c r="AH30" s="175"/>
      <c r="AI30" s="175"/>
      <c r="AJ30" s="175"/>
      <c r="AK30" s="175"/>
      <c r="AL30" s="175"/>
      <c r="AM30" s="175"/>
      <c r="AN30" s="175"/>
      <c r="AO30" s="175"/>
      <c r="AP30" s="175"/>
      <c r="AQ30" s="175"/>
      <c r="AR30" s="175"/>
      <c r="AS30" s="175"/>
      <c r="AT30" s="175"/>
      <c r="AU30" s="175"/>
      <c r="AV30" s="175"/>
      <c r="AW30" s="175"/>
      <c r="AX30" s="175"/>
      <c r="AY30" s="175"/>
      <c r="AZ30" s="175"/>
      <c r="BA30" s="175"/>
      <c r="BB30" s="175"/>
      <c r="BC30" s="175"/>
      <c r="BD30" s="175"/>
      <c r="BE30" s="175"/>
      <c r="BF30" s="175"/>
      <c r="BG30" s="175"/>
      <c r="BH30" s="191" t="str">
        <f>IF($N30="","",VLOOKUP($N30,Ценоразпис!$A$1:$B$71,2,FALSE))</f>
        <v/>
      </c>
      <c r="BI30" s="191"/>
      <c r="BJ30" s="192"/>
      <c r="BK30" s="193"/>
      <c r="BL30" s="194"/>
      <c r="BM30" s="196"/>
    </row>
    <row r="31" ht="39.95" customHeight="1" spans="2:65">
      <c r="B31" s="129" t="str">
        <f ca="1" t="shared" si="0"/>
        <v/>
      </c>
      <c r="C31" s="130"/>
      <c r="D31" s="130"/>
      <c r="E31" s="130"/>
      <c r="F31" s="131"/>
      <c r="G31" s="132"/>
      <c r="H31" s="133"/>
      <c r="I31" s="149"/>
      <c r="J31" s="150"/>
      <c r="K31" s="150"/>
      <c r="L31" s="150"/>
      <c r="M31" s="151"/>
      <c r="N31" s="152"/>
      <c r="O31" s="153"/>
      <c r="P31" s="153"/>
      <c r="Q31" s="153"/>
      <c r="R31" s="153"/>
      <c r="S31" s="153"/>
      <c r="T31" s="153"/>
      <c r="U31" s="153"/>
      <c r="V31" s="153"/>
      <c r="W31" s="153"/>
      <c r="X31" s="153"/>
      <c r="Y31" s="153"/>
      <c r="Z31" s="153"/>
      <c r="AA31" s="153"/>
      <c r="AB31" s="153"/>
      <c r="AC31" s="175"/>
      <c r="AD31" s="175"/>
      <c r="AE31" s="175"/>
      <c r="AF31" s="175"/>
      <c r="AG31" s="175"/>
      <c r="AH31" s="175"/>
      <c r="AI31" s="175"/>
      <c r="AJ31" s="175"/>
      <c r="AK31" s="175"/>
      <c r="AL31" s="175"/>
      <c r="AM31" s="175"/>
      <c r="AN31" s="175"/>
      <c r="AO31" s="175"/>
      <c r="AP31" s="175"/>
      <c r="AQ31" s="175"/>
      <c r="AR31" s="175"/>
      <c r="AS31" s="175"/>
      <c r="AT31" s="175"/>
      <c r="AU31" s="175"/>
      <c r="AV31" s="175"/>
      <c r="AW31" s="175"/>
      <c r="AX31" s="175"/>
      <c r="AY31" s="175"/>
      <c r="AZ31" s="175"/>
      <c r="BA31" s="175"/>
      <c r="BB31" s="175"/>
      <c r="BC31" s="175"/>
      <c r="BD31" s="175"/>
      <c r="BE31" s="175"/>
      <c r="BF31" s="175"/>
      <c r="BG31" s="175"/>
      <c r="BH31" s="191" t="str">
        <f>IF($N31="","",VLOOKUP($N31,Ценоразпис!$A$1:$B$71,2,FALSE))</f>
        <v/>
      </c>
      <c r="BI31" s="191"/>
      <c r="BJ31" s="192"/>
      <c r="BK31" s="193"/>
      <c r="BL31" s="194"/>
      <c r="BM31" s="196"/>
    </row>
    <row r="32" ht="39.95" customHeight="1" spans="2:65">
      <c r="B32" s="129" t="str">
        <f ca="1" t="shared" si="0"/>
        <v/>
      </c>
      <c r="C32" s="130"/>
      <c r="D32" s="130"/>
      <c r="E32" s="130"/>
      <c r="F32" s="131"/>
      <c r="G32" s="132"/>
      <c r="H32" s="133"/>
      <c r="I32" s="149"/>
      <c r="J32" s="150"/>
      <c r="K32" s="150"/>
      <c r="L32" s="150"/>
      <c r="M32" s="151"/>
      <c r="N32" s="152"/>
      <c r="O32" s="153"/>
      <c r="P32" s="153"/>
      <c r="Q32" s="153"/>
      <c r="R32" s="153"/>
      <c r="S32" s="153"/>
      <c r="T32" s="153"/>
      <c r="U32" s="153"/>
      <c r="V32" s="153"/>
      <c r="W32" s="153"/>
      <c r="X32" s="153"/>
      <c r="Y32" s="153"/>
      <c r="Z32" s="153"/>
      <c r="AA32" s="153"/>
      <c r="AB32" s="153"/>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75"/>
      <c r="BF32" s="175"/>
      <c r="BG32" s="175"/>
      <c r="BH32" s="191" t="str">
        <f>IF($N32="","",VLOOKUP($N32,Ценоразпис!$A$1:$B$71,2,FALSE))</f>
        <v/>
      </c>
      <c r="BI32" s="191"/>
      <c r="BJ32" s="192"/>
      <c r="BK32" s="193"/>
      <c r="BL32" s="194"/>
      <c r="BM32" s="196"/>
    </row>
    <row r="33" ht="39.95" customHeight="1" spans="2:65">
      <c r="B33" s="129" t="str">
        <f ca="1" t="shared" si="0"/>
        <v/>
      </c>
      <c r="C33" s="130"/>
      <c r="D33" s="130"/>
      <c r="E33" s="130"/>
      <c r="F33" s="131"/>
      <c r="G33" s="132"/>
      <c r="H33" s="133"/>
      <c r="I33" s="149"/>
      <c r="J33" s="150"/>
      <c r="K33" s="150"/>
      <c r="L33" s="150"/>
      <c r="M33" s="151"/>
      <c r="N33" s="152"/>
      <c r="O33" s="153"/>
      <c r="P33" s="153"/>
      <c r="Q33" s="153"/>
      <c r="R33" s="153"/>
      <c r="S33" s="153"/>
      <c r="T33" s="153"/>
      <c r="U33" s="153"/>
      <c r="V33" s="153"/>
      <c r="W33" s="153"/>
      <c r="X33" s="153"/>
      <c r="Y33" s="153"/>
      <c r="Z33" s="153"/>
      <c r="AA33" s="153"/>
      <c r="AB33" s="153"/>
      <c r="AC33" s="175"/>
      <c r="AD33" s="175"/>
      <c r="AE33" s="175"/>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175"/>
      <c r="BF33" s="175"/>
      <c r="BG33" s="175"/>
      <c r="BH33" s="191" t="str">
        <f>IF($N33="","",VLOOKUP($N33,Ценоразпис!$A$1:$B$71,2,FALSE))</f>
        <v/>
      </c>
      <c r="BI33" s="191"/>
      <c r="BJ33" s="192"/>
      <c r="BK33" s="193"/>
      <c r="BL33" s="194"/>
      <c r="BM33" s="196"/>
    </row>
    <row r="34" ht="39.95" customHeight="1" spans="2:65">
      <c r="B34" s="129" t="str">
        <f ca="1" t="shared" si="0"/>
        <v/>
      </c>
      <c r="C34" s="130"/>
      <c r="D34" s="130"/>
      <c r="E34" s="130"/>
      <c r="F34" s="131"/>
      <c r="G34" s="132"/>
      <c r="H34" s="133"/>
      <c r="I34" s="149"/>
      <c r="J34" s="150"/>
      <c r="K34" s="150"/>
      <c r="L34" s="150"/>
      <c r="M34" s="151"/>
      <c r="N34" s="152"/>
      <c r="O34" s="153"/>
      <c r="P34" s="153"/>
      <c r="Q34" s="153"/>
      <c r="R34" s="153"/>
      <c r="S34" s="153"/>
      <c r="T34" s="153"/>
      <c r="U34" s="153"/>
      <c r="V34" s="153"/>
      <c r="W34" s="153"/>
      <c r="X34" s="153"/>
      <c r="Y34" s="153"/>
      <c r="Z34" s="153"/>
      <c r="AA34" s="153"/>
      <c r="AB34" s="153"/>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175"/>
      <c r="BF34" s="175"/>
      <c r="BG34" s="175"/>
      <c r="BH34" s="191" t="str">
        <f>IF($N34="","",VLOOKUP($N34,Ценоразпис!$A$1:$B$71,2,FALSE))</f>
        <v/>
      </c>
      <c r="BI34" s="191"/>
      <c r="BJ34" s="192"/>
      <c r="BK34" s="193"/>
      <c r="BL34" s="194"/>
      <c r="BM34" s="196"/>
    </row>
    <row r="35" ht="39.95" customHeight="1" spans="2:65">
      <c r="B35" s="129" t="str">
        <f ca="1" t="shared" si="0"/>
        <v/>
      </c>
      <c r="C35" s="130"/>
      <c r="D35" s="130"/>
      <c r="E35" s="130"/>
      <c r="F35" s="131"/>
      <c r="G35" s="132"/>
      <c r="H35" s="133"/>
      <c r="I35" s="149"/>
      <c r="J35" s="150"/>
      <c r="K35" s="150"/>
      <c r="L35" s="150"/>
      <c r="M35" s="151"/>
      <c r="N35" s="152"/>
      <c r="O35" s="153"/>
      <c r="P35" s="153"/>
      <c r="Q35" s="153"/>
      <c r="R35" s="153"/>
      <c r="S35" s="153"/>
      <c r="T35" s="153"/>
      <c r="U35" s="153"/>
      <c r="V35" s="153"/>
      <c r="W35" s="153"/>
      <c r="X35" s="153"/>
      <c r="Y35" s="153"/>
      <c r="Z35" s="153"/>
      <c r="AA35" s="153"/>
      <c r="AB35" s="153"/>
      <c r="AC35" s="175"/>
      <c r="AD35" s="175"/>
      <c r="AE35" s="175"/>
      <c r="AF35" s="175"/>
      <c r="AG35" s="175"/>
      <c r="AH35" s="175"/>
      <c r="AI35" s="175"/>
      <c r="AJ35" s="175"/>
      <c r="AK35" s="175"/>
      <c r="AL35" s="175"/>
      <c r="AM35" s="175"/>
      <c r="AN35" s="175"/>
      <c r="AO35" s="175"/>
      <c r="AP35" s="175"/>
      <c r="AQ35" s="175"/>
      <c r="AR35" s="175"/>
      <c r="AS35" s="175"/>
      <c r="AT35" s="175"/>
      <c r="AU35" s="175"/>
      <c r="AV35" s="175"/>
      <c r="AW35" s="175"/>
      <c r="AX35" s="175"/>
      <c r="AY35" s="175"/>
      <c r="AZ35" s="175"/>
      <c r="BA35" s="175"/>
      <c r="BB35" s="175"/>
      <c r="BC35" s="175"/>
      <c r="BD35" s="175"/>
      <c r="BE35" s="175"/>
      <c r="BF35" s="175"/>
      <c r="BG35" s="175"/>
      <c r="BH35" s="191" t="str">
        <f>IF($N35="","",VLOOKUP($N35,Ценоразпис!$A$1:$B$71,2,FALSE))</f>
        <v/>
      </c>
      <c r="BI35" s="191"/>
      <c r="BJ35" s="192"/>
      <c r="BK35" s="193"/>
      <c r="BL35" s="194"/>
      <c r="BM35" s="196"/>
    </row>
    <row r="36" ht="39.95" customHeight="1" spans="2:65">
      <c r="B36" s="129" t="str">
        <f ca="1" t="shared" si="0"/>
        <v/>
      </c>
      <c r="C36" s="130"/>
      <c r="D36" s="130"/>
      <c r="E36" s="130"/>
      <c r="F36" s="131"/>
      <c r="G36" s="132"/>
      <c r="H36" s="133"/>
      <c r="I36" s="149"/>
      <c r="J36" s="150"/>
      <c r="K36" s="150"/>
      <c r="L36" s="150"/>
      <c r="M36" s="151"/>
      <c r="N36" s="152"/>
      <c r="O36" s="153"/>
      <c r="P36" s="153"/>
      <c r="Q36" s="153"/>
      <c r="R36" s="153"/>
      <c r="S36" s="153"/>
      <c r="T36" s="153"/>
      <c r="U36" s="153"/>
      <c r="V36" s="153"/>
      <c r="W36" s="153"/>
      <c r="X36" s="153"/>
      <c r="Y36" s="153"/>
      <c r="Z36" s="153"/>
      <c r="AA36" s="153"/>
      <c r="AB36" s="153"/>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91" t="str">
        <f>IF($N36="","",VLOOKUP($N36,Ценоразпис!$A$1:$B$71,2,FALSE))</f>
        <v/>
      </c>
      <c r="BI36" s="191"/>
      <c r="BJ36" s="192"/>
      <c r="BK36" s="193"/>
      <c r="BL36" s="194"/>
      <c r="BM36" s="196"/>
    </row>
    <row r="37" ht="39.95" customHeight="1" spans="2:65">
      <c r="B37" s="129" t="str">
        <f ca="1" t="shared" si="0"/>
        <v/>
      </c>
      <c r="C37" s="130"/>
      <c r="D37" s="130"/>
      <c r="E37" s="130"/>
      <c r="F37" s="131"/>
      <c r="G37" s="132"/>
      <c r="H37" s="133"/>
      <c r="I37" s="149"/>
      <c r="J37" s="150"/>
      <c r="K37" s="150"/>
      <c r="L37" s="150"/>
      <c r="M37" s="151"/>
      <c r="N37" s="152"/>
      <c r="O37" s="153"/>
      <c r="P37" s="153"/>
      <c r="Q37" s="153"/>
      <c r="R37" s="153"/>
      <c r="S37" s="153"/>
      <c r="T37" s="153"/>
      <c r="U37" s="153"/>
      <c r="V37" s="153"/>
      <c r="W37" s="153"/>
      <c r="X37" s="153"/>
      <c r="Y37" s="153"/>
      <c r="Z37" s="153"/>
      <c r="AA37" s="153"/>
      <c r="AB37" s="153"/>
      <c r="AC37" s="175"/>
      <c r="AD37" s="175"/>
      <c r="AE37" s="175"/>
      <c r="AF37" s="175"/>
      <c r="AG37" s="175"/>
      <c r="AH37" s="175"/>
      <c r="AI37" s="175"/>
      <c r="AJ37" s="175"/>
      <c r="AK37" s="175"/>
      <c r="AL37" s="175"/>
      <c r="AM37" s="175"/>
      <c r="AN37" s="175"/>
      <c r="AO37" s="175"/>
      <c r="AP37" s="175"/>
      <c r="AQ37" s="175"/>
      <c r="AR37" s="175"/>
      <c r="AS37" s="175"/>
      <c r="AT37" s="175"/>
      <c r="AU37" s="175"/>
      <c r="AV37" s="175"/>
      <c r="AW37" s="175"/>
      <c r="AX37" s="175"/>
      <c r="AY37" s="175"/>
      <c r="AZ37" s="175"/>
      <c r="BA37" s="175"/>
      <c r="BB37" s="175"/>
      <c r="BC37" s="175"/>
      <c r="BD37" s="175"/>
      <c r="BE37" s="175"/>
      <c r="BF37" s="175"/>
      <c r="BG37" s="175"/>
      <c r="BH37" s="191" t="str">
        <f>IF($N37="","",VLOOKUP($N37,Ценоразпис!$A$1:$B$71,2,FALSE))</f>
        <v/>
      </c>
      <c r="BI37" s="191"/>
      <c r="BJ37" s="192"/>
      <c r="BK37" s="193"/>
      <c r="BL37" s="194"/>
      <c r="BM37" s="196"/>
    </row>
    <row r="38" ht="39.95" customHeight="1" spans="2:65">
      <c r="B38" s="129" t="str">
        <f ca="1" t="shared" si="0"/>
        <v/>
      </c>
      <c r="C38" s="130"/>
      <c r="D38" s="130"/>
      <c r="E38" s="130"/>
      <c r="F38" s="131"/>
      <c r="G38" s="132"/>
      <c r="H38" s="133"/>
      <c r="I38" s="149"/>
      <c r="J38" s="150"/>
      <c r="K38" s="150"/>
      <c r="L38" s="150"/>
      <c r="M38" s="151"/>
      <c r="N38" s="152"/>
      <c r="O38" s="153"/>
      <c r="P38" s="153"/>
      <c r="Q38" s="153"/>
      <c r="R38" s="153"/>
      <c r="S38" s="153"/>
      <c r="T38" s="153"/>
      <c r="U38" s="153"/>
      <c r="V38" s="153"/>
      <c r="W38" s="153"/>
      <c r="X38" s="153"/>
      <c r="Y38" s="153"/>
      <c r="Z38" s="153"/>
      <c r="AA38" s="153"/>
      <c r="AB38" s="153"/>
      <c r="AC38" s="175"/>
      <c r="AD38" s="175"/>
      <c r="AE38" s="175"/>
      <c r="AF38" s="175"/>
      <c r="AG38" s="175"/>
      <c r="AH38" s="175"/>
      <c r="AI38" s="175"/>
      <c r="AJ38" s="175"/>
      <c r="AK38" s="175"/>
      <c r="AL38" s="175"/>
      <c r="AM38" s="175"/>
      <c r="AN38" s="175"/>
      <c r="AO38" s="175"/>
      <c r="AP38" s="175"/>
      <c r="AQ38" s="175"/>
      <c r="AR38" s="175"/>
      <c r="AS38" s="175"/>
      <c r="AT38" s="175"/>
      <c r="AU38" s="175"/>
      <c r="AV38" s="175"/>
      <c r="AW38" s="175"/>
      <c r="AX38" s="175"/>
      <c r="AY38" s="175"/>
      <c r="AZ38" s="175"/>
      <c r="BA38" s="175"/>
      <c r="BB38" s="175"/>
      <c r="BC38" s="175"/>
      <c r="BD38" s="175"/>
      <c r="BE38" s="175"/>
      <c r="BF38" s="175"/>
      <c r="BG38" s="175"/>
      <c r="BH38" s="191" t="str">
        <f>IF($N38="","",VLOOKUP($N38,Ценоразпис!$A$1:$B$71,2,FALSE))</f>
        <v/>
      </c>
      <c r="BI38" s="191"/>
      <c r="BJ38" s="192"/>
      <c r="BK38" s="193"/>
      <c r="BL38" s="194"/>
      <c r="BM38" s="196"/>
    </row>
    <row r="39" ht="39.95" customHeight="1" spans="2:65">
      <c r="B39" s="129" t="str">
        <f ca="1" t="shared" si="0"/>
        <v/>
      </c>
      <c r="C39" s="130"/>
      <c r="D39" s="130"/>
      <c r="E39" s="130"/>
      <c r="F39" s="131"/>
      <c r="G39" s="132"/>
      <c r="H39" s="133"/>
      <c r="I39" s="149"/>
      <c r="J39" s="150"/>
      <c r="K39" s="150"/>
      <c r="L39" s="150"/>
      <c r="M39" s="151"/>
      <c r="N39" s="152"/>
      <c r="O39" s="153"/>
      <c r="P39" s="153"/>
      <c r="Q39" s="153"/>
      <c r="R39" s="153"/>
      <c r="S39" s="153"/>
      <c r="T39" s="153"/>
      <c r="U39" s="153"/>
      <c r="V39" s="153"/>
      <c r="W39" s="153"/>
      <c r="X39" s="153"/>
      <c r="Y39" s="153"/>
      <c r="Z39" s="153"/>
      <c r="AA39" s="153"/>
      <c r="AB39" s="153"/>
      <c r="AC39" s="175"/>
      <c r="AD39" s="175"/>
      <c r="AE39" s="175"/>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75"/>
      <c r="BF39" s="175"/>
      <c r="BG39" s="175"/>
      <c r="BH39" s="191" t="str">
        <f>IF($N39="","",VLOOKUP($N39,Ценоразпис!$A$1:$B$71,2,FALSE))</f>
        <v/>
      </c>
      <c r="BI39" s="191"/>
      <c r="BJ39" s="192"/>
      <c r="BK39" s="193"/>
      <c r="BL39" s="194"/>
      <c r="BM39" s="196"/>
    </row>
    <row r="40" ht="39.95" customHeight="1" spans="2:65">
      <c r="B40" s="129" t="str">
        <f ca="1" t="shared" si="0"/>
        <v/>
      </c>
      <c r="C40" s="130"/>
      <c r="D40" s="130"/>
      <c r="E40" s="130"/>
      <c r="F40" s="131"/>
      <c r="G40" s="132"/>
      <c r="H40" s="133"/>
      <c r="I40" s="149"/>
      <c r="J40" s="150"/>
      <c r="K40" s="150"/>
      <c r="L40" s="150"/>
      <c r="M40" s="151"/>
      <c r="N40" s="152"/>
      <c r="O40" s="153"/>
      <c r="P40" s="153"/>
      <c r="Q40" s="153"/>
      <c r="R40" s="153"/>
      <c r="S40" s="153"/>
      <c r="T40" s="153"/>
      <c r="U40" s="153"/>
      <c r="V40" s="153"/>
      <c r="W40" s="153"/>
      <c r="X40" s="153"/>
      <c r="Y40" s="153"/>
      <c r="Z40" s="153"/>
      <c r="AA40" s="153"/>
      <c r="AB40" s="153"/>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91" t="str">
        <f>IF($N40="","",VLOOKUP($N40,Ценоразпис!$A$1:$B$71,2,FALSE))</f>
        <v/>
      </c>
      <c r="BI40" s="191"/>
      <c r="BJ40" s="192"/>
      <c r="BK40" s="193"/>
      <c r="BL40" s="194"/>
      <c r="BM40" s="196"/>
    </row>
    <row r="41" ht="39.95" customHeight="1" spans="2:65">
      <c r="B41" s="129" t="str">
        <f ca="1" t="shared" si="0"/>
        <v/>
      </c>
      <c r="C41" s="130"/>
      <c r="D41" s="130"/>
      <c r="E41" s="130"/>
      <c r="F41" s="131"/>
      <c r="G41" s="132"/>
      <c r="H41" s="133"/>
      <c r="I41" s="149"/>
      <c r="J41" s="150"/>
      <c r="K41" s="150"/>
      <c r="L41" s="150"/>
      <c r="M41" s="151"/>
      <c r="N41" s="152"/>
      <c r="O41" s="153"/>
      <c r="P41" s="153"/>
      <c r="Q41" s="153"/>
      <c r="R41" s="153"/>
      <c r="S41" s="153"/>
      <c r="T41" s="153"/>
      <c r="U41" s="153"/>
      <c r="V41" s="153"/>
      <c r="W41" s="153"/>
      <c r="X41" s="153"/>
      <c r="Y41" s="153"/>
      <c r="Z41" s="153"/>
      <c r="AA41" s="153"/>
      <c r="AB41" s="153"/>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75"/>
      <c r="BF41" s="175"/>
      <c r="BG41" s="175"/>
      <c r="BH41" s="191" t="str">
        <f>IF($N41="","",VLOOKUP($N41,Ценоразпис!$A$1:$B$71,2,FALSE))</f>
        <v/>
      </c>
      <c r="BI41" s="191"/>
      <c r="BJ41" s="192"/>
      <c r="BK41" s="193"/>
      <c r="BL41" s="194"/>
      <c r="BM41" s="196"/>
    </row>
    <row r="42" ht="39.95" customHeight="1" spans="2:65">
      <c r="B42" s="129" t="str">
        <f ca="1" t="shared" si="0"/>
        <v/>
      </c>
      <c r="C42" s="130"/>
      <c r="D42" s="130"/>
      <c r="E42" s="130"/>
      <c r="F42" s="131"/>
      <c r="G42" s="132"/>
      <c r="H42" s="133"/>
      <c r="I42" s="149"/>
      <c r="J42" s="150"/>
      <c r="K42" s="150"/>
      <c r="L42" s="150"/>
      <c r="M42" s="151"/>
      <c r="N42" s="152"/>
      <c r="O42" s="153"/>
      <c r="P42" s="153"/>
      <c r="Q42" s="153"/>
      <c r="R42" s="153"/>
      <c r="S42" s="153"/>
      <c r="T42" s="153"/>
      <c r="U42" s="153"/>
      <c r="V42" s="153"/>
      <c r="W42" s="153"/>
      <c r="X42" s="153"/>
      <c r="Y42" s="153"/>
      <c r="Z42" s="153"/>
      <c r="AA42" s="153"/>
      <c r="AB42" s="153"/>
      <c r="AC42" s="175"/>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175"/>
      <c r="BA42" s="175"/>
      <c r="BB42" s="175"/>
      <c r="BC42" s="175"/>
      <c r="BD42" s="175"/>
      <c r="BE42" s="175"/>
      <c r="BF42" s="175"/>
      <c r="BG42" s="175"/>
      <c r="BH42" s="191" t="str">
        <f>IF($N42="","",VLOOKUP($N42,Ценоразпис!$A$1:$B$71,2,FALSE))</f>
        <v/>
      </c>
      <c r="BI42" s="191"/>
      <c r="BJ42" s="192"/>
      <c r="BK42" s="193"/>
      <c r="BL42" s="194"/>
      <c r="BM42" s="196"/>
    </row>
    <row r="43" ht="39.95" customHeight="1" spans="2:65">
      <c r="B43" s="129" t="str">
        <f ca="1" t="shared" si="0"/>
        <v/>
      </c>
      <c r="C43" s="130"/>
      <c r="D43" s="130"/>
      <c r="E43" s="130"/>
      <c r="F43" s="131"/>
      <c r="G43" s="132"/>
      <c r="H43" s="133"/>
      <c r="I43" s="149"/>
      <c r="J43" s="150"/>
      <c r="K43" s="150"/>
      <c r="L43" s="150"/>
      <c r="M43" s="151"/>
      <c r="N43" s="152"/>
      <c r="O43" s="153"/>
      <c r="P43" s="153"/>
      <c r="Q43" s="153"/>
      <c r="R43" s="153"/>
      <c r="S43" s="153"/>
      <c r="T43" s="153"/>
      <c r="U43" s="153"/>
      <c r="V43" s="153"/>
      <c r="W43" s="153"/>
      <c r="X43" s="153"/>
      <c r="Y43" s="153"/>
      <c r="Z43" s="153"/>
      <c r="AA43" s="153"/>
      <c r="AB43" s="153"/>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75"/>
      <c r="BF43" s="175"/>
      <c r="BG43" s="175"/>
      <c r="BH43" s="191" t="str">
        <f>IF($N43="","",VLOOKUP($N43,Ценоразпис!$A$1:$B$71,2,FALSE))</f>
        <v/>
      </c>
      <c r="BI43" s="191"/>
      <c r="BJ43" s="192"/>
      <c r="BK43" s="193"/>
      <c r="BL43" s="194"/>
      <c r="BM43" s="196"/>
    </row>
    <row r="44" ht="39.95" customHeight="1" spans="2:65">
      <c r="B44" s="129" t="str">
        <f ca="1" t="shared" si="0"/>
        <v/>
      </c>
      <c r="C44" s="130"/>
      <c r="D44" s="130"/>
      <c r="E44" s="130"/>
      <c r="F44" s="131"/>
      <c r="G44" s="132"/>
      <c r="H44" s="133"/>
      <c r="I44" s="149"/>
      <c r="J44" s="150"/>
      <c r="K44" s="150"/>
      <c r="L44" s="150"/>
      <c r="M44" s="151"/>
      <c r="N44" s="152"/>
      <c r="O44" s="153"/>
      <c r="P44" s="153"/>
      <c r="Q44" s="153"/>
      <c r="R44" s="153"/>
      <c r="S44" s="153"/>
      <c r="T44" s="153"/>
      <c r="U44" s="153"/>
      <c r="V44" s="153"/>
      <c r="W44" s="153"/>
      <c r="X44" s="153"/>
      <c r="Y44" s="153"/>
      <c r="Z44" s="153"/>
      <c r="AA44" s="153"/>
      <c r="AB44" s="153"/>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75"/>
      <c r="BF44" s="175"/>
      <c r="BG44" s="175"/>
      <c r="BH44" s="191" t="str">
        <f>IF($N44="","",VLOOKUP($N44,Ценоразпис!$A$1:$B$71,2,FALSE))</f>
        <v/>
      </c>
      <c r="BI44" s="191"/>
      <c r="BJ44" s="192"/>
      <c r="BK44" s="193"/>
      <c r="BL44" s="194"/>
      <c r="BM44" s="196"/>
    </row>
    <row r="45" ht="39.95" customHeight="1" spans="2:65">
      <c r="B45" s="129" t="str">
        <f ca="1" t="shared" si="0"/>
        <v/>
      </c>
      <c r="C45" s="130"/>
      <c r="D45" s="130"/>
      <c r="E45" s="130"/>
      <c r="F45" s="131"/>
      <c r="G45" s="132"/>
      <c r="H45" s="133"/>
      <c r="I45" s="149"/>
      <c r="J45" s="150"/>
      <c r="K45" s="150"/>
      <c r="L45" s="150"/>
      <c r="M45" s="151"/>
      <c r="N45" s="152"/>
      <c r="O45" s="153"/>
      <c r="P45" s="153"/>
      <c r="Q45" s="153"/>
      <c r="R45" s="153"/>
      <c r="S45" s="153"/>
      <c r="T45" s="153"/>
      <c r="U45" s="153"/>
      <c r="V45" s="153"/>
      <c r="W45" s="153"/>
      <c r="X45" s="153"/>
      <c r="Y45" s="153"/>
      <c r="Z45" s="153"/>
      <c r="AA45" s="153"/>
      <c r="AB45" s="153"/>
      <c r="AC45" s="175"/>
      <c r="AD45" s="175"/>
      <c r="AE45" s="175"/>
      <c r="AF45" s="175"/>
      <c r="AG45" s="175"/>
      <c r="AH45" s="175"/>
      <c r="AI45" s="175"/>
      <c r="AJ45" s="175"/>
      <c r="AK45" s="175"/>
      <c r="AL45" s="175"/>
      <c r="AM45" s="175"/>
      <c r="AN45" s="175"/>
      <c r="AO45" s="175"/>
      <c r="AP45" s="175"/>
      <c r="AQ45" s="175"/>
      <c r="AR45" s="175"/>
      <c r="AS45" s="175"/>
      <c r="AT45" s="175"/>
      <c r="AU45" s="175"/>
      <c r="AV45" s="175"/>
      <c r="AW45" s="175"/>
      <c r="AX45" s="175"/>
      <c r="AY45" s="175"/>
      <c r="AZ45" s="175"/>
      <c r="BA45" s="175"/>
      <c r="BB45" s="175"/>
      <c r="BC45" s="175"/>
      <c r="BD45" s="175"/>
      <c r="BE45" s="175"/>
      <c r="BF45" s="175"/>
      <c r="BG45" s="175"/>
      <c r="BH45" s="191" t="str">
        <f>IF($N45="","",VLOOKUP($N45,Ценоразпис!$A$1:$B$71,2,FALSE))</f>
        <v/>
      </c>
      <c r="BI45" s="191"/>
      <c r="BJ45" s="192"/>
      <c r="BK45" s="193"/>
      <c r="BL45" s="194"/>
      <c r="BM45" s="196"/>
    </row>
    <row r="46" ht="39.95" customHeight="1" spans="2:65">
      <c r="B46" s="129" t="str">
        <f ca="1" t="shared" si="0"/>
        <v/>
      </c>
      <c r="C46" s="130"/>
      <c r="D46" s="130"/>
      <c r="E46" s="130"/>
      <c r="F46" s="131"/>
      <c r="G46" s="132"/>
      <c r="H46" s="133"/>
      <c r="I46" s="149"/>
      <c r="J46" s="150"/>
      <c r="K46" s="150"/>
      <c r="L46" s="150"/>
      <c r="M46" s="151"/>
      <c r="N46" s="152"/>
      <c r="O46" s="153"/>
      <c r="P46" s="153"/>
      <c r="Q46" s="153"/>
      <c r="R46" s="153"/>
      <c r="S46" s="153"/>
      <c r="T46" s="153"/>
      <c r="U46" s="153"/>
      <c r="V46" s="153"/>
      <c r="W46" s="153"/>
      <c r="X46" s="153"/>
      <c r="Y46" s="153"/>
      <c r="Z46" s="153"/>
      <c r="AA46" s="153"/>
      <c r="AB46" s="153"/>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175"/>
      <c r="BB46" s="175"/>
      <c r="BC46" s="175"/>
      <c r="BD46" s="175"/>
      <c r="BE46" s="175"/>
      <c r="BF46" s="175"/>
      <c r="BG46" s="175"/>
      <c r="BH46" s="191" t="str">
        <f>IF($N46="","",VLOOKUP($N46,Ценоразпис!$A$1:$B$71,2,FALSE))</f>
        <v/>
      </c>
      <c r="BI46" s="191"/>
      <c r="BJ46" s="192"/>
      <c r="BK46" s="193"/>
      <c r="BL46" s="194"/>
      <c r="BM46" s="196"/>
    </row>
    <row r="47" ht="39.95" customHeight="1" spans="2:65">
      <c r="B47" s="129" t="str">
        <f ca="1" t="shared" si="0"/>
        <v/>
      </c>
      <c r="C47" s="130"/>
      <c r="D47" s="130"/>
      <c r="E47" s="130"/>
      <c r="F47" s="131"/>
      <c r="G47" s="132"/>
      <c r="H47" s="133"/>
      <c r="I47" s="149"/>
      <c r="J47" s="150"/>
      <c r="K47" s="150"/>
      <c r="L47" s="150"/>
      <c r="M47" s="151"/>
      <c r="N47" s="152"/>
      <c r="O47" s="153"/>
      <c r="P47" s="153"/>
      <c r="Q47" s="153"/>
      <c r="R47" s="153"/>
      <c r="S47" s="153"/>
      <c r="T47" s="153"/>
      <c r="U47" s="153"/>
      <c r="V47" s="153"/>
      <c r="W47" s="153"/>
      <c r="X47" s="153"/>
      <c r="Y47" s="153"/>
      <c r="Z47" s="153"/>
      <c r="AA47" s="153"/>
      <c r="AB47" s="153"/>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175"/>
      <c r="BB47" s="175"/>
      <c r="BC47" s="175"/>
      <c r="BD47" s="175"/>
      <c r="BE47" s="175"/>
      <c r="BF47" s="175"/>
      <c r="BG47" s="175"/>
      <c r="BH47" s="191" t="str">
        <f>IF($N47="","",VLOOKUP($N47,Ценоразпис!$A$1:$B$71,2,FALSE))</f>
        <v/>
      </c>
      <c r="BI47" s="191"/>
      <c r="BJ47" s="192"/>
      <c r="BK47" s="193"/>
      <c r="BL47" s="194"/>
      <c r="BM47" s="196"/>
    </row>
    <row r="48" ht="39.95" customHeight="1" spans="2:65">
      <c r="B48" s="129" t="str">
        <f ca="1" t="shared" si="0"/>
        <v/>
      </c>
      <c r="C48" s="130"/>
      <c r="D48" s="130"/>
      <c r="E48" s="130"/>
      <c r="F48" s="131"/>
      <c r="G48" s="132"/>
      <c r="H48" s="133"/>
      <c r="I48" s="149"/>
      <c r="J48" s="150"/>
      <c r="K48" s="150"/>
      <c r="L48" s="150"/>
      <c r="M48" s="151"/>
      <c r="N48" s="152"/>
      <c r="O48" s="153"/>
      <c r="P48" s="153"/>
      <c r="Q48" s="153"/>
      <c r="R48" s="153"/>
      <c r="S48" s="153"/>
      <c r="T48" s="153"/>
      <c r="U48" s="153"/>
      <c r="V48" s="153"/>
      <c r="W48" s="153"/>
      <c r="X48" s="153"/>
      <c r="Y48" s="153"/>
      <c r="Z48" s="153"/>
      <c r="AA48" s="153"/>
      <c r="AB48" s="153"/>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75"/>
      <c r="BF48" s="175"/>
      <c r="BG48" s="175"/>
      <c r="BH48" s="191" t="str">
        <f>IF($N48="","",VLOOKUP($N48,Ценоразпис!$A$1:$B$71,2,FALSE))</f>
        <v/>
      </c>
      <c r="BI48" s="191"/>
      <c r="BJ48" s="192"/>
      <c r="BK48" s="193"/>
      <c r="BL48" s="194"/>
      <c r="BM48" s="196"/>
    </row>
    <row r="49" ht="39.95" customHeight="1" spans="2:65">
      <c r="B49" s="129" t="str">
        <f ca="1" t="shared" si="0"/>
        <v/>
      </c>
      <c r="C49" s="130"/>
      <c r="D49" s="130"/>
      <c r="E49" s="130"/>
      <c r="F49" s="131"/>
      <c r="G49" s="132"/>
      <c r="H49" s="133"/>
      <c r="I49" s="149"/>
      <c r="J49" s="150"/>
      <c r="K49" s="150"/>
      <c r="L49" s="150"/>
      <c r="M49" s="151"/>
      <c r="N49" s="152"/>
      <c r="O49" s="153"/>
      <c r="P49" s="153"/>
      <c r="Q49" s="153"/>
      <c r="R49" s="153"/>
      <c r="S49" s="153"/>
      <c r="T49" s="153"/>
      <c r="U49" s="153"/>
      <c r="V49" s="153"/>
      <c r="W49" s="153"/>
      <c r="X49" s="153"/>
      <c r="Y49" s="153"/>
      <c r="Z49" s="153"/>
      <c r="AA49" s="153"/>
      <c r="AB49" s="153"/>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91" t="str">
        <f>IF($N49="","",VLOOKUP($N49,Ценоразпис!$A$1:$B$71,2,FALSE))</f>
        <v/>
      </c>
      <c r="BI49" s="191"/>
      <c r="BJ49" s="192"/>
      <c r="BK49" s="193"/>
      <c r="BL49" s="194"/>
      <c r="BM49" s="196"/>
    </row>
    <row r="50" ht="39.95" customHeight="1" spans="2:65">
      <c r="B50" s="129" t="str">
        <f ca="1" t="shared" si="0"/>
        <v/>
      </c>
      <c r="C50" s="130"/>
      <c r="D50" s="130"/>
      <c r="E50" s="130"/>
      <c r="F50" s="131"/>
      <c r="G50" s="132"/>
      <c r="H50" s="133"/>
      <c r="I50" s="149"/>
      <c r="J50" s="150"/>
      <c r="K50" s="150"/>
      <c r="L50" s="150"/>
      <c r="M50" s="151"/>
      <c r="N50" s="152"/>
      <c r="O50" s="153"/>
      <c r="P50" s="153"/>
      <c r="Q50" s="153"/>
      <c r="R50" s="153"/>
      <c r="S50" s="153"/>
      <c r="T50" s="153"/>
      <c r="U50" s="153"/>
      <c r="V50" s="153"/>
      <c r="W50" s="153"/>
      <c r="X50" s="153"/>
      <c r="Y50" s="153"/>
      <c r="Z50" s="153"/>
      <c r="AA50" s="153"/>
      <c r="AB50" s="153"/>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91" t="str">
        <f>IF($N50="","",VLOOKUP($N50,Ценоразпис!$A$1:$B$71,2,FALSE))</f>
        <v/>
      </c>
      <c r="BI50" s="191"/>
      <c r="BJ50" s="192"/>
      <c r="BK50" s="193"/>
      <c r="BL50" s="194"/>
      <c r="BM50" s="196"/>
    </row>
    <row r="51" ht="39.95" customHeight="1" spans="2:65">
      <c r="B51" s="129" t="str">
        <f ca="1" t="shared" si="0"/>
        <v/>
      </c>
      <c r="C51" s="130"/>
      <c r="D51" s="130"/>
      <c r="E51" s="130"/>
      <c r="F51" s="131"/>
      <c r="G51" s="132"/>
      <c r="H51" s="133"/>
      <c r="I51" s="149"/>
      <c r="J51" s="150"/>
      <c r="K51" s="150"/>
      <c r="L51" s="150"/>
      <c r="M51" s="151"/>
      <c r="N51" s="152"/>
      <c r="O51" s="153"/>
      <c r="P51" s="153"/>
      <c r="Q51" s="153"/>
      <c r="R51" s="153"/>
      <c r="S51" s="153"/>
      <c r="T51" s="153"/>
      <c r="U51" s="153"/>
      <c r="V51" s="153"/>
      <c r="W51" s="153"/>
      <c r="X51" s="153"/>
      <c r="Y51" s="153"/>
      <c r="Z51" s="153"/>
      <c r="AA51" s="153"/>
      <c r="AB51" s="153"/>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75"/>
      <c r="BF51" s="175"/>
      <c r="BG51" s="175"/>
      <c r="BH51" s="191" t="str">
        <f>IF($N51="","",VLOOKUP($N51,Ценоразпис!$A$1:$B$71,2,FALSE))</f>
        <v/>
      </c>
      <c r="BI51" s="191"/>
      <c r="BJ51" s="192"/>
      <c r="BK51" s="193"/>
      <c r="BL51" s="194"/>
      <c r="BM51" s="196"/>
    </row>
    <row r="52" ht="39.95" customHeight="1" spans="2:65">
      <c r="B52" s="129" t="str">
        <f ca="1" t="shared" si="0"/>
        <v/>
      </c>
      <c r="C52" s="130"/>
      <c r="D52" s="130"/>
      <c r="E52" s="130"/>
      <c r="F52" s="131"/>
      <c r="G52" s="132"/>
      <c r="H52" s="133"/>
      <c r="I52" s="149"/>
      <c r="J52" s="150"/>
      <c r="K52" s="150"/>
      <c r="L52" s="150"/>
      <c r="M52" s="151"/>
      <c r="N52" s="152"/>
      <c r="O52" s="153"/>
      <c r="P52" s="153"/>
      <c r="Q52" s="153"/>
      <c r="R52" s="153"/>
      <c r="S52" s="153"/>
      <c r="T52" s="153"/>
      <c r="U52" s="153"/>
      <c r="V52" s="153"/>
      <c r="W52" s="153"/>
      <c r="X52" s="153"/>
      <c r="Y52" s="153"/>
      <c r="Z52" s="153"/>
      <c r="AA52" s="153"/>
      <c r="AB52" s="153"/>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91" t="str">
        <f>IF($N52="","",VLOOKUP($N52,Ценоразпис!$A$1:$B$71,2,FALSE))</f>
        <v/>
      </c>
      <c r="BI52" s="191"/>
      <c r="BJ52" s="192"/>
      <c r="BK52" s="193"/>
      <c r="BL52" s="194"/>
      <c r="BM52" s="196"/>
    </row>
    <row r="53" ht="39.95" customHeight="1" spans="2:65">
      <c r="B53" s="129" t="str">
        <f ca="1" t="shared" si="0"/>
        <v/>
      </c>
      <c r="C53" s="130"/>
      <c r="D53" s="130"/>
      <c r="E53" s="130"/>
      <c r="F53" s="131"/>
      <c r="G53" s="132"/>
      <c r="H53" s="133"/>
      <c r="I53" s="149"/>
      <c r="J53" s="150"/>
      <c r="K53" s="150"/>
      <c r="L53" s="150"/>
      <c r="M53" s="151"/>
      <c r="N53" s="152"/>
      <c r="O53" s="153"/>
      <c r="P53" s="153"/>
      <c r="Q53" s="153"/>
      <c r="R53" s="153"/>
      <c r="S53" s="153"/>
      <c r="T53" s="153"/>
      <c r="U53" s="153"/>
      <c r="V53" s="153"/>
      <c r="W53" s="153"/>
      <c r="X53" s="153"/>
      <c r="Y53" s="153"/>
      <c r="Z53" s="153"/>
      <c r="AA53" s="153"/>
      <c r="AB53" s="153"/>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91" t="str">
        <f>IF($N53="","",VLOOKUP($N53,Ценоразпис!$A$1:$B$71,2,FALSE))</f>
        <v/>
      </c>
      <c r="BI53" s="191"/>
      <c r="BJ53" s="192"/>
      <c r="BK53" s="193"/>
      <c r="BL53" s="194"/>
      <c r="BM53" s="196"/>
    </row>
    <row r="54" ht="39.95" customHeight="1" spans="2:65">
      <c r="B54" s="129" t="str">
        <f ca="1" t="shared" si="0"/>
        <v/>
      </c>
      <c r="C54" s="130"/>
      <c r="D54" s="130"/>
      <c r="E54" s="130"/>
      <c r="F54" s="131"/>
      <c r="G54" s="132"/>
      <c r="H54" s="133"/>
      <c r="I54" s="149"/>
      <c r="J54" s="150"/>
      <c r="K54" s="150"/>
      <c r="L54" s="150"/>
      <c r="M54" s="151"/>
      <c r="N54" s="152"/>
      <c r="O54" s="153"/>
      <c r="P54" s="153"/>
      <c r="Q54" s="153"/>
      <c r="R54" s="153"/>
      <c r="S54" s="153"/>
      <c r="T54" s="153"/>
      <c r="U54" s="153"/>
      <c r="V54" s="153"/>
      <c r="W54" s="153"/>
      <c r="X54" s="153"/>
      <c r="Y54" s="153"/>
      <c r="Z54" s="153"/>
      <c r="AA54" s="153"/>
      <c r="AB54" s="153"/>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75"/>
      <c r="BF54" s="175"/>
      <c r="BG54" s="175"/>
      <c r="BH54" s="191" t="str">
        <f>IF($N54="","",VLOOKUP($N54,Ценоразпис!$A$1:$B$71,2,FALSE))</f>
        <v/>
      </c>
      <c r="BI54" s="191"/>
      <c r="BJ54" s="192"/>
      <c r="BK54" s="193"/>
      <c r="BL54" s="194"/>
      <c r="BM54" s="196"/>
    </row>
    <row r="55" ht="39.95" customHeight="1" spans="2:65">
      <c r="B55" s="129" t="str">
        <f ca="1" t="shared" si="0"/>
        <v/>
      </c>
      <c r="C55" s="130"/>
      <c r="D55" s="130"/>
      <c r="E55" s="130"/>
      <c r="F55" s="131"/>
      <c r="G55" s="132"/>
      <c r="H55" s="133"/>
      <c r="I55" s="149"/>
      <c r="J55" s="150"/>
      <c r="K55" s="150"/>
      <c r="L55" s="150"/>
      <c r="M55" s="151"/>
      <c r="N55" s="152"/>
      <c r="O55" s="153"/>
      <c r="P55" s="153"/>
      <c r="Q55" s="153"/>
      <c r="R55" s="153"/>
      <c r="S55" s="153"/>
      <c r="T55" s="153"/>
      <c r="U55" s="153"/>
      <c r="V55" s="153"/>
      <c r="W55" s="153"/>
      <c r="X55" s="153"/>
      <c r="Y55" s="153"/>
      <c r="Z55" s="153"/>
      <c r="AA55" s="153"/>
      <c r="AB55" s="153"/>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91" t="str">
        <f>IF($N55="","",VLOOKUP($N55,Ценоразпис!$A$1:$B$71,2,FALSE))</f>
        <v/>
      </c>
      <c r="BI55" s="191"/>
      <c r="BJ55" s="192"/>
      <c r="BK55" s="193"/>
      <c r="BL55" s="194"/>
      <c r="BM55" s="196"/>
    </row>
    <row r="56" ht="39.95" customHeight="1" spans="2:65">
      <c r="B56" s="129" t="str">
        <f ca="1" t="shared" si="0"/>
        <v/>
      </c>
      <c r="C56" s="130"/>
      <c r="D56" s="130"/>
      <c r="E56" s="130"/>
      <c r="F56" s="131"/>
      <c r="G56" s="132"/>
      <c r="H56" s="133"/>
      <c r="I56" s="149"/>
      <c r="J56" s="150"/>
      <c r="K56" s="150"/>
      <c r="L56" s="150"/>
      <c r="M56" s="151"/>
      <c r="N56" s="152"/>
      <c r="O56" s="153"/>
      <c r="P56" s="153"/>
      <c r="Q56" s="153"/>
      <c r="R56" s="153"/>
      <c r="S56" s="153"/>
      <c r="T56" s="153"/>
      <c r="U56" s="153"/>
      <c r="V56" s="153"/>
      <c r="W56" s="153"/>
      <c r="X56" s="153"/>
      <c r="Y56" s="153"/>
      <c r="Z56" s="153"/>
      <c r="AA56" s="153"/>
      <c r="AB56" s="153"/>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75"/>
      <c r="BF56" s="175"/>
      <c r="BG56" s="175"/>
      <c r="BH56" s="191" t="str">
        <f>IF($N56="","",VLOOKUP($N56,Ценоразпис!$A$1:$B$71,2,FALSE))</f>
        <v/>
      </c>
      <c r="BI56" s="191"/>
      <c r="BJ56" s="192"/>
      <c r="BK56" s="193"/>
      <c r="BL56" s="194"/>
      <c r="BM56" s="196"/>
    </row>
    <row r="57" ht="39.95" customHeight="1" spans="2:65">
      <c r="B57" s="129" t="str">
        <f ca="1" t="shared" si="0"/>
        <v/>
      </c>
      <c r="C57" s="130"/>
      <c r="D57" s="130"/>
      <c r="E57" s="130"/>
      <c r="F57" s="131"/>
      <c r="G57" s="132"/>
      <c r="H57" s="133"/>
      <c r="I57" s="149"/>
      <c r="J57" s="150"/>
      <c r="K57" s="150"/>
      <c r="L57" s="150"/>
      <c r="M57" s="151"/>
      <c r="N57" s="152"/>
      <c r="O57" s="153"/>
      <c r="P57" s="153"/>
      <c r="Q57" s="153"/>
      <c r="R57" s="153"/>
      <c r="S57" s="153"/>
      <c r="T57" s="153"/>
      <c r="U57" s="153"/>
      <c r="V57" s="153"/>
      <c r="W57" s="153"/>
      <c r="X57" s="153"/>
      <c r="Y57" s="153"/>
      <c r="Z57" s="153"/>
      <c r="AA57" s="153"/>
      <c r="AB57" s="153"/>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91" t="str">
        <f>IF($N57="","",VLOOKUP($N57,Ценоразпис!$A$1:$B$71,2,FALSE))</f>
        <v/>
      </c>
      <c r="BI57" s="191"/>
      <c r="BJ57" s="192"/>
      <c r="BK57" s="193"/>
      <c r="BL57" s="194"/>
      <c r="BM57" s="196"/>
    </row>
    <row r="58" ht="39.95" customHeight="1" spans="2:65">
      <c r="B58" s="129" t="str">
        <f ca="1" t="shared" si="0"/>
        <v/>
      </c>
      <c r="C58" s="130"/>
      <c r="D58" s="130"/>
      <c r="E58" s="130"/>
      <c r="F58" s="131"/>
      <c r="G58" s="132"/>
      <c r="H58" s="133"/>
      <c r="I58" s="149"/>
      <c r="J58" s="150"/>
      <c r="K58" s="150"/>
      <c r="L58" s="150"/>
      <c r="M58" s="151"/>
      <c r="N58" s="152"/>
      <c r="O58" s="153"/>
      <c r="P58" s="153"/>
      <c r="Q58" s="153"/>
      <c r="R58" s="153"/>
      <c r="S58" s="153"/>
      <c r="T58" s="153"/>
      <c r="U58" s="153"/>
      <c r="V58" s="153"/>
      <c r="W58" s="153"/>
      <c r="X58" s="153"/>
      <c r="Y58" s="153"/>
      <c r="Z58" s="153"/>
      <c r="AA58" s="153"/>
      <c r="AB58" s="153"/>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91" t="str">
        <f>IF($N58="","",VLOOKUP($N58,Ценоразпис!$A$1:$B$71,2,FALSE))</f>
        <v/>
      </c>
      <c r="BI58" s="191"/>
      <c r="BJ58" s="192"/>
      <c r="BK58" s="193"/>
      <c r="BL58" s="194"/>
      <c r="BM58" s="196"/>
    </row>
    <row r="59" ht="39.95" customHeight="1" spans="2:65">
      <c r="B59" s="129" t="str">
        <f ca="1" t="shared" si="0"/>
        <v/>
      </c>
      <c r="C59" s="130"/>
      <c r="D59" s="130"/>
      <c r="E59" s="130"/>
      <c r="F59" s="131"/>
      <c r="G59" s="132"/>
      <c r="H59" s="133"/>
      <c r="I59" s="149"/>
      <c r="J59" s="150"/>
      <c r="K59" s="150"/>
      <c r="L59" s="150"/>
      <c r="M59" s="151"/>
      <c r="N59" s="152"/>
      <c r="O59" s="153"/>
      <c r="P59" s="153"/>
      <c r="Q59" s="153"/>
      <c r="R59" s="153"/>
      <c r="S59" s="153"/>
      <c r="T59" s="153"/>
      <c r="U59" s="153"/>
      <c r="V59" s="153"/>
      <c r="W59" s="153"/>
      <c r="X59" s="153"/>
      <c r="Y59" s="153"/>
      <c r="Z59" s="153"/>
      <c r="AA59" s="153"/>
      <c r="AB59" s="153"/>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91" t="str">
        <f>IF($N59="","",VLOOKUP($N59,Ценоразпис!$A$1:$B$71,2,FALSE))</f>
        <v/>
      </c>
      <c r="BI59" s="191"/>
      <c r="BJ59" s="192"/>
      <c r="BK59" s="193"/>
      <c r="BL59" s="194"/>
      <c r="BM59" s="196"/>
    </row>
    <row r="60" ht="39.95" customHeight="1" spans="2:65">
      <c r="B60" s="129" t="str">
        <f ca="1" t="shared" si="0"/>
        <v/>
      </c>
      <c r="C60" s="130"/>
      <c r="D60" s="130"/>
      <c r="E60" s="130"/>
      <c r="F60" s="131"/>
      <c r="G60" s="132"/>
      <c r="H60" s="133"/>
      <c r="I60" s="149"/>
      <c r="J60" s="150"/>
      <c r="K60" s="150"/>
      <c r="L60" s="150"/>
      <c r="M60" s="151"/>
      <c r="N60" s="152"/>
      <c r="O60" s="153"/>
      <c r="P60" s="153"/>
      <c r="Q60" s="153"/>
      <c r="R60" s="153"/>
      <c r="S60" s="153"/>
      <c r="T60" s="153"/>
      <c r="U60" s="153"/>
      <c r="V60" s="153"/>
      <c r="W60" s="153"/>
      <c r="X60" s="153"/>
      <c r="Y60" s="153"/>
      <c r="Z60" s="153"/>
      <c r="AA60" s="153"/>
      <c r="AB60" s="153"/>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91" t="str">
        <f>IF($N60="","",VLOOKUP($N60,Ценоразпис!$A$1:$B$71,2,FALSE))</f>
        <v/>
      </c>
      <c r="BI60" s="191"/>
      <c r="BJ60" s="192"/>
      <c r="BK60" s="193"/>
      <c r="BL60" s="194"/>
      <c r="BM60" s="196"/>
    </row>
    <row r="61" spans="2:6">
      <c r="B61" s="126"/>
      <c r="C61" s="126"/>
      <c r="D61" s="126"/>
      <c r="E61" s="126"/>
      <c r="F61" s="126"/>
    </row>
    <row r="62" spans="57:57">
      <c r="BE62" s="85" t="s">
        <v>2</v>
      </c>
    </row>
    <row r="63" ht="18" spans="2:3">
      <c r="B63" s="134"/>
      <c r="C63" s="134"/>
    </row>
    <row r="64" ht="18" spans="2:3">
      <c r="B64" s="134"/>
      <c r="C64" s="134"/>
    </row>
    <row r="65" ht="18" spans="2:3">
      <c r="B65" s="134"/>
      <c r="C65" s="134"/>
    </row>
    <row r="66" ht="18" spans="2:3">
      <c r="B66" s="134"/>
      <c r="C66" s="134"/>
    </row>
    <row r="67" ht="18" spans="2:3">
      <c r="B67" s="134"/>
      <c r="C67" s="134"/>
    </row>
    <row r="68" ht="18" spans="2:3">
      <c r="B68" s="134"/>
      <c r="C68" s="134"/>
    </row>
    <row r="69" ht="18" spans="2:3">
      <c r="B69" s="134"/>
      <c r="C69" s="134"/>
    </row>
    <row r="70" ht="18" spans="2:3">
      <c r="B70" s="134"/>
      <c r="C70" s="134"/>
    </row>
    <row r="71" ht="18" spans="2:3">
      <c r="B71" s="134"/>
      <c r="C71" s="134"/>
    </row>
    <row r="72" ht="18" spans="2:3">
      <c r="B72" s="134"/>
      <c r="C72" s="197"/>
    </row>
    <row r="73" ht="18" spans="2:3">
      <c r="B73" s="134"/>
      <c r="C73" s="134"/>
    </row>
    <row r="74" ht="18" spans="2:3">
      <c r="B74" s="134"/>
      <c r="C74" s="197"/>
    </row>
    <row r="75" ht="18" spans="2:3">
      <c r="B75" s="134"/>
      <c r="C75" s="197"/>
    </row>
    <row r="76" ht="18" spans="2:3">
      <c r="B76" s="134"/>
      <c r="C76" s="134"/>
    </row>
    <row r="77" ht="18" spans="2:3">
      <c r="B77" s="134"/>
      <c r="C77" s="134"/>
    </row>
    <row r="78" ht="18" spans="2:3">
      <c r="B78" s="134"/>
      <c r="C78" s="134"/>
    </row>
    <row r="79" ht="18" spans="2:3">
      <c r="B79" s="134"/>
      <c r="C79" s="134"/>
    </row>
    <row r="80" ht="18" spans="2:3">
      <c r="B80" s="134"/>
      <c r="C80" s="134"/>
    </row>
    <row r="81" ht="18" spans="2:3">
      <c r="B81" s="134"/>
      <c r="C81" s="134"/>
    </row>
    <row r="82" ht="18" spans="2:3">
      <c r="B82" s="134"/>
      <c r="C82" s="134"/>
    </row>
    <row r="83" ht="18" spans="2:3">
      <c r="B83" s="134"/>
      <c r="C83" s="134"/>
    </row>
  </sheetData>
  <sheetProtection selectLockedCells="1"/>
  <mergeCells count="421">
    <mergeCell ref="B4:AA4"/>
    <mergeCell ref="AB4:AG4"/>
    <mergeCell ref="B5:AG5"/>
    <mergeCell ref="B6:AH6"/>
    <mergeCell ref="B7:D7"/>
    <mergeCell ref="F7:H7"/>
    <mergeCell ref="J7:L7"/>
    <mergeCell ref="N7:P7"/>
    <mergeCell ref="R7:T7"/>
    <mergeCell ref="V7:X7"/>
    <mergeCell ref="Z7:AB7"/>
    <mergeCell ref="AD7:AF7"/>
    <mergeCell ref="AH7:AJ7"/>
    <mergeCell ref="AL7:AN7"/>
    <mergeCell ref="AP7:AR7"/>
    <mergeCell ref="AT7:AV7"/>
    <mergeCell ref="AX7:AZ7"/>
    <mergeCell ref="BB7:BD7"/>
    <mergeCell ref="BF7:BH7"/>
    <mergeCell ref="BJ7:BL7"/>
    <mergeCell ref="B8:D8"/>
    <mergeCell ref="F8:H8"/>
    <mergeCell ref="J8:L8"/>
    <mergeCell ref="N8:P8"/>
    <mergeCell ref="R8:T8"/>
    <mergeCell ref="V8:X8"/>
    <mergeCell ref="Z8:AB8"/>
    <mergeCell ref="AD8:AF8"/>
    <mergeCell ref="AH8:AJ8"/>
    <mergeCell ref="AL8:AN8"/>
    <mergeCell ref="AP8:AR8"/>
    <mergeCell ref="AT8:AV8"/>
    <mergeCell ref="AX8:AZ8"/>
    <mergeCell ref="BB8:BD8"/>
    <mergeCell ref="BF8:BH8"/>
    <mergeCell ref="BJ8:BL8"/>
    <mergeCell ref="B16:D16"/>
    <mergeCell ref="F16:H16"/>
    <mergeCell ref="J16:L16"/>
    <mergeCell ref="N16:P16"/>
    <mergeCell ref="R16:T16"/>
    <mergeCell ref="V16:X16"/>
    <mergeCell ref="Z16:AB16"/>
    <mergeCell ref="AD16:AF16"/>
    <mergeCell ref="AH16:AJ16"/>
    <mergeCell ref="AL16:AN16"/>
    <mergeCell ref="AP16:AR16"/>
    <mergeCell ref="AT16:AV16"/>
    <mergeCell ref="AX16:AZ16"/>
    <mergeCell ref="BB16:BD16"/>
    <mergeCell ref="BF16:BH16"/>
    <mergeCell ref="BJ16:BL16"/>
    <mergeCell ref="B17:D17"/>
    <mergeCell ref="F17:H17"/>
    <mergeCell ref="J17:L17"/>
    <mergeCell ref="N17:P17"/>
    <mergeCell ref="R17:T17"/>
    <mergeCell ref="V17:X17"/>
    <mergeCell ref="Z17:AB17"/>
    <mergeCell ref="AD17:AF17"/>
    <mergeCell ref="AH17:AJ17"/>
    <mergeCell ref="AL17:AN17"/>
    <mergeCell ref="AP17:AR17"/>
    <mergeCell ref="AT17:AV17"/>
    <mergeCell ref="AX17:AZ17"/>
    <mergeCell ref="BB17:BD17"/>
    <mergeCell ref="BF17:BH17"/>
    <mergeCell ref="BJ17:BL17"/>
    <mergeCell ref="B20:F20"/>
    <mergeCell ref="G20:H20"/>
    <mergeCell ref="I20:M20"/>
    <mergeCell ref="N20:AB20"/>
    <mergeCell ref="AC20:BG20"/>
    <mergeCell ref="BH20:BJ20"/>
    <mergeCell ref="BK20:BM20"/>
    <mergeCell ref="B21:F21"/>
    <mergeCell ref="G21:H21"/>
    <mergeCell ref="I21:M21"/>
    <mergeCell ref="N21:AB21"/>
    <mergeCell ref="AC21:BG21"/>
    <mergeCell ref="BH21:BJ21"/>
    <mergeCell ref="BK21:BM21"/>
    <mergeCell ref="B22:F22"/>
    <mergeCell ref="G22:H22"/>
    <mergeCell ref="I22:M22"/>
    <mergeCell ref="N22:AB22"/>
    <mergeCell ref="AC22:BG22"/>
    <mergeCell ref="BH22:BJ22"/>
    <mergeCell ref="BK22:BM22"/>
    <mergeCell ref="B23:F23"/>
    <mergeCell ref="G23:H23"/>
    <mergeCell ref="I23:M23"/>
    <mergeCell ref="N23:AB23"/>
    <mergeCell ref="AC23:BG23"/>
    <mergeCell ref="BH23:BJ23"/>
    <mergeCell ref="BK23:BM23"/>
    <mergeCell ref="B24:F24"/>
    <mergeCell ref="G24:H24"/>
    <mergeCell ref="I24:M24"/>
    <mergeCell ref="N24:AB24"/>
    <mergeCell ref="AC24:BG24"/>
    <mergeCell ref="BH24:BJ24"/>
    <mergeCell ref="BK24:BM24"/>
    <mergeCell ref="B25:F25"/>
    <mergeCell ref="G25:H25"/>
    <mergeCell ref="I25:M25"/>
    <mergeCell ref="N25:AB25"/>
    <mergeCell ref="AC25:BG25"/>
    <mergeCell ref="BH25:BJ25"/>
    <mergeCell ref="BK25:BM25"/>
    <mergeCell ref="B26:F26"/>
    <mergeCell ref="G26:H26"/>
    <mergeCell ref="I26:M26"/>
    <mergeCell ref="N26:AB26"/>
    <mergeCell ref="AC26:BG26"/>
    <mergeCell ref="BH26:BJ26"/>
    <mergeCell ref="BK26:BM26"/>
    <mergeCell ref="B27:F27"/>
    <mergeCell ref="G27:H27"/>
    <mergeCell ref="I27:M27"/>
    <mergeCell ref="N27:AB27"/>
    <mergeCell ref="AC27:BG27"/>
    <mergeCell ref="BH27:BJ27"/>
    <mergeCell ref="BK27:BM27"/>
    <mergeCell ref="B28:F28"/>
    <mergeCell ref="G28:H28"/>
    <mergeCell ref="I28:M28"/>
    <mergeCell ref="N28:AB28"/>
    <mergeCell ref="AC28:BG28"/>
    <mergeCell ref="BH28:BJ28"/>
    <mergeCell ref="BK28:BM28"/>
    <mergeCell ref="B29:F29"/>
    <mergeCell ref="G29:H29"/>
    <mergeCell ref="I29:M29"/>
    <mergeCell ref="N29:AB29"/>
    <mergeCell ref="AC29:BG29"/>
    <mergeCell ref="BH29:BJ29"/>
    <mergeCell ref="BK29:BM29"/>
    <mergeCell ref="B30:F30"/>
    <mergeCell ref="G30:H30"/>
    <mergeCell ref="I30:M30"/>
    <mergeCell ref="N30:AB30"/>
    <mergeCell ref="AC30:BG30"/>
    <mergeCell ref="BH30:BJ30"/>
    <mergeCell ref="BK30:BM30"/>
    <mergeCell ref="B31:F31"/>
    <mergeCell ref="G31:H31"/>
    <mergeCell ref="I31:M31"/>
    <mergeCell ref="N31:AB31"/>
    <mergeCell ref="AC31:BG31"/>
    <mergeCell ref="BH31:BJ31"/>
    <mergeCell ref="BK31:BM31"/>
    <mergeCell ref="B32:F32"/>
    <mergeCell ref="G32:H32"/>
    <mergeCell ref="I32:M32"/>
    <mergeCell ref="N32:AB32"/>
    <mergeCell ref="AC32:BG32"/>
    <mergeCell ref="BH32:BJ32"/>
    <mergeCell ref="BK32:BM32"/>
    <mergeCell ref="B33:F33"/>
    <mergeCell ref="G33:H33"/>
    <mergeCell ref="I33:M33"/>
    <mergeCell ref="N33:AB33"/>
    <mergeCell ref="AC33:BG33"/>
    <mergeCell ref="BH33:BJ33"/>
    <mergeCell ref="BK33:BM33"/>
    <mergeCell ref="B34:F34"/>
    <mergeCell ref="G34:H34"/>
    <mergeCell ref="I34:M34"/>
    <mergeCell ref="N34:AB34"/>
    <mergeCell ref="AC34:BG34"/>
    <mergeCell ref="BH34:BJ34"/>
    <mergeCell ref="BK34:BM34"/>
    <mergeCell ref="B35:F35"/>
    <mergeCell ref="G35:H35"/>
    <mergeCell ref="I35:M35"/>
    <mergeCell ref="N35:AB35"/>
    <mergeCell ref="AC35:BG35"/>
    <mergeCell ref="BH35:BJ35"/>
    <mergeCell ref="BK35:BM35"/>
    <mergeCell ref="B36:F36"/>
    <mergeCell ref="G36:H36"/>
    <mergeCell ref="I36:M36"/>
    <mergeCell ref="N36:AB36"/>
    <mergeCell ref="AC36:BG36"/>
    <mergeCell ref="BH36:BJ36"/>
    <mergeCell ref="BK36:BM36"/>
    <mergeCell ref="B37:F37"/>
    <mergeCell ref="G37:H37"/>
    <mergeCell ref="I37:M37"/>
    <mergeCell ref="N37:AB37"/>
    <mergeCell ref="AC37:BG37"/>
    <mergeCell ref="BH37:BJ37"/>
    <mergeCell ref="BK37:BM37"/>
    <mergeCell ref="B38:F38"/>
    <mergeCell ref="G38:H38"/>
    <mergeCell ref="I38:M38"/>
    <mergeCell ref="N38:AB38"/>
    <mergeCell ref="AC38:BG38"/>
    <mergeCell ref="BH38:BJ38"/>
    <mergeCell ref="BK38:BM38"/>
    <mergeCell ref="B39:F39"/>
    <mergeCell ref="G39:H39"/>
    <mergeCell ref="I39:M39"/>
    <mergeCell ref="N39:AB39"/>
    <mergeCell ref="AC39:BG39"/>
    <mergeCell ref="BH39:BJ39"/>
    <mergeCell ref="BK39:BM39"/>
    <mergeCell ref="B40:F40"/>
    <mergeCell ref="G40:H40"/>
    <mergeCell ref="I40:M40"/>
    <mergeCell ref="N40:AB40"/>
    <mergeCell ref="AC40:BG40"/>
    <mergeCell ref="BH40:BJ40"/>
    <mergeCell ref="BK40:BM40"/>
    <mergeCell ref="B41:F41"/>
    <mergeCell ref="G41:H41"/>
    <mergeCell ref="I41:M41"/>
    <mergeCell ref="N41:AB41"/>
    <mergeCell ref="AC41:BG41"/>
    <mergeCell ref="BH41:BJ41"/>
    <mergeCell ref="BK41:BM41"/>
    <mergeCell ref="B42:F42"/>
    <mergeCell ref="G42:H42"/>
    <mergeCell ref="I42:M42"/>
    <mergeCell ref="N42:AB42"/>
    <mergeCell ref="AC42:BG42"/>
    <mergeCell ref="BH42:BJ42"/>
    <mergeCell ref="BK42:BM42"/>
    <mergeCell ref="B43:F43"/>
    <mergeCell ref="G43:H43"/>
    <mergeCell ref="I43:M43"/>
    <mergeCell ref="N43:AB43"/>
    <mergeCell ref="AC43:BG43"/>
    <mergeCell ref="BH43:BJ43"/>
    <mergeCell ref="BK43:BM43"/>
    <mergeCell ref="B44:F44"/>
    <mergeCell ref="G44:H44"/>
    <mergeCell ref="I44:M44"/>
    <mergeCell ref="N44:AB44"/>
    <mergeCell ref="AC44:BG44"/>
    <mergeCell ref="BH44:BJ44"/>
    <mergeCell ref="BK44:BM44"/>
    <mergeCell ref="B45:F45"/>
    <mergeCell ref="G45:H45"/>
    <mergeCell ref="I45:M45"/>
    <mergeCell ref="N45:AB45"/>
    <mergeCell ref="AC45:BG45"/>
    <mergeCell ref="BH45:BJ45"/>
    <mergeCell ref="BK45:BM45"/>
    <mergeCell ref="B46:F46"/>
    <mergeCell ref="G46:H46"/>
    <mergeCell ref="I46:M46"/>
    <mergeCell ref="N46:AB46"/>
    <mergeCell ref="AC46:BG46"/>
    <mergeCell ref="BH46:BJ46"/>
    <mergeCell ref="BK46:BM46"/>
    <mergeCell ref="B47:F47"/>
    <mergeCell ref="G47:H47"/>
    <mergeCell ref="I47:M47"/>
    <mergeCell ref="N47:AB47"/>
    <mergeCell ref="AC47:BG47"/>
    <mergeCell ref="BH47:BJ47"/>
    <mergeCell ref="BK47:BM47"/>
    <mergeCell ref="B48:F48"/>
    <mergeCell ref="G48:H48"/>
    <mergeCell ref="I48:M48"/>
    <mergeCell ref="N48:AB48"/>
    <mergeCell ref="AC48:BG48"/>
    <mergeCell ref="BH48:BJ48"/>
    <mergeCell ref="BK48:BM48"/>
    <mergeCell ref="B49:F49"/>
    <mergeCell ref="G49:H49"/>
    <mergeCell ref="I49:M49"/>
    <mergeCell ref="N49:AB49"/>
    <mergeCell ref="AC49:BG49"/>
    <mergeCell ref="BH49:BJ49"/>
    <mergeCell ref="BK49:BM49"/>
    <mergeCell ref="B50:F50"/>
    <mergeCell ref="G50:H50"/>
    <mergeCell ref="I50:M50"/>
    <mergeCell ref="N50:AB50"/>
    <mergeCell ref="AC50:BG50"/>
    <mergeCell ref="BH50:BJ50"/>
    <mergeCell ref="BK50:BM50"/>
    <mergeCell ref="B51:F51"/>
    <mergeCell ref="G51:H51"/>
    <mergeCell ref="I51:M51"/>
    <mergeCell ref="N51:AB51"/>
    <mergeCell ref="AC51:BG51"/>
    <mergeCell ref="BH51:BJ51"/>
    <mergeCell ref="BK51:BM51"/>
    <mergeCell ref="B52:F52"/>
    <mergeCell ref="G52:H52"/>
    <mergeCell ref="I52:M52"/>
    <mergeCell ref="N52:AB52"/>
    <mergeCell ref="AC52:BG52"/>
    <mergeCell ref="BH52:BJ52"/>
    <mergeCell ref="BK52:BM52"/>
    <mergeCell ref="B53:F53"/>
    <mergeCell ref="G53:H53"/>
    <mergeCell ref="I53:M53"/>
    <mergeCell ref="N53:AB53"/>
    <mergeCell ref="AC53:BG53"/>
    <mergeCell ref="BH53:BJ53"/>
    <mergeCell ref="BK53:BM53"/>
    <mergeCell ref="B54:F54"/>
    <mergeCell ref="G54:H54"/>
    <mergeCell ref="I54:M54"/>
    <mergeCell ref="N54:AB54"/>
    <mergeCell ref="AC54:BG54"/>
    <mergeCell ref="BH54:BJ54"/>
    <mergeCell ref="BK54:BM54"/>
    <mergeCell ref="B55:F55"/>
    <mergeCell ref="G55:H55"/>
    <mergeCell ref="I55:M55"/>
    <mergeCell ref="N55:AB55"/>
    <mergeCell ref="AC55:BG55"/>
    <mergeCell ref="BH55:BJ55"/>
    <mergeCell ref="BK55:BM55"/>
    <mergeCell ref="B56:F56"/>
    <mergeCell ref="G56:H56"/>
    <mergeCell ref="I56:M56"/>
    <mergeCell ref="N56:AB56"/>
    <mergeCell ref="AC56:BG56"/>
    <mergeCell ref="BH56:BJ56"/>
    <mergeCell ref="BK56:BM56"/>
    <mergeCell ref="B57:F57"/>
    <mergeCell ref="G57:H57"/>
    <mergeCell ref="I57:M57"/>
    <mergeCell ref="N57:AB57"/>
    <mergeCell ref="AC57:BG57"/>
    <mergeCell ref="BH57:BJ57"/>
    <mergeCell ref="BK57:BM57"/>
    <mergeCell ref="B58:F58"/>
    <mergeCell ref="G58:H58"/>
    <mergeCell ref="I58:M58"/>
    <mergeCell ref="N58:AB58"/>
    <mergeCell ref="AC58:BG58"/>
    <mergeCell ref="BH58:BJ58"/>
    <mergeCell ref="BK58:BM58"/>
    <mergeCell ref="B59:F59"/>
    <mergeCell ref="G59:H59"/>
    <mergeCell ref="I59:M59"/>
    <mergeCell ref="N59:AB59"/>
    <mergeCell ref="AC59:BG59"/>
    <mergeCell ref="BH59:BJ59"/>
    <mergeCell ref="BK59:BM59"/>
    <mergeCell ref="B60:F60"/>
    <mergeCell ref="G60:H60"/>
    <mergeCell ref="I60:M60"/>
    <mergeCell ref="N60:AB60"/>
    <mergeCell ref="AC60:BG60"/>
    <mergeCell ref="BH60:BJ60"/>
    <mergeCell ref="BK60:BM60"/>
    <mergeCell ref="B61:F61"/>
    <mergeCell ref="D64:I64"/>
    <mergeCell ref="D65:I65"/>
    <mergeCell ref="D66:I66"/>
    <mergeCell ref="D67:I67"/>
    <mergeCell ref="D68:I68"/>
    <mergeCell ref="D69:I69"/>
    <mergeCell ref="D70:I70"/>
    <mergeCell ref="D71:I71"/>
    <mergeCell ref="D72:I72"/>
    <mergeCell ref="D73:I73"/>
    <mergeCell ref="D74:I74"/>
    <mergeCell ref="D75:I75"/>
    <mergeCell ref="D76:I76"/>
    <mergeCell ref="D77:I77"/>
    <mergeCell ref="D78:I78"/>
    <mergeCell ref="D79:I79"/>
    <mergeCell ref="D80:I80"/>
    <mergeCell ref="D81:I81"/>
    <mergeCell ref="D82:I82"/>
    <mergeCell ref="D83:I83"/>
    <mergeCell ref="D84:I84"/>
    <mergeCell ref="D85:I85"/>
    <mergeCell ref="D86:I86"/>
    <mergeCell ref="D87:I87"/>
    <mergeCell ref="D88:I88"/>
    <mergeCell ref="D89:I89"/>
    <mergeCell ref="D90:I90"/>
    <mergeCell ref="D91:I91"/>
    <mergeCell ref="D92:I92"/>
    <mergeCell ref="D93:I93"/>
    <mergeCell ref="D94:I94"/>
    <mergeCell ref="D95:I95"/>
    <mergeCell ref="D96:I96"/>
    <mergeCell ref="D97:I97"/>
    <mergeCell ref="D98:I98"/>
    <mergeCell ref="D99:I99"/>
    <mergeCell ref="D100:I100"/>
    <mergeCell ref="D101:I101"/>
    <mergeCell ref="D102:I102"/>
    <mergeCell ref="D103:I103"/>
    <mergeCell ref="D104:I104"/>
    <mergeCell ref="D105:I105"/>
    <mergeCell ref="D106:I106"/>
    <mergeCell ref="D107:I107"/>
    <mergeCell ref="D108:I108"/>
    <mergeCell ref="D109:I109"/>
    <mergeCell ref="D110:I110"/>
    <mergeCell ref="D111:I111"/>
    <mergeCell ref="D112:I112"/>
    <mergeCell ref="D113:I113"/>
    <mergeCell ref="D114:I114"/>
    <mergeCell ref="D115:I115"/>
    <mergeCell ref="D116:I116"/>
    <mergeCell ref="D117:I117"/>
    <mergeCell ref="D118:I118"/>
    <mergeCell ref="D119:I119"/>
    <mergeCell ref="D120:I120"/>
    <mergeCell ref="D121:I121"/>
    <mergeCell ref="D122:I122"/>
    <mergeCell ref="D123:I123"/>
    <mergeCell ref="Y2:AG3"/>
    <mergeCell ref="AI1:AS2"/>
    <mergeCell ref="AI3:AS4"/>
    <mergeCell ref="AI5:AS6"/>
    <mergeCell ref="B2:X3"/>
  </mergeCells>
  <conditionalFormatting sqref="N7:P7">
    <cfRule type="cellIs" dxfId="0" priority="228" operator="equal">
      <formula>55</formula>
    </cfRule>
  </conditionalFormatting>
  <conditionalFormatting sqref="R7:T7">
    <cfRule type="cellIs" dxfId="0" priority="227" operator="equal">
      <formula>54</formula>
    </cfRule>
  </conditionalFormatting>
  <conditionalFormatting sqref="V7:X7">
    <cfRule type="cellIs" dxfId="0" priority="226" operator="equal">
      <formula>53</formula>
    </cfRule>
  </conditionalFormatting>
  <conditionalFormatting sqref="Z7:AB7">
    <cfRule type="cellIs" dxfId="0" priority="225" operator="equal">
      <formula>52</formula>
    </cfRule>
    <cfRule type="cellIs" dxfId="1" priority="229" operator="equal">
      <formula>52</formula>
    </cfRule>
  </conditionalFormatting>
  <conditionalFormatting sqref="AD7:AF7">
    <cfRule type="cellIs" dxfId="0" priority="224" operator="equal">
      <formula>51</formula>
    </cfRule>
    <cfRule type="cellIs" dxfId="1" priority="234" operator="equal">
      <formula>51</formula>
    </cfRule>
  </conditionalFormatting>
  <conditionalFormatting sqref="AH7:AJ7">
    <cfRule type="cellIs" dxfId="0" priority="211" operator="equal">
      <formula>61</formula>
    </cfRule>
  </conditionalFormatting>
  <conditionalFormatting sqref="AL7:AN7">
    <cfRule type="cellIs" dxfId="0" priority="210" operator="equal">
      <formula>62</formula>
    </cfRule>
  </conditionalFormatting>
  <conditionalFormatting sqref="AP7:AR7">
    <cfRule type="cellIs" dxfId="0" priority="208" operator="equal">
      <formula>63</formula>
    </cfRule>
    <cfRule type="cellIs" dxfId="0" priority="209" operator="equal">
      <formula>63</formula>
    </cfRule>
  </conditionalFormatting>
  <conditionalFormatting sqref="AT7:AV7">
    <cfRule type="cellIs" dxfId="0" priority="207" operator="equal">
      <formula>64</formula>
    </cfRule>
  </conditionalFormatting>
  <conditionalFormatting sqref="AX7:AZ7">
    <cfRule type="cellIs" dxfId="0" priority="206" operator="equal">
      <formula>65</formula>
    </cfRule>
  </conditionalFormatting>
  <conditionalFormatting sqref="B8:E8">
    <cfRule type="cellIs" dxfId="1" priority="92" operator="equal">
      <formula>"G"</formula>
    </cfRule>
    <cfRule type="cellIs" dxfId="1" priority="93" operator="equal">
      <formula>"F"</formula>
    </cfRule>
    <cfRule type="cellIs" dxfId="1" priority="94" operator="equal">
      <formula>"R"</formula>
    </cfRule>
    <cfRule type="cellIs" dxfId="1" priority="95" operator="equal">
      <formula>"G"</formula>
    </cfRule>
    <cfRule type="cellIs" dxfId="1" priority="96" operator="equal">
      <formula>"P"</formula>
    </cfRule>
    <cfRule type="cellIs" dxfId="1" priority="97" operator="equal">
      <formula>"P; G; R; F"</formula>
    </cfRule>
    <cfRule type="cellIs" dxfId="1" priority="98" operator="equal">
      <formula>"P, G, R, F"</formula>
    </cfRule>
  </conditionalFormatting>
  <conditionalFormatting sqref="F8:H8">
    <cfRule type="cellIs" dxfId="1" priority="8" operator="equal">
      <formula>"G"</formula>
    </cfRule>
    <cfRule type="cellIs" dxfId="1" priority="9" operator="equal">
      <formula>"F"</formula>
    </cfRule>
    <cfRule type="cellIs" dxfId="1" priority="10" operator="equal">
      <formula>"R"</formula>
    </cfRule>
    <cfRule type="cellIs" dxfId="1" priority="11" operator="equal">
      <formula>"G"</formula>
    </cfRule>
    <cfRule type="cellIs" dxfId="1" priority="12" operator="equal">
      <formula>"P"</formula>
    </cfRule>
    <cfRule type="cellIs" dxfId="1" priority="13" operator="equal">
      <formula>"P; G; R; F"</formula>
    </cfRule>
    <cfRule type="cellIs" dxfId="1" priority="14" operator="equal">
      <formula>"P, G, R, F"</formula>
    </cfRule>
  </conditionalFormatting>
  <conditionalFormatting sqref="AH8:AJ8">
    <cfRule type="cellIs" dxfId="1" priority="50" operator="equal">
      <formula>"G"</formula>
    </cfRule>
    <cfRule type="cellIs" dxfId="1" priority="51" operator="equal">
      <formula>"F"</formula>
    </cfRule>
    <cfRule type="cellIs" dxfId="1" priority="52" operator="equal">
      <formula>"R"</formula>
    </cfRule>
    <cfRule type="cellIs" dxfId="1" priority="53" operator="equal">
      <formula>"G"</formula>
    </cfRule>
    <cfRule type="cellIs" dxfId="1" priority="54" operator="equal">
      <formula>"P"</formula>
    </cfRule>
    <cfRule type="cellIs" dxfId="1" priority="55" operator="equal">
      <formula>"P; G; R; F"</formula>
    </cfRule>
    <cfRule type="cellIs" dxfId="1" priority="56" operator="equal">
      <formula>"P, G, R, F"</formula>
    </cfRule>
  </conditionalFormatting>
  <conditionalFormatting sqref="BJ8:BL8">
    <cfRule type="cellIs" dxfId="1" priority="57" operator="equal">
      <formula>"G"</formula>
    </cfRule>
    <cfRule type="cellIs" dxfId="1" priority="58" operator="equal">
      <formula>"F"</formula>
    </cfRule>
    <cfRule type="cellIs" dxfId="1" priority="59" operator="equal">
      <formula>"R"</formula>
    </cfRule>
    <cfRule type="cellIs" dxfId="1" priority="60" operator="equal">
      <formula>"G"</formula>
    </cfRule>
    <cfRule type="cellIs" dxfId="1" priority="61" operator="equal">
      <formula>"P"</formula>
    </cfRule>
    <cfRule type="cellIs" dxfId="1" priority="62" operator="equal">
      <formula>"P; G; R; F"</formula>
    </cfRule>
    <cfRule type="cellIs" dxfId="1" priority="63" operator="equal">
      <formula>"P, G, R, F"</formula>
    </cfRule>
  </conditionalFormatting>
  <conditionalFormatting sqref="B16:E16">
    <cfRule type="cellIs" dxfId="1" priority="71" operator="equal">
      <formula>"G"</formula>
    </cfRule>
    <cfRule type="cellIs" dxfId="1" priority="72" operator="equal">
      <formula>"F"</formula>
    </cfRule>
    <cfRule type="cellIs" dxfId="1" priority="73" operator="equal">
      <formula>"R"</formula>
    </cfRule>
    <cfRule type="cellIs" dxfId="1" priority="74" operator="equal">
      <formula>"G"</formula>
    </cfRule>
    <cfRule type="cellIs" dxfId="1" priority="75" operator="equal">
      <formula>"P"</formula>
    </cfRule>
    <cfRule type="cellIs" dxfId="1" priority="76" operator="equal">
      <formula>"P; G; R; F"</formula>
    </cfRule>
    <cfRule type="cellIs" dxfId="1" priority="77" operator="equal">
      <formula>"P, G, R, F"</formula>
    </cfRule>
  </conditionalFormatting>
  <conditionalFormatting sqref="F16:H16">
    <cfRule type="cellIs" dxfId="1" priority="1" operator="equal">
      <formula>"G"</formula>
    </cfRule>
    <cfRule type="cellIs" dxfId="1" priority="2" operator="equal">
      <formula>"F"</formula>
    </cfRule>
    <cfRule type="cellIs" dxfId="1" priority="3" operator="equal">
      <formula>"R"</formula>
    </cfRule>
    <cfRule type="cellIs" dxfId="1" priority="4" operator="equal">
      <formula>"G"</formula>
    </cfRule>
    <cfRule type="cellIs" dxfId="1" priority="5" operator="equal">
      <formula>"P"</formula>
    </cfRule>
    <cfRule type="cellIs" dxfId="1" priority="6" operator="equal">
      <formula>"P; G; R; F"</formula>
    </cfRule>
    <cfRule type="cellIs" dxfId="1" priority="7" operator="equal">
      <formula>"P, G, R, F"</formula>
    </cfRule>
  </conditionalFormatting>
  <conditionalFormatting sqref="AD16:AF16">
    <cfRule type="cellIs" dxfId="1" priority="99" operator="equal">
      <formula>"G"</formula>
    </cfRule>
    <cfRule type="cellIs" dxfId="1" priority="100" operator="equal">
      <formula>"F"</formula>
    </cfRule>
    <cfRule type="cellIs" dxfId="1" priority="101" operator="equal">
      <formula>"R"</formula>
    </cfRule>
    <cfRule type="cellIs" dxfId="1" priority="102" operator="equal">
      <formula>"G"</formula>
    </cfRule>
    <cfRule type="cellIs" dxfId="1" priority="103" operator="equal">
      <formula>"P"</formula>
    </cfRule>
    <cfRule type="cellIs" dxfId="1" priority="104" operator="equal">
      <formula>"P; G; R; F"</formula>
    </cfRule>
    <cfRule type="cellIs" dxfId="1" priority="105" operator="equal">
      <formula>"P, G, R, F"</formula>
    </cfRule>
    <cfRule type="cellIs" dxfId="1" priority="78" operator="equal">
      <formula>"G"</formula>
    </cfRule>
    <cfRule type="cellIs" dxfId="1" priority="79" operator="equal">
      <formula>"F"</formula>
    </cfRule>
    <cfRule type="cellIs" dxfId="1" priority="80" operator="equal">
      <formula>"R"</formula>
    </cfRule>
    <cfRule type="cellIs" dxfId="1" priority="81" operator="equal">
      <formula>"G"</formula>
    </cfRule>
    <cfRule type="cellIs" dxfId="1" priority="82" operator="equal">
      <formula>"P"</formula>
    </cfRule>
    <cfRule type="cellIs" dxfId="1" priority="83" operator="equal">
      <formula>"P; G; R; F"</formula>
    </cfRule>
    <cfRule type="cellIs" dxfId="1" priority="84" operator="equal">
      <formula>"P, G, R, F"</formula>
    </cfRule>
  </conditionalFormatting>
  <conditionalFormatting sqref="AH16:AJ16">
    <cfRule type="cellIs" dxfId="1" priority="29" operator="equal">
      <formula>"G"</formula>
    </cfRule>
    <cfRule type="cellIs" dxfId="1" priority="30" operator="equal">
      <formula>"F"</formula>
    </cfRule>
    <cfRule type="cellIs" dxfId="1" priority="31" operator="equal">
      <formula>"R"</formula>
    </cfRule>
    <cfRule type="cellIs" dxfId="1" priority="32" operator="equal">
      <formula>"G"</formula>
    </cfRule>
    <cfRule type="cellIs" dxfId="1" priority="33" operator="equal">
      <formula>"P"</formula>
    </cfRule>
    <cfRule type="cellIs" dxfId="1" priority="34" operator="equal">
      <formula>"P; G; R; F"</formula>
    </cfRule>
    <cfRule type="cellIs" dxfId="1" priority="35" operator="equal">
      <formula>"P, G, R, F"</formula>
    </cfRule>
  </conditionalFormatting>
  <conditionalFormatting sqref="BJ16:BL16">
    <cfRule type="cellIs" dxfId="1" priority="36" operator="equal">
      <formula>"G"</formula>
    </cfRule>
    <cfRule type="cellIs" dxfId="1" priority="37" operator="equal">
      <formula>"F"</formula>
    </cfRule>
    <cfRule type="cellIs" dxfId="1" priority="38" operator="equal">
      <formula>"R"</formula>
    </cfRule>
    <cfRule type="cellIs" dxfId="1" priority="39" operator="equal">
      <formula>"G"</formula>
    </cfRule>
    <cfRule type="cellIs" dxfId="1" priority="40" operator="equal">
      <formula>"P"</formula>
    </cfRule>
    <cfRule type="cellIs" dxfId="1" priority="41" operator="equal">
      <formula>"P; G; R; F"</formula>
    </cfRule>
    <cfRule type="cellIs" dxfId="1" priority="42" operator="equal">
      <formula>"P, G, R, F"</formula>
    </cfRule>
  </conditionalFormatting>
  <conditionalFormatting sqref="N17">
    <cfRule type="cellIs" dxfId="0" priority="223" operator="equal">
      <formula>85</formula>
    </cfRule>
  </conditionalFormatting>
  <conditionalFormatting sqref="R17:T17">
    <cfRule type="cellIs" dxfId="0" priority="222" operator="equal">
      <formula>84</formula>
    </cfRule>
  </conditionalFormatting>
  <conditionalFormatting sqref="V17">
    <cfRule type="cellIs" dxfId="0" priority="220" operator="equal">
      <formula>83</formula>
    </cfRule>
    <cfRule type="cellIs" dxfId="0" priority="221" operator="equal">
      <formula>83</formula>
    </cfRule>
  </conditionalFormatting>
  <conditionalFormatting sqref="Z17">
    <cfRule type="cellIs" dxfId="0" priority="219" operator="equal">
      <formula>82</formula>
    </cfRule>
  </conditionalFormatting>
  <conditionalFormatting sqref="AD17:AF17">
    <cfRule type="cellIs" dxfId="0" priority="218" operator="equal">
      <formula>81</formula>
    </cfRule>
  </conditionalFormatting>
  <conditionalFormatting sqref="AH17:AJ17">
    <cfRule type="cellIs" dxfId="0" priority="217" operator="equal">
      <formula>71</formula>
    </cfRule>
  </conditionalFormatting>
  <conditionalFormatting sqref="AL17:AN17">
    <cfRule type="cellIs" dxfId="0" priority="215" operator="equal">
      <formula>72</formula>
    </cfRule>
    <cfRule type="cellIs" dxfId="0" priority="216" operator="equal">
      <formula>72</formula>
    </cfRule>
  </conditionalFormatting>
  <conditionalFormatting sqref="AP17">
    <cfRule type="cellIs" dxfId="0" priority="214" operator="equal">
      <formula>73</formula>
    </cfRule>
  </conditionalFormatting>
  <conditionalFormatting sqref="AT17">
    <cfRule type="cellIs" dxfId="0" priority="213" operator="equal">
      <formula>74</formula>
    </cfRule>
  </conditionalFormatting>
  <conditionalFormatting sqref="AX17:AZ17">
    <cfRule type="cellIs" dxfId="0" priority="212" operator="equal">
      <formula>75</formula>
    </cfRule>
  </conditionalFormatting>
  <conditionalFormatting sqref="B8:E8 B16:E16 J16:L16 N16 J8:L8 N8:P8 R16:T16 V16 R8:T8 Z16 V8:X8 Z8:AB8 AD16:AF16 AD8:AF8 AH16:AJ16 AH8:AJ8 AL16:AN16 AP16 AL8:AN8 AT16 AP8:AR8 AT8:AV8 AX16:AZ16 AX8:AZ8 BB16:BD16 BB8:BD8 BF16:BH16 BJ16:BL16 BF8:BH8 BJ8:BL8">
    <cfRule type="cellIs" dxfId="2" priority="233" operator="equal">
      <formula>"S"</formula>
    </cfRule>
  </conditionalFormatting>
  <conditionalFormatting sqref="F8:H8 F16:H16">
    <cfRule type="cellIs" dxfId="2" priority="21" operator="equal">
      <formula>"S"</formula>
    </cfRule>
  </conditionalFormatting>
  <conditionalFormatting sqref="J8:L8 J16:L16 N16 N8:P8 R16:T16 V16 R8:T8 Z16 V8:X8 Z8:AB8 AD8:AF8 AL8:AN8 AL16:AN16 AP16 AT16 AP8:AR8 AT8:AV8 AX16:AZ16 AX8:AZ8 BB16:BD16 BF16:BH16 BB8:BD8 BF8:BH8">
    <cfRule type="cellIs" dxfId="1" priority="106" operator="equal">
      <formula>"G"</formula>
    </cfRule>
    <cfRule type="cellIs" dxfId="1" priority="107" operator="equal">
      <formula>"F"</formula>
    </cfRule>
    <cfRule type="cellIs" dxfId="1" priority="108" operator="equal">
      <formula>"R"</formula>
    </cfRule>
    <cfRule type="cellIs" dxfId="1" priority="109" operator="equal">
      <formula>"G"</formula>
    </cfRule>
    <cfRule type="cellIs" dxfId="1" priority="110" operator="equal">
      <formula>"P"</formula>
    </cfRule>
    <cfRule type="cellIs" dxfId="1" priority="111" operator="equal">
      <formula>"P; G; R; F"</formula>
    </cfRule>
    <cfRule type="cellIs" dxfId="1" priority="112" operator="equal">
      <formula>"P, G, R, F"</formula>
    </cfRule>
  </conditionalFormatting>
  <conditionalFormatting sqref="C9 C11:C12 B10:E10">
    <cfRule type="cellIs" dxfId="1" priority="230" operator="equal">
      <formula>"F"</formula>
    </cfRule>
    <cfRule type="cellIs" dxfId="2" priority="231" operator="equal">
      <formula>"O"</formula>
    </cfRule>
    <cfRule type="cellIs" dxfId="1" priority="232" operator="equal">
      <formula>"C"</formula>
    </cfRule>
  </conditionalFormatting>
  <conditionalFormatting sqref="G9 G11:G12 F10:H10">
    <cfRule type="cellIs" dxfId="1" priority="18" operator="equal">
      <formula>"F"</formula>
    </cfRule>
    <cfRule type="cellIs" dxfId="2" priority="19" operator="equal">
      <formula>"O"</formula>
    </cfRule>
    <cfRule type="cellIs" dxfId="1" priority="20" operator="equal">
      <formula>"C"</formula>
    </cfRule>
  </conditionalFormatting>
  <conditionalFormatting sqref="K9 K11:K12 J10:L10">
    <cfRule type="cellIs" dxfId="1" priority="200" operator="equal">
      <formula>"F"</formula>
    </cfRule>
    <cfRule type="cellIs" dxfId="2" priority="201" operator="equal">
      <formula>"O"</formula>
    </cfRule>
    <cfRule type="cellIs" dxfId="1" priority="202" operator="equal">
      <formula>"C"</formula>
    </cfRule>
  </conditionalFormatting>
  <conditionalFormatting sqref="O9 O11:O12 N10:P10">
    <cfRule type="cellIs" dxfId="1" priority="197" operator="equal">
      <formula>"F"</formula>
    </cfRule>
    <cfRule type="cellIs" dxfId="2" priority="198" operator="equal">
      <formula>"O"</formula>
    </cfRule>
    <cfRule type="cellIs" dxfId="1" priority="199" operator="equal">
      <formula>"C"</formula>
    </cfRule>
  </conditionalFormatting>
  <conditionalFormatting sqref="S9 S11:S12 R10:T10">
    <cfRule type="cellIs" dxfId="1" priority="194" operator="equal">
      <formula>"F"</formula>
    </cfRule>
    <cfRule type="cellIs" dxfId="2" priority="195" operator="equal">
      <formula>"O"</formula>
    </cfRule>
    <cfRule type="cellIs" dxfId="1" priority="196" operator="equal">
      <formula>"C"</formula>
    </cfRule>
  </conditionalFormatting>
  <conditionalFormatting sqref="W9 W11:W12 V10:X10">
    <cfRule type="cellIs" dxfId="1" priority="191" operator="equal">
      <formula>"F"</formula>
    </cfRule>
    <cfRule type="cellIs" dxfId="2" priority="192" operator="equal">
      <formula>"O"</formula>
    </cfRule>
    <cfRule type="cellIs" dxfId="1" priority="193" operator="equal">
      <formula>"C"</formula>
    </cfRule>
  </conditionalFormatting>
  <conditionalFormatting sqref="AA9 AA11:AA12 Z10:AB10">
    <cfRule type="cellIs" dxfId="1" priority="188" operator="equal">
      <formula>"F"</formula>
    </cfRule>
    <cfRule type="cellIs" dxfId="2" priority="189" operator="equal">
      <formula>"O"</formula>
    </cfRule>
    <cfRule type="cellIs" dxfId="1" priority="190" operator="equal">
      <formula>"C"</formula>
    </cfRule>
  </conditionalFormatting>
  <conditionalFormatting sqref="AE9 AE11:AE12 AD10:AF10">
    <cfRule type="cellIs" dxfId="1" priority="185" operator="equal">
      <formula>"F"</formula>
    </cfRule>
    <cfRule type="cellIs" dxfId="2" priority="186" operator="equal">
      <formula>"O"</formula>
    </cfRule>
    <cfRule type="cellIs" dxfId="1" priority="187" operator="equal">
      <formula>"C"</formula>
    </cfRule>
  </conditionalFormatting>
  <conditionalFormatting sqref="AI9 AI11:AI12 AH10:AJ10">
    <cfRule type="cellIs" dxfId="1" priority="182" operator="equal">
      <formula>"F"</formula>
    </cfRule>
    <cfRule type="cellIs" dxfId="2" priority="183" operator="equal">
      <formula>"O"</formula>
    </cfRule>
    <cfRule type="cellIs" dxfId="1" priority="184" operator="equal">
      <formula>"C"</formula>
    </cfRule>
  </conditionalFormatting>
  <conditionalFormatting sqref="AM9 AM11:AM12 AL10:AN10">
    <cfRule type="cellIs" dxfId="1" priority="179" operator="equal">
      <formula>"F"</formula>
    </cfRule>
    <cfRule type="cellIs" dxfId="2" priority="180" operator="equal">
      <formula>"O"</formula>
    </cfRule>
    <cfRule type="cellIs" dxfId="1" priority="181" operator="equal">
      <formula>"C"</formula>
    </cfRule>
  </conditionalFormatting>
  <conditionalFormatting sqref="AQ9 AQ11:AQ12 AP10:AR10">
    <cfRule type="cellIs" dxfId="1" priority="176" operator="equal">
      <formula>"F"</formula>
    </cfRule>
    <cfRule type="cellIs" dxfId="2" priority="177" operator="equal">
      <formula>"O"</formula>
    </cfRule>
    <cfRule type="cellIs" dxfId="1" priority="178" operator="equal">
      <formula>"C"</formula>
    </cfRule>
  </conditionalFormatting>
  <conditionalFormatting sqref="AU9 AU11:AU12 AT10:AV10">
    <cfRule type="cellIs" dxfId="1" priority="173" operator="equal">
      <formula>"F"</formula>
    </cfRule>
    <cfRule type="cellIs" dxfId="2" priority="174" operator="equal">
      <formula>"O"</formula>
    </cfRule>
    <cfRule type="cellIs" dxfId="1" priority="175" operator="equal">
      <formula>"C"</formula>
    </cfRule>
  </conditionalFormatting>
  <conditionalFormatting sqref="AY9 AY11:AY12 AX10:AZ10">
    <cfRule type="cellIs" dxfId="1" priority="170" operator="equal">
      <formula>"F"</formula>
    </cfRule>
    <cfRule type="cellIs" dxfId="2" priority="171" operator="equal">
      <formula>"O"</formula>
    </cfRule>
    <cfRule type="cellIs" dxfId="1" priority="172" operator="equal">
      <formula>"C"</formula>
    </cfRule>
  </conditionalFormatting>
  <conditionalFormatting sqref="BC9 BC11:BC12 BB10:BD10">
    <cfRule type="cellIs" dxfId="1" priority="167" operator="equal">
      <formula>"F"</formula>
    </cfRule>
    <cfRule type="cellIs" dxfId="2" priority="168" operator="equal">
      <formula>"O"</formula>
    </cfRule>
    <cfRule type="cellIs" dxfId="1" priority="169" operator="equal">
      <formula>"C"</formula>
    </cfRule>
  </conditionalFormatting>
  <conditionalFormatting sqref="BG9 BG11:BG12 BF10:BH10">
    <cfRule type="cellIs" dxfId="1" priority="164" operator="equal">
      <formula>"F"</formula>
    </cfRule>
    <cfRule type="cellIs" dxfId="2" priority="165" operator="equal">
      <formula>"O"</formula>
    </cfRule>
    <cfRule type="cellIs" dxfId="1" priority="166" operator="equal">
      <formula>"C"</formula>
    </cfRule>
  </conditionalFormatting>
  <conditionalFormatting sqref="BK9 BK11:BK12 BJ10:BL10">
    <cfRule type="cellIs" dxfId="1" priority="161" operator="equal">
      <formula>"F"</formula>
    </cfRule>
    <cfRule type="cellIs" dxfId="2" priority="162" operator="equal">
      <formula>"O"</formula>
    </cfRule>
    <cfRule type="cellIs" dxfId="1" priority="163" operator="equal">
      <formula>"C"</formula>
    </cfRule>
  </conditionalFormatting>
  <conditionalFormatting sqref="C13 C15 B14:E14">
    <cfRule type="cellIs" dxfId="1" priority="158" operator="equal">
      <formula>"F"</formula>
    </cfRule>
    <cfRule type="cellIs" dxfId="2" priority="159" operator="equal">
      <formula>"O"</formula>
    </cfRule>
    <cfRule type="cellIs" dxfId="1" priority="160" operator="equal">
      <formula>"C"</formula>
    </cfRule>
  </conditionalFormatting>
  <conditionalFormatting sqref="G13 G15 F14:H14">
    <cfRule type="cellIs" dxfId="1" priority="15" operator="equal">
      <formula>"F"</formula>
    </cfRule>
    <cfRule type="cellIs" dxfId="2" priority="16" operator="equal">
      <formula>"O"</formula>
    </cfRule>
    <cfRule type="cellIs" dxfId="1" priority="17" operator="equal">
      <formula>"C"</formula>
    </cfRule>
  </conditionalFormatting>
  <conditionalFormatting sqref="K13 K15 J14:L14">
    <cfRule type="cellIs" dxfId="1" priority="152" operator="equal">
      <formula>"F"</formula>
    </cfRule>
    <cfRule type="cellIs" dxfId="2" priority="153" operator="equal">
      <formula>"O"</formula>
    </cfRule>
    <cfRule type="cellIs" dxfId="1" priority="154" operator="equal">
      <formula>"C"</formula>
    </cfRule>
  </conditionalFormatting>
  <conditionalFormatting sqref="O13 O15 N14:P14">
    <cfRule type="cellIs" dxfId="1" priority="149" operator="equal">
      <formula>"F"</formula>
    </cfRule>
    <cfRule type="cellIs" dxfId="2" priority="150" operator="equal">
      <formula>"O"</formula>
    </cfRule>
    <cfRule type="cellIs" dxfId="1" priority="151" operator="equal">
      <formula>"C"</formula>
    </cfRule>
  </conditionalFormatting>
  <conditionalFormatting sqref="S13 S15 R14:T14">
    <cfRule type="cellIs" dxfId="1" priority="146" operator="equal">
      <formula>"F"</formula>
    </cfRule>
    <cfRule type="cellIs" dxfId="2" priority="147" operator="equal">
      <formula>"O"</formula>
    </cfRule>
    <cfRule type="cellIs" dxfId="1" priority="148" operator="equal">
      <formula>"C"</formula>
    </cfRule>
  </conditionalFormatting>
  <conditionalFormatting sqref="W13 W15 V14:X14">
    <cfRule type="cellIs" dxfId="1" priority="143" operator="equal">
      <formula>"F"</formula>
    </cfRule>
    <cfRule type="cellIs" dxfId="2" priority="144" operator="equal">
      <formula>"O"</formula>
    </cfRule>
    <cfRule type="cellIs" dxfId="1" priority="145" operator="equal">
      <formula>"C"</formula>
    </cfRule>
  </conditionalFormatting>
  <conditionalFormatting sqref="AA13 AA15 Z14:AB14">
    <cfRule type="cellIs" dxfId="1" priority="140" operator="equal">
      <formula>"F"</formula>
    </cfRule>
    <cfRule type="cellIs" dxfId="2" priority="141" operator="equal">
      <formula>"O"</formula>
    </cfRule>
    <cfRule type="cellIs" dxfId="1" priority="142" operator="equal">
      <formula>"C"</formula>
    </cfRule>
  </conditionalFormatting>
  <conditionalFormatting sqref="AE13 AE15 AD14:AF14">
    <cfRule type="cellIs" dxfId="1" priority="137" operator="equal">
      <formula>"F"</formula>
    </cfRule>
    <cfRule type="cellIs" dxfId="2" priority="138" operator="equal">
      <formula>"O"</formula>
    </cfRule>
    <cfRule type="cellIs" dxfId="1" priority="139" operator="equal">
      <formula>"C"</formula>
    </cfRule>
  </conditionalFormatting>
  <conditionalFormatting sqref="AI13 AI15 AH14:AJ14">
    <cfRule type="cellIs" dxfId="1" priority="134" operator="equal">
      <formula>"F"</formula>
    </cfRule>
    <cfRule type="cellIs" dxfId="2" priority="135" operator="equal">
      <formula>"O"</formula>
    </cfRule>
    <cfRule type="cellIs" dxfId="1" priority="136" operator="equal">
      <formula>"C"</formula>
    </cfRule>
  </conditionalFormatting>
  <conditionalFormatting sqref="AM13 AM15 AL14:AN14">
    <cfRule type="cellIs" dxfId="1" priority="131" operator="equal">
      <formula>"F"</formula>
    </cfRule>
    <cfRule type="cellIs" dxfId="2" priority="132" operator="equal">
      <formula>"O"</formula>
    </cfRule>
    <cfRule type="cellIs" dxfId="1" priority="133" operator="equal">
      <formula>"C"</formula>
    </cfRule>
  </conditionalFormatting>
  <conditionalFormatting sqref="AQ13 AQ15 AP14:AR14">
    <cfRule type="cellIs" dxfId="1" priority="128" operator="equal">
      <formula>"F"</formula>
    </cfRule>
    <cfRule type="cellIs" dxfId="2" priority="129" operator="equal">
      <formula>"O"</formula>
    </cfRule>
    <cfRule type="cellIs" dxfId="1" priority="130" operator="equal">
      <formula>"C"</formula>
    </cfRule>
  </conditionalFormatting>
  <conditionalFormatting sqref="AU13 AU15 AT14:AV14">
    <cfRule type="cellIs" dxfId="1" priority="125" operator="equal">
      <formula>"F"</formula>
    </cfRule>
    <cfRule type="cellIs" dxfId="2" priority="126" operator="equal">
      <formula>"O"</formula>
    </cfRule>
    <cfRule type="cellIs" dxfId="1" priority="127" operator="equal">
      <formula>"C"</formula>
    </cfRule>
  </conditionalFormatting>
  <conditionalFormatting sqref="AY13 AY15 AX14:AZ14">
    <cfRule type="cellIs" dxfId="1" priority="122" operator="equal">
      <formula>"F"</formula>
    </cfRule>
    <cfRule type="cellIs" dxfId="2" priority="123" operator="equal">
      <formula>"O"</formula>
    </cfRule>
    <cfRule type="cellIs" dxfId="1" priority="124" operator="equal">
      <formula>"C"</formula>
    </cfRule>
  </conditionalFormatting>
  <conditionalFormatting sqref="BC13 BC15 BB14:BD14">
    <cfRule type="cellIs" dxfId="1" priority="119" operator="equal">
      <formula>"F"</formula>
    </cfRule>
    <cfRule type="cellIs" dxfId="2" priority="120" operator="equal">
      <formula>"O"</formula>
    </cfRule>
    <cfRule type="cellIs" dxfId="1" priority="121" operator="equal">
      <formula>"C"</formula>
    </cfRule>
  </conditionalFormatting>
  <conditionalFormatting sqref="BG13 BG15 BF14:BH14">
    <cfRule type="cellIs" dxfId="1" priority="116" operator="equal">
      <formula>"F"</formula>
    </cfRule>
    <cfRule type="cellIs" dxfId="2" priority="117" operator="equal">
      <formula>"O"</formula>
    </cfRule>
    <cfRule type="cellIs" dxfId="1" priority="118" operator="equal">
      <formula>"C"</formula>
    </cfRule>
  </conditionalFormatting>
  <conditionalFormatting sqref="BK13 BK15 BJ14:BL14">
    <cfRule type="cellIs" dxfId="1" priority="113" operator="equal">
      <formula>"F"</formula>
    </cfRule>
    <cfRule type="cellIs" dxfId="2" priority="114" operator="equal">
      <formula>"O"</formula>
    </cfRule>
    <cfRule type="cellIs" dxfId="1" priority="115" operator="equal">
      <formula>"C"</formula>
    </cfRule>
  </conditionalFormatting>
  <dataValidations count="30">
    <dataValidation allowBlank="1" showInputMessage="1" showErrorMessage="1" promptTitle="Алергии" prompt=" &#10;" sqref="B4:AA4"/>
    <dataValidation allowBlank="1" showInputMessage="1" showErrorMessage="1" promptTitle="ЕГН" prompt=" " sqref="AB4:AG4"/>
    <dataValidation allowBlank="1" showInputMessage="1" showErrorMessage="1" promptTitle="Общи&#13;&#10;заболявания " prompt=" " sqref="B5:AG5"/>
    <dataValidation type="list" allowBlank="1" showInputMessage="1" showErrorMessage="1" sqref="N7:P7">
      <formula1>"15, 55"</formula1>
    </dataValidation>
    <dataValidation type="list" allowBlank="1" showInputMessage="1" showErrorMessage="1" sqref="R7:T7">
      <formula1>"14, 54"</formula1>
    </dataValidation>
    <dataValidation type="list" allowBlank="1" showInputMessage="1" showErrorMessage="1" sqref="V7:X7">
      <formula1>"13, 53"</formula1>
    </dataValidation>
    <dataValidation type="list" allowBlank="1" showInputMessage="1" showErrorMessage="1" sqref="Z7:AB7">
      <formula1>"12, 52"</formula1>
    </dataValidation>
    <dataValidation type="list" allowBlank="1" showInputMessage="1" showErrorMessage="1" sqref="AD7:AF7">
      <formula1>"11, 51"</formula1>
    </dataValidation>
    <dataValidation type="list" allowBlank="1" showInputMessage="1" showErrorMessage="1" sqref="AH7:AJ7">
      <formula1>"21, 61"</formula1>
    </dataValidation>
    <dataValidation type="list" allowBlank="1" showInputMessage="1" showErrorMessage="1" sqref="AL7:AN7">
      <formula1>"22, 62"</formula1>
    </dataValidation>
    <dataValidation type="list" allowBlank="1" showInputMessage="1" showErrorMessage="1" sqref="AP7:AR7">
      <formula1>"23, 63"</formula1>
    </dataValidation>
    <dataValidation type="list" allowBlank="1" showInputMessage="1" showErrorMessage="1" sqref="AT7:AV7">
      <formula1>"24, 64"</formula1>
    </dataValidation>
    <dataValidation type="list" allowBlank="1" showInputMessage="1" showErrorMessage="1" sqref="AX7:AZ7">
      <formula1>"25, 65"</formula1>
    </dataValidation>
    <dataValidation type="list" allowBlank="1" showErrorMessage="1" promptTitle="Зъбен статус" prompt="P пулпит &#10;G периодонтит &#10;R  корен &#10;E липсващ зъб &#10;K  коронка &#10;X изк. зъб &#10;F фрактура" sqref="B8:H8 J8:L8 N8:P8 R8:T8 V8:X8 Z8:AB8 AD8:AF8 AH8:AJ8 AL8:AN8 AP8:AR8 AT8:AV8 AX8:AZ8 BB8:BD8 BF8:BH8 BJ8:BL8 B16:H16 J16:L16 N16 R16:T16 V16 Z16 AD16:AF16 AH16:AJ16 AL16:AN16 AP16 AT16 AX16:AZ16 BB16:BD16 BF16:BH16 BJ16:BL16">
      <formula1>"RT,G,R,P,E,K,X,F, I,S"</formula1>
    </dataValidation>
    <dataValidation allowBlank="1" showErrorMessage="1" promptTitle="Зъбен статус" sqref="B9 D9:F9 H9 J9 L9 N9 P9 R9 T9 V9 X9 Z9 AB9 AD9 AF9 AH9 AJ9 AL9 AN9 AP9 AR9 AT9 AV9 AX9 AZ9 BB9 BD9 BF9 BH9 BJ9 BL9 B15 D15:F15 H15 J15 L15 N15 P15 R15 T15 V15 X15 Z15 AB15 AD15 AF15 AH15 AJ15 AL15 AN15 AP15 AR15 AT15 AV15 AX15 AZ15 BB15 BD15 BF15 BH15 BJ15 BL15 B11:B13 H11:H13 J11:J13 L11:L13 N11:N13 P11:P13 R11:R13 T11:T13 V11:V13 X11:X13 Z11:Z13 AB11:AB13 AD11:AD13 AF11:AF13 AH11:AH13 AJ11:AJ13 AL11:AL13 AN11:AN13 AP11:AP13 AR11:AR13 AT11:AT13 AV11:AV13 AX11:AX13 AZ11:AZ13 BB11:BB13 BD11:BD13 BF11:BF13 BH11:BH13 BJ11:BJ13 BL11:BL13 D11:F13"/>
    <dataValidation type="list" allowBlank="1" showErrorMessage="1" promptTitle="Зъбен статус" sqref="C9 G9 K9 O9 S9 W9 AA9 AE9 AI9 AM9 AQ9 AU9 AY9 BC9 BG9 BK9 B10:H10 J10:L10 N10:P10 R10:T10 V10:X10 Z10:AB10 AD10:AF10 AH10:AJ10 AL10:AN10 AP10:AR10 AT10:AV10 AX10:AZ10 BB10:BD10 BF10:BH10 BJ10:BL10 B14:H14 J14:L14 N14:P14 R14:T14 V14:X14 Z14:AB14 AD14:AF14 AH14:AJ14 AL14:AN14 AP14:AR14 AT14:AV14 AX14:AZ14 BB14:BD14 BF14:BH14 BJ14:BL14 C15 G15 K15 O15 S15 W15 AA15 AE15 AI15 AM15 AQ15 AU15 AY15 BC15 BG15 BK15 C11:C13 G11:G13 K11:K13 O11:O13 S11:S13 W11:W13 AA11:AA13 AE11:AE13 AI11:AI13 AM11:AM13 AQ11:AQ13 AU11:AU13 AY11:AY13 BC11:BC13 BG11:BG13 BK11:BK13">
      <formula1>"C,F,O"</formula1>
    </dataValidation>
    <dataValidation type="list" allowBlank="1" showInputMessage="1" showErrorMessage="1" sqref="N17">
      <formula1>"45, 85"</formula1>
    </dataValidation>
    <dataValidation type="list" allowBlank="1" showInputMessage="1" showErrorMessage="1" sqref="R17:T17">
      <formula1>"44, 84"</formula1>
    </dataValidation>
    <dataValidation type="list" allowBlank="1" showInputMessage="1" showErrorMessage="1" sqref="V17">
      <formula1>"43, 83"</formula1>
    </dataValidation>
    <dataValidation type="list" allowBlank="1" showInputMessage="1" showErrorMessage="1" sqref="Z17">
      <formula1>"42, 82"</formula1>
    </dataValidation>
    <dataValidation type="list" allowBlank="1" showInputMessage="1" showErrorMessage="1" sqref="AD17:AF17">
      <formula1>"41, 81"</formula1>
    </dataValidation>
    <dataValidation type="list" allowBlank="1" showInputMessage="1" showErrorMessage="1" sqref="AH17:AJ17">
      <formula1>"31, 71"</formula1>
    </dataValidation>
    <dataValidation type="list" allowBlank="1" showInputMessage="1" showErrorMessage="1" sqref="AL17:AN17">
      <formula1>"32, 72"</formula1>
    </dataValidation>
    <dataValidation type="list" allowBlank="1" showInputMessage="1" showErrorMessage="1" sqref="AP17">
      <formula1>"33 , 73"</formula1>
    </dataValidation>
    <dataValidation type="list" allowBlank="1" showInputMessage="1" showErrorMessage="1" sqref="AT17">
      <formula1>"34, 74"</formula1>
    </dataValidation>
    <dataValidation type="list" allowBlank="1" showInputMessage="1" showErrorMessage="1" sqref="AX17:AZ17">
      <formula1>"35 , 75"</formula1>
    </dataValidation>
    <dataValidation type="list" allowBlank="1" showInputMessage="1" showErrorMessage="1" sqref="I21:M60">
      <formula1>Ценоразпис!$D$2:$D$4</formula1>
    </dataValidation>
    <dataValidation type="list" showInputMessage="1" showErrorMessage="1" sqref="N21:AB60">
      <formula1>Ценоразпис!$A$1:$A$71</formula1>
    </dataValidation>
    <dataValidation allowBlank="1" showInputMessage="1" showErrorMessage="1" promptTitle="Име&#13;&#10;" prompt=" " sqref="B2:X3"/>
    <dataValidation allowBlank="1" showInputMessage="1" showErrorMessage="1" promptTitle="Телефон" prompt=" " sqref="Y2:AG3"/>
  </dataValidations>
  <pageMargins left="0.25" right="0.25" top="0.75" bottom="0.75" header="0.3" footer="0.3"/>
  <pageSetup paperSize="9" scale="68" fitToHeight="0"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K88"/>
  <sheetViews>
    <sheetView showGridLines="0" zoomScale="130" zoomScaleNormal="130" workbookViewId="0">
      <selection activeCell="C9" sqref="C9"/>
    </sheetView>
  </sheetViews>
  <sheetFormatPr defaultColWidth="9" defaultRowHeight="15"/>
  <cols>
    <col min="1" max="1" width="7.14285714285714" customWidth="1"/>
    <col min="2" max="2" width="5.57142857142857" customWidth="1"/>
    <col min="3" max="3" width="67.4285714285714" customWidth="1"/>
    <col min="4" max="4" width="6.42857142857143" customWidth="1"/>
    <col min="5" max="5" width="6.85714285714286" customWidth="1"/>
    <col min="6" max="6" width="13.8571428571429" customWidth="1"/>
    <col min="7" max="7" width="62" customWidth="1"/>
    <col min="8" max="8" width="10.7142857142857" customWidth="1"/>
  </cols>
  <sheetData>
    <row r="2" ht="15.75" spans="1:5">
      <c r="A2" s="59"/>
      <c r="E2" s="60"/>
    </row>
    <row r="3" ht="15.75" spans="1:5">
      <c r="A3" s="59" t="s">
        <v>10</v>
      </c>
      <c r="E3" s="60"/>
    </row>
    <row r="4" ht="15.75" spans="1:5">
      <c r="A4" s="59" t="s">
        <v>11</v>
      </c>
      <c r="E4" s="60"/>
    </row>
    <row r="5" ht="15.75" spans="1:5">
      <c r="A5" s="61"/>
      <c r="D5" s="62"/>
      <c r="E5" s="60"/>
    </row>
    <row r="6" spans="1:5">
      <c r="A6" s="63"/>
      <c r="E6" s="64"/>
    </row>
    <row r="7" ht="32.25" spans="3:5">
      <c r="C7" s="65" t="s">
        <v>12</v>
      </c>
      <c r="E7" s="66"/>
    </row>
    <row r="8" ht="32.25" spans="3:5">
      <c r="C8" s="67"/>
      <c r="E8" s="66"/>
    </row>
    <row r="9" spans="3:5">
      <c r="C9" s="68" t="str">
        <f>IF(NOT(ISBLANK(Картон!B2)),Картон!B2,"")</f>
        <v>яшгьахгьаохфь\аюх</v>
      </c>
      <c r="E9" s="66"/>
    </row>
    <row r="10" ht="16.5" spans="1:5">
      <c r="A10" s="69"/>
      <c r="C10" s="70"/>
      <c r="E10" s="66"/>
    </row>
    <row r="11" ht="16.5" spans="1:5">
      <c r="A11" s="71"/>
      <c r="C11" s="72" t="s">
        <v>13</v>
      </c>
      <c r="E11" s="66"/>
    </row>
    <row r="12" ht="16.5" spans="1:6">
      <c r="A12" s="71"/>
      <c r="C12" s="73" t="str">
        <f ca="1">IF(C16&lt;&gt;"",IF(C12&lt;&gt;"",C12,NOW()),"")</f>
        <v/>
      </c>
      <c r="E12" s="74"/>
      <c r="F12" s="51"/>
    </row>
    <row r="13" ht="16.5" spans="1:5">
      <c r="A13" s="71"/>
      <c r="E13" s="75"/>
    </row>
    <row r="14" spans="4:4">
      <c r="D14" s="76"/>
    </row>
    <row r="15" ht="31.5" customHeight="1" spans="2:5">
      <c r="B15" s="77" t="s">
        <v>4</v>
      </c>
      <c r="C15" s="77" t="s">
        <v>14</v>
      </c>
      <c r="D15" s="77" t="s">
        <v>15</v>
      </c>
      <c r="E15" s="78"/>
    </row>
    <row r="16" ht="16.5" spans="2:11">
      <c r="B16" s="79"/>
      <c r="C16" s="79"/>
      <c r="D16" s="80" t="str">
        <f>IF($C16="","",VLOOKUP($C16,Ценоразпис!A1:B71,2,FALSE))</f>
        <v/>
      </c>
      <c r="E16" s="78"/>
      <c r="J16" t="s">
        <v>16</v>
      </c>
      <c r="K16">
        <v>20</v>
      </c>
    </row>
    <row r="17" ht="16.5" spans="2:11">
      <c r="B17" s="79"/>
      <c r="C17" s="79"/>
      <c r="D17" s="80" t="str">
        <f>IF($C17="","",VLOOKUP($C17,Ценоразпис!A2:B72,2,FALSE))</f>
        <v/>
      </c>
      <c r="E17" s="78"/>
      <c r="J17" t="s">
        <v>17</v>
      </c>
      <c r="K17">
        <v>30</v>
      </c>
    </row>
    <row r="18" ht="16.5" spans="2:11">
      <c r="B18" s="79"/>
      <c r="C18" s="79"/>
      <c r="D18" s="80" t="str">
        <f>IF($C18="","",VLOOKUP($C18,Ценоразпис!A3:B73,2,FALSE))</f>
        <v/>
      </c>
      <c r="E18" s="78"/>
      <c r="J18" t="s">
        <v>18</v>
      </c>
      <c r="K18">
        <v>50</v>
      </c>
    </row>
    <row r="19" ht="16.5" spans="2:11">
      <c r="B19" s="79"/>
      <c r="C19" s="79"/>
      <c r="D19" s="80" t="str">
        <f>IF($C19="","",VLOOKUP($C19,Ценоразпис!A4:B74,2,FALSE))</f>
        <v/>
      </c>
      <c r="E19" s="78"/>
      <c r="J19" t="s">
        <v>19</v>
      </c>
      <c r="K19">
        <v>100</v>
      </c>
    </row>
    <row r="20" ht="16.5" spans="2:11">
      <c r="B20" s="79"/>
      <c r="C20" s="79"/>
      <c r="D20" s="80" t="str">
        <f>IF($C20="","",VLOOKUP($C20,Ценоразпис!A5:B75,2,FALSE))</f>
        <v/>
      </c>
      <c r="E20" s="78"/>
      <c r="J20" t="s">
        <v>20</v>
      </c>
      <c r="K20">
        <v>110</v>
      </c>
    </row>
    <row r="21" ht="16.5" spans="2:11">
      <c r="B21" s="79"/>
      <c r="C21" s="79"/>
      <c r="D21" s="80" t="str">
        <f>IF($C21="","",VLOOKUP($C21,Ценоразпис!A6:B76,2,FALSE))</f>
        <v/>
      </c>
      <c r="E21" s="78"/>
      <c r="J21" t="s">
        <v>21</v>
      </c>
      <c r="K21">
        <v>130</v>
      </c>
    </row>
    <row r="22" ht="16.5" spans="2:11">
      <c r="B22" s="79"/>
      <c r="C22" s="79"/>
      <c r="D22" s="80" t="str">
        <f>IF($C22="","",VLOOKUP($C22,Ценоразпис!A7:B77,2,FALSE))</f>
        <v/>
      </c>
      <c r="E22" s="78"/>
      <c r="J22" t="s">
        <v>22</v>
      </c>
      <c r="K22">
        <v>160</v>
      </c>
    </row>
    <row r="23" ht="16.5" spans="2:11">
      <c r="B23" s="79"/>
      <c r="C23" s="79"/>
      <c r="D23" s="80" t="str">
        <f>IF($C23="","",VLOOKUP($C23,Ценоразпис!A8:B78,2,FALSE))</f>
        <v/>
      </c>
      <c r="E23" s="78"/>
      <c r="J23" t="s">
        <v>23</v>
      </c>
      <c r="K23">
        <v>60</v>
      </c>
    </row>
    <row r="24" ht="16.5" spans="2:11">
      <c r="B24" s="79"/>
      <c r="C24" s="79"/>
      <c r="D24" s="80" t="str">
        <f>IF($C24="","",VLOOKUP($C24,Ценоразпис!A9:B79,2,FALSE))</f>
        <v/>
      </c>
      <c r="E24" s="78"/>
      <c r="J24" t="s">
        <v>24</v>
      </c>
      <c r="K24">
        <v>30</v>
      </c>
    </row>
    <row r="25" ht="16.5" spans="2:11">
      <c r="B25" s="79"/>
      <c r="C25" s="79"/>
      <c r="D25" s="80" t="str">
        <f>IF($C25="","",VLOOKUP($C25,Ценоразпис!A10:B80,2,FALSE))</f>
        <v/>
      </c>
      <c r="E25" s="78"/>
      <c r="J25" t="s">
        <v>25</v>
      </c>
      <c r="K25">
        <v>70</v>
      </c>
    </row>
    <row r="26" ht="16.5" spans="2:11">
      <c r="B26" s="79"/>
      <c r="C26" s="79"/>
      <c r="D26" s="80" t="str">
        <f>IF($C26="","",VLOOKUP($C26,Ценоразпис!A11:B81,2,FALSE))</f>
        <v/>
      </c>
      <c r="E26" s="78"/>
      <c r="J26" t="s">
        <v>26</v>
      </c>
      <c r="K26">
        <v>240</v>
      </c>
    </row>
    <row r="27" ht="16.5" spans="2:11">
      <c r="B27" s="79"/>
      <c r="C27" s="79"/>
      <c r="D27" s="80" t="str">
        <f>IF($C27="","",VLOOKUP($C27,Ценоразпис!A12:B82,2,FALSE))</f>
        <v/>
      </c>
      <c r="E27" s="78"/>
      <c r="J27" t="s">
        <v>27</v>
      </c>
      <c r="K27">
        <v>120</v>
      </c>
    </row>
    <row r="28" ht="16.5" spans="2:11">
      <c r="B28" s="79"/>
      <c r="C28" s="79"/>
      <c r="D28" s="80" t="str">
        <f>IF($C28="","",VLOOKUP($C28,Ценоразпис!A13:B83,2,FALSE))</f>
        <v/>
      </c>
      <c r="E28" s="78"/>
      <c r="J28" t="s">
        <v>28</v>
      </c>
      <c r="K28">
        <v>240</v>
      </c>
    </row>
    <row r="29" ht="16.5" spans="2:11">
      <c r="B29" s="79"/>
      <c r="C29" s="79"/>
      <c r="D29" s="80" t="str">
        <f>IF($C29="","",VLOOKUP($C29,Ценоразпис!A14:B84,2,FALSE))</f>
        <v/>
      </c>
      <c r="E29" s="78"/>
      <c r="J29" t="s">
        <v>29</v>
      </c>
      <c r="K29">
        <v>360</v>
      </c>
    </row>
    <row r="30" ht="16.5" spans="2:11">
      <c r="B30" s="79"/>
      <c r="C30" s="79"/>
      <c r="D30" s="80" t="str">
        <f>IF($C30="","",VLOOKUP($C30,Ценоразпис!A15:B85,2,FALSE))</f>
        <v/>
      </c>
      <c r="E30" s="78"/>
      <c r="J30" t="s">
        <v>30</v>
      </c>
      <c r="K30">
        <v>480</v>
      </c>
    </row>
    <row r="31" ht="16.5" spans="2:11">
      <c r="B31" s="79"/>
      <c r="C31" s="79"/>
      <c r="D31" s="80" t="str">
        <f>IF($C31="","",VLOOKUP($C31,Ценоразпис!A16:B86,2,FALSE))</f>
        <v/>
      </c>
      <c r="E31" s="78"/>
      <c r="J31" t="s">
        <v>31</v>
      </c>
      <c r="K31">
        <v>160</v>
      </c>
    </row>
    <row r="32" ht="16.5" spans="2:11">
      <c r="B32" s="79"/>
      <c r="C32" s="79"/>
      <c r="D32" s="80" t="str">
        <f>IF($C32="","",VLOOKUP($C32,Ценоразпис!A17:B87,2,FALSE))</f>
        <v/>
      </c>
      <c r="E32" s="78"/>
      <c r="J32" t="s">
        <v>32</v>
      </c>
      <c r="K32">
        <v>320</v>
      </c>
    </row>
    <row r="33" ht="16.5" spans="2:11">
      <c r="B33" s="79"/>
      <c r="C33" s="79"/>
      <c r="D33" s="80" t="str">
        <f>IF($C33="","",VLOOKUP($C33,Ценоразпис!A18:B88,2,FALSE))</f>
        <v/>
      </c>
      <c r="E33" s="78"/>
      <c r="J33" t="s">
        <v>33</v>
      </c>
      <c r="K33">
        <v>480</v>
      </c>
    </row>
    <row r="34" ht="16.5" spans="2:11">
      <c r="B34" s="79"/>
      <c r="C34" s="79"/>
      <c r="D34" s="80" t="str">
        <f>IF($C34="","",VLOOKUP($C34,Ценоразпис!A19:B89,2,FALSE))</f>
        <v/>
      </c>
      <c r="E34" s="78"/>
      <c r="J34" t="s">
        <v>34</v>
      </c>
      <c r="K34">
        <f>160*4</f>
        <v>640</v>
      </c>
    </row>
    <row r="35" ht="16.5" spans="2:11">
      <c r="B35" s="79"/>
      <c r="C35" s="79"/>
      <c r="D35" s="80" t="str">
        <f>IF($C35="","",VLOOKUP($C35,Ценоразпис!A20:B90,2,FALSE))</f>
        <v/>
      </c>
      <c r="E35" s="78"/>
      <c r="J35" t="s">
        <v>35</v>
      </c>
      <c r="K35">
        <v>70</v>
      </c>
    </row>
    <row r="36" ht="16.5" spans="2:11">
      <c r="B36" s="79"/>
      <c r="C36" s="79"/>
      <c r="D36" s="80" t="str">
        <f>IF($C36="","",VLOOKUP($C36,Ценоразпис!A21:B91,2,FALSE))</f>
        <v/>
      </c>
      <c r="E36" s="78"/>
      <c r="J36" t="s">
        <v>36</v>
      </c>
      <c r="K36">
        <v>30</v>
      </c>
    </row>
    <row r="37" ht="16.5" spans="2:11">
      <c r="B37" s="79"/>
      <c r="C37" s="79"/>
      <c r="D37" s="80" t="str">
        <f>IF($C37="","",VLOOKUP($C37,Ценоразпис!A22:B92,2,FALSE))</f>
        <v/>
      </c>
      <c r="E37" s="78"/>
      <c r="J37" t="s">
        <v>37</v>
      </c>
      <c r="K37">
        <v>100</v>
      </c>
    </row>
    <row r="38" ht="16.5" spans="1:11">
      <c r="A38" s="69"/>
      <c r="B38" s="79"/>
      <c r="C38" s="79"/>
      <c r="D38" s="80" t="str">
        <f>IF($C38="","",VLOOKUP($C38,Ценоразпис!A23:B93,2,FALSE))</f>
        <v/>
      </c>
      <c r="E38" s="78"/>
      <c r="J38" t="s">
        <v>38</v>
      </c>
      <c r="K38">
        <v>150</v>
      </c>
    </row>
    <row r="39" ht="16.5" spans="2:11">
      <c r="B39" s="79"/>
      <c r="C39" s="79"/>
      <c r="D39" s="80" t="str">
        <f>IF($C39="","",VLOOKUP($C39,Ценоразпис!A24:B94,2,FALSE))</f>
        <v/>
      </c>
      <c r="E39" s="78"/>
      <c r="J39" s="83" t="s">
        <v>39</v>
      </c>
      <c r="K39">
        <v>200</v>
      </c>
    </row>
    <row r="40" ht="16.5" spans="1:11">
      <c r="A40" s="69"/>
      <c r="B40" s="81"/>
      <c r="C40" s="79"/>
      <c r="D40" s="80" t="str">
        <f>IF($C40="","",VLOOKUP($C40,Ценоразпис!A25:B95,2,FALSE))</f>
        <v/>
      </c>
      <c r="E40" s="82"/>
      <c r="J40" t="s">
        <v>40</v>
      </c>
      <c r="K40">
        <v>250</v>
      </c>
    </row>
    <row r="41" ht="16.5" spans="1:11">
      <c r="A41" s="69"/>
      <c r="B41" s="81"/>
      <c r="C41" s="79"/>
      <c r="D41" s="80" t="str">
        <f>IF($C41="","",VLOOKUP($C41,Ценоразпис!A26:B96,2,FALSE))</f>
        <v/>
      </c>
      <c r="E41" s="82"/>
      <c r="J41" t="s">
        <v>41</v>
      </c>
      <c r="K41">
        <v>200</v>
      </c>
    </row>
    <row r="42" ht="16.5" spans="2:11">
      <c r="B42" s="79"/>
      <c r="C42" s="79"/>
      <c r="D42" s="80" t="str">
        <f>IF($C42="","",VLOOKUP($C42,Ценоразпис!A27:B97,2,FALSE))</f>
        <v/>
      </c>
      <c r="E42" s="78"/>
      <c r="J42" t="s">
        <v>42</v>
      </c>
      <c r="K42">
        <v>30</v>
      </c>
    </row>
    <row r="43" ht="16.5" spans="2:11">
      <c r="B43" s="79"/>
      <c r="C43" s="79"/>
      <c r="D43" s="80" t="str">
        <f>IF($C43="","",VLOOKUP($C43,Ценоразпис!A28:B98,2,FALSE))</f>
        <v/>
      </c>
      <c r="E43" s="78"/>
      <c r="J43" t="s">
        <v>43</v>
      </c>
      <c r="K43">
        <v>30</v>
      </c>
    </row>
    <row r="44" ht="16.5" spans="2:11">
      <c r="B44" s="79"/>
      <c r="C44" s="79"/>
      <c r="D44" s="80" t="str">
        <f>IF($C44="","",VLOOKUP($C44,Ценоразпис!A29:B99,2,FALSE))</f>
        <v/>
      </c>
      <c r="E44" s="78"/>
      <c r="J44" t="s">
        <v>44</v>
      </c>
      <c r="K44">
        <v>80</v>
      </c>
    </row>
    <row r="45" ht="16.5" spans="2:11">
      <c r="B45" s="79"/>
      <c r="C45" s="79"/>
      <c r="D45" s="80" t="str">
        <f>IF($C45="","",VLOOKUP($C45,Ценоразпис!A30:B100,2,FALSE))</f>
        <v/>
      </c>
      <c r="E45" s="78"/>
      <c r="J45" t="s">
        <v>45</v>
      </c>
      <c r="K45">
        <v>110</v>
      </c>
    </row>
    <row r="46" ht="16.5" spans="2:11">
      <c r="B46" s="79"/>
      <c r="C46" s="79"/>
      <c r="D46" s="80" t="str">
        <f>IF($C46="","",VLOOKUP($C46,Ценоразпис!A31:B101,2,FALSE))</f>
        <v/>
      </c>
      <c r="E46" s="78"/>
      <c r="J46" t="s">
        <v>46</v>
      </c>
      <c r="K46">
        <v>80</v>
      </c>
    </row>
    <row r="47" ht="16.5" spans="2:11">
      <c r="B47" s="79"/>
      <c r="C47" s="79"/>
      <c r="D47" s="80" t="str">
        <f>IF($C47="","",VLOOKUP($C47,Ценоразпис!A32:B102,2,FALSE))</f>
        <v/>
      </c>
      <c r="E47" s="78"/>
      <c r="J47" t="s">
        <v>47</v>
      </c>
      <c r="K47">
        <v>30</v>
      </c>
    </row>
    <row r="48" ht="16.5" spans="2:11">
      <c r="B48" s="79"/>
      <c r="C48" s="79"/>
      <c r="D48" s="80" t="str">
        <f>IF($C48="","",VLOOKUP($C48,Ценоразпис!A33:B103,2,FALSE))</f>
        <v/>
      </c>
      <c r="E48" s="78"/>
      <c r="J48" t="s">
        <v>48</v>
      </c>
      <c r="K48">
        <v>20</v>
      </c>
    </row>
    <row r="49" ht="16.5" spans="2:11">
      <c r="B49" s="79"/>
      <c r="C49" s="79"/>
      <c r="D49" s="80" t="str">
        <f>IF($C49="","",VLOOKUP($C49,Ценоразпис!A34:B104,2,FALSE))</f>
        <v/>
      </c>
      <c r="E49" s="78"/>
      <c r="J49" t="s">
        <v>49</v>
      </c>
      <c r="K49">
        <v>350</v>
      </c>
    </row>
    <row r="50" ht="16.5" spans="2:11">
      <c r="B50" s="79"/>
      <c r="C50" s="79"/>
      <c r="D50" s="80" t="str">
        <f>IF($C50="","",VLOOKUP($C50,Ценоразпис!A35:B105,2,FALSE))</f>
        <v/>
      </c>
      <c r="E50" s="78"/>
      <c r="J50" t="s">
        <v>50</v>
      </c>
      <c r="K50">
        <v>60</v>
      </c>
    </row>
    <row r="51" ht="16.5" spans="2:11">
      <c r="B51" s="79"/>
      <c r="C51" s="79"/>
      <c r="D51" s="80" t="str">
        <f>IF($C51="","",VLOOKUP($C51,Ценоразпис!A36:B106,2,FALSE))</f>
        <v/>
      </c>
      <c r="E51" s="78"/>
      <c r="J51" t="s">
        <v>51</v>
      </c>
      <c r="K51">
        <v>60</v>
      </c>
    </row>
    <row r="52" ht="16.5" spans="2:11">
      <c r="B52" s="79"/>
      <c r="C52" s="79"/>
      <c r="D52" s="80" t="str">
        <f>IF($C52="","",VLOOKUP($C52,Ценоразпис!A37:B107,2,FALSE))</f>
        <v/>
      </c>
      <c r="E52" s="78"/>
      <c r="J52" t="s">
        <v>52</v>
      </c>
      <c r="K52">
        <v>80</v>
      </c>
    </row>
    <row r="53" ht="16.5" spans="2:11">
      <c r="B53" s="79"/>
      <c r="C53" s="79"/>
      <c r="D53" s="80" t="str">
        <f>IF($C53="","",VLOOKUP($C53,Ценоразпис!A38:B108,2,FALSE))</f>
        <v/>
      </c>
      <c r="E53" s="78"/>
      <c r="J53" t="s">
        <v>53</v>
      </c>
      <c r="K53">
        <v>160</v>
      </c>
    </row>
    <row r="54" ht="16.5" spans="2:11">
      <c r="B54" s="79"/>
      <c r="C54" s="79"/>
      <c r="D54" s="80" t="str">
        <f>IF($C54="","",VLOOKUP($C54,Ценоразпис!A39:B109,2,FALSE))</f>
        <v/>
      </c>
      <c r="E54" s="78"/>
      <c r="J54" t="s">
        <v>54</v>
      </c>
      <c r="K54">
        <v>100</v>
      </c>
    </row>
    <row r="55" ht="16.5" spans="2:11">
      <c r="B55" s="79"/>
      <c r="C55" s="79"/>
      <c r="D55" s="80" t="str">
        <f>IF($C55="","",VLOOKUP($C55,Ценоразпис!A40:B110,2,FALSE))</f>
        <v/>
      </c>
      <c r="E55" s="78"/>
      <c r="J55" t="s">
        <v>55</v>
      </c>
      <c r="K55">
        <v>30</v>
      </c>
    </row>
    <row r="56" ht="16.5" spans="2:11">
      <c r="B56" s="79"/>
      <c r="C56" s="79"/>
      <c r="D56" s="80" t="str">
        <f>IF($C56="","",VLOOKUP($C56,Ценоразпис!A41:B111,2,FALSE))</f>
        <v/>
      </c>
      <c r="E56" s="78"/>
      <c r="J56" t="s">
        <v>56</v>
      </c>
      <c r="K56">
        <v>260</v>
      </c>
    </row>
    <row r="57" ht="16.5" spans="2:11">
      <c r="B57" s="79"/>
      <c r="C57" s="79"/>
      <c r="D57" s="80" t="str">
        <f>IF($C57="","",VLOOKUP($C57,Ценоразпис!A42:B112,2,FALSE))</f>
        <v/>
      </c>
      <c r="E57" s="78"/>
      <c r="J57" t="s">
        <v>57</v>
      </c>
      <c r="K57">
        <v>240</v>
      </c>
    </row>
    <row r="58" ht="16.5" spans="2:11">
      <c r="B58" s="79"/>
      <c r="C58" s="79"/>
      <c r="D58" s="80" t="str">
        <f>IF($C58="","",VLOOKUP($C58,Ценоразпис!A43:B113,2,FALSE))</f>
        <v/>
      </c>
      <c r="E58" s="78"/>
      <c r="J58" t="s">
        <v>58</v>
      </c>
      <c r="K58">
        <v>30</v>
      </c>
    </row>
    <row r="59" ht="16.5" spans="2:11">
      <c r="B59" s="79"/>
      <c r="C59" s="79"/>
      <c r="D59" s="80" t="str">
        <f>IF($C59="","",VLOOKUP($C59,Ценоразпис!A44:B114,2,FALSE))</f>
        <v/>
      </c>
      <c r="E59" s="78"/>
      <c r="J59" t="s">
        <v>59</v>
      </c>
      <c r="K59">
        <v>440</v>
      </c>
    </row>
    <row r="60" ht="16.5" spans="2:11">
      <c r="B60" s="79"/>
      <c r="C60" s="79"/>
      <c r="D60" s="80" t="str">
        <f>IF($C60="","",VLOOKUP($C60,Ценоразпис!A45:B115,2,FALSE))</f>
        <v/>
      </c>
      <c r="E60" s="78"/>
      <c r="J60" t="s">
        <v>60</v>
      </c>
      <c r="K60">
        <v>280</v>
      </c>
    </row>
    <row r="61" ht="16.5" spans="2:11">
      <c r="B61" s="79"/>
      <c r="C61" s="79"/>
      <c r="D61" s="80" t="str">
        <f>IF($C61="","",VLOOKUP($C61,Ценоразпис!A46:B116,2,FALSE))</f>
        <v/>
      </c>
      <c r="E61" s="78"/>
      <c r="J61" t="s">
        <v>61</v>
      </c>
      <c r="K61">
        <v>80</v>
      </c>
    </row>
    <row r="62" ht="16.5" spans="2:11">
      <c r="B62" s="79"/>
      <c r="C62" s="79"/>
      <c r="D62" s="80" t="str">
        <f>IF($C62="","",VLOOKUP($C62,Ценоразпис!A47:B117,2,FALSE))</f>
        <v/>
      </c>
      <c r="E62" s="78"/>
      <c r="J62" t="s">
        <v>62</v>
      </c>
      <c r="K62">
        <v>240</v>
      </c>
    </row>
    <row r="63" ht="16.5" spans="2:11">
      <c r="B63" s="79"/>
      <c r="C63" s="79"/>
      <c r="D63" s="80" t="str">
        <f>IF($C63="","",VLOOKUP($C63,Ценоразпис!A48:B118,2,FALSE))</f>
        <v/>
      </c>
      <c r="E63" s="78"/>
      <c r="J63" t="s">
        <v>63</v>
      </c>
      <c r="K63">
        <v>100</v>
      </c>
    </row>
    <row r="64" ht="16.5" spans="2:11">
      <c r="B64" s="79"/>
      <c r="C64" s="79"/>
      <c r="D64" s="80" t="str">
        <f>IF($C64="","",VLOOKUP($C64,Ценоразпис!A49:B119,2,FALSE))</f>
        <v/>
      </c>
      <c r="E64" s="78"/>
      <c r="J64" t="s">
        <v>64</v>
      </c>
      <c r="K64">
        <v>60</v>
      </c>
    </row>
    <row r="65" ht="16.5" spans="2:11">
      <c r="B65" s="79"/>
      <c r="C65" s="79"/>
      <c r="D65" s="80" t="str">
        <f>IF($C65="","",VLOOKUP($C65,Ценоразпис!A50:B120,2,FALSE))</f>
        <v/>
      </c>
      <c r="E65" s="78"/>
      <c r="J65" t="s">
        <v>65</v>
      </c>
      <c r="K65">
        <v>100</v>
      </c>
    </row>
    <row r="66" ht="16.5" spans="2:11">
      <c r="B66" s="79"/>
      <c r="C66" s="79"/>
      <c r="D66" s="80" t="str">
        <f>IF($C66="","",VLOOKUP($C66,Ценоразпис!A51:B121,2,FALSE))</f>
        <v/>
      </c>
      <c r="E66" s="78"/>
      <c r="J66" t="s">
        <v>66</v>
      </c>
      <c r="K66">
        <v>70</v>
      </c>
    </row>
    <row r="67" ht="16.5" spans="2:11">
      <c r="B67" s="79"/>
      <c r="C67" s="79"/>
      <c r="D67" s="80" t="str">
        <f>IF($C67="","",VLOOKUP($C67,Ценоразпис!A52:B122,2,FALSE))</f>
        <v/>
      </c>
      <c r="E67" s="78"/>
      <c r="J67" t="s">
        <v>67</v>
      </c>
      <c r="K67">
        <v>900</v>
      </c>
    </row>
    <row r="68" ht="16.5" spans="2:11">
      <c r="B68" s="79"/>
      <c r="C68" s="79"/>
      <c r="D68" s="80" t="str">
        <f>IF($C68="","",VLOOKUP($C68,Ценоразпис!A53:B123,2,FALSE))</f>
        <v/>
      </c>
      <c r="E68" s="78"/>
      <c r="J68" t="s">
        <v>68</v>
      </c>
      <c r="K68">
        <v>500</v>
      </c>
    </row>
    <row r="69" ht="16.5" spans="2:11">
      <c r="B69" s="79"/>
      <c r="C69" s="79"/>
      <c r="D69" s="80" t="str">
        <f>IF($C69="","",VLOOKUP($C69,Ценоразпис!A54:B124,2,FALSE))</f>
        <v/>
      </c>
      <c r="E69" s="78"/>
      <c r="J69" t="s">
        <v>69</v>
      </c>
      <c r="K69">
        <v>900</v>
      </c>
    </row>
    <row r="70" ht="16.5" spans="2:11">
      <c r="B70" s="79"/>
      <c r="C70" s="79"/>
      <c r="D70" s="80" t="str">
        <f>IF($C70="","",VLOOKUP($C70,Ценоразпис!A55:B125,2,FALSE))</f>
        <v/>
      </c>
      <c r="E70" s="78"/>
      <c r="J70" t="s">
        <v>70</v>
      </c>
      <c r="K70">
        <v>300</v>
      </c>
    </row>
    <row r="71" ht="16.5" spans="2:11">
      <c r="B71" s="79"/>
      <c r="C71" s="79"/>
      <c r="D71" s="80" t="str">
        <f>IF($C71="","",VLOOKUP($C71,Ценоразпис!A56:B126,2,FALSE))</f>
        <v/>
      </c>
      <c r="E71" s="78"/>
      <c r="J71" t="s">
        <v>71</v>
      </c>
      <c r="K71">
        <v>600</v>
      </c>
    </row>
    <row r="72" ht="16.5" spans="2:11">
      <c r="B72" s="79"/>
      <c r="C72" s="79"/>
      <c r="D72" s="80" t="str">
        <f>IF($C72="","",VLOOKUP($C72,Ценоразпис!A57:B127,2,FALSE))</f>
        <v/>
      </c>
      <c r="E72" s="78"/>
      <c r="J72" t="s">
        <v>72</v>
      </c>
      <c r="K72">
        <v>20</v>
      </c>
    </row>
    <row r="73" ht="16.5" spans="2:11">
      <c r="B73" s="79"/>
      <c r="C73" s="79"/>
      <c r="D73" s="80" t="str">
        <f>IF($C73="","",VLOOKUP($C73,Ценоразпис!A58:B128,2,FALSE))</f>
        <v/>
      </c>
      <c r="E73" s="78"/>
      <c r="J73" t="s">
        <v>73</v>
      </c>
      <c r="K73">
        <v>10</v>
      </c>
    </row>
    <row r="74" ht="16.5" spans="2:11">
      <c r="B74" s="79"/>
      <c r="C74" s="79"/>
      <c r="D74" s="80" t="str">
        <f>IF($C74="","",VLOOKUP($C74,Ценоразпис!A59:B129,2,FALSE))</f>
        <v/>
      </c>
      <c r="E74" s="78"/>
      <c r="J74" t="s">
        <v>74</v>
      </c>
      <c r="K74">
        <v>250</v>
      </c>
    </row>
    <row r="75" ht="16.5" spans="2:11">
      <c r="B75" s="79"/>
      <c r="C75" s="79"/>
      <c r="D75" s="80" t="str">
        <f>IF($C75="","",VLOOKUP($C75,Ценоразпис!A60:B130,2,FALSE))</f>
        <v/>
      </c>
      <c r="E75" s="78"/>
      <c r="J75" t="s">
        <v>75</v>
      </c>
      <c r="K75">
        <v>500</v>
      </c>
    </row>
    <row r="76" ht="16.5" spans="2:11">
      <c r="B76" s="79"/>
      <c r="C76" s="79"/>
      <c r="D76" s="80" t="str">
        <f>IF($C76="","",VLOOKUP($C76,Ценоразпис!A61:B131,2,FALSE))</f>
        <v/>
      </c>
      <c r="E76" s="78"/>
      <c r="J76" t="s">
        <v>76</v>
      </c>
      <c r="K76">
        <v>700</v>
      </c>
    </row>
    <row r="77" ht="16.5" spans="2:11">
      <c r="B77" s="79"/>
      <c r="C77" s="79"/>
      <c r="D77" s="80" t="str">
        <f>IF($C77="","",VLOOKUP($C77,Ценоразпис!A62:B132,2,FALSE))</f>
        <v/>
      </c>
      <c r="E77" s="78"/>
      <c r="J77" t="s">
        <v>77</v>
      </c>
      <c r="K77">
        <v>40</v>
      </c>
    </row>
    <row r="78" ht="16.5" spans="2:11">
      <c r="B78" s="79"/>
      <c r="C78" s="79"/>
      <c r="D78" s="80" t="str">
        <f>IF($C78="","",VLOOKUP($C78,Ценоразпис!A63:B133,2,FALSE))</f>
        <v/>
      </c>
      <c r="E78" s="78"/>
      <c r="J78" t="s">
        <v>78</v>
      </c>
      <c r="K78">
        <v>600</v>
      </c>
    </row>
    <row r="79" ht="16.5" spans="2:11">
      <c r="B79" s="79"/>
      <c r="C79" s="79"/>
      <c r="D79" s="80" t="str">
        <f>IF($C79="","",VLOOKUP($C79,Ценоразпис!A64:B134,2,FALSE))</f>
        <v/>
      </c>
      <c r="E79" s="78"/>
      <c r="J79" t="s">
        <v>79</v>
      </c>
      <c r="K79">
        <v>700</v>
      </c>
    </row>
    <row r="80" ht="16.5" spans="2:11">
      <c r="B80" s="79"/>
      <c r="C80" s="79"/>
      <c r="D80" s="80" t="str">
        <f>IF($C80="","",VLOOKUP($C80,Ценоразпис!A65:B135,2,FALSE))</f>
        <v/>
      </c>
      <c r="E80" s="78"/>
      <c r="J80" t="s">
        <v>80</v>
      </c>
      <c r="K80">
        <v>30</v>
      </c>
    </row>
    <row r="81" spans="10:11">
      <c r="J81" t="s">
        <v>81</v>
      </c>
      <c r="K81">
        <v>50</v>
      </c>
    </row>
    <row r="82" spans="10:11">
      <c r="J82" t="s">
        <v>82</v>
      </c>
      <c r="K82">
        <v>100</v>
      </c>
    </row>
    <row r="83" spans="10:11">
      <c r="J83" t="s">
        <v>83</v>
      </c>
      <c r="K83">
        <v>180</v>
      </c>
    </row>
    <row r="84" spans="10:11">
      <c r="J84" t="s">
        <v>84</v>
      </c>
      <c r="K84">
        <v>250</v>
      </c>
    </row>
    <row r="85" spans="10:11">
      <c r="J85" t="s">
        <v>85</v>
      </c>
      <c r="K85">
        <v>350</v>
      </c>
    </row>
    <row r="86" spans="10:11">
      <c r="J86" t="s">
        <v>86</v>
      </c>
      <c r="K86">
        <v>5</v>
      </c>
    </row>
    <row r="87" spans="10:11">
      <c r="J87" t="s">
        <v>87</v>
      </c>
      <c r="K87">
        <v>300</v>
      </c>
    </row>
    <row r="88" spans="10:11">
      <c r="J88" t="s">
        <v>88</v>
      </c>
      <c r="K88">
        <v>500</v>
      </c>
    </row>
  </sheetData>
  <sheetProtection selectLockedCells="1"/>
  <dataValidations count="3">
    <dataValidation allowBlank="1" showInputMessage="1" showErrorMessage="1" prompt="Име&#10;" sqref="C9"/>
    <dataValidation type="list" allowBlank="1" showInputMessage="1" showErrorMessage="1" sqref="C11">
      <formula1>"Изготвил: Д-р Димитров, Изготвил: Д-р Стоянова, Изготвил: Д-р Рангелов"</formula1>
    </dataValidation>
    <dataValidation type="list" allowBlank="1" showInputMessage="1" showErrorMessage="1" sqref="C16:C80">
      <formula1>Ценоразпис!$A$1:$A$71</formula1>
    </dataValidation>
  </dataValidations>
  <pageMargins left="0.5" right="0.25"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1"/>
  <sheetViews>
    <sheetView workbookViewId="0">
      <selection activeCell="D73" sqref="D73"/>
    </sheetView>
  </sheetViews>
  <sheetFormatPr defaultColWidth="9" defaultRowHeight="15" outlineLevelCol="3"/>
  <cols>
    <col min="1" max="1" width="67.8571428571429" style="51" customWidth="1"/>
    <col min="2" max="2" width="4.42857142857143" style="51" customWidth="1"/>
    <col min="4" max="4" width="18.8571428571429" customWidth="1"/>
    <col min="5" max="5" width="9.14285714285714" customWidth="1"/>
  </cols>
  <sheetData>
    <row r="1" spans="1:4">
      <c r="A1" s="52" t="s">
        <v>89</v>
      </c>
      <c r="B1" s="53">
        <v>20</v>
      </c>
      <c r="D1" s="54" t="s">
        <v>90</v>
      </c>
    </row>
    <row r="2" spans="1:4">
      <c r="A2" s="52" t="s">
        <v>91</v>
      </c>
      <c r="B2" s="53">
        <v>30</v>
      </c>
      <c r="D2" s="55" t="s">
        <v>92</v>
      </c>
    </row>
    <row r="3" spans="1:4">
      <c r="A3" s="52" t="s">
        <v>93</v>
      </c>
      <c r="B3" s="53">
        <v>50</v>
      </c>
      <c r="D3" s="55" t="s">
        <v>94</v>
      </c>
    </row>
    <row r="4" spans="1:4">
      <c r="A4" s="52" t="s">
        <v>95</v>
      </c>
      <c r="B4" s="53">
        <v>100</v>
      </c>
      <c r="D4" s="55" t="s">
        <v>96</v>
      </c>
    </row>
    <row r="5" spans="1:2">
      <c r="A5" s="52" t="s">
        <v>97</v>
      </c>
      <c r="B5" s="53">
        <v>110</v>
      </c>
    </row>
    <row r="6" spans="1:2">
      <c r="A6" s="52" t="s">
        <v>98</v>
      </c>
      <c r="B6" s="53">
        <v>130</v>
      </c>
    </row>
    <row r="7" spans="1:2">
      <c r="A7" s="52" t="s">
        <v>99</v>
      </c>
      <c r="B7" s="53">
        <v>160</v>
      </c>
    </row>
    <row r="8" spans="1:2">
      <c r="A8" s="52" t="s">
        <v>100</v>
      </c>
      <c r="B8" s="53">
        <v>60</v>
      </c>
    </row>
    <row r="9" spans="1:2">
      <c r="A9" s="52" t="s">
        <v>101</v>
      </c>
      <c r="B9" s="53">
        <v>30</v>
      </c>
    </row>
    <row r="10" spans="1:2">
      <c r="A10" s="52" t="s">
        <v>102</v>
      </c>
      <c r="B10" s="53">
        <v>70</v>
      </c>
    </row>
    <row r="11" spans="1:2">
      <c r="A11" s="52" t="s">
        <v>103</v>
      </c>
      <c r="B11" s="53">
        <v>240</v>
      </c>
    </row>
    <row r="12" spans="1:2">
      <c r="A12" s="52" t="s">
        <v>104</v>
      </c>
      <c r="B12" s="53">
        <v>120</v>
      </c>
    </row>
    <row r="13" spans="1:2">
      <c r="A13" s="52" t="s">
        <v>105</v>
      </c>
      <c r="B13" s="53">
        <v>240</v>
      </c>
    </row>
    <row r="14" spans="1:2">
      <c r="A14" s="52" t="s">
        <v>106</v>
      </c>
      <c r="B14" s="53">
        <v>360</v>
      </c>
    </row>
    <row r="15" spans="1:2">
      <c r="A15" s="52" t="s">
        <v>107</v>
      </c>
      <c r="B15" s="53">
        <v>480</v>
      </c>
    </row>
    <row r="16" spans="1:2">
      <c r="A16" s="52" t="s">
        <v>108</v>
      </c>
      <c r="B16" s="53">
        <v>160</v>
      </c>
    </row>
    <row r="17" spans="1:2">
      <c r="A17" s="52" t="s">
        <v>109</v>
      </c>
      <c r="B17" s="53">
        <v>320</v>
      </c>
    </row>
    <row r="18" spans="1:2">
      <c r="A18" s="52" t="s">
        <v>110</v>
      </c>
      <c r="B18" s="53">
        <v>480</v>
      </c>
    </row>
    <row r="19" spans="1:2">
      <c r="A19" s="52" t="s">
        <v>111</v>
      </c>
      <c r="B19" s="53">
        <v>640</v>
      </c>
    </row>
    <row r="20" spans="1:2">
      <c r="A20" s="52" t="s">
        <v>112</v>
      </c>
      <c r="B20" s="53">
        <v>70</v>
      </c>
    </row>
    <row r="21" spans="1:2">
      <c r="A21" s="52" t="s">
        <v>113</v>
      </c>
      <c r="B21" s="53">
        <v>30</v>
      </c>
    </row>
    <row r="22" spans="1:2">
      <c r="A22" s="52" t="s">
        <v>114</v>
      </c>
      <c r="B22" s="53">
        <v>100</v>
      </c>
    </row>
    <row r="23" spans="1:2">
      <c r="A23" s="52" t="s">
        <v>115</v>
      </c>
      <c r="B23" s="53">
        <v>150</v>
      </c>
    </row>
    <row r="24" spans="1:2">
      <c r="A24" s="52" t="s">
        <v>116</v>
      </c>
      <c r="B24" s="56">
        <v>200</v>
      </c>
    </row>
    <row r="25" spans="1:2">
      <c r="A25" s="52" t="s">
        <v>117</v>
      </c>
      <c r="B25" s="53">
        <v>250</v>
      </c>
    </row>
    <row r="26" spans="1:2">
      <c r="A26" s="52" t="s">
        <v>118</v>
      </c>
      <c r="B26" s="53">
        <v>200</v>
      </c>
    </row>
    <row r="27" spans="1:2">
      <c r="A27" s="52" t="s">
        <v>119</v>
      </c>
      <c r="B27" s="53">
        <v>30</v>
      </c>
    </row>
    <row r="28" spans="1:2">
      <c r="A28" s="52" t="s">
        <v>120</v>
      </c>
      <c r="B28" s="53">
        <v>30</v>
      </c>
    </row>
    <row r="29" spans="1:2">
      <c r="A29" s="52" t="s">
        <v>44</v>
      </c>
      <c r="B29" s="53">
        <v>80</v>
      </c>
    </row>
    <row r="30" spans="1:2">
      <c r="A30" s="52" t="s">
        <v>121</v>
      </c>
      <c r="B30" s="53">
        <v>110</v>
      </c>
    </row>
    <row r="31" spans="1:2">
      <c r="A31" s="52" t="s">
        <v>122</v>
      </c>
      <c r="B31" s="53">
        <v>80</v>
      </c>
    </row>
    <row r="32" spans="1:2">
      <c r="A32" s="52" t="s">
        <v>123</v>
      </c>
      <c r="B32" s="53">
        <v>30</v>
      </c>
    </row>
    <row r="33" spans="1:2">
      <c r="A33" s="52" t="s">
        <v>124</v>
      </c>
      <c r="B33" s="53">
        <v>20</v>
      </c>
    </row>
    <row r="34" spans="1:2">
      <c r="A34" s="52" t="s">
        <v>125</v>
      </c>
      <c r="B34" s="53">
        <v>350</v>
      </c>
    </row>
    <row r="35" spans="1:2">
      <c r="A35" s="52" t="s">
        <v>126</v>
      </c>
      <c r="B35" s="53">
        <v>60</v>
      </c>
    </row>
    <row r="36" spans="1:2">
      <c r="A36" s="52" t="s">
        <v>127</v>
      </c>
      <c r="B36" s="53">
        <v>60</v>
      </c>
    </row>
    <row r="37" spans="1:2">
      <c r="A37" s="52" t="s">
        <v>128</v>
      </c>
      <c r="B37" s="53">
        <v>80</v>
      </c>
    </row>
    <row r="38" spans="1:2">
      <c r="A38" s="52" t="s">
        <v>129</v>
      </c>
      <c r="B38" s="53">
        <v>160</v>
      </c>
    </row>
    <row r="39" spans="1:2">
      <c r="A39" s="52" t="s">
        <v>130</v>
      </c>
      <c r="B39" s="53">
        <v>100</v>
      </c>
    </row>
    <row r="40" spans="1:2">
      <c r="A40" s="52" t="s">
        <v>131</v>
      </c>
      <c r="B40" s="53">
        <v>30</v>
      </c>
    </row>
    <row r="41" spans="1:2">
      <c r="A41" s="52" t="s">
        <v>132</v>
      </c>
      <c r="B41" s="53">
        <v>260</v>
      </c>
    </row>
    <row r="42" spans="1:2">
      <c r="A42" s="52" t="s">
        <v>133</v>
      </c>
      <c r="B42" s="53">
        <v>240</v>
      </c>
    </row>
    <row r="43" spans="1:2">
      <c r="A43" s="52" t="s">
        <v>134</v>
      </c>
      <c r="B43" s="53">
        <v>30</v>
      </c>
    </row>
    <row r="44" spans="1:2">
      <c r="A44" s="52" t="s">
        <v>135</v>
      </c>
      <c r="B44" s="53">
        <v>440</v>
      </c>
    </row>
    <row r="45" spans="1:2">
      <c r="A45" s="52" t="s">
        <v>136</v>
      </c>
      <c r="B45" s="53">
        <v>280</v>
      </c>
    </row>
    <row r="46" spans="1:2">
      <c r="A46" s="52" t="s">
        <v>137</v>
      </c>
      <c r="B46" s="53">
        <v>80</v>
      </c>
    </row>
    <row r="47" spans="1:2">
      <c r="A47" s="52" t="s">
        <v>138</v>
      </c>
      <c r="B47" s="53">
        <v>240</v>
      </c>
    </row>
    <row r="48" spans="1:2">
      <c r="A48" s="52" t="s">
        <v>139</v>
      </c>
      <c r="B48" s="53">
        <v>100</v>
      </c>
    </row>
    <row r="49" spans="1:2">
      <c r="A49" s="52" t="s">
        <v>140</v>
      </c>
      <c r="B49" s="53">
        <v>60</v>
      </c>
    </row>
    <row r="50" spans="1:2">
      <c r="A50" s="52" t="s">
        <v>141</v>
      </c>
      <c r="B50" s="53">
        <v>120</v>
      </c>
    </row>
    <row r="51" spans="1:2">
      <c r="A51" s="52" t="s">
        <v>142</v>
      </c>
      <c r="B51" s="53">
        <v>70</v>
      </c>
    </row>
    <row r="52" spans="1:2">
      <c r="A52" s="52" t="s">
        <v>143</v>
      </c>
      <c r="B52" s="53">
        <v>900</v>
      </c>
    </row>
    <row r="53" spans="1:2">
      <c r="A53" s="52" t="s">
        <v>144</v>
      </c>
      <c r="B53" s="53">
        <v>500</v>
      </c>
    </row>
    <row r="54" spans="1:2">
      <c r="A54" s="52" t="s">
        <v>145</v>
      </c>
      <c r="B54" s="53">
        <v>900</v>
      </c>
    </row>
    <row r="55" spans="1:2">
      <c r="A55" s="52" t="s">
        <v>146</v>
      </c>
      <c r="B55" s="53">
        <v>300</v>
      </c>
    </row>
    <row r="56" spans="1:2">
      <c r="A56" s="52" t="s">
        <v>147</v>
      </c>
      <c r="B56" s="53">
        <v>600</v>
      </c>
    </row>
    <row r="57" spans="1:2">
      <c r="A57" s="52" t="s">
        <v>148</v>
      </c>
      <c r="B57" s="53">
        <v>20</v>
      </c>
    </row>
    <row r="58" spans="1:2">
      <c r="A58" s="52" t="s">
        <v>149</v>
      </c>
      <c r="B58" s="53">
        <v>20</v>
      </c>
    </row>
    <row r="59" spans="1:2">
      <c r="A59" s="52" t="s">
        <v>150</v>
      </c>
      <c r="B59" s="53">
        <v>300</v>
      </c>
    </row>
    <row r="60" spans="1:2">
      <c r="A60" s="52" t="s">
        <v>151</v>
      </c>
      <c r="B60" s="53">
        <v>90</v>
      </c>
    </row>
    <row r="61" spans="1:2">
      <c r="A61" s="52" t="s">
        <v>152</v>
      </c>
      <c r="B61" s="53">
        <v>700</v>
      </c>
    </row>
    <row r="62" spans="1:2">
      <c r="A62" s="52" t="s">
        <v>153</v>
      </c>
      <c r="B62" s="53">
        <v>40</v>
      </c>
    </row>
    <row r="63" spans="1:2">
      <c r="A63" s="52" t="s">
        <v>154</v>
      </c>
      <c r="B63" s="53">
        <v>30</v>
      </c>
    </row>
    <row r="64" spans="1:2">
      <c r="A64" s="52" t="s">
        <v>155</v>
      </c>
      <c r="B64" s="53">
        <v>50</v>
      </c>
    </row>
    <row r="65" spans="1:2">
      <c r="A65" s="52" t="s">
        <v>156</v>
      </c>
      <c r="B65" s="53">
        <v>100</v>
      </c>
    </row>
    <row r="66" spans="1:2">
      <c r="A66" s="52" t="s">
        <v>157</v>
      </c>
      <c r="B66" s="53">
        <v>200</v>
      </c>
    </row>
    <row r="67" spans="1:2">
      <c r="A67" s="52" t="s">
        <v>158</v>
      </c>
      <c r="B67" s="53">
        <v>250</v>
      </c>
    </row>
    <row r="68" spans="1:2">
      <c r="A68" s="52" t="s">
        <v>159</v>
      </c>
      <c r="B68" s="53">
        <v>400</v>
      </c>
    </row>
    <row r="69" spans="1:2">
      <c r="A69" s="52" t="s">
        <v>160</v>
      </c>
      <c r="B69" s="53">
        <v>5</v>
      </c>
    </row>
    <row r="70" spans="1:2">
      <c r="A70" s="52" t="s">
        <v>161</v>
      </c>
      <c r="B70" s="53">
        <v>300</v>
      </c>
    </row>
    <row r="71" spans="1:2">
      <c r="A71" s="57" t="s">
        <v>162</v>
      </c>
      <c r="B71" s="58">
        <v>600</v>
      </c>
    </row>
  </sheetData>
  <sheetProtection selectLockedCells="1"/>
  <pageMargins left="0.699305555555556" right="0.699305555555556" top="0.75" bottom="0.75" header="0.3" footer="0.3"/>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3"/>
  <sheetViews>
    <sheetView zoomScale="106" zoomScaleNormal="106" workbookViewId="0">
      <selection activeCell="E11" sqref="E11"/>
    </sheetView>
  </sheetViews>
  <sheetFormatPr defaultColWidth="9" defaultRowHeight="15" outlineLevelRow="2"/>
  <sheetData>
    <row r="1" customHeight="1" spans="1:23">
      <c r="A1" s="49" t="s">
        <v>163</v>
      </c>
      <c r="B1" s="49"/>
      <c r="C1" s="49"/>
      <c r="D1" s="49"/>
      <c r="E1" s="49"/>
      <c r="F1" s="49"/>
      <c r="G1" s="49"/>
      <c r="H1" s="49"/>
      <c r="I1" s="49"/>
      <c r="J1" s="49"/>
      <c r="K1" s="50"/>
      <c r="L1" s="50"/>
      <c r="M1" s="50"/>
      <c r="N1" s="50"/>
      <c r="O1" s="50"/>
      <c r="P1" s="50"/>
      <c r="Q1" s="50"/>
      <c r="R1" s="50"/>
      <c r="S1" s="50"/>
      <c r="T1" s="50"/>
      <c r="U1" s="50"/>
      <c r="V1" s="50"/>
      <c r="W1" s="50"/>
    </row>
    <row r="2" customHeight="1" spans="1:23">
      <c r="A2" s="49"/>
      <c r="B2" s="49"/>
      <c r="C2" s="49"/>
      <c r="D2" s="49"/>
      <c r="E2" s="49"/>
      <c r="F2" s="49"/>
      <c r="G2" s="49"/>
      <c r="H2" s="49"/>
      <c r="I2" s="49"/>
      <c r="J2" s="49"/>
      <c r="K2" s="50"/>
      <c r="L2" s="50"/>
      <c r="M2" s="50"/>
      <c r="N2" s="50"/>
      <c r="O2" s="50"/>
      <c r="P2" s="50"/>
      <c r="Q2" s="50"/>
      <c r="R2" s="50"/>
      <c r="S2" s="50"/>
      <c r="T2" s="50"/>
      <c r="U2" s="50"/>
      <c r="V2" s="50"/>
      <c r="W2" s="50"/>
    </row>
    <row r="3" customHeight="1" spans="1:23">
      <c r="A3" s="50"/>
      <c r="B3" s="50"/>
      <c r="C3" s="50"/>
      <c r="D3" s="50"/>
      <c r="E3" s="50"/>
      <c r="F3" s="50"/>
      <c r="G3" s="50"/>
      <c r="H3" s="50"/>
      <c r="I3" s="50"/>
      <c r="J3" s="50"/>
      <c r="K3" s="50"/>
      <c r="L3" s="50"/>
      <c r="M3" s="50"/>
      <c r="N3" s="50"/>
      <c r="O3" s="50"/>
      <c r="P3" s="50"/>
      <c r="Q3" s="50"/>
      <c r="R3" s="50"/>
      <c r="S3" s="50"/>
      <c r="T3" s="50"/>
      <c r="U3" s="50"/>
      <c r="V3" s="50"/>
      <c r="W3" s="50"/>
    </row>
  </sheetData>
  <mergeCells count="1">
    <mergeCell ref="A1:J2"/>
  </mergeCells>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44"/>
  <sheetViews>
    <sheetView showGridLines="0" workbookViewId="0">
      <selection activeCell="H1" sqref="H1:P1"/>
    </sheetView>
  </sheetViews>
  <sheetFormatPr defaultColWidth="9" defaultRowHeight="15"/>
  <cols>
    <col min="1" max="1" width="12.7142857142857" style="1" customWidth="1"/>
    <col min="2" max="25" width="3.71428571428571" style="1" customWidth="1"/>
    <col min="26" max="16384" width="9.14285714285714" style="1"/>
  </cols>
  <sheetData>
    <row r="1" spans="4:16">
      <c r="D1" s="2" t="s">
        <v>164</v>
      </c>
      <c r="E1" s="2"/>
      <c r="F1" s="2"/>
      <c r="G1" s="2"/>
      <c r="H1" s="3" t="str">
        <f>IF(NOT(ISBLANK(Картон!B2)),Картон!B2,"")</f>
        <v>яшгьахгьаохфь\аюх</v>
      </c>
      <c r="I1" s="3"/>
      <c r="J1" s="34"/>
      <c r="K1" s="34"/>
      <c r="L1" s="34"/>
      <c r="M1" s="3"/>
      <c r="N1" s="3"/>
      <c r="O1" s="3"/>
      <c r="P1" s="4"/>
    </row>
    <row r="2" spans="4:16">
      <c r="D2" s="2" t="s">
        <v>165</v>
      </c>
      <c r="E2" s="2"/>
      <c r="F2" s="2"/>
      <c r="G2" s="2"/>
      <c r="H2" s="4"/>
      <c r="I2" s="35"/>
      <c r="J2" s="12" t="s">
        <v>166</v>
      </c>
      <c r="K2" s="12"/>
      <c r="L2" s="12"/>
      <c r="M2" s="36"/>
      <c r="N2" s="36"/>
      <c r="O2" s="36"/>
      <c r="P2" s="36"/>
    </row>
    <row r="3" spans="1:10">
      <c r="A3" s="5"/>
      <c r="J3" s="37"/>
    </row>
    <row r="4" spans="2:25">
      <c r="B4" s="6">
        <v>18</v>
      </c>
      <c r="C4" s="7"/>
      <c r="D4" s="8"/>
      <c r="E4" s="6">
        <v>17</v>
      </c>
      <c r="F4" s="7"/>
      <c r="G4" s="8"/>
      <c r="H4" s="6">
        <v>16</v>
      </c>
      <c r="I4" s="7"/>
      <c r="J4" s="8"/>
      <c r="K4" s="6">
        <v>15</v>
      </c>
      <c r="L4" s="7"/>
      <c r="M4" s="8"/>
      <c r="N4" s="6">
        <v>14</v>
      </c>
      <c r="O4" s="7"/>
      <c r="P4" s="8"/>
      <c r="Q4" s="6">
        <v>13</v>
      </c>
      <c r="R4" s="7"/>
      <c r="S4" s="8"/>
      <c r="T4" s="6">
        <v>12</v>
      </c>
      <c r="U4" s="7"/>
      <c r="V4" s="8"/>
      <c r="W4" s="6">
        <v>11</v>
      </c>
      <c r="X4" s="7"/>
      <c r="Y4" s="8"/>
    </row>
    <row r="5" ht="12.75" customHeight="1" spans="2:25">
      <c r="B5" s="9" t="s">
        <v>167</v>
      </c>
      <c r="C5" s="10"/>
      <c r="D5" s="11" t="s">
        <v>168</v>
      </c>
      <c r="E5" s="9" t="s">
        <v>167</v>
      </c>
      <c r="F5" s="10"/>
      <c r="G5" s="11" t="s">
        <v>168</v>
      </c>
      <c r="H5" s="9" t="s">
        <v>167</v>
      </c>
      <c r="I5" s="10"/>
      <c r="J5" s="11" t="s">
        <v>168</v>
      </c>
      <c r="K5" s="9" t="s">
        <v>167</v>
      </c>
      <c r="L5" s="10"/>
      <c r="M5" s="11" t="s">
        <v>168</v>
      </c>
      <c r="N5" s="9" t="s">
        <v>167</v>
      </c>
      <c r="O5" s="10"/>
      <c r="P5" s="11" t="s">
        <v>168</v>
      </c>
      <c r="Q5" s="9" t="s">
        <v>167</v>
      </c>
      <c r="R5" s="10"/>
      <c r="S5" s="11" t="s">
        <v>168</v>
      </c>
      <c r="T5" s="9" t="s">
        <v>167</v>
      </c>
      <c r="U5" s="10"/>
      <c r="V5" s="11" t="s">
        <v>168</v>
      </c>
      <c r="W5" s="9" t="s">
        <v>167</v>
      </c>
      <c r="X5" s="10"/>
      <c r="Y5" s="11" t="s">
        <v>168</v>
      </c>
    </row>
    <row r="6" ht="14.1" customHeight="1" spans="1:25">
      <c r="A6" s="12" t="s">
        <v>169</v>
      </c>
      <c r="B6" s="13"/>
      <c r="C6" s="13"/>
      <c r="D6" s="13"/>
      <c r="E6" s="13"/>
      <c r="F6" s="13"/>
      <c r="G6" s="13"/>
      <c r="H6" s="13"/>
      <c r="I6" s="38"/>
      <c r="J6" s="38"/>
      <c r="K6" s="13"/>
      <c r="L6" s="13"/>
      <c r="M6" s="13"/>
      <c r="N6" s="13"/>
      <c r="O6" s="13"/>
      <c r="P6" s="13"/>
      <c r="Q6" s="13"/>
      <c r="R6" s="13"/>
      <c r="S6" s="13"/>
      <c r="T6" s="13"/>
      <c r="U6" s="13"/>
      <c r="V6" s="13"/>
      <c r="W6" s="13"/>
      <c r="X6" s="13"/>
      <c r="Y6" s="13"/>
    </row>
    <row r="7" ht="20.1" customHeight="1" spans="1:26">
      <c r="A7" s="14" t="s">
        <v>170</v>
      </c>
      <c r="B7" s="15"/>
      <c r="C7" s="16"/>
      <c r="D7" s="16"/>
      <c r="E7" s="16"/>
      <c r="F7" s="16"/>
      <c r="G7" s="16"/>
      <c r="H7" s="16"/>
      <c r="I7" s="16"/>
      <c r="J7" s="16"/>
      <c r="K7" s="16"/>
      <c r="L7" s="16"/>
      <c r="M7" s="16"/>
      <c r="N7" s="16"/>
      <c r="O7" s="16"/>
      <c r="P7" s="16"/>
      <c r="Q7" s="16"/>
      <c r="R7" s="16"/>
      <c r="S7" s="16"/>
      <c r="T7" s="16"/>
      <c r="U7" s="16"/>
      <c r="V7" s="16"/>
      <c r="W7" s="16"/>
      <c r="X7" s="16"/>
      <c r="Y7" s="45"/>
      <c r="Z7" s="37"/>
    </row>
    <row r="8" ht="19.5" customHeight="1" spans="1:26">
      <c r="A8" s="17"/>
      <c r="B8" s="18"/>
      <c r="C8" s="19"/>
      <c r="D8" s="19"/>
      <c r="E8" s="19"/>
      <c r="F8" s="19"/>
      <c r="G8" s="19"/>
      <c r="H8" s="19"/>
      <c r="I8" s="19"/>
      <c r="J8" s="19"/>
      <c r="K8" s="19"/>
      <c r="L8" s="19"/>
      <c r="M8" s="19"/>
      <c r="N8" s="19"/>
      <c r="O8" s="19"/>
      <c r="P8" s="19"/>
      <c r="Q8" s="19"/>
      <c r="R8" s="19"/>
      <c r="S8" s="19"/>
      <c r="T8" s="19"/>
      <c r="U8" s="19"/>
      <c r="V8" s="19"/>
      <c r="W8" s="19"/>
      <c r="X8" s="19"/>
      <c r="Y8" s="46"/>
      <c r="Z8" s="37"/>
    </row>
    <row r="9" ht="20.1" customHeight="1" spans="1:26">
      <c r="A9" s="14" t="s">
        <v>171</v>
      </c>
      <c r="B9" s="20"/>
      <c r="C9" s="21"/>
      <c r="D9" s="21"/>
      <c r="E9" s="21"/>
      <c r="F9" s="21"/>
      <c r="G9" s="21"/>
      <c r="H9" s="21"/>
      <c r="I9" s="21"/>
      <c r="J9" s="21"/>
      <c r="K9" s="21"/>
      <c r="L9" s="21"/>
      <c r="M9" s="21"/>
      <c r="N9" s="21"/>
      <c r="O9" s="21"/>
      <c r="P9" s="21"/>
      <c r="Q9" s="21"/>
      <c r="R9" s="21"/>
      <c r="S9" s="21"/>
      <c r="T9" s="21"/>
      <c r="U9" s="21"/>
      <c r="V9" s="21"/>
      <c r="W9" s="21"/>
      <c r="X9" s="21"/>
      <c r="Y9" s="47"/>
      <c r="Z9" s="37"/>
    </row>
    <row r="10" ht="20.1" customHeight="1" spans="1:26">
      <c r="A10" s="17"/>
      <c r="B10" s="22"/>
      <c r="C10" s="23"/>
      <c r="D10" s="23"/>
      <c r="E10" s="23"/>
      <c r="F10" s="23"/>
      <c r="G10" s="23"/>
      <c r="H10" s="23"/>
      <c r="I10" s="23"/>
      <c r="J10" s="23"/>
      <c r="K10" s="23"/>
      <c r="L10" s="23"/>
      <c r="M10" s="23"/>
      <c r="N10" s="23"/>
      <c r="O10" s="23"/>
      <c r="P10" s="23"/>
      <c r="Q10" s="23"/>
      <c r="R10" s="23"/>
      <c r="S10" s="23"/>
      <c r="T10" s="23"/>
      <c r="U10" s="23"/>
      <c r="V10" s="23"/>
      <c r="W10" s="23"/>
      <c r="X10" s="23"/>
      <c r="Y10" s="48"/>
      <c r="Z10" s="37"/>
    </row>
    <row r="11" ht="14.1" customHeight="1" spans="1:25">
      <c r="A11" s="12" t="s">
        <v>169</v>
      </c>
      <c r="B11" s="24"/>
      <c r="C11" s="24"/>
      <c r="D11" s="24"/>
      <c r="E11" s="24"/>
      <c r="F11" s="24"/>
      <c r="G11" s="24"/>
      <c r="H11" s="24"/>
      <c r="I11" s="24"/>
      <c r="J11" s="19"/>
      <c r="K11" s="24"/>
      <c r="L11" s="24"/>
      <c r="M11" s="24"/>
      <c r="N11" s="24"/>
      <c r="O11" s="24"/>
      <c r="P11" s="24"/>
      <c r="Q11" s="24"/>
      <c r="R11" s="24"/>
      <c r="S11" s="24"/>
      <c r="T11" s="24"/>
      <c r="U11" s="24"/>
      <c r="V11" s="24"/>
      <c r="W11" s="24"/>
      <c r="X11" s="24"/>
      <c r="Y11" s="24"/>
    </row>
    <row r="12" spans="11:25">
      <c r="K12" s="37"/>
      <c r="L12" s="37"/>
      <c r="M12" s="37"/>
      <c r="N12" s="37"/>
      <c r="O12" s="37"/>
      <c r="P12" s="37"/>
      <c r="Q12" s="37"/>
      <c r="R12" s="37"/>
      <c r="S12" s="37"/>
      <c r="T12" s="37"/>
      <c r="U12" s="37"/>
      <c r="V12" s="37"/>
      <c r="W12" s="37"/>
      <c r="X12" s="37"/>
      <c r="Y12" s="37"/>
    </row>
    <row r="13" spans="5:5">
      <c r="E13" s="25"/>
    </row>
    <row r="15" spans="2:25">
      <c r="B15" s="6">
        <v>21</v>
      </c>
      <c r="C15" s="7"/>
      <c r="D15" s="8"/>
      <c r="E15" s="6">
        <v>22</v>
      </c>
      <c r="F15" s="7"/>
      <c r="G15" s="8"/>
      <c r="H15" s="6">
        <v>23</v>
      </c>
      <c r="I15" s="7"/>
      <c r="J15" s="8"/>
      <c r="K15" s="6">
        <v>24</v>
      </c>
      <c r="L15" s="7"/>
      <c r="M15" s="8"/>
      <c r="N15" s="6">
        <v>25</v>
      </c>
      <c r="O15" s="7"/>
      <c r="P15" s="8"/>
      <c r="Q15" s="6">
        <v>26</v>
      </c>
      <c r="R15" s="7"/>
      <c r="S15" s="8"/>
      <c r="T15" s="6">
        <v>27</v>
      </c>
      <c r="U15" s="7"/>
      <c r="V15" s="8"/>
      <c r="W15" s="6">
        <v>28</v>
      </c>
      <c r="X15" s="7"/>
      <c r="Y15" s="8"/>
    </row>
    <row r="16" spans="2:25">
      <c r="B16" s="9" t="s">
        <v>168</v>
      </c>
      <c r="C16" s="10"/>
      <c r="D16" s="11" t="s">
        <v>167</v>
      </c>
      <c r="E16" s="9" t="s">
        <v>168</v>
      </c>
      <c r="F16" s="10"/>
      <c r="G16" s="11" t="s">
        <v>167</v>
      </c>
      <c r="H16" s="9" t="s">
        <v>168</v>
      </c>
      <c r="I16" s="10"/>
      <c r="J16" s="11" t="s">
        <v>167</v>
      </c>
      <c r="K16" s="9" t="s">
        <v>168</v>
      </c>
      <c r="L16" s="10"/>
      <c r="M16" s="11" t="s">
        <v>167</v>
      </c>
      <c r="N16" s="9" t="s">
        <v>168</v>
      </c>
      <c r="O16" s="10"/>
      <c r="P16" s="11" t="s">
        <v>167</v>
      </c>
      <c r="Q16" s="9" t="s">
        <v>168</v>
      </c>
      <c r="R16" s="10"/>
      <c r="S16" s="11" t="s">
        <v>167</v>
      </c>
      <c r="T16" s="9" t="s">
        <v>168</v>
      </c>
      <c r="U16" s="10"/>
      <c r="V16" s="11" t="s">
        <v>167</v>
      </c>
      <c r="W16" s="9" t="s">
        <v>168</v>
      </c>
      <c r="X16" s="10"/>
      <c r="Y16" s="11" t="s">
        <v>167</v>
      </c>
    </row>
    <row r="17" ht="15.75" spans="1:25">
      <c r="A17" s="12" t="s">
        <v>169</v>
      </c>
      <c r="B17" s="13"/>
      <c r="C17" s="13"/>
      <c r="D17" s="13"/>
      <c r="E17" s="13"/>
      <c r="F17" s="13"/>
      <c r="G17" s="13"/>
      <c r="H17" s="13"/>
      <c r="I17" s="38"/>
      <c r="J17" s="38"/>
      <c r="K17" s="13"/>
      <c r="L17" s="13"/>
      <c r="M17" s="13"/>
      <c r="N17" s="13"/>
      <c r="O17" s="13"/>
      <c r="P17" s="13"/>
      <c r="Q17" s="13"/>
      <c r="R17" s="13"/>
      <c r="S17" s="13"/>
      <c r="T17" s="13"/>
      <c r="U17" s="13"/>
      <c r="V17" s="13"/>
      <c r="W17" s="13"/>
      <c r="X17" s="13"/>
      <c r="Y17" s="13"/>
    </row>
    <row r="18" ht="15.75" spans="1:25">
      <c r="A18" s="14" t="s">
        <v>170</v>
      </c>
      <c r="B18" s="15"/>
      <c r="C18" s="16"/>
      <c r="D18" s="16"/>
      <c r="E18" s="16"/>
      <c r="F18" s="16"/>
      <c r="G18" s="16"/>
      <c r="H18" s="16"/>
      <c r="I18" s="16"/>
      <c r="J18" s="16"/>
      <c r="K18" s="16"/>
      <c r="L18" s="16"/>
      <c r="M18" s="16"/>
      <c r="N18" s="16"/>
      <c r="O18" s="16"/>
      <c r="P18" s="16"/>
      <c r="Q18" s="16"/>
      <c r="R18" s="16"/>
      <c r="S18" s="16"/>
      <c r="T18" s="16"/>
      <c r="U18" s="16"/>
      <c r="V18" s="16"/>
      <c r="W18" s="16"/>
      <c r="X18" s="16"/>
      <c r="Y18" s="45"/>
    </row>
    <row r="19" spans="1:25">
      <c r="A19" s="17"/>
      <c r="B19" s="18"/>
      <c r="C19" s="19"/>
      <c r="D19" s="19"/>
      <c r="E19" s="19"/>
      <c r="F19" s="19"/>
      <c r="G19" s="19"/>
      <c r="H19" s="19"/>
      <c r="I19" s="19"/>
      <c r="J19" s="19"/>
      <c r="K19" s="19"/>
      <c r="L19" s="19"/>
      <c r="M19" s="19"/>
      <c r="N19" s="19"/>
      <c r="O19" s="19"/>
      <c r="P19" s="19"/>
      <c r="Q19" s="19"/>
      <c r="R19" s="19"/>
      <c r="S19" s="19"/>
      <c r="T19" s="19"/>
      <c r="U19" s="19"/>
      <c r="V19" s="19"/>
      <c r="W19" s="19"/>
      <c r="X19" s="19"/>
      <c r="Y19" s="46"/>
    </row>
    <row r="20" spans="1:25">
      <c r="A20" s="14" t="s">
        <v>171</v>
      </c>
      <c r="B20" s="20"/>
      <c r="C20" s="21"/>
      <c r="D20" s="21"/>
      <c r="E20" s="21"/>
      <c r="F20" s="21"/>
      <c r="G20" s="21"/>
      <c r="H20" s="21"/>
      <c r="I20" s="21"/>
      <c r="J20" s="21"/>
      <c r="K20" s="21"/>
      <c r="L20" s="21"/>
      <c r="M20" s="21"/>
      <c r="N20" s="21"/>
      <c r="O20" s="21"/>
      <c r="P20" s="21"/>
      <c r="Q20" s="21"/>
      <c r="R20" s="21"/>
      <c r="S20" s="21"/>
      <c r="T20" s="21"/>
      <c r="U20" s="21"/>
      <c r="V20" s="21"/>
      <c r="W20" s="21"/>
      <c r="X20" s="21"/>
      <c r="Y20" s="47"/>
    </row>
    <row r="21" ht="15.75" spans="1:25">
      <c r="A21" s="17"/>
      <c r="B21" s="22"/>
      <c r="C21" s="23"/>
      <c r="D21" s="23"/>
      <c r="E21" s="23"/>
      <c r="F21" s="23"/>
      <c r="G21" s="23"/>
      <c r="H21" s="23"/>
      <c r="I21" s="23"/>
      <c r="J21" s="23"/>
      <c r="K21" s="23"/>
      <c r="L21" s="23"/>
      <c r="M21" s="23"/>
      <c r="N21" s="23"/>
      <c r="O21" s="23"/>
      <c r="P21" s="23"/>
      <c r="Q21" s="23"/>
      <c r="R21" s="23"/>
      <c r="S21" s="23"/>
      <c r="T21" s="23"/>
      <c r="U21" s="23"/>
      <c r="V21" s="23"/>
      <c r="W21" s="23"/>
      <c r="X21" s="23"/>
      <c r="Y21" s="48"/>
    </row>
    <row r="22" ht="15.75" spans="1:25">
      <c r="A22" s="12" t="s">
        <v>169</v>
      </c>
      <c r="B22" s="24"/>
      <c r="C22" s="24"/>
      <c r="D22" s="24"/>
      <c r="E22" s="24"/>
      <c r="F22" s="24"/>
      <c r="G22" s="24"/>
      <c r="H22" s="24"/>
      <c r="I22" s="24"/>
      <c r="J22" s="19"/>
      <c r="K22" s="24"/>
      <c r="L22" s="24"/>
      <c r="M22" s="24"/>
      <c r="N22" s="24"/>
      <c r="O22" s="24"/>
      <c r="P22" s="24"/>
      <c r="Q22" s="24"/>
      <c r="R22" s="24"/>
      <c r="S22" s="24"/>
      <c r="T22" s="24"/>
      <c r="U22" s="24"/>
      <c r="V22" s="24"/>
      <c r="W22" s="24"/>
      <c r="X22" s="24"/>
      <c r="Y22" s="24"/>
    </row>
    <row r="26" spans="2:25">
      <c r="B26" s="6">
        <v>31</v>
      </c>
      <c r="C26" s="7"/>
      <c r="D26" s="8"/>
      <c r="E26" s="6">
        <v>32</v>
      </c>
      <c r="F26" s="7"/>
      <c r="G26" s="8"/>
      <c r="H26" s="6">
        <v>33</v>
      </c>
      <c r="I26" s="7"/>
      <c r="J26" s="8"/>
      <c r="K26" s="6">
        <v>34</v>
      </c>
      <c r="L26" s="7"/>
      <c r="M26" s="8"/>
      <c r="N26" s="6">
        <v>35</v>
      </c>
      <c r="O26" s="7"/>
      <c r="P26" s="8"/>
      <c r="Q26" s="6">
        <v>36</v>
      </c>
      <c r="R26" s="7"/>
      <c r="S26" s="8"/>
      <c r="T26" s="6">
        <v>37</v>
      </c>
      <c r="U26" s="7"/>
      <c r="V26" s="8"/>
      <c r="W26" s="6">
        <v>38</v>
      </c>
      <c r="X26" s="7"/>
      <c r="Y26" s="8"/>
    </row>
    <row r="27" spans="2:25">
      <c r="B27" s="9" t="s">
        <v>168</v>
      </c>
      <c r="C27" s="10"/>
      <c r="D27" s="11" t="s">
        <v>167</v>
      </c>
      <c r="E27" s="9" t="s">
        <v>168</v>
      </c>
      <c r="F27" s="10"/>
      <c r="G27" s="11" t="s">
        <v>167</v>
      </c>
      <c r="H27" s="9" t="s">
        <v>168</v>
      </c>
      <c r="I27" s="10"/>
      <c r="J27" s="11" t="s">
        <v>167</v>
      </c>
      <c r="K27" s="9" t="s">
        <v>168</v>
      </c>
      <c r="L27" s="10"/>
      <c r="M27" s="11" t="s">
        <v>167</v>
      </c>
      <c r="N27" s="9" t="s">
        <v>168</v>
      </c>
      <c r="O27" s="10"/>
      <c r="P27" s="11" t="s">
        <v>167</v>
      </c>
      <c r="Q27" s="9" t="s">
        <v>168</v>
      </c>
      <c r="R27" s="10"/>
      <c r="S27" s="11" t="s">
        <v>167</v>
      </c>
      <c r="T27" s="9" t="s">
        <v>168</v>
      </c>
      <c r="U27" s="10"/>
      <c r="V27" s="11" t="s">
        <v>167</v>
      </c>
      <c r="W27" s="9" t="s">
        <v>168</v>
      </c>
      <c r="X27" s="10"/>
      <c r="Y27" s="11" t="s">
        <v>167</v>
      </c>
    </row>
    <row r="28" ht="15.75" spans="1:25">
      <c r="A28" s="12" t="s">
        <v>169</v>
      </c>
      <c r="B28" s="13"/>
      <c r="C28" s="13"/>
      <c r="D28" s="13"/>
      <c r="E28" s="13"/>
      <c r="F28" s="13"/>
      <c r="G28" s="13"/>
      <c r="H28" s="13"/>
      <c r="I28" s="38"/>
      <c r="J28" s="38"/>
      <c r="K28" s="13"/>
      <c r="L28" s="13"/>
      <c r="M28" s="13"/>
      <c r="N28" s="13"/>
      <c r="O28" s="13"/>
      <c r="P28" s="13"/>
      <c r="Q28" s="13"/>
      <c r="R28" s="13"/>
      <c r="S28" s="13"/>
      <c r="T28" s="13"/>
      <c r="U28" s="13"/>
      <c r="V28" s="13"/>
      <c r="W28" s="13"/>
      <c r="X28" s="13"/>
      <c r="Y28" s="13"/>
    </row>
    <row r="29" ht="15.75" spans="1:25">
      <c r="A29" s="14" t="s">
        <v>170</v>
      </c>
      <c r="B29" s="15"/>
      <c r="C29" s="16"/>
      <c r="D29" s="16"/>
      <c r="E29" s="16"/>
      <c r="F29" s="16"/>
      <c r="G29" s="16"/>
      <c r="H29" s="16"/>
      <c r="I29" s="16"/>
      <c r="J29" s="16"/>
      <c r="K29" s="16"/>
      <c r="L29" s="16"/>
      <c r="M29" s="16"/>
      <c r="N29" s="16"/>
      <c r="O29" s="16"/>
      <c r="P29" s="16"/>
      <c r="Q29" s="16"/>
      <c r="R29" s="16"/>
      <c r="S29" s="16"/>
      <c r="T29" s="16"/>
      <c r="U29" s="16"/>
      <c r="V29" s="16"/>
      <c r="W29" s="16"/>
      <c r="X29" s="16"/>
      <c r="Y29" s="45"/>
    </row>
    <row r="30" spans="1:25">
      <c r="A30" s="17"/>
      <c r="B30" s="18"/>
      <c r="C30" s="19"/>
      <c r="D30" s="19"/>
      <c r="E30" s="19"/>
      <c r="F30" s="19"/>
      <c r="G30" s="19"/>
      <c r="H30" s="19"/>
      <c r="I30" s="19"/>
      <c r="J30" s="19"/>
      <c r="K30" s="19"/>
      <c r="L30" s="19"/>
      <c r="M30" s="19"/>
      <c r="N30" s="19"/>
      <c r="O30" s="19"/>
      <c r="P30" s="19"/>
      <c r="Q30" s="19"/>
      <c r="R30" s="19"/>
      <c r="S30" s="19"/>
      <c r="T30" s="19"/>
      <c r="U30" s="19"/>
      <c r="V30" s="19"/>
      <c r="W30" s="19"/>
      <c r="X30" s="19"/>
      <c r="Y30" s="46"/>
    </row>
    <row r="31" spans="1:25">
      <c r="A31" s="14" t="s">
        <v>171</v>
      </c>
      <c r="B31" s="20"/>
      <c r="C31" s="21"/>
      <c r="D31" s="21"/>
      <c r="E31" s="21"/>
      <c r="F31" s="21"/>
      <c r="G31" s="21"/>
      <c r="H31" s="21"/>
      <c r="I31" s="21"/>
      <c r="J31" s="21"/>
      <c r="K31" s="21"/>
      <c r="L31" s="21"/>
      <c r="M31" s="21"/>
      <c r="N31" s="21"/>
      <c r="O31" s="21"/>
      <c r="P31" s="21"/>
      <c r="Q31" s="21"/>
      <c r="R31" s="21"/>
      <c r="S31" s="21"/>
      <c r="T31" s="21"/>
      <c r="U31" s="21"/>
      <c r="V31" s="21"/>
      <c r="W31" s="21"/>
      <c r="X31" s="21"/>
      <c r="Y31" s="47"/>
    </row>
    <row r="32" ht="15.75" spans="1:25">
      <c r="A32" s="17"/>
      <c r="B32" s="22"/>
      <c r="C32" s="23"/>
      <c r="D32" s="23"/>
      <c r="E32" s="23"/>
      <c r="F32" s="23"/>
      <c r="G32" s="23"/>
      <c r="H32" s="23"/>
      <c r="I32" s="23"/>
      <c r="J32" s="23"/>
      <c r="K32" s="23"/>
      <c r="L32" s="23"/>
      <c r="M32" s="23"/>
      <c r="N32" s="23"/>
      <c r="O32" s="23"/>
      <c r="P32" s="23"/>
      <c r="Q32" s="23"/>
      <c r="R32" s="23"/>
      <c r="S32" s="23"/>
      <c r="T32" s="23"/>
      <c r="U32" s="23"/>
      <c r="V32" s="23"/>
      <c r="W32" s="23"/>
      <c r="X32" s="23"/>
      <c r="Y32" s="48"/>
    </row>
    <row r="33" ht="15.75" spans="1:25">
      <c r="A33" s="12" t="s">
        <v>169</v>
      </c>
      <c r="B33" s="24"/>
      <c r="C33" s="24"/>
      <c r="D33" s="24"/>
      <c r="E33" s="24"/>
      <c r="F33" s="24"/>
      <c r="G33" s="24"/>
      <c r="H33" s="24"/>
      <c r="I33" s="24"/>
      <c r="J33" s="19"/>
      <c r="K33" s="24"/>
      <c r="L33" s="24"/>
      <c r="M33" s="24"/>
      <c r="N33" s="24"/>
      <c r="O33" s="24"/>
      <c r="P33" s="24"/>
      <c r="Q33" s="24"/>
      <c r="R33" s="24"/>
      <c r="S33" s="24"/>
      <c r="T33" s="24"/>
      <c r="U33" s="24"/>
      <c r="V33" s="24"/>
      <c r="W33" s="24"/>
      <c r="X33" s="24"/>
      <c r="Y33" s="24"/>
    </row>
    <row r="37" spans="2:25">
      <c r="B37" s="6">
        <v>48</v>
      </c>
      <c r="C37" s="7"/>
      <c r="D37" s="8"/>
      <c r="E37" s="26">
        <v>47</v>
      </c>
      <c r="F37" s="26"/>
      <c r="G37" s="26"/>
      <c r="H37" s="6">
        <v>46</v>
      </c>
      <c r="I37" s="7"/>
      <c r="J37" s="8"/>
      <c r="K37" s="26">
        <v>45</v>
      </c>
      <c r="L37" s="26"/>
      <c r="M37" s="26"/>
      <c r="N37" s="26">
        <v>44</v>
      </c>
      <c r="O37" s="26"/>
      <c r="P37" s="26"/>
      <c r="Q37" s="26">
        <v>43</v>
      </c>
      <c r="R37" s="26"/>
      <c r="S37" s="26"/>
      <c r="T37" s="26">
        <v>42</v>
      </c>
      <c r="U37" s="26"/>
      <c r="V37" s="26"/>
      <c r="W37" s="26">
        <v>41</v>
      </c>
      <c r="X37" s="26"/>
      <c r="Y37" s="26"/>
    </row>
    <row r="38" spans="2:25">
      <c r="B38" s="9" t="s">
        <v>167</v>
      </c>
      <c r="C38" s="10"/>
      <c r="D38" s="11" t="s">
        <v>168</v>
      </c>
      <c r="E38" s="9" t="s">
        <v>167</v>
      </c>
      <c r="F38" s="10"/>
      <c r="G38" s="11" t="s">
        <v>168</v>
      </c>
      <c r="H38" s="9" t="s">
        <v>167</v>
      </c>
      <c r="I38" s="10"/>
      <c r="J38" s="11" t="s">
        <v>168</v>
      </c>
      <c r="K38" s="9" t="s">
        <v>167</v>
      </c>
      <c r="L38" s="10"/>
      <c r="M38" s="11" t="s">
        <v>168</v>
      </c>
      <c r="N38" s="9" t="s">
        <v>167</v>
      </c>
      <c r="O38" s="10"/>
      <c r="P38" s="11" t="s">
        <v>168</v>
      </c>
      <c r="Q38" s="9" t="s">
        <v>167</v>
      </c>
      <c r="R38" s="10"/>
      <c r="S38" s="11" t="s">
        <v>168</v>
      </c>
      <c r="T38" s="9" t="s">
        <v>167</v>
      </c>
      <c r="U38" s="10"/>
      <c r="V38" s="11" t="s">
        <v>168</v>
      </c>
      <c r="W38" s="9" t="s">
        <v>167</v>
      </c>
      <c r="X38" s="10"/>
      <c r="Y38" s="11" t="s">
        <v>168</v>
      </c>
    </row>
    <row r="39" ht="15.75" spans="1:25">
      <c r="A39" s="12" t="s">
        <v>169</v>
      </c>
      <c r="B39" s="13"/>
      <c r="C39" s="13"/>
      <c r="D39" s="13"/>
      <c r="E39" s="13"/>
      <c r="F39" s="13"/>
      <c r="G39" s="13"/>
      <c r="H39" s="13"/>
      <c r="I39" s="38"/>
      <c r="J39" s="38"/>
      <c r="K39" s="13"/>
      <c r="L39" s="13"/>
      <c r="M39" s="13"/>
      <c r="N39" s="13"/>
      <c r="O39" s="13"/>
      <c r="P39" s="13"/>
      <c r="Q39" s="13"/>
      <c r="R39" s="13"/>
      <c r="S39" s="13"/>
      <c r="T39" s="13"/>
      <c r="U39" s="13"/>
      <c r="V39" s="13"/>
      <c r="W39" s="13"/>
      <c r="X39" s="13"/>
      <c r="Y39" s="13"/>
    </row>
    <row r="40" ht="15.75" spans="1:25">
      <c r="A40" s="27" t="s">
        <v>170</v>
      </c>
      <c r="B40" s="28"/>
      <c r="C40" s="29"/>
      <c r="D40" s="29"/>
      <c r="E40" s="29"/>
      <c r="F40" s="29"/>
      <c r="G40" s="29"/>
      <c r="H40" s="29"/>
      <c r="I40" s="39"/>
      <c r="J40" s="40"/>
      <c r="K40" s="29"/>
      <c r="L40" s="29"/>
      <c r="M40" s="29"/>
      <c r="N40" s="29"/>
      <c r="O40" s="29"/>
      <c r="P40" s="29"/>
      <c r="Q40" s="29"/>
      <c r="R40" s="29"/>
      <c r="S40" s="29"/>
      <c r="T40" s="29"/>
      <c r="U40" s="16"/>
      <c r="V40" s="16"/>
      <c r="W40" s="16"/>
      <c r="X40" s="16"/>
      <c r="Y40" s="45"/>
    </row>
    <row r="41" spans="1:25">
      <c r="A41" s="30"/>
      <c r="B41" s="31"/>
      <c r="C41" s="12"/>
      <c r="D41" s="12"/>
      <c r="E41" s="12"/>
      <c r="F41" s="12"/>
      <c r="G41" s="12"/>
      <c r="H41" s="12"/>
      <c r="I41" s="41"/>
      <c r="J41" s="9"/>
      <c r="K41" s="12"/>
      <c r="L41" s="12"/>
      <c r="M41" s="12"/>
      <c r="N41" s="12"/>
      <c r="O41" s="12"/>
      <c r="P41" s="12"/>
      <c r="Q41" s="12"/>
      <c r="R41" s="12"/>
      <c r="S41" s="12"/>
      <c r="T41" s="12"/>
      <c r="U41" s="19"/>
      <c r="V41" s="19"/>
      <c r="W41" s="19"/>
      <c r="X41" s="19"/>
      <c r="Y41" s="46"/>
    </row>
    <row r="42" spans="1:25">
      <c r="A42" s="27" t="s">
        <v>171</v>
      </c>
      <c r="B42" s="31"/>
      <c r="C42" s="12"/>
      <c r="D42" s="12"/>
      <c r="E42" s="12"/>
      <c r="F42" s="12"/>
      <c r="G42" s="12"/>
      <c r="H42" s="12"/>
      <c r="I42" s="41"/>
      <c r="J42" s="42"/>
      <c r="K42" s="12"/>
      <c r="L42" s="12"/>
      <c r="M42" s="12"/>
      <c r="N42" s="12"/>
      <c r="O42" s="12"/>
      <c r="P42" s="12"/>
      <c r="Q42" s="12"/>
      <c r="R42" s="12"/>
      <c r="S42" s="12"/>
      <c r="T42" s="12"/>
      <c r="U42" s="21"/>
      <c r="V42" s="21"/>
      <c r="W42" s="21"/>
      <c r="X42" s="21"/>
      <c r="Y42" s="47"/>
    </row>
    <row r="43" ht="15.75" spans="1:25">
      <c r="A43" s="30"/>
      <c r="B43" s="32"/>
      <c r="C43" s="33"/>
      <c r="D43" s="33"/>
      <c r="E43" s="33"/>
      <c r="F43" s="33"/>
      <c r="G43" s="33"/>
      <c r="H43" s="33"/>
      <c r="I43" s="43"/>
      <c r="J43" s="44"/>
      <c r="K43" s="33"/>
      <c r="L43" s="33"/>
      <c r="M43" s="33"/>
      <c r="N43" s="33"/>
      <c r="O43" s="33"/>
      <c r="P43" s="33"/>
      <c r="Q43" s="33"/>
      <c r="R43" s="33"/>
      <c r="S43" s="33"/>
      <c r="T43" s="33"/>
      <c r="U43" s="23"/>
      <c r="V43" s="23"/>
      <c r="W43" s="23"/>
      <c r="X43" s="23"/>
      <c r="Y43" s="48"/>
    </row>
    <row r="44" ht="15.75" spans="1:25">
      <c r="A44" s="12" t="s">
        <v>169</v>
      </c>
      <c r="B44" s="24"/>
      <c r="C44" s="24"/>
      <c r="D44" s="24"/>
      <c r="E44" s="24"/>
      <c r="F44" s="24"/>
      <c r="G44" s="24"/>
      <c r="H44" s="24"/>
      <c r="I44" s="24"/>
      <c r="J44" s="19"/>
      <c r="K44" s="24"/>
      <c r="L44" s="24"/>
      <c r="M44" s="24"/>
      <c r="N44" s="24"/>
      <c r="O44" s="24"/>
      <c r="P44" s="24"/>
      <c r="Q44" s="24"/>
      <c r="R44" s="24"/>
      <c r="S44" s="24"/>
      <c r="T44" s="24"/>
      <c r="U44" s="24"/>
      <c r="V44" s="24"/>
      <c r="W44" s="24"/>
      <c r="X44" s="24"/>
      <c r="Y44" s="24"/>
    </row>
  </sheetData>
  <mergeCells count="238">
    <mergeCell ref="D1:G1"/>
    <mergeCell ref="H1:P1"/>
    <mergeCell ref="D2:G2"/>
    <mergeCell ref="H2:I2"/>
    <mergeCell ref="J2:L2"/>
    <mergeCell ref="M2:P2"/>
    <mergeCell ref="B4:D4"/>
    <mergeCell ref="E4:G4"/>
    <mergeCell ref="H4:J4"/>
    <mergeCell ref="K4:M4"/>
    <mergeCell ref="N4:P4"/>
    <mergeCell ref="Q4:S4"/>
    <mergeCell ref="T4:V4"/>
    <mergeCell ref="W4:Y4"/>
    <mergeCell ref="B15:D15"/>
    <mergeCell ref="E15:G15"/>
    <mergeCell ref="H15:J15"/>
    <mergeCell ref="K15:M15"/>
    <mergeCell ref="N15:P15"/>
    <mergeCell ref="Q15:S15"/>
    <mergeCell ref="T15:V15"/>
    <mergeCell ref="W15:Y15"/>
    <mergeCell ref="B26:D26"/>
    <mergeCell ref="E26:G26"/>
    <mergeCell ref="H26:J26"/>
    <mergeCell ref="K26:M26"/>
    <mergeCell ref="N26:P26"/>
    <mergeCell ref="Q26:S26"/>
    <mergeCell ref="T26:V26"/>
    <mergeCell ref="W26:Y26"/>
    <mergeCell ref="B37:D37"/>
    <mergeCell ref="E37:G37"/>
    <mergeCell ref="H37:J37"/>
    <mergeCell ref="K37:M37"/>
    <mergeCell ref="N37:P37"/>
    <mergeCell ref="Q37:S37"/>
    <mergeCell ref="T37:V37"/>
    <mergeCell ref="W37:Y37"/>
    <mergeCell ref="A7:A8"/>
    <mergeCell ref="A9:A10"/>
    <mergeCell ref="A18:A19"/>
    <mergeCell ref="A20:A21"/>
    <mergeCell ref="A29:A30"/>
    <mergeCell ref="A31:A32"/>
    <mergeCell ref="A40:A41"/>
    <mergeCell ref="A42:A43"/>
    <mergeCell ref="B7:B8"/>
    <mergeCell ref="B9:B10"/>
    <mergeCell ref="B18:B19"/>
    <mergeCell ref="B20:B21"/>
    <mergeCell ref="B29:B30"/>
    <mergeCell ref="B31:B32"/>
    <mergeCell ref="B40:B41"/>
    <mergeCell ref="B42:B43"/>
    <mergeCell ref="C7:C8"/>
    <mergeCell ref="C9:C10"/>
    <mergeCell ref="C18:C19"/>
    <mergeCell ref="C20:C21"/>
    <mergeCell ref="C29:C30"/>
    <mergeCell ref="C31:C32"/>
    <mergeCell ref="C40:C41"/>
    <mergeCell ref="C42:C43"/>
    <mergeCell ref="D7:D8"/>
    <mergeCell ref="D9:D10"/>
    <mergeCell ref="D18:D19"/>
    <mergeCell ref="D20:D21"/>
    <mergeCell ref="D29:D30"/>
    <mergeCell ref="D31:D32"/>
    <mergeCell ref="D40:D41"/>
    <mergeCell ref="D42:D43"/>
    <mergeCell ref="E7:E8"/>
    <mergeCell ref="E9:E10"/>
    <mergeCell ref="E18:E19"/>
    <mergeCell ref="E20:E21"/>
    <mergeCell ref="E29:E30"/>
    <mergeCell ref="E31:E32"/>
    <mergeCell ref="E40:E41"/>
    <mergeCell ref="E42:E43"/>
    <mergeCell ref="F7:F8"/>
    <mergeCell ref="F9:F10"/>
    <mergeCell ref="F18:F19"/>
    <mergeCell ref="F20:F21"/>
    <mergeCell ref="F29:F30"/>
    <mergeCell ref="F31:F32"/>
    <mergeCell ref="F40:F41"/>
    <mergeCell ref="F42:F43"/>
    <mergeCell ref="G7:G8"/>
    <mergeCell ref="G9:G10"/>
    <mergeCell ref="G18:G19"/>
    <mergeCell ref="G20:G21"/>
    <mergeCell ref="G29:G30"/>
    <mergeCell ref="G31:G32"/>
    <mergeCell ref="G40:G41"/>
    <mergeCell ref="G42:G43"/>
    <mergeCell ref="H7:H8"/>
    <mergeCell ref="H9:H10"/>
    <mergeCell ref="H18:H19"/>
    <mergeCell ref="H20:H21"/>
    <mergeCell ref="H29:H30"/>
    <mergeCell ref="H31:H32"/>
    <mergeCell ref="H40:H41"/>
    <mergeCell ref="H42:H43"/>
    <mergeCell ref="I7:I8"/>
    <mergeCell ref="I9:I10"/>
    <mergeCell ref="I18:I19"/>
    <mergeCell ref="I20:I21"/>
    <mergeCell ref="I29:I30"/>
    <mergeCell ref="I31:I32"/>
    <mergeCell ref="I40:I41"/>
    <mergeCell ref="I42:I43"/>
    <mergeCell ref="J7:J8"/>
    <mergeCell ref="J9:J10"/>
    <mergeCell ref="J18:J19"/>
    <mergeCell ref="J20:J21"/>
    <mergeCell ref="J29:J30"/>
    <mergeCell ref="J31:J32"/>
    <mergeCell ref="J40:J41"/>
    <mergeCell ref="J42:J43"/>
    <mergeCell ref="K7:K8"/>
    <mergeCell ref="K9:K10"/>
    <mergeCell ref="K18:K19"/>
    <mergeCell ref="K20:K21"/>
    <mergeCell ref="K29:K30"/>
    <mergeCell ref="K31:K32"/>
    <mergeCell ref="K40:K41"/>
    <mergeCell ref="K42:K43"/>
    <mergeCell ref="L7:L8"/>
    <mergeCell ref="L9:L10"/>
    <mergeCell ref="L18:L19"/>
    <mergeCell ref="L20:L21"/>
    <mergeCell ref="L29:L30"/>
    <mergeCell ref="L31:L32"/>
    <mergeCell ref="L40:L41"/>
    <mergeCell ref="L42:L43"/>
    <mergeCell ref="M7:M8"/>
    <mergeCell ref="M9:M10"/>
    <mergeCell ref="M18:M19"/>
    <mergeCell ref="M20:M21"/>
    <mergeCell ref="M29:M30"/>
    <mergeCell ref="M31:M32"/>
    <mergeCell ref="M40:M41"/>
    <mergeCell ref="M42:M43"/>
    <mergeCell ref="N7:N8"/>
    <mergeCell ref="N9:N10"/>
    <mergeCell ref="N18:N19"/>
    <mergeCell ref="N20:N21"/>
    <mergeCell ref="N29:N30"/>
    <mergeCell ref="N31:N32"/>
    <mergeCell ref="N40:N41"/>
    <mergeCell ref="N42:N43"/>
    <mergeCell ref="O7:O8"/>
    <mergeCell ref="O9:O10"/>
    <mergeCell ref="O18:O19"/>
    <mergeCell ref="O20:O21"/>
    <mergeCell ref="O29:O30"/>
    <mergeCell ref="O31:O32"/>
    <mergeCell ref="O40:O41"/>
    <mergeCell ref="O42:O43"/>
    <mergeCell ref="P7:P8"/>
    <mergeCell ref="P9:P10"/>
    <mergeCell ref="P18:P19"/>
    <mergeCell ref="P20:P21"/>
    <mergeCell ref="P29:P30"/>
    <mergeCell ref="P31:P32"/>
    <mergeCell ref="P40:P41"/>
    <mergeCell ref="P42:P43"/>
    <mergeCell ref="Q7:Q8"/>
    <mergeCell ref="Q9:Q10"/>
    <mergeCell ref="Q18:Q19"/>
    <mergeCell ref="Q20:Q21"/>
    <mergeCell ref="Q29:Q30"/>
    <mergeCell ref="Q31:Q32"/>
    <mergeCell ref="Q40:Q41"/>
    <mergeCell ref="Q42:Q43"/>
    <mergeCell ref="R7:R8"/>
    <mergeCell ref="R9:R10"/>
    <mergeCell ref="R18:R19"/>
    <mergeCell ref="R20:R21"/>
    <mergeCell ref="R29:R30"/>
    <mergeCell ref="R31:R32"/>
    <mergeCell ref="R40:R41"/>
    <mergeCell ref="R42:R43"/>
    <mergeCell ref="S7:S8"/>
    <mergeCell ref="S9:S10"/>
    <mergeCell ref="S18:S19"/>
    <mergeCell ref="S20:S21"/>
    <mergeCell ref="S29:S30"/>
    <mergeCell ref="S31:S32"/>
    <mergeCell ref="S40:S41"/>
    <mergeCell ref="S42:S43"/>
    <mergeCell ref="T7:T8"/>
    <mergeCell ref="T9:T10"/>
    <mergeCell ref="T18:T19"/>
    <mergeCell ref="T20:T21"/>
    <mergeCell ref="T29:T30"/>
    <mergeCell ref="T31:T32"/>
    <mergeCell ref="T40:T41"/>
    <mergeCell ref="T42:T43"/>
    <mergeCell ref="U7:U8"/>
    <mergeCell ref="U9:U10"/>
    <mergeCell ref="U18:U19"/>
    <mergeCell ref="U20:U21"/>
    <mergeCell ref="U29:U30"/>
    <mergeCell ref="U31:U32"/>
    <mergeCell ref="U40:U41"/>
    <mergeCell ref="U42:U43"/>
    <mergeCell ref="V7:V8"/>
    <mergeCell ref="V9:V10"/>
    <mergeCell ref="V18:V19"/>
    <mergeCell ref="V20:V21"/>
    <mergeCell ref="V29:V30"/>
    <mergeCell ref="V31:V32"/>
    <mergeCell ref="V40:V41"/>
    <mergeCell ref="V42:V43"/>
    <mergeCell ref="W7:W8"/>
    <mergeCell ref="W9:W10"/>
    <mergeCell ref="W18:W19"/>
    <mergeCell ref="W20:W21"/>
    <mergeCell ref="W29:W30"/>
    <mergeCell ref="W31:W32"/>
    <mergeCell ref="W40:W41"/>
    <mergeCell ref="W42:W43"/>
    <mergeCell ref="X7:X8"/>
    <mergeCell ref="X9:X10"/>
    <mergeCell ref="X18:X19"/>
    <mergeCell ref="X20:X21"/>
    <mergeCell ref="X29:X30"/>
    <mergeCell ref="X31:X32"/>
    <mergeCell ref="X40:X41"/>
    <mergeCell ref="X42:X43"/>
    <mergeCell ref="Y7:Y8"/>
    <mergeCell ref="Y9:Y10"/>
    <mergeCell ref="Y18:Y19"/>
    <mergeCell ref="Y20:Y21"/>
    <mergeCell ref="Y29:Y30"/>
    <mergeCell ref="Y31:Y32"/>
    <mergeCell ref="Y40:Y41"/>
    <mergeCell ref="Y42:Y43"/>
  </mergeCells>
  <pageMargins left="0.260416666666667" right="0.0104166666666667" top="0.0513888888888889" bottom="0.75" header="0.3" footer="0.3"/>
  <pageSetup paperSize="1" orientation="portrait"/>
  <headerFooter>
    <oddFooter>&amp;C
ID Dental</oddFooter>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Картон</vt:lpstr>
      <vt:lpstr>План за лечение</vt:lpstr>
      <vt:lpstr>Ценоразпис</vt:lpstr>
      <vt:lpstr>Снимки</vt:lpstr>
      <vt:lpstr>Парадонтален статус</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BoB</cp:lastModifiedBy>
  <dcterms:created xsi:type="dcterms:W3CDTF">2017-02-26T19:37:00Z</dcterms:created>
  <cp:lastPrinted>2018-07-16T06:02:00Z</cp:lastPrinted>
  <dcterms:modified xsi:type="dcterms:W3CDTF">2018-07-28T09:24:54Z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1033-10.2.0.6069</vt:lpwstr>
  </property>
</Properties>
</file>