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emster 3\Office Automation Tools\Programs\"/>
    </mc:Choice>
  </mc:AlternateContent>
  <xr:revisionPtr revIDLastSave="0" documentId="13_ncr:1_{374BA6FF-43CE-4F6A-A607-595A55DE3E38}" xr6:coauthVersionLast="47" xr6:coauthVersionMax="47" xr10:uidLastSave="{00000000-0000-0000-0000-000000000000}"/>
  <bookViews>
    <workbookView xWindow="-108" yWindow="-108" windowWidth="23256" windowHeight="12456" xr2:uid="{2856353C-B9CD-414F-A99B-E306AB132E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2" i="1"/>
  <c r="G3" i="1"/>
  <c r="G4" i="1"/>
  <c r="G5" i="1"/>
  <c r="G6" i="1"/>
  <c r="G2" i="1"/>
  <c r="F3" i="1"/>
  <c r="F4" i="1"/>
  <c r="F5" i="1"/>
  <c r="F6" i="1"/>
  <c r="F2" i="1"/>
  <c r="S3" i="2"/>
  <c r="S4" i="2"/>
  <c r="S5" i="2"/>
  <c r="S6" i="2"/>
  <c r="R3" i="2"/>
  <c r="R4" i="2"/>
  <c r="R5" i="2"/>
  <c r="R6" i="2"/>
  <c r="Q3" i="2"/>
  <c r="Q4" i="2"/>
  <c r="Q5" i="2"/>
  <c r="Q6" i="2"/>
  <c r="P3" i="2"/>
  <c r="P4" i="2"/>
  <c r="P5" i="2"/>
  <c r="P6" i="2"/>
  <c r="O3" i="2"/>
  <c r="O4" i="2"/>
  <c r="O5" i="2"/>
  <c r="O6" i="2"/>
  <c r="N3" i="2"/>
  <c r="N4" i="2"/>
  <c r="N5" i="2"/>
  <c r="N6" i="2"/>
  <c r="M3" i="2"/>
  <c r="M4" i="2"/>
  <c r="M5" i="2"/>
  <c r="M6" i="2"/>
  <c r="L3" i="2"/>
  <c r="L4" i="2"/>
  <c r="L5" i="2"/>
  <c r="L6" i="2"/>
  <c r="K3" i="2"/>
  <c r="K4" i="2"/>
  <c r="K5" i="2"/>
  <c r="K6" i="2"/>
  <c r="J3" i="2"/>
  <c r="J4" i="2"/>
  <c r="J5" i="2"/>
  <c r="J6" i="2"/>
  <c r="S2" i="2"/>
  <c r="R2" i="2"/>
  <c r="Q2" i="2"/>
  <c r="P2" i="2"/>
  <c r="O2" i="2"/>
  <c r="N2" i="2"/>
  <c r="M2" i="2"/>
  <c r="L2" i="2"/>
  <c r="K2" i="2"/>
  <c r="J2" i="2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  <c r="D3" i="1"/>
  <c r="D4" i="1"/>
  <c r="L4" i="1" s="1"/>
  <c r="D5" i="1"/>
  <c r="L5" i="1" s="1"/>
  <c r="D6" i="1"/>
  <c r="L6" i="1" s="1"/>
  <c r="D2" i="1"/>
  <c r="M2" i="1" s="1"/>
  <c r="N3" i="1"/>
  <c r="N4" i="1"/>
  <c r="N5" i="1"/>
  <c r="N6" i="1"/>
  <c r="N2" i="1"/>
  <c r="E6" i="1" l="1"/>
  <c r="K6" i="1"/>
  <c r="M6" i="1"/>
  <c r="K5" i="1"/>
  <c r="M5" i="1"/>
  <c r="E5" i="1"/>
  <c r="K4" i="1"/>
  <c r="M4" i="1"/>
  <c r="E4" i="1"/>
  <c r="M3" i="1"/>
  <c r="E3" i="1"/>
  <c r="K3" i="1"/>
  <c r="L3" i="1"/>
  <c r="E2" i="1"/>
  <c r="K2" i="1"/>
  <c r="L2" i="1"/>
</calcChain>
</file>

<file path=xl/sharedStrings.xml><?xml version="1.0" encoding="utf-8"?>
<sst xmlns="http://schemas.openxmlformats.org/spreadsheetml/2006/main" count="54" uniqueCount="49">
  <si>
    <t>First Name</t>
  </si>
  <si>
    <t>Last Name</t>
  </si>
  <si>
    <t>Gender</t>
  </si>
  <si>
    <t>Full Name</t>
  </si>
  <si>
    <t>Length of Name</t>
  </si>
  <si>
    <t>Name with Bhai</t>
  </si>
  <si>
    <t>Trim</t>
  </si>
  <si>
    <t>Left</t>
  </si>
  <si>
    <t>Right</t>
  </si>
  <si>
    <t>Mid</t>
  </si>
  <si>
    <t>Upper</t>
  </si>
  <si>
    <t>Lower</t>
  </si>
  <si>
    <t>Proper</t>
  </si>
  <si>
    <t>Full Gender</t>
  </si>
  <si>
    <t>Meet</t>
  </si>
  <si>
    <t>Harsh</t>
  </si>
  <si>
    <t>Anil</t>
  </si>
  <si>
    <t>Sunil</t>
  </si>
  <si>
    <t>Mehul</t>
  </si>
  <si>
    <t>Verc</t>
  </si>
  <si>
    <t>Ajni</t>
  </si>
  <si>
    <t>Virar</t>
  </si>
  <si>
    <t>Pramod</t>
  </si>
  <si>
    <t>Powai</t>
  </si>
  <si>
    <t>Roll No</t>
  </si>
  <si>
    <t>Name</t>
  </si>
  <si>
    <t>OAT</t>
  </si>
  <si>
    <t>DS</t>
  </si>
  <si>
    <t>DBMS</t>
  </si>
  <si>
    <t>WT</t>
  </si>
  <si>
    <t>DM</t>
  </si>
  <si>
    <t>Height(CM)</t>
  </si>
  <si>
    <t>Weight(KG)</t>
  </si>
  <si>
    <t>Sum</t>
  </si>
  <si>
    <t>Average</t>
  </si>
  <si>
    <t>Count</t>
  </si>
  <si>
    <t>Min</t>
  </si>
  <si>
    <t>Max</t>
  </si>
  <si>
    <t>Modulus</t>
  </si>
  <si>
    <t>Power</t>
  </si>
  <si>
    <t>Ceiling</t>
  </si>
  <si>
    <t>Floor</t>
  </si>
  <si>
    <t>BMI</t>
  </si>
  <si>
    <t>Name with bhai/ben</t>
  </si>
  <si>
    <t xml:space="preserve">      M</t>
  </si>
  <si>
    <t xml:space="preserve">               M</t>
  </si>
  <si>
    <t xml:space="preserve">F     </t>
  </si>
  <si>
    <t xml:space="preserve">     F   </t>
  </si>
  <si>
    <t xml:space="preserve">   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</si>
</sst>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EA23-F66B-4237-96D4-9369E2A52EA0}">
  <dimension ref="A1:O6"/>
  <sheetViews>
    <sheetView tabSelected="1" workbookViewId="0">
      <selection activeCell="O6" sqref="O6"/>
    </sheetView>
  </sheetViews>
  <sheetFormatPr defaultRowHeight="14.4" x14ac:dyDescent="0.3"/>
  <cols>
    <col min="1" max="1" width="9.77734375" bestFit="1" customWidth="1"/>
    <col min="2" max="2" width="9.6640625" bestFit="1" customWidth="1"/>
    <col min="4" max="4" width="11.5546875" bestFit="1" customWidth="1"/>
    <col min="5" max="5" width="14.109375" bestFit="1" customWidth="1"/>
    <col min="6" max="6" width="15.6640625" bestFit="1" customWidth="1"/>
    <col min="7" max="7" width="11.5546875" bestFit="1" customWidth="1"/>
    <col min="11" max="11" width="14" bestFit="1" customWidth="1"/>
    <col min="12" max="12" width="11.44140625" bestFit="1" customWidth="1"/>
    <col min="13" max="13" width="11.5546875" bestFit="1" customWidth="1"/>
    <col min="14" max="14" width="10.109375" bestFit="1" customWidth="1"/>
    <col min="15" max="15" width="17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43</v>
      </c>
    </row>
    <row r="2" spans="1:15" x14ac:dyDescent="0.3">
      <c r="A2" t="s">
        <v>14</v>
      </c>
      <c r="B2" t="s">
        <v>19</v>
      </c>
      <c r="C2" t="s">
        <v>44</v>
      </c>
      <c r="D2" t="str">
        <f>CONCATENATE(A2," ",B2)</f>
        <v>Meet Verc</v>
      </c>
      <c r="E2">
        <f>LEN(D2)</f>
        <v>9</v>
      </c>
      <c r="F2" t="str">
        <f>REPLACE(A2,LEN(A2)+1,5," Bhai")</f>
        <v>Meet Bhai</v>
      </c>
      <c r="G2" t="str">
        <f>TRIM(C2)</f>
        <v>M</v>
      </c>
      <c r="H2" t="str">
        <f>LEFT(D2,3)</f>
        <v>Mee</v>
      </c>
      <c r="I2" t="str">
        <f>RIGHT(D2,3)</f>
        <v>erc</v>
      </c>
      <c r="J2" t="str">
        <f>MID(D2,3,3)</f>
        <v xml:space="preserve">et </v>
      </c>
      <c r="K2" t="str">
        <f>UPPER(D2)</f>
        <v>MEET VERC</v>
      </c>
      <c r="L2" t="str">
        <f>LOWER(D2)</f>
        <v>meet verc</v>
      </c>
      <c r="M2" t="str">
        <f>PROPER(D2)</f>
        <v>Meet Verc</v>
      </c>
      <c r="N2" t="str">
        <f>IF(C2="M","Male","Female")</f>
        <v>Female</v>
      </c>
      <c r="O2" t="str">
        <f>IF(G2="M",CONCATENATE(D2," ","Bhai"),CONCATENATE(D2," ","Ben"))</f>
        <v>Meet Verc Bhai</v>
      </c>
    </row>
    <row r="3" spans="1:15" x14ac:dyDescent="0.3">
      <c r="A3" t="s">
        <v>15</v>
      </c>
      <c r="B3" t="s">
        <v>20</v>
      </c>
      <c r="C3" t="s">
        <v>45</v>
      </c>
      <c r="D3" t="str">
        <f t="shared" ref="D3:D6" si="0">CONCATENATE(A3," ",B3)</f>
        <v>Harsh Ajni</v>
      </c>
      <c r="E3">
        <f t="shared" ref="E3:E6" si="1">LEN(D3)</f>
        <v>10</v>
      </c>
      <c r="F3" t="str">
        <f t="shared" ref="F3:F6" si="2">REPLACE(A3,LEN(A3)+1,5," Bhai")</f>
        <v>Harsh Bhai</v>
      </c>
      <c r="G3" t="str">
        <f t="shared" ref="G3:G6" si="3">TRIM(C3)</f>
        <v>M</v>
      </c>
      <c r="H3" t="str">
        <f t="shared" ref="H3:H6" si="4">LEFT(D3,3)</f>
        <v>Har</v>
      </c>
      <c r="I3" t="str">
        <f t="shared" ref="I3:I6" si="5">RIGHT(D3,3)</f>
        <v>jni</v>
      </c>
      <c r="J3" t="str">
        <f t="shared" ref="J3:J6" si="6">MID(D3,3,3)</f>
        <v>rsh</v>
      </c>
      <c r="K3" t="str">
        <f t="shared" ref="K3:K6" si="7">UPPER(D3)</f>
        <v>HARSH AJNI</v>
      </c>
      <c r="L3" t="str">
        <f t="shared" ref="L3:L6" si="8">LOWER(D3)</f>
        <v>harsh ajni</v>
      </c>
      <c r="M3" t="str">
        <f t="shared" ref="M3:M6" si="9">PROPER(D3)</f>
        <v>Harsh Ajni</v>
      </c>
      <c r="N3" t="str">
        <f t="shared" ref="N3:N6" si="10">IF(C3="M","Male","Female")</f>
        <v>Female</v>
      </c>
      <c r="O3" t="str">
        <f t="shared" ref="O3:O6" si="11">IF(G3="M",CONCATENATE(D3," ","Bhai"),CONCATENATE(D3," ","Ben"))</f>
        <v>Harsh Ajni Bhai</v>
      </c>
    </row>
    <row r="4" spans="1:15" x14ac:dyDescent="0.3">
      <c r="A4" t="s">
        <v>16</v>
      </c>
      <c r="B4" t="s">
        <v>21</v>
      </c>
      <c r="C4" t="s">
        <v>46</v>
      </c>
      <c r="D4" t="str">
        <f t="shared" si="0"/>
        <v>Anil Virar</v>
      </c>
      <c r="E4">
        <f t="shared" si="1"/>
        <v>10</v>
      </c>
      <c r="F4" t="str">
        <f t="shared" si="2"/>
        <v>Anil Bhai</v>
      </c>
      <c r="G4" t="str">
        <f t="shared" si="3"/>
        <v>F</v>
      </c>
      <c r="H4" t="str">
        <f t="shared" si="4"/>
        <v>Ani</v>
      </c>
      <c r="I4" t="str">
        <f t="shared" si="5"/>
        <v>rar</v>
      </c>
      <c r="J4" t="str">
        <f t="shared" si="6"/>
        <v xml:space="preserve">il </v>
      </c>
      <c r="K4" t="str">
        <f t="shared" si="7"/>
        <v>ANIL VIRAR</v>
      </c>
      <c r="L4" t="str">
        <f t="shared" si="8"/>
        <v>anil virar</v>
      </c>
      <c r="M4" t="str">
        <f t="shared" si="9"/>
        <v>Anil Virar</v>
      </c>
      <c r="N4" t="str">
        <f t="shared" si="10"/>
        <v>Female</v>
      </c>
      <c r="O4" t="str">
        <f t="shared" si="11"/>
        <v>Anil Virar Ben</v>
      </c>
    </row>
    <row r="5" spans="1:15" x14ac:dyDescent="0.3">
      <c r="A5" t="s">
        <v>17</v>
      </c>
      <c r="B5" t="s">
        <v>22</v>
      </c>
      <c r="C5" t="s">
        <v>47</v>
      </c>
      <c r="D5" t="str">
        <f t="shared" si="0"/>
        <v>Sunil Pramod</v>
      </c>
      <c r="E5">
        <f t="shared" si="1"/>
        <v>12</v>
      </c>
      <c r="F5" t="str">
        <f t="shared" si="2"/>
        <v>Sunil Bhai</v>
      </c>
      <c r="G5" t="str">
        <f t="shared" si="3"/>
        <v>F</v>
      </c>
      <c r="H5" t="str">
        <f t="shared" si="4"/>
        <v>Sun</v>
      </c>
      <c r="I5" t="str">
        <f t="shared" si="5"/>
        <v>mod</v>
      </c>
      <c r="J5" t="str">
        <f t="shared" si="6"/>
        <v>nil</v>
      </c>
      <c r="K5" t="str">
        <f t="shared" si="7"/>
        <v>SUNIL PRAMOD</v>
      </c>
      <c r="L5" t="str">
        <f t="shared" si="8"/>
        <v>sunil pramod</v>
      </c>
      <c r="M5" t="str">
        <f t="shared" si="9"/>
        <v>Sunil Pramod</v>
      </c>
      <c r="N5" t="str">
        <f t="shared" si="10"/>
        <v>Female</v>
      </c>
      <c r="O5" t="str">
        <f t="shared" si="11"/>
        <v>Sunil Pramod Ben</v>
      </c>
    </row>
    <row r="6" spans="1:15" x14ac:dyDescent="0.3">
      <c r="A6" t="s">
        <v>18</v>
      </c>
      <c r="B6" t="s">
        <v>23</v>
      </c>
      <c r="C6" t="s">
        <v>48</v>
      </c>
      <c r="D6" t="str">
        <f t="shared" si="0"/>
        <v>Mehul Powai</v>
      </c>
      <c r="E6">
        <f t="shared" si="1"/>
        <v>11</v>
      </c>
      <c r="F6" t="str">
        <f t="shared" si="2"/>
        <v>Mehul Bhai</v>
      </c>
      <c r="G6" t="str">
        <f t="shared" si="3"/>
        <v>M</v>
      </c>
      <c r="H6" t="str">
        <f t="shared" si="4"/>
        <v>Meh</v>
      </c>
      <c r="I6" t="str">
        <f t="shared" si="5"/>
        <v>wai</v>
      </c>
      <c r="J6" t="str">
        <f t="shared" si="6"/>
        <v>hul</v>
      </c>
      <c r="K6" t="str">
        <f t="shared" si="7"/>
        <v>MEHUL POWAI</v>
      </c>
      <c r="L6" t="str">
        <f t="shared" si="8"/>
        <v>mehul powai</v>
      </c>
      <c r="M6" t="str">
        <f t="shared" si="9"/>
        <v>Mehul Powai</v>
      </c>
      <c r="N6" t="str">
        <f t="shared" si="10"/>
        <v>Female</v>
      </c>
      <c r="O6" t="str">
        <f t="shared" si="11"/>
        <v>Mehul Powai Bhai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51D7-858F-4738-AF6C-4135607988AF}">
  <dimension ref="A1:S6"/>
  <sheetViews>
    <sheetView workbookViewId="0">
      <selection activeCell="I8" sqref="I8"/>
    </sheetView>
  </sheetViews>
  <sheetFormatPr defaultRowHeight="14.4" x14ac:dyDescent="0.3"/>
  <cols>
    <col min="8" max="9" width="10.109375" bestFit="1" customWidth="1"/>
  </cols>
  <sheetData>
    <row r="1" spans="1:19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</row>
    <row r="2" spans="1:19" x14ac:dyDescent="0.3">
      <c r="A2">
        <v>101</v>
      </c>
      <c r="B2" t="s">
        <v>16</v>
      </c>
      <c r="C2">
        <v>79</v>
      </c>
      <c r="D2">
        <v>89</v>
      </c>
      <c r="E2">
        <v>97</v>
      </c>
      <c r="F2">
        <v>85</v>
      </c>
      <c r="G2">
        <v>99</v>
      </c>
      <c r="H2">
        <v>145</v>
      </c>
      <c r="I2">
        <v>42</v>
      </c>
      <c r="J2">
        <f>SUM(C2:G2)</f>
        <v>449</v>
      </c>
      <c r="K2">
        <f>AVERAGE(C2:G2)</f>
        <v>89.8</v>
      </c>
      <c r="L2">
        <f>COUNT(C2:G2)</f>
        <v>5</v>
      </c>
      <c r="M2">
        <f>MIN(C2:G2)</f>
        <v>79</v>
      </c>
      <c r="N2">
        <f>MAX(C2:G2)</f>
        <v>99</v>
      </c>
      <c r="O2">
        <f>MOD(J2,100)</f>
        <v>49</v>
      </c>
      <c r="P2">
        <f>POWER(J2,2)</f>
        <v>201601</v>
      </c>
      <c r="Q2">
        <f>CEILING(K2,1)</f>
        <v>90</v>
      </c>
      <c r="R2">
        <f>FLOOR(K2,1)</f>
        <v>89</v>
      </c>
      <c r="S2">
        <f>(I2/(H2/100)^2)</f>
        <v>19.976218787158146</v>
      </c>
    </row>
    <row r="3" spans="1:19" x14ac:dyDescent="0.3">
      <c r="A3">
        <v>102</v>
      </c>
      <c r="B3" t="s">
        <v>17</v>
      </c>
      <c r="C3">
        <v>78</v>
      </c>
      <c r="D3">
        <v>78</v>
      </c>
      <c r="E3">
        <v>87</v>
      </c>
      <c r="F3">
        <v>56</v>
      </c>
      <c r="G3">
        <v>86</v>
      </c>
      <c r="H3">
        <v>156</v>
      </c>
      <c r="I3">
        <v>57</v>
      </c>
      <c r="J3">
        <f t="shared" ref="J3:J6" si="0">SUM(C3:G3)</f>
        <v>385</v>
      </c>
      <c r="K3">
        <f t="shared" ref="K3:K6" si="1">AVERAGE(C3:G3)</f>
        <v>77</v>
      </c>
      <c r="L3">
        <f t="shared" ref="L3:L6" si="2">COUNT(C3:G3)</f>
        <v>5</v>
      </c>
      <c r="M3">
        <f t="shared" ref="M3:M6" si="3">MIN(C3:G3)</f>
        <v>56</v>
      </c>
      <c r="N3">
        <f t="shared" ref="N3:N6" si="4">MAX(C3:G3)</f>
        <v>87</v>
      </c>
      <c r="O3">
        <f t="shared" ref="O3:O6" si="5">MOD(J3,100)</f>
        <v>85</v>
      </c>
      <c r="P3">
        <f t="shared" ref="P3:P6" si="6">POWER(J3,2)</f>
        <v>148225</v>
      </c>
      <c r="Q3">
        <f t="shared" ref="Q3:Q6" si="7">CEILING(K3,1)</f>
        <v>77</v>
      </c>
      <c r="R3">
        <f t="shared" ref="R3:R6" si="8">FLOOR(K3,1)</f>
        <v>77</v>
      </c>
      <c r="S3">
        <f t="shared" ref="S3:S7" si="9">(I3/(H3/100)^2)</f>
        <v>23.422090729783037</v>
      </c>
    </row>
    <row r="4" spans="1:19" x14ac:dyDescent="0.3">
      <c r="A4">
        <v>103</v>
      </c>
      <c r="B4" t="s">
        <v>14</v>
      </c>
      <c r="C4">
        <v>75</v>
      </c>
      <c r="D4">
        <v>67</v>
      </c>
      <c r="E4">
        <v>89</v>
      </c>
      <c r="F4">
        <v>78</v>
      </c>
      <c r="G4">
        <v>95</v>
      </c>
      <c r="H4">
        <v>165</v>
      </c>
      <c r="I4">
        <v>73</v>
      </c>
      <c r="J4">
        <f t="shared" si="0"/>
        <v>404</v>
      </c>
      <c r="K4">
        <f t="shared" si="1"/>
        <v>80.8</v>
      </c>
      <c r="L4">
        <f t="shared" si="2"/>
        <v>5</v>
      </c>
      <c r="M4">
        <f t="shared" si="3"/>
        <v>67</v>
      </c>
      <c r="N4">
        <f t="shared" si="4"/>
        <v>95</v>
      </c>
      <c r="O4">
        <f t="shared" si="5"/>
        <v>4</v>
      </c>
      <c r="P4">
        <f t="shared" si="6"/>
        <v>163216</v>
      </c>
      <c r="Q4">
        <f t="shared" si="7"/>
        <v>81</v>
      </c>
      <c r="R4">
        <f t="shared" si="8"/>
        <v>80</v>
      </c>
      <c r="S4">
        <f t="shared" si="9"/>
        <v>26.813590449954088</v>
      </c>
    </row>
    <row r="5" spans="1:19" x14ac:dyDescent="0.3">
      <c r="A5">
        <v>104</v>
      </c>
      <c r="B5" t="s">
        <v>18</v>
      </c>
      <c r="C5">
        <v>99</v>
      </c>
      <c r="D5">
        <v>89</v>
      </c>
      <c r="E5">
        <v>75</v>
      </c>
      <c r="F5">
        <v>98</v>
      </c>
      <c r="G5">
        <v>98</v>
      </c>
      <c r="H5">
        <v>178</v>
      </c>
      <c r="I5">
        <v>59</v>
      </c>
      <c r="J5">
        <f t="shared" si="0"/>
        <v>459</v>
      </c>
      <c r="K5">
        <f t="shared" si="1"/>
        <v>91.8</v>
      </c>
      <c r="L5">
        <f t="shared" si="2"/>
        <v>5</v>
      </c>
      <c r="M5">
        <f t="shared" si="3"/>
        <v>75</v>
      </c>
      <c r="N5">
        <f t="shared" si="4"/>
        <v>99</v>
      </c>
      <c r="O5">
        <f t="shared" si="5"/>
        <v>59</v>
      </c>
      <c r="P5">
        <f t="shared" si="6"/>
        <v>210681</v>
      </c>
      <c r="Q5">
        <f t="shared" si="7"/>
        <v>92</v>
      </c>
      <c r="R5">
        <f t="shared" si="8"/>
        <v>91</v>
      </c>
      <c r="S5">
        <f t="shared" si="9"/>
        <v>18.621386188612547</v>
      </c>
    </row>
    <row r="6" spans="1:19" x14ac:dyDescent="0.3">
      <c r="A6">
        <v>105</v>
      </c>
      <c r="B6" t="s">
        <v>15</v>
      </c>
      <c r="C6">
        <v>76</v>
      </c>
      <c r="D6">
        <v>56</v>
      </c>
      <c r="E6">
        <v>79</v>
      </c>
      <c r="F6">
        <v>54</v>
      </c>
      <c r="G6">
        <v>74</v>
      </c>
      <c r="H6">
        <v>167</v>
      </c>
      <c r="I6">
        <v>65</v>
      </c>
      <c r="J6">
        <f t="shared" si="0"/>
        <v>339</v>
      </c>
      <c r="K6">
        <f t="shared" si="1"/>
        <v>67.8</v>
      </c>
      <c r="L6">
        <f t="shared" si="2"/>
        <v>5</v>
      </c>
      <c r="M6">
        <f t="shared" si="3"/>
        <v>54</v>
      </c>
      <c r="N6">
        <f t="shared" si="4"/>
        <v>79</v>
      </c>
      <c r="O6">
        <f t="shared" si="5"/>
        <v>39</v>
      </c>
      <c r="P6">
        <f t="shared" si="6"/>
        <v>114921</v>
      </c>
      <c r="Q6">
        <f t="shared" si="7"/>
        <v>68</v>
      </c>
      <c r="R6">
        <f t="shared" si="8"/>
        <v>67</v>
      </c>
      <c r="S6">
        <f t="shared" si="9"/>
        <v>23.306680053067517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 VIRADIA</dc:creator>
  <cp:lastModifiedBy>KALP VIRADIA</cp:lastModifiedBy>
  <dcterms:created xsi:type="dcterms:W3CDTF">2024-08-05T02:33:29Z</dcterms:created>
  <dcterms:modified xsi:type="dcterms:W3CDTF">2024-08-05T03:31:16Z</dcterms:modified>
</cp:coreProperties>
</file>