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kalya\Downloads\"/>
    </mc:Choice>
  </mc:AlternateContent>
  <xr:revisionPtr revIDLastSave="0" documentId="13_ncr:1_{D0A60D3B-E0AE-48F8-860C-E162BED5DBC4}" xr6:coauthVersionLast="47" xr6:coauthVersionMax="47" xr10:uidLastSave="{00000000-0000-0000-0000-000000000000}"/>
  <bookViews>
    <workbookView xWindow="-108" yWindow="-108" windowWidth="23256" windowHeight="12456" activeTab="2" xr2:uid="{F8420BDF-C08E-4FBB-891B-F574F63AC6D0}"/>
  </bookViews>
  <sheets>
    <sheet name="KPI'S &amp; Charts" sheetId="4" r:id="rId1"/>
    <sheet name="Dashboard" sheetId="5" r:id="rId2"/>
    <sheet name="BlinkIT Grocery Data" sheetId="1" r:id="rId3"/>
  </sheets>
  <definedNames>
    <definedName name="_xlchart.v2.0" hidden="1">'KPI''S &amp; Charts'!$H$80:$H$82</definedName>
    <definedName name="_xlchart.v2.1" hidden="1">'KPI''S &amp; Charts'!$I$79</definedName>
    <definedName name="_xlchart.v2.2" hidden="1">'KPI''S &amp; Charts'!$I$80:$I$82</definedName>
    <definedName name="_xlchart.v2.3" hidden="1">'KPI''S &amp; Charts'!$H$80:$H$82</definedName>
    <definedName name="_xlchart.v2.4" hidden="1">'KPI''S &amp; Charts'!$I$79</definedName>
    <definedName name="_xlchart.v2.5" hidden="1">'KPI''S &amp; Charts'!$I$80:$I$82</definedName>
    <definedName name="_xlchart.v2.6" hidden="1">'KPI''S &amp; Charts'!$H$81:$H$83</definedName>
    <definedName name="_xlchart.v2.7" hidden="1">'KPI''S &amp; Charts'!$I$80</definedName>
    <definedName name="_xlchart.v2.8" hidden="1">'KPI''S &amp; Charts'!$I$81:$I$83</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81" i="4" l="1"/>
  <c r="H80" i="4"/>
  <c r="H82" i="4"/>
  <c r="I80" i="4"/>
  <c r="I81" i="4"/>
  <c r="I82" i="4"/>
  <c r="B10" i="4"/>
  <c r="C10" i="4"/>
  <c r="A10" i="4"/>
  <c r="D10" i="4"/>
</calcChain>
</file>

<file path=xl/sharedStrings.xml><?xml version="1.0" encoding="utf-8"?>
<sst xmlns="http://schemas.openxmlformats.org/spreadsheetml/2006/main" count="59739" uniqueCount="1633">
  <si>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</si>
  <si>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</si>
  <si>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</si>
  <si>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</si>
  <si>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</si>
  <si>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</si>
  <si>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</si>
  <si>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</si>
  <si>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</si>
  <si>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</si>
  <si>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</si>
  <si>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</si>
  <si>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</si>
  <si>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</si>
  <si>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</si>
  <si>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</si>
  <si>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</si>
  <si>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</si>
  <si>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</si>
  <si>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</si>
  <si>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</si>
  <si>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</si>
  <si>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</si>
  <si>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</si>
  <si>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</si>
  <si>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</si>
  <si>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</si>
  <si>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</si>
  <si>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</si>
  <si>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</si>
  <si>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</si>
  <si>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</si>
  <si>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</si>
  <si>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</si>
  <si>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</si>
  <si>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</si>
  <si>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</si>
  <si>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</si>
  <si>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</si>
  <si>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</si>
  <si>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</si>
  <si>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</si>
  <si>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</si>
  <si>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</si>
  <si>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</si>
  <si>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</si>
  <si>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</si>
  <si>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</si>
  <si>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</si>
  <si>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</si>
  <si>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</si>
  <si>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</si>
  <si>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</si>
  <si>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</si>
  <si>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</si>
  <si>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</si>
  <si>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</si>
  <si>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</si>
  <si>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</si>
  <si>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</si>
  <si>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</si>
  <si>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</si>
  <si>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</si>
  <si>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</si>
  <si>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</si>
  <si>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</si>
  <si>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</si>
  <si>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</si>
  <si>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</si>
  <si>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</si>
  <si>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</si>
  <si>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</si>
  <si>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</si>
  <si>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</si>
  <si>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</si>
  <si>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</si>
  <si>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</si>
  <si>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</si>
  <si>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</si>
  <si>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</si>
  <si>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</si>
  <si>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</si>
  <si>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</si>
  <si>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</si>
  <si>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</si>
  <si>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</si>
  <si>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</si>
  <si>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</si>
  <si>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</si>
  <si>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</si>
  <si>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</si>
  <si>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</si>
  <si>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</si>
  <si>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</si>
  <si>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</si>
  <si>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</si>
  <si>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</si>
  <si>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</si>
  <si>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</si>
  <si>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</si>
  <si>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</si>
  <si>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</si>
  <si>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</si>
  <si>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</si>
  <si>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</si>
  <si>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</si>
  <si>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</si>
  <si>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</si>
  <si>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</si>
  <si>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</si>
  <si>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</si>
  <si>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</si>
  <si>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</si>
  <si>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</si>
  <si>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</si>
  <si>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</si>
  <si>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</si>
  <si>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</si>
  <si>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</si>
  <si>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</si>
  <si>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</si>
  <si>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</si>
  <si>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</si>
  <si>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</si>
  <si>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</si>
  <si>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</si>
  <si>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</si>
  <si>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</si>
  <si>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</si>
  <si>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</si>
  <si>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</si>
  <si>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</si>
  <si>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</si>
  <si>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</si>
  <si>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</si>
  <si>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</si>
  <si>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</si>
  <si>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</si>
  <si>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</si>
  <si>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</si>
  <si>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</si>
  <si>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</si>
  <si>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</si>
  <si>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</si>
  <si>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</si>
  <si>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</si>
  <si>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</si>
  <si>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</si>
  <si>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</si>
  <si>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</si>
  <si>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</si>
  <si>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</si>
  <si>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</si>
  <si>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</si>
  <si>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</si>
  <si>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</si>
  <si>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</si>
  <si>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</si>
  <si>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</si>
  <si>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</si>
  <si>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</si>
  <si>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</si>
  <si>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</si>
  <si>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</si>
  <si>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</si>
  <si>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</si>
  <si>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</si>
  <si>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</si>
  <si>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</si>
  <si>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</si>
  <si>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</si>
  <si>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</si>
  <si>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</si>
  <si>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</si>
  <si>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</si>
  <si>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</si>
  <si>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</si>
  <si>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</si>
  <si>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</si>
  <si>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</si>
  <si>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</si>
  <si>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</si>
  <si>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</si>
  <si>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</si>
  <si>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</si>
  <si>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</si>
  <si>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</si>
  <si>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</si>
  <si>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</si>
  <si>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</si>
  <si>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</si>
  <si>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</si>
  <si>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</si>
  <si>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</si>
  <si>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</si>
  <si>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</si>
  <si>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</si>
  <si>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</si>
  <si>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</si>
  <si>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</si>
  <si>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</si>
  <si>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</si>
  <si>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</si>
  <si>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</si>
  <si>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</si>
  <si>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</si>
  <si>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</si>
  <si>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</si>
  <si>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</si>
  <si>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</si>
  <si>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</si>
  <si>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</si>
  <si>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</si>
  <si>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</si>
  <si>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</si>
  <si>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</si>
  <si>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</si>
  <si>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</si>
  <si>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</si>
  <si>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</si>
  <si>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</si>
  <si>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</si>
  <si>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</si>
  <si>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</si>
  <si>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</si>
  <si>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</si>
  <si>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</si>
  <si>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</si>
  <si>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</si>
  <si>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</si>
  <si>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</si>
  <si>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</si>
  <si>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</si>
  <si>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</si>
  <si>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</si>
  <si>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</si>
  <si>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</si>
  <si>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</si>
  <si>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</si>
  <si>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</si>
  <si>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</si>
  <si>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</si>
  <si>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</si>
  <si>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</si>
  <si>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</si>
  <si>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</si>
  <si>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</si>
  <si>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</si>
  <si>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</si>
  <si>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</si>
  <si>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</si>
  <si>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</si>
  <si>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</si>
  <si>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</si>
  <si>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</si>
  <si>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</si>
  <si>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</si>
  <si>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</si>
  <si>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</si>
  <si>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</si>
  <si>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</si>
  <si>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</si>
  <si>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</si>
  <si>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</si>
  <si>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</si>
  <si>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</si>
  <si>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</si>
  <si>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</si>
  <si>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</si>
  <si>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</si>
  <si>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</si>
  <si>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</si>
  <si>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</si>
  <si>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</si>
  <si>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</si>
  <si>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</si>
  <si>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</si>
  <si>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</si>
  <si>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</si>
  <si>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</si>
  <si>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</si>
  <si>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</si>
  <si>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</si>
  <si>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</si>
  <si>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</si>
  <si>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</si>
  <si>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</si>
  <si>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</si>
  <si>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</si>
  <si>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</si>
  <si>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</si>
  <si>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</si>
  <si>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</si>
  <si>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</si>
  <si>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</si>
  <si>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</si>
  <si>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</si>
  <si>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</si>
  <si>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</si>
  <si>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</si>
  <si>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</si>
  <si>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</si>
  <si>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</si>
  <si>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</si>
  <si>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</si>
  <si>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</si>
  <si>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</si>
  <si>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</si>
  <si>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</si>
  <si>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</si>
  <si>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</si>
  <si>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</si>
  <si>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</si>
  <si>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</si>
  <si>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</si>
  <si>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</si>
  <si>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</si>
  <si>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</si>
  <si>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</si>
  <si>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</si>
  <si>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</si>
  <si>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</si>
  <si>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</si>
  <si>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</si>
  <si>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</si>
  <si>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</si>
  <si>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</si>
  <si>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</si>
  <si>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</si>
  <si>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</si>
  <si>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</si>
  <si>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</si>
  <si>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</si>
  <si>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</si>
  <si>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</si>
  <si>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</si>
  <si>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</si>
  <si>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</si>
  <si>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</si>
  <si>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</si>
  <si>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</si>
  <si>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</si>
  <si>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</si>
  <si>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</si>
  <si>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</si>
  <si>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</si>
  <si>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</si>
  <si>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</si>
  <si>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</si>
  <si>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</si>
  <si>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</si>
  <si>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</si>
  <si>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</si>
  <si>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</si>
  <si>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</si>
  <si>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</si>
  <si>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</si>
  <si>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</si>
  <si>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</si>
  <si>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</si>
  <si>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</si>
  <si>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</si>
  <si>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</si>
  <si>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</si>
  <si>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</si>
  <si>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</si>
  <si>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</si>
  <si>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</si>
  <si>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</si>
  <si>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</si>
  <si>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</si>
  <si>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</si>
  <si>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</si>
  <si>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</si>
  <si>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</si>
  <si>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</si>
  <si>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</si>
  <si>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</si>
  <si>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</si>
  <si>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</si>
  <si>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</si>
  <si>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</si>
  <si>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</si>
  <si>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</si>
  <si>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</si>
  <si>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</si>
  <si>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</si>
  <si>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</si>
  <si>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</si>
  <si>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</si>
  <si>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</si>
  <si>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</si>
  <si>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</si>
  <si>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</si>
  <si>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</si>
  <si>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</si>
  <si>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</si>
  <si>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</si>
  <si>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</si>
  <si>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</si>
  <si>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</si>
  <si>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</si>
  <si>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</si>
  <si>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</si>
  <si>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</si>
  <si>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</si>
  <si>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</si>
  <si>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</si>
  <si>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</si>
  <si>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</si>
  <si>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</si>
  <si>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</si>
  <si>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</si>
  <si>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</si>
  <si>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</si>
  <si>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</si>
  <si>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</si>
  <si>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</si>
  <si>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</si>
  <si>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</si>
  <si>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</si>
  <si>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</si>
  <si>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</si>
  <si>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</si>
  <si>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</si>
  <si>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</si>
  <si>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</si>
  <si>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</si>
  <si>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</si>
  <si>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</si>
  <si>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</si>
  <si>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</si>
  <si>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</si>
  <si>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</si>
  <si>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</si>
  <si>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</si>
  <si>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</si>
  <si>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</si>
  <si>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</si>
  <si>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</si>
  <si>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</si>
  <si>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</si>
  <si>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</si>
  <si>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</si>
  <si>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</si>
  <si>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</si>
  <si>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</si>
  <si>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</si>
  <si>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</si>
  <si>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</si>
  <si>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</si>
  <si>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</si>
  <si>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</si>
  <si>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</si>
  <si>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</si>
  <si>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</si>
  <si>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</si>
  <si>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</si>
  <si>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</si>
  <si>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</si>
  <si>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</si>
  <si>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</si>
  <si>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</si>
  <si>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</si>
  <si>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</si>
  <si>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</si>
  <si>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</si>
  <si>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</si>
  <si>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</si>
  <si>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</si>
  <si>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</si>
  <si>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</si>
  <si>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</si>
  <si>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</si>
  <si>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</si>
  <si>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</si>
  <si>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</si>
  <si>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</si>
  <si>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</si>
  <si>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</si>
  <si>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</si>
  <si>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</si>
  <si>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</si>
  <si>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</si>
  <si>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</si>
  <si>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</si>
  <si>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</si>
  <si>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</si>
  <si>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</si>
  <si>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</si>
  <si>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</si>
  <si>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</si>
  <si>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</si>
  <si>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</si>
  <si>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</si>
  <si>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</si>
  <si>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</si>
  <si>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</si>
  <si>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</si>
  <si>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</si>
  <si>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</si>
  <si>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</si>
  <si>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</si>
  <si>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</si>
  <si>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</si>
  <si>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</si>
  <si>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</si>
  <si>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</si>
  <si>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</si>
  <si>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</si>
  <si>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</si>
  <si>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</si>
  <si>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</si>
  <si>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</si>
  <si>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</si>
  <si>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</si>
  <si>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</si>
  <si>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</si>
  <si>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</si>
  <si>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</si>
  <si>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</si>
  <si>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</si>
  <si>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</si>
  <si>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</si>
  <si>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</si>
  <si>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</si>
  <si>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</si>
  <si>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</si>
  <si>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</si>
  <si>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</si>
  <si>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</si>
  <si>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</si>
  <si>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</si>
  <si>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</si>
  <si>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</si>
  <si>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</si>
  <si>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</si>
  <si>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</si>
  <si>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</si>
  <si>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</si>
  <si>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</si>
  <si>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</si>
  <si>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</si>
  <si>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</si>
  <si>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</si>
  <si>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</si>
  <si>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</si>
  <si>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</si>
  <si>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</si>
  <si>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</si>
  <si>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</si>
  <si>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</si>
  <si>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</si>
  <si>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</si>
  <si>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</si>
  <si>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</si>
  <si>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</si>
  <si>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</si>
  <si>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</si>
  <si>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</si>
  <si>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</si>
  <si>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</si>
  <si>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</si>
  <si>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</si>
  <si>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</si>
  <si>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</si>
  <si>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</si>
  <si>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</si>
  <si>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</si>
  <si>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</si>
  <si>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</si>
  <si>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</si>
  <si>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</si>
  <si>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</si>
  <si>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</si>
  <si>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</si>
  <si>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</si>
  <si>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</si>
  <si>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</si>
  <si>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</si>
  <si>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</si>
  <si>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</si>
  <si>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</si>
  <si>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</si>
  <si>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</si>
  <si>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</si>
  <si>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</si>
  <si>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</si>
  <si>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</si>
  <si>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</si>
  <si>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</si>
  <si>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</si>
  <si>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</si>
  <si>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</si>
  <si>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</si>
  <si>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</si>
  <si>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</si>
  <si>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</si>
  <si>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</si>
  <si>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</si>
  <si>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</si>
  <si>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</si>
  <si>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</si>
  <si>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</si>
  <si>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</si>
  <si>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</si>
  <si>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</si>
  <si>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</si>
  <si>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</si>
  <si>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</si>
  <si>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</si>
  <si>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</si>
  <si>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</si>
  <si>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</si>
  <si>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</si>
  <si>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</si>
  <si>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</si>
  <si>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</si>
  <si>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</si>
  <si>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</si>
  <si>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</si>
  <si>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</si>
  <si>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</si>
  <si>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</si>
  <si>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</si>
  <si>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</si>
  <si>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</si>
  <si>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</si>
  <si>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</si>
  <si>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</si>
  <si>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</si>
  <si>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</si>
  <si>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</si>
  <si>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</si>
  <si>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</si>
  <si>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</si>
  <si>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</si>
  <si>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</si>
  <si>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</si>
  <si>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</si>
  <si>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</si>
  <si>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</si>
  <si>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</si>
  <si>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</si>
  <si>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</si>
  <si>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</si>
  <si>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</si>
  <si>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</si>
  <si>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</si>
  <si>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</si>
  <si>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</si>
  <si>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</si>
  <si>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</si>
  <si>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</si>
  <si>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</si>
  <si>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</si>
  <si>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</si>
  <si>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</si>
  <si>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</si>
  <si>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</si>
  <si>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</si>
  <si>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</si>
  <si>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</si>
  <si>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</si>
  <si>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</si>
  <si>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</si>
  <si>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</si>
  <si>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</si>
  <si>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</si>
  <si>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</si>
  <si>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</si>
  <si>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</si>
  <si>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</si>
  <si>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</si>
  <si>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</si>
  <si>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</si>
  <si>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</si>
  <si>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</si>
  <si>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</si>
  <si>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</si>
  <si>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</si>
  <si>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</si>
  <si>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</si>
  <si>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</si>
  <si>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</si>
  <si>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</si>
  <si>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</si>
  <si>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</si>
  <si>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</si>
  <si>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</si>
  <si>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</si>
  <si>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</si>
  <si>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</si>
  <si>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</si>
  <si>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</si>
  <si>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</si>
  <si>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</si>
  <si>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</si>
  <si>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</si>
  <si>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</si>
  <si>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</si>
  <si>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</si>
  <si>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</si>
  <si>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</si>
  <si>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</si>
  <si>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</si>
  <si>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</si>
  <si>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</si>
  <si>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</si>
  <si>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</si>
  <si>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</si>
  <si>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</si>
  <si>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</si>
  <si>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</si>
  <si>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</si>
  <si>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</si>
  <si>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</si>
  <si>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</si>
  <si>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</si>
  <si>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</si>
  <si>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</si>
  <si>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</si>
  <si>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</si>
  <si>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</si>
  <si>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</si>
  <si>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</si>
  <si>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</si>
  <si>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</si>
  <si>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</si>
  <si>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</si>
  <si>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</si>
  <si>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</si>
  <si>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</si>
  <si>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</si>
  <si>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</si>
  <si>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</si>
  <si>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</si>
  <si>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</si>
  <si>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</si>
  <si>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</si>
  <si>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</si>
  <si>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</si>
  <si>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</si>
  <si>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</si>
  <si>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</si>
  <si>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</si>
  <si>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</si>
  <si>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</si>
  <si>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</si>
  <si>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</si>
  <si>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</si>
  <si>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</si>
  <si>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</si>
  <si>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</si>
  <si>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</si>
  <si>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</si>
  <si>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</si>
  <si>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</si>
  <si>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</si>
  <si>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</si>
  <si>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</si>
  <si>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</si>
  <si>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</si>
  <si>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</si>
  <si>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</si>
  <si>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</si>
  <si>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</si>
  <si>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</si>
  <si>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</si>
  <si>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</si>
  <si>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</si>
  <si>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</si>
  <si>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</si>
  <si>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</si>
  <si>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</si>
  <si>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</si>
  <si>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</si>
  <si>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</si>
  <si>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</si>
  <si>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</si>
  <si>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</si>
  <si>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</si>
  <si>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</si>
  <si>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</si>
  <si>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</si>
  <si>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</si>
  <si>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</si>
  <si>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</si>
  <si>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</si>
  <si>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</si>
  <si>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</si>
  <si>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</si>
  <si>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</si>
  <si>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</si>
  <si>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</si>
  <si>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</si>
  <si>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</si>
  <si>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</si>
  <si>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</si>
  <si>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</si>
  <si>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</si>
  <si>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</si>
  <si>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</si>
  <si>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</si>
  <si>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</si>
  <si>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</si>
  <si>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</si>
  <si>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</si>
  <si>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</si>
  <si>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</si>
  <si>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</si>
  <si>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</si>
  <si>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</si>
  <si>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</si>
  <si>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</si>
  <si>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</si>
  <si>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</si>
  <si>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</si>
  <si>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</si>
  <si>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</si>
  <si>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</si>
  <si>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</si>
  <si>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</si>
  <si>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</si>
  <si>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</si>
  <si>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</si>
  <si>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</si>
  <si>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</si>
  <si>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</si>
  <si>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</si>
  <si>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</si>
  <si>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</si>
  <si>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</si>
  <si>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</si>
  <si>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</si>
  <si>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</si>
  <si>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</si>
  <si>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</si>
  <si>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</si>
  <si>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</si>
  <si>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</si>
  <si>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</si>
  <si>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</si>
  <si>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</si>
  <si>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</si>
  <si>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</si>
  <si>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</si>
  <si>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</si>
  <si>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</si>
  <si>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</si>
  <si>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</si>
  <si>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</si>
  <si>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</si>
  <si>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</si>
  <si>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</si>
  <si>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</si>
  <si>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</si>
  <si>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</si>
  <si>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</si>
  <si>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</si>
  <si>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</si>
  <si>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</si>
  <si>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</si>
  <si>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</si>
  <si>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</si>
  <si>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</si>
  <si>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</si>
  <si>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</si>
  <si>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</si>
  <si>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</si>
  <si>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</si>
  <si>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</si>
  <si>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</si>
  <si>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</si>
  <si>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</si>
  <si>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</si>
  <si>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</si>
  <si>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</si>
  <si>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</si>
  <si>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</si>
  <si>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</si>
  <si>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</si>
  <si>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</si>
  <si>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</si>
  <si>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</si>
  <si>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</si>
  <si>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</si>
  <si>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</si>
  <si>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</si>
  <si>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</si>
  <si>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</si>
  <si>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</si>
  <si>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</si>
  <si>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</si>
  <si>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</si>
  <si>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</si>
  <si>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</si>
  <si>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</si>
  <si>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</si>
  <si>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</si>
  <si>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</si>
  <si>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</si>
  <si>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</si>
  <si>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</si>
  <si>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</si>
  <si>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</si>
  <si>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</si>
  <si>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</si>
  <si>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</si>
  <si>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</si>
  <si>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</si>
  <si>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</si>
  <si>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</si>
  <si>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</si>
  <si>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</si>
  <si>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</si>
  <si>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</si>
  <si>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</si>
  <si>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</si>
  <si>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</si>
  <si>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</si>
  <si>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</si>
  <si>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</si>
  <si>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</si>
  <si>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</si>
  <si>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</si>
  <si>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</si>
  <si>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</si>
  <si>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</si>
  <si>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</si>
  <si>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</si>
  <si>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</si>
  <si>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</si>
  <si>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</si>
  <si>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</si>
  <si>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</si>
  <si>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</si>
  <si>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</si>
  <si>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</si>
  <si>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</si>
  <si>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</si>
  <si>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</si>
  <si>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</si>
  <si>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</si>
  <si>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</si>
  <si>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</si>
  <si>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</si>
  <si>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</si>
  <si>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</si>
  <si>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</si>
  <si>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</si>
  <si>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</si>
  <si>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</si>
  <si>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</si>
  <si>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</si>
  <si>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</si>
  <si>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</si>
  <si>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</si>
  <si>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</si>
  <si>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</si>
  <si>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</si>
  <si>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</si>
  <si>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</si>
  <si>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</si>
  <si>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</si>
  <si>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</si>
  <si>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</si>
  <si>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</si>
  <si>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</si>
  <si>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</si>
  <si>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</si>
  <si>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</si>
  <si>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</si>
  <si>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</si>
  <si>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</si>
  <si>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</si>
  <si>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</si>
  <si>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</si>
  <si>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</si>
  <si>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</si>
  <si>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</si>
  <si>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</si>
  <si>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</si>
  <si>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</si>
  <si>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</si>
  <si>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</si>
  <si>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</si>
  <si>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</si>
  <si>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</si>
  <si>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</si>
  <si>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</si>
  <si>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</si>
  <si>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</si>
  <si>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</si>
  <si>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</si>
  <si>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</si>
  <si>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</si>
  <si>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</si>
  <si>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</si>
  <si>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</si>
  <si>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</si>
  <si>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</si>
  <si>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</si>
  <si>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</si>
  <si>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</si>
  <si>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</si>
  <si>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</si>
  <si>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</si>
  <si>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</si>
  <si>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</si>
  <si>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</si>
  <si>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</si>
  <si>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</si>
  <si>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</si>
  <si>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</si>
  <si>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</si>
  <si>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</si>
  <si>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</si>
  <si>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</si>
  <si>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</si>
  <si>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</si>
  <si>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</si>
  <si>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</si>
  <si>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</si>
  <si>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</si>
  <si>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</si>
  <si>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</si>
  <si>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</si>
  <si>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</si>
  <si>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</si>
  <si>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</si>
  <si>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</si>
  <si>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</si>
  <si>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</si>
  <si>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</si>
  <si>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</si>
  <si>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</si>
  <si>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</si>
  <si>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</si>
  <si>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</si>
  <si>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</si>
  <si>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</si>
  <si>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</si>
  <si>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</si>
  <si>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</si>
  <si>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</si>
  <si>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</si>
  <si>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</si>
  <si>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</si>
  <si>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</si>
  <si>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</si>
  <si>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</si>
  <si>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</si>
  <si>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</si>
  <si>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</si>
  <si>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</si>
  <si>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</si>
  <si>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</si>
  <si>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</si>
  <si>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</si>
  <si>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</si>
  <si>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</si>
  <si>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</si>
  <si>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</si>
  <si>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</si>
  <si>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</si>
  <si>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</si>
  <si>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</si>
  <si>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</si>
  <si>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</si>
  <si>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</si>
  <si>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</si>
  <si>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</si>
  <si>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</si>
  <si>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</si>
  <si>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</si>
  <si>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</si>
  <si>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</si>
  <si>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</si>
  <si>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</si>
  <si>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</si>
  <si>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</si>
  <si>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</si>
  <si>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</si>
  <si>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</si>
  <si>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</si>
  <si>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</si>
  <si>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</si>
  <si>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</si>
  <si>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</si>
  <si>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</si>
  <si>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</si>
  <si>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</si>
  <si>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</si>
  <si>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</si>
  <si>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</si>
  <si>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</si>
  <si>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</si>
  <si>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</si>
  <si>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</si>
  <si>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</si>
  <si>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</si>
  <si>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</si>
  <si>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</si>
  <si>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</si>
  <si>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</si>
  <si>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</si>
  <si>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</si>
  <si>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</si>
  <si>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</si>
  <si>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</si>
  <si>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</si>
  <si>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</si>
  <si>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</si>
  <si>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</si>
  <si>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</si>
  <si>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</si>
  <si>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</si>
  <si>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</si>
  <si>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</si>
  <si>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</si>
  <si>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</si>
  <si>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</si>
  <si>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</si>
  <si>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</si>
  <si>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</si>
  <si>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</si>
  <si>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</si>
  <si>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</si>
  <si>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</si>
  <si>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</si>
  <si>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</si>
  <si>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</si>
  <si>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</si>
  <si>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</si>
  <si>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</si>
  <si>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</si>
  <si>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</si>
  <si>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</si>
  <si>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</si>
  <si>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</si>
  <si>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</si>
  <si>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</si>
  <si>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</si>
  <si>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</si>
  <si>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</si>
  <si>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</si>
  <si>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</si>
  <si>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</si>
  <si>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</si>
  <si>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</si>
  <si>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</si>
  <si>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</si>
  <si>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</si>
  <si>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</si>
  <si>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</si>
  <si>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</si>
  <si>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</si>
  <si>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</si>
  <si>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</si>
  <si>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</si>
  <si>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</si>
  <si>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</si>
  <si>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</si>
  <si>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</si>
  <si>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</si>
  <si>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</si>
  <si>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</si>
  <si>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</si>
  <si>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</si>
  <si>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</si>
  <si>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</si>
  <si>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</si>
  <si>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</si>
  <si>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</si>
  <si>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</si>
  <si>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</si>
  <si>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</si>
  <si>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</si>
  <si>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</si>
  <si>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</si>
  <si>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</si>
  <si>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</si>
  <si>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</si>
  <si>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</si>
  <si>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</si>
  <si>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</si>
  <si>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</si>
  <si>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</si>
  <si>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</si>
  <si>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</si>
  <si>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</si>
  <si>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</si>
  <si>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</si>
  <si>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</si>
  <si>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</si>
  <si>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</si>
  <si>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</si>
  <si>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</si>
  <si>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</si>
  <si>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</si>
  <si>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</si>
  <si>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</si>
  <si>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</si>
  <si>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</si>
  <si>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</si>
  <si>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</si>
  <si>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</si>
  <si>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</si>
  <si>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</si>
  <si>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</si>
  <si>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</si>
  <si>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</si>
  <si>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</si>
  <si>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</si>
  <si>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</si>
  <si>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</si>
  <si>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</si>
  <si>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</si>
  <si>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</si>
  <si>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</si>
  <si>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</si>
  <si>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</si>
  <si>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</si>
  <si>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</si>
  <si>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</si>
  <si>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</si>
  <si>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</si>
  <si>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</si>
  <si>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</si>
  <si>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</si>
  <si>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</si>
  <si>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</si>
  <si>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</si>
  <si>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</si>
  <si>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</si>
  <si>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</si>
  <si>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</si>
  <si>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</si>
  <si>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</si>
  <si>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</si>
  <si>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</si>
  <si>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</si>
  <si>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</si>
  <si>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</si>
  <si>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</si>
  <si>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</si>
  <si>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</si>
  <si>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</si>
  <si>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</si>
  <si>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</si>
  <si>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</si>
  <si>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</si>
  <si>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</si>
  <si>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</si>
  <si>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</si>
  <si>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</si>
  <si>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</si>
  <si>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</si>
  <si>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</si>
  <si>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</si>
  <si>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</si>
  <si>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</si>
  <si>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</si>
  <si>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</si>
  <si>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</si>
  <si>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</si>
  <si>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</si>
  <si>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</si>
  <si>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</si>
  <si>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</si>
  <si>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</si>
  <si>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</si>
  <si>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</si>
  <si>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</si>
  <si>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</si>
  <si>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</si>
  <si>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</si>
  <si>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</si>
  <si>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</si>
  <si>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</si>
  <si>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</si>
  <si>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</si>
  <si>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</si>
  <si>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</si>
  <si>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</si>
  <si>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</si>
  <si>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</si>
  <si>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</si>
  <si>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</si>
  <si>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</si>
  <si>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</si>
  <si>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</si>
  <si>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</si>
  <si>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</si>
  <si>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</si>
  <si>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</si>
  <si>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</si>
  <si>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</si>
  <si>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</si>
  <si>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</si>
  <si>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</si>
  <si>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</si>
  <si>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</si>
  <si>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</si>
  <si>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</si>
  <si>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</si>
  <si>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</si>
  <si>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</si>
  <si>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</si>
  <si>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</si>
  <si>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</si>
  <si>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</si>
  <si>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</si>
  <si>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</si>
  <si>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</si>
  <si>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</si>
  <si>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</si>
  <si>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</si>
  <si>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</si>
  <si>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</si>
  <si>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</si>
  <si>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</si>
  <si>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</si>
  <si>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</si>
  <si>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</si>
  <si>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</si>
  <si>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</si>
  <si>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</si>
  <si>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</si>
  <si>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</si>
  <si>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</si>
  <si>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</si>
  <si>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</si>
  <si>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</si>
  <si>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</si>
  <si>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</si>
  <si>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</si>
  <si>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</si>
  <si>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</si>
  <si>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</si>
  <si>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</si>
  <si>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</si>
  <si>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</si>
  <si>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</si>
  <si>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</si>
  <si>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</si>
  <si>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</si>
  <si>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</si>
  <si>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</si>
  <si>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</si>
  <si>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</si>
  <si>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</si>
  <si>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</si>
  <si>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</si>
  <si>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</si>
  <si>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</si>
  <si>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</si>
  <si>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</si>
  <si>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</si>
  <si>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</si>
  <si>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</si>
  <si>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</si>
  <si>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</si>
  <si>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</si>
  <si>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</si>
  <si>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</si>
  <si>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</si>
  <si>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</si>
  <si>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</si>
  <si>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</si>
  <si>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</si>
  <si>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</si>
  <si>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</si>
  <si>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</si>
  <si>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</si>
  <si>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</si>
  <si>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</si>
  <si>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</si>
  <si>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</si>
  <si>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</si>
  <si>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</si>
  <si>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</si>
  <si>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</si>
  <si>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</si>
  <si>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</si>
  <si>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</si>
  <si>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</si>
  <si>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</si>
  <si>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</si>
  <si>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</si>
  <si>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</si>
  <si>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</si>
  <si>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</si>
  <si>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</si>
  <si>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</si>
  <si>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</si>
  <si>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</si>
  <si>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</si>
  <si>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</si>
  <si>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</si>
  <si>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</si>
  <si>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</si>
  <si>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</si>
  <si>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</si>
  <si>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</si>
  <si>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</si>
  <si>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</si>
  <si>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</si>
  <si>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</si>
  <si>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</si>
  <si>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</si>
  <si>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</si>
  <si>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</si>
  <si>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</si>
  <si>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</si>
  <si>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</si>
  <si>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</si>
  <si>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</si>
  <si>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</si>
  <si>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</si>
  <si>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</si>
  <si>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</si>
  <si>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</si>
  <si>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</si>
  <si>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</si>
  <si>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</si>
  <si>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</si>
  <si>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</si>
  <si>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</si>
  <si>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</si>
  <si>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</si>
  <si>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</si>
  <si>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</si>
  <si>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</si>
  <si>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</si>
  <si>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</si>
  <si>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</si>
  <si>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</si>
  <si>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</si>
  <si>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</si>
  <si>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</si>
  <si>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</si>
  <si>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</si>
  <si>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</si>
  <si>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</si>
  <si>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</si>
  <si>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</si>
  <si>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</si>
  <si>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</si>
  <si>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</si>
  <si>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</si>
  <si>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</si>
  <si>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</si>
  <si>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</si>
  <si>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</si>
  <si>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</si>
  <si>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</si>
  <si>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</si>
  <si>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</si>
  <si>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</si>
  <si>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</si>
  <si>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</si>
  <si>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</si>
  <si>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</si>
  <si>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</si>
  <si>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</si>
  <si>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</si>
  <si>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</si>
  <si>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</si>
  <si>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</si>
  <si>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</si>
  <si>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</si>
  <si>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</si>
  <si>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</si>
  <si>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</si>
  <si>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</si>
  <si>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</si>
  <si>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</si>
  <si>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</si>
  <si>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</si>
  <si>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</si>
  <si>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</si>
  <si>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</si>
  <si>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</si>
  <si>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</si>
  <si>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</si>
  <si>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</si>
  <si>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</si>
  <si>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</si>
  <si>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</si>
  <si>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</si>
  <si>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</si>
  <si>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</si>
  <si>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</si>
  <si>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</si>
  <si>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</si>
  <si>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</si>
  <si>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</si>
  <si>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</si>
  <si>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</si>
  <si>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</si>
  <si>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</si>
  <si>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</si>
  <si>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</si>
  <si>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</si>
  <si>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</si>
  <si>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</si>
  <si>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</si>
  <si>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</si>
  <si>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</si>
  <si>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</si>
  <si>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</si>
  <si>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</si>
  <si>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</si>
  <si>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</si>
  <si>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</si>
  <si>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</si>
  <si>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</si>
  <si>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</si>
  <si>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</si>
  <si>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</si>
  <si>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</si>
  <si>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</si>
  <si>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</si>
  <si>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</si>
  <si>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</si>
  <si>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</si>
  <si>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</si>
  <si>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</si>
  <si>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</si>
  <si>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</si>
  <si>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</si>
  <si>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</si>
  <si>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</si>
  <si>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</si>
  <si>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</si>
  <si>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</si>
  <si>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</si>
  <si>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</si>
  <si>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</si>
  <si>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</si>
  <si>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</si>
  <si>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</si>
  <si>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</si>
  <si>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</si>
  <si>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</si>
  <si>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</si>
  <si>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</si>
  <si>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</si>
  <si>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</si>
  <si>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</si>
  <si>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</si>
  <si>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</si>
  <si>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</si>
  <si>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</si>
  <si>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</si>
  <si>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</si>
  <si>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</si>
  <si>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</si>
  <si>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</si>
  <si>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</si>
  <si>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</si>
  <si>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</si>
  <si>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</si>
  <si>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</si>
  <si>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</si>
  <si>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</si>
  <si>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</si>
  <si>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</si>
  <si>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</si>
  <si>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</si>
  <si>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</si>
  <si>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</si>
  <si>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</si>
  <si>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</si>
  <si>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</si>
  <si>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</si>
  <si>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</si>
  <si>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</si>
  <si>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</si>
  <si>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</si>
  <si>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</si>
  <si>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</si>
  <si>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</si>
  <si>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</si>
  <si>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</si>
  <si>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</si>
  <si>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</si>
  <si>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</si>
  <si>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</si>
  <si>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</si>
  <si>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</si>
  <si>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</si>
  <si>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</si>
  <si>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</si>
  <si>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</si>
  <si>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</si>
  <si>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</si>
  <si>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</si>
  <si>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</si>
  <si>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</si>
  <si>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</si>
  <si>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</si>
  <si>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</si>
  <si>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</si>
  <si>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</si>
  <si>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</si>
  <si>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</si>
  <si>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</si>
  <si>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</si>
  <si>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Sr.no</t>
  </si>
  <si>
    <t>Average of Total Sales</t>
  </si>
  <si>
    <t>Number of Items</t>
  </si>
  <si>
    <t>Average of Rating</t>
  </si>
  <si>
    <t>Avg Sales</t>
  </si>
  <si>
    <t>No of Items</t>
  </si>
  <si>
    <t>Avg Rating</t>
  </si>
  <si>
    <t>Row Labels</t>
  </si>
  <si>
    <t>Column Labels</t>
  </si>
  <si>
    <t>FAT CONTENT BY OUTLET FOR TOTAL SALES</t>
  </si>
  <si>
    <t>TOTAL SALES BY ITEM TYPE</t>
  </si>
  <si>
    <t>TOTAL SALES BY FAT CONTENTS</t>
  </si>
  <si>
    <t>KPI'S REQUIREMENT</t>
  </si>
  <si>
    <t>TOTAL SALES BY OUTLET ESTABLISHMENT</t>
  </si>
  <si>
    <t>TOTAL SALES BY OUTLET SIZE</t>
  </si>
  <si>
    <t>TOTAL SALES BY OUTLET LOCATION</t>
  </si>
  <si>
    <t>OUTLET LOCATION</t>
  </si>
  <si>
    <t>SALES</t>
  </si>
  <si>
    <t>TOTAL SALES BY OUTLET TYPE</t>
  </si>
  <si>
    <t>AVERAGE OF SALES BY OUTLET TYPE</t>
  </si>
  <si>
    <t>Count of Sr.no</t>
  </si>
  <si>
    <t>NO. OF ITEMS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</si>
</sst>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166" fontId="0" fillId="0" borderId="15" xfId="0" applyNumberFormat="1"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0" xfId="0" applyAlignment="1">
      <alignment horizontal="right"/>
    </xf>
    <xf numFmtId="0" fontId="0" fillId="0" borderId="14" xfId="0" applyBorder="1" applyAlignment="1">
      <alignment horizontal="right"/>
    </xf>
    <xf numFmtId="0" fontId="0" fillId="0" borderId="13" xfId="0" applyBorder="1" applyAlignment="1">
      <alignment horizontal="right"/>
    </xf>
    <xf numFmtId="0" fontId="0" fillId="0" borderId="12" xfId="0" applyBorder="1"/>
    <xf numFmtId="167" fontId="0" fillId="0" borderId="14" xfId="0" applyNumberFormat="1" applyBorder="1"/>
    <xf numFmtId="167" fontId="0" fillId="0" borderId="17" xfId="0" applyNumberFormat="1" applyBorder="1"/>
    <xf numFmtId="167" fontId="0" fillId="0" borderId="21" xfId="0" applyNumberFormat="1" applyFill="1" applyBorder="1"/>
    <xf numFmtId="167" fontId="0" fillId="0" borderId="23" xfId="0" applyNumberFormat="1" applyFill="1" applyBorder="1"/>
    <xf numFmtId="167" fontId="0" fillId="0" borderId="24" xfId="0" applyNumberFormat="1" applyFill="1" applyBorder="1"/>
    <xf numFmtId="0" fontId="0" fillId="0" borderId="11" xfId="0" applyBorder="1"/>
    <xf numFmtId="0" fontId="0" fillId="0" borderId="0" xfId="0" applyBorder="1"/>
    <xf numFmtId="167" fontId="0" fillId="0" borderId="10" xfId="0" applyNumberFormat="1" applyFill="1" applyBorder="1"/>
    <xf numFmtId="167" fontId="0" fillId="0" borderId="12" xfId="0" applyNumberFormat="1" applyFill="1" applyBorder="1"/>
    <xf numFmtId="167" fontId="0" fillId="0" borderId="13" xfId="0" applyNumberFormat="1" applyFill="1" applyBorder="1"/>
    <xf numFmtId="167" fontId="0" fillId="0" borderId="14" xfId="0" applyNumberFormat="1" applyFill="1" applyBorder="1"/>
    <xf numFmtId="167" fontId="0" fillId="0" borderId="15" xfId="0" applyNumberFormat="1" applyFill="1" applyBorder="1"/>
    <xf numFmtId="167" fontId="0" fillId="0" borderId="17" xfId="0" applyNumberFormat="1" applyFill="1" applyBorder="1"/>
    <xf numFmtId="0" fontId="0" fillId="0" borderId="15" xfId="0" applyBorder="1"/>
    <xf numFmtId="0" fontId="0" fillId="0" borderId="17" xfId="0" applyBorder="1"/>
    <xf numFmtId="0" fontId="0" fillId="0" borderId="10" xfId="0" applyBorder="1"/>
    <xf numFmtId="0" fontId="0" fillId="0" borderId="18" xfId="0" applyFill="1" applyBorder="1"/>
    <xf numFmtId="0" fontId="0" fillId="0" borderId="19" xfId="0" applyFill="1" applyBorder="1"/>
    <xf numFmtId="0" fontId="0" fillId="0" borderId="20" xfId="0" applyFill="1" applyBorder="1"/>
    <xf numFmtId="0" fontId="0" fillId="0" borderId="18" xfId="0" applyNumberFormat="1" applyFill="1" applyBorder="1"/>
    <xf numFmtId="0" fontId="0" fillId="0" borderId="19" xfId="0" applyNumberFormat="1" applyFill="1" applyBorder="1"/>
    <xf numFmtId="0" fontId="0" fillId="0" borderId="20" xfId="0" applyNumberFormat="1" applyFill="1" applyBorder="1"/>
    <xf numFmtId="0" fontId="0" fillId="0" borderId="22" xfId="0" applyFill="1" applyBorder="1"/>
    <xf numFmtId="0" fontId="0" fillId="0" borderId="23" xfId="0" applyFill="1" applyBorder="1" applyAlignment="1">
      <alignment horizontal="left"/>
    </xf>
    <xf numFmtId="0" fontId="0" fillId="0" borderId="24" xfId="0" applyFill="1" applyBorder="1" applyAlignment="1">
      <alignment horizontal="left"/>
    </xf>
    <xf numFmtId="0" fontId="0" fillId="0" borderId="21" xfId="0" applyFill="1" applyBorder="1" applyAlignment="1">
      <alignment horizontal="left"/>
    </xf>
    <xf numFmtId="0" fontId="0" fillId="0" borderId="22" xfId="0" applyFill="1" applyBorder="1" applyAlignment="1">
      <alignment horizontal="left"/>
    </xf>
    <xf numFmtId="0" fontId="18" fillId="0" borderId="0" xfId="0" applyFont="1" applyFill="1" applyBorder="1" applyAlignment="1">
      <alignment horizontal="center"/>
    </xf>
    <xf numFmtId="167" fontId="0" fillId="0" borderId="22" xfId="0" applyNumberFormat="1" applyFill="1" applyBorder="1"/>
    <xf numFmtId="0" fontId="0" fillId="0" borderId="10" xfId="0" applyBorder="1" applyAlignment="1"/>
    <xf numFmtId="0" fontId="0" fillId="0" borderId="12" xfId="0" applyBorder="1" applyAlignment="1"/>
    <xf numFmtId="168" fontId="0" fillId="0" borderId="21" xfId="0" applyNumberFormat="1" applyFill="1" applyBorder="1"/>
    <xf numFmtId="168" fontId="0" fillId="0" borderId="23" xfId="0" applyNumberFormat="1" applyFill="1" applyBorder="1"/>
    <xf numFmtId="168" fontId="0" fillId="0" borderId="24" xfId="0" applyNumberFormat="1" applyFill="1" applyBorder="1"/>
    <xf numFmtId="1" fontId="0" fillId="0" borderId="21" xfId="0" applyNumberFormat="1" applyFill="1" applyBorder="1"/>
    <xf numFmtId="1" fontId="0" fillId="0" borderId="23" xfId="0" applyNumberFormat="1" applyFill="1" applyBorder="1"/>
    <xf numFmtId="1" fontId="0" fillId="0" borderId="24" xfId="0" applyNumberForma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color theme="1"/>
      </font>
      <border>
        <bottom style="thin">
          <color theme="7"/>
        </bottom>
        <vertical/>
        <horizontal/>
      </border>
    </dxf>
    <dxf>
      <font>
        <color theme="1"/>
      </font>
      <fill>
        <patternFill>
          <bgColor rgb="FFFFE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numFmt numFmtId="167" formatCode="&quot;$&quot;0.0,&quot;K&quot;"/>
    </dxf>
    <dxf>
      <border>
        <bottom style="thin">
          <color indexed="64"/>
        </bottom>
      </border>
    </dxf>
    <dxf>
      <border>
        <bottom style="thin">
          <color indexed="64"/>
        </bottom>
      </border>
    </dxf>
    <dxf>
      <border>
        <bottom style="thin">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2 2 2" pivot="0" table="0" count="10" xr9:uid="{E6636016-600E-447F-B57F-653083B88AD9}">
      <tableStyleElement type="wholeTable" dxfId="379"/>
      <tableStyleElement type="headerRow" dxfId="378"/>
    </tableStyle>
  </tableStyles>
  <colors>
    <mruColors>
      <color rgb="FFFFE200"/>
      <color rgb="FFFFD200"/>
      <color rgb="FFFFB200"/>
      <color rgb="FFD09F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 &amp; Charts'!$B$14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E4-4287-A5B5-ECE2D2EFE9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E4-4287-A5B5-ECE2D2EFE916}"/>
              </c:ext>
            </c:extLst>
          </c:dPt>
          <c:cat>
            <c:strRef>
              <c:f>'KPI''S &amp; Charts'!$A$15:$A$16</c:f>
              <c:strCache>
                <c:ptCount val="2"/>
                <c:pt idx="0">
                  <c:v>Low Fat</c:v>
                </c:pt>
                <c:pt idx="1">
                  <c:v>Regular</c:v>
                </c:pt>
              </c:strCache>
            </c:strRef>
          </c:cat>
          <c:val>
            <c:numRef>
              <c:f>'KPI''S &amp; Charts'!$B$15:$B$16</c:f>
              <c:numCache>
                <c:formatCode>"$"0.0,"K"</c:formatCode>
                <c:ptCount val="2"/>
                <c:pt idx="0">
                  <c:v>6775.6466000000019</c:v>
                </c:pt>
                <c:pt idx="1">
                  <c:v>8821.0499999999993</c:v>
                </c:pt>
              </c:numCache>
            </c:numRef>
          </c:val>
          <c:extLst>
            <c:ext xmlns:c16="http://schemas.microsoft.com/office/drawing/2014/chart" uri="{C3380CC4-5D6E-409C-BE32-E72D297353CC}">
              <c16:uniqueId val="{00000000-782C-4BF7-A0DA-EFF20AC0B2E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85882393839844"/>
          <c:y val="0.19968780218262194"/>
          <c:w val="0.74769103307216067"/>
          <c:h val="0.6369377491935645"/>
        </c:manualLayout>
      </c:layout>
      <c:barChart>
        <c:barDir val="bar"/>
        <c:grouping val="clustered"/>
        <c:varyColors val="0"/>
        <c:ser>
          <c:idx val="0"/>
          <c:order val="0"/>
          <c:tx>
            <c:strRef>
              <c:f>'KPI''S &amp; Charts'!$B$24:$B$25</c:f>
              <c:strCache>
                <c:ptCount val="1"/>
                <c:pt idx="0">
                  <c:v>Regular</c:v>
                </c:pt>
              </c:strCache>
            </c:strRef>
          </c:tx>
          <c:spPr>
            <a:solidFill>
              <a:schemeClr val="accent1"/>
            </a:solidFill>
            <a:ln>
              <a:noFill/>
            </a:ln>
            <a:effectLst/>
          </c:spPr>
          <c:invertIfNegative val="0"/>
          <c:cat>
            <c:strRef>
              <c:f>'KPI''S &amp; Charts'!$A$26:$A$28</c:f>
              <c:strCache>
                <c:ptCount val="3"/>
                <c:pt idx="0">
                  <c:v>Tier 1</c:v>
                </c:pt>
                <c:pt idx="1">
                  <c:v>Tier 2</c:v>
                </c:pt>
                <c:pt idx="2">
                  <c:v>Tier 3</c:v>
                </c:pt>
              </c:strCache>
            </c:strRef>
          </c:cat>
          <c:val>
            <c:numRef>
              <c:f>'KPI''S &amp; Charts'!$B$26:$B$28</c:f>
              <c:numCache>
                <c:formatCode>"$"0.0,"K"</c:formatCode>
                <c:ptCount val="3"/>
                <c:pt idx="0">
                  <c:v>2441.9518000000003</c:v>
                </c:pt>
                <c:pt idx="1">
                  <c:v>2734.6167999999998</c:v>
                </c:pt>
                <c:pt idx="2">
                  <c:v>3644.4814000000006</c:v>
                </c:pt>
              </c:numCache>
            </c:numRef>
          </c:val>
          <c:extLst>
            <c:ext xmlns:c16="http://schemas.microsoft.com/office/drawing/2014/chart" uri="{C3380CC4-5D6E-409C-BE32-E72D297353CC}">
              <c16:uniqueId val="{00000000-DA82-4844-BB29-4D3F39D9CDB7}"/>
            </c:ext>
          </c:extLst>
        </c:ser>
        <c:ser>
          <c:idx val="1"/>
          <c:order val="1"/>
          <c:tx>
            <c:strRef>
              <c:f>'KPI''S &amp; Charts'!$C$24:$C$25</c:f>
              <c:strCache>
                <c:ptCount val="1"/>
                <c:pt idx="0">
                  <c:v>Low Fat</c:v>
                </c:pt>
              </c:strCache>
            </c:strRef>
          </c:tx>
          <c:spPr>
            <a:solidFill>
              <a:schemeClr val="accent2"/>
            </a:solidFill>
            <a:ln>
              <a:noFill/>
            </a:ln>
            <a:effectLst/>
          </c:spPr>
          <c:invertIfNegative val="0"/>
          <c:cat>
            <c:strRef>
              <c:f>'KPI''S &amp; Charts'!$A$26:$A$28</c:f>
              <c:strCache>
                <c:ptCount val="3"/>
                <c:pt idx="0">
                  <c:v>Tier 1</c:v>
                </c:pt>
                <c:pt idx="1">
                  <c:v>Tier 2</c:v>
                </c:pt>
                <c:pt idx="2">
                  <c:v>Tier 3</c:v>
                </c:pt>
              </c:strCache>
            </c:strRef>
          </c:cat>
          <c:val>
            <c:numRef>
              <c:f>'KPI''S &amp; Charts'!$C$26:$C$28</c:f>
              <c:numCache>
                <c:formatCode>"$"0.0,"K"</c:formatCode>
                <c:ptCount val="3"/>
                <c:pt idx="0">
                  <c:v>1708.6034</c:v>
                </c:pt>
                <c:pt idx="1">
                  <c:v>2112.6833999999999</c:v>
                </c:pt>
                <c:pt idx="2">
                  <c:v>2954.3597999999997</c:v>
                </c:pt>
              </c:numCache>
            </c:numRef>
          </c:val>
          <c:extLst>
            <c:ext xmlns:c16="http://schemas.microsoft.com/office/drawing/2014/chart" uri="{C3380CC4-5D6E-409C-BE32-E72D297353CC}">
              <c16:uniqueId val="{00000001-DA82-4844-BB29-4D3F39D9CDB7}"/>
            </c:ext>
          </c:extLst>
        </c:ser>
        <c:dLbls>
          <c:showLegendKey val="0"/>
          <c:showVal val="0"/>
          <c:showCatName val="0"/>
          <c:showSerName val="0"/>
          <c:showPercent val="0"/>
          <c:showBubbleSize val="0"/>
        </c:dLbls>
        <c:gapWidth val="182"/>
        <c:axId val="761848768"/>
        <c:axId val="761849248"/>
      </c:barChart>
      <c:catAx>
        <c:axId val="761848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49248"/>
        <c:crosses val="autoZero"/>
        <c:auto val="1"/>
        <c:lblAlgn val="ctr"/>
        <c:lblOffset val="100"/>
        <c:noMultiLvlLbl val="0"/>
      </c:catAx>
      <c:valAx>
        <c:axId val="7618492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48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&amp; Charts'!$B$34</c:f>
              <c:strCache>
                <c:ptCount val="1"/>
                <c:pt idx="0">
                  <c:v>Total</c:v>
                </c:pt>
              </c:strCache>
            </c:strRef>
          </c:tx>
          <c:spPr>
            <a:solidFill>
              <a:schemeClr val="accent1"/>
            </a:solidFill>
            <a:ln>
              <a:noFill/>
            </a:ln>
            <a:effectLst/>
          </c:spPr>
          <c:invertIfNegative val="0"/>
          <c:cat>
            <c:strRef>
              <c:f>'KPI''S &amp; Charts'!$A$35</c:f>
              <c:strCache>
                <c:ptCount val="1"/>
                <c:pt idx="0">
                  <c:v>Breakfast</c:v>
                </c:pt>
              </c:strCache>
            </c:strRef>
          </c:cat>
          <c:val>
            <c:numRef>
              <c:f>'KPI''S &amp; Charts'!$B$35</c:f>
              <c:numCache>
                <c:formatCode>"$"0.0,"K"</c:formatCode>
                <c:ptCount val="1"/>
                <c:pt idx="0">
                  <c:v>15596.696599999997</c:v>
                </c:pt>
              </c:numCache>
            </c:numRef>
          </c:val>
          <c:extLst>
            <c:ext xmlns:c16="http://schemas.microsoft.com/office/drawing/2014/chart" uri="{C3380CC4-5D6E-409C-BE32-E72D297353CC}">
              <c16:uniqueId val="{00000000-C9C7-4235-BE0B-D8E173D16088}"/>
            </c:ext>
          </c:extLst>
        </c:ser>
        <c:dLbls>
          <c:showLegendKey val="0"/>
          <c:showVal val="0"/>
          <c:showCatName val="0"/>
          <c:showSerName val="0"/>
          <c:showPercent val="0"/>
          <c:showBubbleSize val="0"/>
        </c:dLbls>
        <c:gapWidth val="182"/>
        <c:axId val="1016733504"/>
        <c:axId val="1016733984"/>
      </c:barChart>
      <c:catAx>
        <c:axId val="101673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733984"/>
        <c:crosses val="autoZero"/>
        <c:auto val="1"/>
        <c:lblAlgn val="ctr"/>
        <c:lblOffset val="100"/>
        <c:noMultiLvlLbl val="0"/>
      </c:catAx>
      <c:valAx>
        <c:axId val="101673398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016733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 &amp; Charts'!$B$53</c:f>
              <c:strCache>
                <c:ptCount val="1"/>
                <c:pt idx="0">
                  <c:v>Total</c:v>
                </c:pt>
              </c:strCache>
            </c:strRef>
          </c:tx>
          <c:spPr>
            <a:solidFill>
              <a:schemeClr val="accent1"/>
            </a:solidFill>
            <a:ln>
              <a:noFill/>
            </a:ln>
            <a:effectLst/>
          </c:spPr>
          <c:cat>
            <c:strRef>
              <c:f>'KPI''S &amp; Charts'!$A$54:$A$62</c:f>
              <c:strCache>
                <c:ptCount val="9"/>
                <c:pt idx="0">
                  <c:v>2011</c:v>
                </c:pt>
                <c:pt idx="1">
                  <c:v>2012</c:v>
                </c:pt>
                <c:pt idx="2">
                  <c:v>2014</c:v>
                </c:pt>
                <c:pt idx="3">
                  <c:v>2015</c:v>
                </c:pt>
                <c:pt idx="4">
                  <c:v>2016</c:v>
                </c:pt>
                <c:pt idx="5">
                  <c:v>2017</c:v>
                </c:pt>
                <c:pt idx="6">
                  <c:v>2018</c:v>
                </c:pt>
                <c:pt idx="7">
                  <c:v>2020</c:v>
                </c:pt>
                <c:pt idx="8">
                  <c:v>2022</c:v>
                </c:pt>
              </c:strCache>
            </c:strRef>
          </c:cat>
          <c:val>
            <c:numRef>
              <c:f>'KPI''S &amp; Charts'!$B$54:$B$62</c:f>
              <c:numCache>
                <c:formatCode>"$"0.0,"K"</c:formatCode>
                <c:ptCount val="9"/>
                <c:pt idx="0">
                  <c:v>1510.9266</c:v>
                </c:pt>
                <c:pt idx="1">
                  <c:v>1672.8134</c:v>
                </c:pt>
                <c:pt idx="2">
                  <c:v>1917.3775999999998</c:v>
                </c:pt>
                <c:pt idx="3">
                  <c:v>1567.8248000000001</c:v>
                </c:pt>
                <c:pt idx="4">
                  <c:v>1195.1555999999998</c:v>
                </c:pt>
                <c:pt idx="5">
                  <c:v>1439.2989999999998</c:v>
                </c:pt>
                <c:pt idx="6">
                  <c:v>2900.5092</c:v>
                </c:pt>
                <c:pt idx="7">
                  <c:v>1840.1764000000001</c:v>
                </c:pt>
                <c:pt idx="8">
                  <c:v>1552.614</c:v>
                </c:pt>
              </c:numCache>
            </c:numRef>
          </c:val>
          <c:extLst>
            <c:ext xmlns:c16="http://schemas.microsoft.com/office/drawing/2014/chart" uri="{C3380CC4-5D6E-409C-BE32-E72D297353CC}">
              <c16:uniqueId val="{00000000-97B7-4CEA-93A7-05F2C3EBD592}"/>
            </c:ext>
          </c:extLst>
        </c:ser>
        <c:dLbls>
          <c:showLegendKey val="0"/>
          <c:showVal val="0"/>
          <c:showCatName val="0"/>
          <c:showSerName val="0"/>
          <c:showPercent val="0"/>
          <c:showBubbleSize val="0"/>
        </c:dLbls>
        <c:axId val="1016715264"/>
        <c:axId val="1016713824"/>
      </c:areaChart>
      <c:catAx>
        <c:axId val="1016715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713824"/>
        <c:crosses val="autoZero"/>
        <c:auto val="1"/>
        <c:lblAlgn val="ctr"/>
        <c:lblOffset val="100"/>
        <c:noMultiLvlLbl val="0"/>
      </c:catAx>
      <c:valAx>
        <c:axId val="10167138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71526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Charts!PivotTable8</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146008824709184E-2"/>
          <c:y val="8.0903829329026178E-2"/>
          <c:w val="0.7000536936493047"/>
          <c:h val="0.8286960390634931"/>
        </c:manualLayout>
      </c:layout>
      <c:doughnutChart>
        <c:varyColors val="1"/>
        <c:ser>
          <c:idx val="0"/>
          <c:order val="0"/>
          <c:tx>
            <c:strRef>
              <c:f>'KPI''S &amp; Charts'!$B$68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'KPI''S &amp; Charts'!$A$69:$A$71</c:f>
              <c:strCache>
                <c:ptCount val="3"/>
                <c:pt idx="0">
                  <c:v>High</c:v>
                </c:pt>
                <c:pt idx="1">
                  <c:v>Medium</c:v>
                </c:pt>
                <c:pt idx="2">
                  <c:v>Small</c:v>
                </c:pt>
              </c:strCache>
            </c:strRef>
          </c:cat>
          <c:val>
            <c:numRef>
              <c:f>'KPI''S &amp; Charts'!$B$69:$B$71</c:f>
              <c:numCache>
                <c:formatCode>"$"0.0,"K"</c:formatCode>
                <c:ptCount val="3"/>
                <c:pt idx="0">
                  <c:v>4073.3038000000001</c:v>
                </c:pt>
                <c:pt idx="1">
                  <c:v>6734.8513999999977</c:v>
                </c:pt>
                <c:pt idx="2">
                  <c:v>4788.5413999999992</c:v>
                </c:pt>
              </c:numCache>
            </c:numRef>
          </c:val>
          <c:extLst>
            <c:ext xmlns:c16="http://schemas.microsoft.com/office/drawing/2014/chart" uri="{C3380CC4-5D6E-409C-BE32-E72D297353CC}">
              <c16:uniqueId val="{00000000-BD88-4E35-BACD-AC1D1B981C3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10543614480622"/>
          <c:y val="3.7528557918114484E-2"/>
          <c:w val="0.79191331136799392"/>
          <c:h val="0.92494341547387537"/>
        </c:manualLayout>
      </c:layout>
      <c:barChart>
        <c:barDir val="bar"/>
        <c:grouping val="clustered"/>
        <c:varyColors val="0"/>
        <c:ser>
          <c:idx val="0"/>
          <c:order val="0"/>
          <c:tx>
            <c:strRef>
              <c:f>'KPI''S &amp; Charts'!$B$91</c:f>
              <c:strCache>
                <c:ptCount val="1"/>
                <c:pt idx="0">
                  <c:v>Total</c:v>
                </c:pt>
              </c:strCache>
            </c:strRef>
          </c:tx>
          <c:spPr>
            <a:solidFill>
              <a:schemeClr val="accent1"/>
            </a:solidFill>
            <a:ln>
              <a:noFill/>
            </a:ln>
            <a:effectLst/>
          </c:spPr>
          <c:invertIfNegative val="0"/>
          <c:cat>
            <c:strRef>
              <c:f>'KPI''S &amp; Charts'!$A$92:$A$95</c:f>
              <c:strCache>
                <c:ptCount val="4"/>
                <c:pt idx="0">
                  <c:v>Grocery Store</c:v>
                </c:pt>
                <c:pt idx="1">
                  <c:v>Supermarket Type3</c:v>
                </c:pt>
                <c:pt idx="2">
                  <c:v>Supermarket Type2</c:v>
                </c:pt>
                <c:pt idx="3">
                  <c:v>Supermarket Type1</c:v>
                </c:pt>
              </c:strCache>
            </c:strRef>
          </c:cat>
          <c:val>
            <c:numRef>
              <c:f>'KPI''S &amp; Charts'!$B$92:$B$95</c:f>
              <c:numCache>
                <c:formatCode>"$"0.0,"K"</c:formatCode>
                <c:ptCount val="4"/>
                <c:pt idx="0">
                  <c:v>2793.5128</c:v>
                </c:pt>
                <c:pt idx="1">
                  <c:v>1617.9229999999998</c:v>
                </c:pt>
                <c:pt idx="2">
                  <c:v>1552.614</c:v>
                </c:pt>
                <c:pt idx="3">
                  <c:v>9632.6468000000041</c:v>
                </c:pt>
              </c:numCache>
            </c:numRef>
          </c:val>
          <c:extLst>
            <c:ext xmlns:c16="http://schemas.microsoft.com/office/drawing/2014/chart" uri="{C3380CC4-5D6E-409C-BE32-E72D297353CC}">
              <c16:uniqueId val="{00000000-C3E3-4C0B-BD2B-905FCE17DA78}"/>
            </c:ext>
          </c:extLst>
        </c:ser>
        <c:dLbls>
          <c:showLegendKey val="0"/>
          <c:showVal val="0"/>
          <c:showCatName val="0"/>
          <c:showSerName val="0"/>
          <c:showPercent val="0"/>
          <c:showBubbleSize val="0"/>
        </c:dLbls>
        <c:gapWidth val="182"/>
        <c:axId val="1251203824"/>
        <c:axId val="1251204304"/>
      </c:barChart>
      <c:catAx>
        <c:axId val="125120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04304"/>
        <c:crosses val="autoZero"/>
        <c:auto val="1"/>
        <c:lblAlgn val="ctr"/>
        <c:lblOffset val="100"/>
        <c:noMultiLvlLbl val="0"/>
      </c:catAx>
      <c:valAx>
        <c:axId val="1251204304"/>
        <c:scaling>
          <c:orientation val="minMax"/>
        </c:scaling>
        <c:delete val="1"/>
        <c:axPos val="b"/>
        <c:numFmt formatCode="&quot;$&quot;0.0,&quot;K&quot;" sourceLinked="1"/>
        <c:majorTickMark val="none"/>
        <c:minorTickMark val="none"/>
        <c:tickLblPos val="nextTo"/>
        <c:crossAx val="1251203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Charts!PivotTable13</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79076152714955"/>
          <c:y val="5.7833677552601E-2"/>
          <c:w val="0.79337177267735137"/>
          <c:h val="0.91848511251667297"/>
        </c:manualLayout>
      </c:layout>
      <c:barChart>
        <c:barDir val="bar"/>
        <c:grouping val="clustered"/>
        <c:varyColors val="0"/>
        <c:ser>
          <c:idx val="0"/>
          <c:order val="0"/>
          <c:tx>
            <c:strRef>
              <c:f>'KPI''S &amp; Charts'!$B$104</c:f>
              <c:strCache>
                <c:ptCount val="1"/>
                <c:pt idx="0">
                  <c:v>Total</c:v>
                </c:pt>
              </c:strCache>
            </c:strRef>
          </c:tx>
          <c:spPr>
            <a:solidFill>
              <a:schemeClr val="accent1"/>
            </a:solidFill>
            <a:ln>
              <a:noFill/>
            </a:ln>
            <a:effectLst/>
          </c:spPr>
          <c:invertIfNegative val="0"/>
          <c:cat>
            <c:strRef>
              <c:f>'KPI''S &amp; Charts'!$A$105:$A$108</c:f>
              <c:strCache>
                <c:ptCount val="4"/>
                <c:pt idx="0">
                  <c:v>Grocery Store</c:v>
                </c:pt>
                <c:pt idx="1">
                  <c:v>Supermarket Type3</c:v>
                </c:pt>
                <c:pt idx="2">
                  <c:v>Supermarket Type2</c:v>
                </c:pt>
                <c:pt idx="3">
                  <c:v>Supermarket Type1</c:v>
                </c:pt>
              </c:strCache>
            </c:strRef>
          </c:cat>
          <c:val>
            <c:numRef>
              <c:f>'KPI''S &amp; Charts'!$B$105:$B$108</c:f>
              <c:numCache>
                <c:formatCode>\$0</c:formatCode>
                <c:ptCount val="4"/>
                <c:pt idx="0">
                  <c:v>147.02698947368421</c:v>
                </c:pt>
                <c:pt idx="1">
                  <c:v>147.08390909090906</c:v>
                </c:pt>
                <c:pt idx="2">
                  <c:v>129.3845</c:v>
                </c:pt>
                <c:pt idx="3">
                  <c:v>141.65657058823535</c:v>
                </c:pt>
              </c:numCache>
            </c:numRef>
          </c:val>
          <c:extLst>
            <c:ext xmlns:c16="http://schemas.microsoft.com/office/drawing/2014/chart" uri="{C3380CC4-5D6E-409C-BE32-E72D297353CC}">
              <c16:uniqueId val="{00000000-EF9F-47C3-A5CF-7375080DF1DF}"/>
            </c:ext>
          </c:extLst>
        </c:ser>
        <c:dLbls>
          <c:showLegendKey val="0"/>
          <c:showVal val="0"/>
          <c:showCatName val="0"/>
          <c:showSerName val="0"/>
          <c:showPercent val="0"/>
          <c:showBubbleSize val="0"/>
        </c:dLbls>
        <c:gapWidth val="182"/>
        <c:axId val="1251184624"/>
        <c:axId val="1251178384"/>
      </c:barChart>
      <c:catAx>
        <c:axId val="1251184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78384"/>
        <c:crosses val="autoZero"/>
        <c:auto val="1"/>
        <c:lblAlgn val="ctr"/>
        <c:lblOffset val="100"/>
        <c:noMultiLvlLbl val="0"/>
      </c:catAx>
      <c:valAx>
        <c:axId val="1251178384"/>
        <c:scaling>
          <c:orientation val="minMax"/>
        </c:scaling>
        <c:delete val="1"/>
        <c:axPos val="b"/>
        <c:numFmt formatCode="\$0" sourceLinked="1"/>
        <c:majorTickMark val="none"/>
        <c:minorTickMark val="none"/>
        <c:tickLblPos val="nextTo"/>
        <c:crossAx val="1251184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Charts!PivotTable14</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22028514516689"/>
          <c:y val="5.3850296176628974E-2"/>
          <c:w val="0.68642130919748823"/>
          <c:h val="0.88152934841141628"/>
        </c:manualLayout>
      </c:layout>
      <c:barChart>
        <c:barDir val="bar"/>
        <c:grouping val="clustered"/>
        <c:varyColors val="0"/>
        <c:ser>
          <c:idx val="0"/>
          <c:order val="0"/>
          <c:tx>
            <c:strRef>
              <c:f>'KPI''S &amp; Charts'!$B$117</c:f>
              <c:strCache>
                <c:ptCount val="1"/>
                <c:pt idx="0">
                  <c:v>Total</c:v>
                </c:pt>
              </c:strCache>
            </c:strRef>
          </c:tx>
          <c:spPr>
            <a:solidFill>
              <a:schemeClr val="accent1"/>
            </a:solidFill>
            <a:ln>
              <a:noFill/>
            </a:ln>
            <a:effectLst/>
          </c:spPr>
          <c:invertIfNegative val="0"/>
          <c:cat>
            <c:strRef>
              <c:f>'KPI''S &amp; Charts'!$A$118:$A$121</c:f>
              <c:strCache>
                <c:ptCount val="4"/>
                <c:pt idx="0">
                  <c:v>Grocery Store</c:v>
                </c:pt>
                <c:pt idx="1">
                  <c:v>Supermarket Type3</c:v>
                </c:pt>
                <c:pt idx="2">
                  <c:v>Supermarket Type2</c:v>
                </c:pt>
                <c:pt idx="3">
                  <c:v>Supermarket Type1</c:v>
                </c:pt>
              </c:strCache>
            </c:strRef>
          </c:cat>
          <c:val>
            <c:numRef>
              <c:f>'KPI''S &amp; Charts'!$B$118:$B$121</c:f>
              <c:numCache>
                <c:formatCode>0</c:formatCode>
                <c:ptCount val="4"/>
                <c:pt idx="0">
                  <c:v>19</c:v>
                </c:pt>
                <c:pt idx="1">
                  <c:v>11</c:v>
                </c:pt>
                <c:pt idx="2">
                  <c:v>12</c:v>
                </c:pt>
                <c:pt idx="3">
                  <c:v>68</c:v>
                </c:pt>
              </c:numCache>
            </c:numRef>
          </c:val>
          <c:extLst>
            <c:ext xmlns:c16="http://schemas.microsoft.com/office/drawing/2014/chart" uri="{C3380CC4-5D6E-409C-BE32-E72D297353CC}">
              <c16:uniqueId val="{00000000-C431-4DE3-BA6F-16F54471FD12}"/>
            </c:ext>
          </c:extLst>
        </c:ser>
        <c:dLbls>
          <c:showLegendKey val="0"/>
          <c:showVal val="0"/>
          <c:showCatName val="0"/>
          <c:showSerName val="0"/>
          <c:showPercent val="0"/>
          <c:showBubbleSize val="0"/>
        </c:dLbls>
        <c:gapWidth val="182"/>
        <c:axId val="1186321888"/>
        <c:axId val="1186338688"/>
      </c:barChart>
      <c:catAx>
        <c:axId val="118632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338688"/>
        <c:crosses val="autoZero"/>
        <c:auto val="1"/>
        <c:lblAlgn val="ctr"/>
        <c:lblOffset val="100"/>
        <c:noMultiLvlLbl val="0"/>
      </c:catAx>
      <c:valAx>
        <c:axId val="1186338688"/>
        <c:scaling>
          <c:orientation val="minMax"/>
        </c:scaling>
        <c:delete val="1"/>
        <c:axPos val="b"/>
        <c:numFmt formatCode="0" sourceLinked="1"/>
        <c:majorTickMark val="none"/>
        <c:minorTickMark val="none"/>
        <c:tickLblPos val="nextTo"/>
        <c:crossAx val="1186321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E200">
              <a:alpha val="76000"/>
            </a:srgb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9.186433094446099E-2"/>
              <c:y val="0.1684993909629826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09650531341964"/>
                  <c:h val="0.17459129202087514"/>
                </c:manualLayout>
              </c15:layout>
            </c:ext>
          </c:extLst>
        </c:dLbl>
      </c:pivotFmt>
      <c:pivotFmt>
        <c:idx val="6"/>
        <c:spPr>
          <a:solidFill>
            <a:schemeClr val="accent6">
              <a:lumMod val="75000"/>
            </a:schemeClr>
          </a:solidFill>
          <a:ln w="19050">
            <a:solidFill>
              <a:schemeClr val="lt1"/>
            </a:solidFill>
          </a:ln>
          <a:effectLst/>
        </c:spPr>
        <c:dLbl>
          <c:idx val="0"/>
          <c:layout>
            <c:manualLayout>
              <c:x val="-8.7758015908731668E-2"/>
              <c:y val="-0.1360956619316398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7193289621319"/>
                  <c:h val="0.17459129202087514"/>
                </c:manualLayout>
              </c15:layout>
            </c:ext>
          </c:extLst>
        </c:dLbl>
      </c:pivotFmt>
    </c:pivotFmts>
    <c:plotArea>
      <c:layout>
        <c:manualLayout>
          <c:layoutTarget val="inner"/>
          <c:xMode val="edge"/>
          <c:yMode val="edge"/>
          <c:x val="0.14822035208585085"/>
          <c:y val="0.14921330379746189"/>
          <c:w val="0.71881027425243726"/>
          <c:h val="0.84932214970931041"/>
        </c:manualLayout>
      </c:layout>
      <c:doughnutChart>
        <c:varyColors val="1"/>
        <c:ser>
          <c:idx val="0"/>
          <c:order val="0"/>
          <c:tx>
            <c:strRef>
              <c:f>'KPI''S &amp; Charts'!$B$14</c:f>
              <c:strCache>
                <c:ptCount val="1"/>
                <c:pt idx="0">
                  <c:v>Total</c:v>
                </c:pt>
              </c:strCache>
            </c:strRef>
          </c:tx>
          <c:spPr>
            <a:solidFill>
              <a:srgbClr val="FFE200">
                <a:alpha val="76000"/>
              </a:srgbClr>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6123-48D6-810B-95CA246A6BA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123-48D6-810B-95CA246A6BA3}"/>
              </c:ext>
            </c:extLst>
          </c:dPt>
          <c:dLbls>
            <c:dLbl>
              <c:idx val="0"/>
              <c:layout>
                <c:manualLayout>
                  <c:x val="9.186433094446099E-2"/>
                  <c:y val="0.16849939096298269"/>
                </c:manualLayout>
              </c:layout>
              <c:showLegendKey val="0"/>
              <c:showVal val="1"/>
              <c:showCatName val="0"/>
              <c:showSerName val="0"/>
              <c:showPercent val="1"/>
              <c:showBubbleSize val="0"/>
              <c:extLst>
                <c:ext xmlns:c15="http://schemas.microsoft.com/office/drawing/2012/chart" uri="{CE6537A1-D6FC-4f65-9D91-7224C49458BB}">
                  <c15:layout>
                    <c:manualLayout>
                      <c:w val="0.23709650531341964"/>
                      <c:h val="0.17459129202087514"/>
                    </c:manualLayout>
                  </c15:layout>
                </c:ext>
                <c:ext xmlns:c16="http://schemas.microsoft.com/office/drawing/2014/chart" uri="{C3380CC4-5D6E-409C-BE32-E72D297353CC}">
                  <c16:uniqueId val="{00000001-6123-48D6-810B-95CA246A6BA3}"/>
                </c:ext>
              </c:extLst>
            </c:dLbl>
            <c:dLbl>
              <c:idx val="1"/>
              <c:layout>
                <c:manualLayout>
                  <c:x val="-8.7758015908731668E-2"/>
                  <c:y val="-0.13609566193163986"/>
                </c:manualLayout>
              </c:layout>
              <c:showLegendKey val="0"/>
              <c:showVal val="1"/>
              <c:showCatName val="0"/>
              <c:showSerName val="0"/>
              <c:showPercent val="1"/>
              <c:showBubbleSize val="0"/>
              <c:extLst>
                <c:ext xmlns:c15="http://schemas.microsoft.com/office/drawing/2012/chart" uri="{CE6537A1-D6FC-4f65-9D91-7224C49458BB}">
                  <c15:layout>
                    <c:manualLayout>
                      <c:w val="0.2287193289621319"/>
                      <c:h val="0.17459129202087514"/>
                    </c:manualLayout>
                  </c15:layout>
                </c:ext>
                <c:ext xmlns:c16="http://schemas.microsoft.com/office/drawing/2014/chart" uri="{C3380CC4-5D6E-409C-BE32-E72D297353CC}">
                  <c16:uniqueId val="{00000003-6123-48D6-810B-95CA246A6BA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 &amp; Charts'!$A$15:$A$16</c:f>
              <c:strCache>
                <c:ptCount val="2"/>
                <c:pt idx="0">
                  <c:v>Low Fat</c:v>
                </c:pt>
                <c:pt idx="1">
                  <c:v>Regular</c:v>
                </c:pt>
              </c:strCache>
            </c:strRef>
          </c:cat>
          <c:val>
            <c:numRef>
              <c:f>'KPI''S &amp; Charts'!$B$15:$B$16</c:f>
              <c:numCache>
                <c:formatCode>"$"0.0,"K"</c:formatCode>
                <c:ptCount val="2"/>
                <c:pt idx="0">
                  <c:v>6775.6466000000019</c:v>
                </c:pt>
                <c:pt idx="1">
                  <c:v>8821.0499999999993</c:v>
                </c:pt>
              </c:numCache>
            </c:numRef>
          </c:val>
          <c:extLst>
            <c:ext xmlns:c16="http://schemas.microsoft.com/office/drawing/2014/chart" uri="{C3380CC4-5D6E-409C-BE32-E72D297353CC}">
              <c16:uniqueId val="{00000004-6123-48D6-810B-95CA246A6BA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ayout>
        <c:manualLayout>
          <c:xMode val="edge"/>
          <c:yMode val="edge"/>
          <c:x val="0.2054254493063575"/>
          <c:y val="3.2403729031342823E-2"/>
          <c:w val="0.55623984542151061"/>
          <c:h val="0.1156828435267300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51886808850879"/>
          <c:y val="0.13124335214208618"/>
          <c:w val="0.82638348993489186"/>
          <c:h val="0.81975717058248732"/>
        </c:manualLayout>
      </c:layout>
      <c:barChart>
        <c:barDir val="bar"/>
        <c:grouping val="clustered"/>
        <c:varyColors val="0"/>
        <c:ser>
          <c:idx val="0"/>
          <c:order val="0"/>
          <c:tx>
            <c:strRef>
              <c:f>'KPI''S &amp; Charts'!$B$24:$B$25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Charts'!$A$26:$A$28</c:f>
              <c:strCache>
                <c:ptCount val="3"/>
                <c:pt idx="0">
                  <c:v>Tier 1</c:v>
                </c:pt>
                <c:pt idx="1">
                  <c:v>Tier 2</c:v>
                </c:pt>
                <c:pt idx="2">
                  <c:v>Tier 3</c:v>
                </c:pt>
              </c:strCache>
            </c:strRef>
          </c:cat>
          <c:val>
            <c:numRef>
              <c:f>'KPI''S &amp; Charts'!$B$26:$B$28</c:f>
              <c:numCache>
                <c:formatCode>"$"0.0,"K"</c:formatCode>
                <c:ptCount val="3"/>
                <c:pt idx="0">
                  <c:v>2441.9518000000003</c:v>
                </c:pt>
                <c:pt idx="1">
                  <c:v>2734.6167999999998</c:v>
                </c:pt>
                <c:pt idx="2">
                  <c:v>3644.4814000000006</c:v>
                </c:pt>
              </c:numCache>
            </c:numRef>
          </c:val>
          <c:extLst>
            <c:ext xmlns:c16="http://schemas.microsoft.com/office/drawing/2014/chart" uri="{C3380CC4-5D6E-409C-BE32-E72D297353CC}">
              <c16:uniqueId val="{00000000-F351-42F6-ACF9-643836F84DF6}"/>
            </c:ext>
          </c:extLst>
        </c:ser>
        <c:ser>
          <c:idx val="1"/>
          <c:order val="1"/>
          <c:tx>
            <c:strRef>
              <c:f>'KPI''S &amp; Charts'!$C$24:$C$25</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Charts'!$A$26:$A$28</c:f>
              <c:strCache>
                <c:ptCount val="3"/>
                <c:pt idx="0">
                  <c:v>Tier 1</c:v>
                </c:pt>
                <c:pt idx="1">
                  <c:v>Tier 2</c:v>
                </c:pt>
                <c:pt idx="2">
                  <c:v>Tier 3</c:v>
                </c:pt>
              </c:strCache>
            </c:strRef>
          </c:cat>
          <c:val>
            <c:numRef>
              <c:f>'KPI''S &amp; Charts'!$C$26:$C$28</c:f>
              <c:numCache>
                <c:formatCode>"$"0.0,"K"</c:formatCode>
                <c:ptCount val="3"/>
                <c:pt idx="0">
                  <c:v>1708.6034</c:v>
                </c:pt>
                <c:pt idx="1">
                  <c:v>2112.6833999999999</c:v>
                </c:pt>
                <c:pt idx="2">
                  <c:v>2954.3597999999997</c:v>
                </c:pt>
              </c:numCache>
            </c:numRef>
          </c:val>
          <c:extLst>
            <c:ext xmlns:c16="http://schemas.microsoft.com/office/drawing/2014/chart" uri="{C3380CC4-5D6E-409C-BE32-E72D297353CC}">
              <c16:uniqueId val="{00000001-F351-42F6-ACF9-643836F84DF6}"/>
            </c:ext>
          </c:extLst>
        </c:ser>
        <c:dLbls>
          <c:dLblPos val="outEnd"/>
          <c:showLegendKey val="0"/>
          <c:showVal val="1"/>
          <c:showCatName val="0"/>
          <c:showSerName val="0"/>
          <c:showPercent val="0"/>
          <c:showBubbleSize val="0"/>
        </c:dLbls>
        <c:gapWidth val="62"/>
        <c:axId val="761848768"/>
        <c:axId val="761849248"/>
      </c:barChart>
      <c:catAx>
        <c:axId val="761848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761849248"/>
        <c:crosses val="autoZero"/>
        <c:auto val="1"/>
        <c:lblAlgn val="ctr"/>
        <c:lblOffset val="100"/>
        <c:noMultiLvlLbl val="0"/>
      </c:catAx>
      <c:valAx>
        <c:axId val="761849248"/>
        <c:scaling>
          <c:orientation val="minMax"/>
        </c:scaling>
        <c:delete val="1"/>
        <c:axPos val="b"/>
        <c:numFmt formatCode="&quot;$&quot;0.0,&quot;K&quot;" sourceLinked="1"/>
        <c:majorTickMark val="none"/>
        <c:minorTickMark val="none"/>
        <c:tickLblPos val="nextTo"/>
        <c:crossAx val="761848768"/>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Entry>
      <c:layout>
        <c:manualLayout>
          <c:xMode val="edge"/>
          <c:yMode val="edge"/>
          <c:x val="0.27810476491948743"/>
          <c:y val="1.8666670586177551E-2"/>
          <c:w val="0.44379047016102519"/>
          <c:h val="0.105000756955539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2441855651324"/>
          <c:y val="1.9075993989989437E-2"/>
          <c:w val="0.72472532021825342"/>
          <c:h val="0.95191649734226014"/>
        </c:manualLayout>
      </c:layout>
      <c:barChart>
        <c:barDir val="bar"/>
        <c:grouping val="clustered"/>
        <c:varyColors val="0"/>
        <c:ser>
          <c:idx val="0"/>
          <c:order val="0"/>
          <c:tx>
            <c:strRef>
              <c:f>'KPI''S &amp; Charts'!$B$34</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Charts'!$A$35</c:f>
              <c:strCache>
                <c:ptCount val="1"/>
                <c:pt idx="0">
                  <c:v>Breakfast</c:v>
                </c:pt>
              </c:strCache>
            </c:strRef>
          </c:cat>
          <c:val>
            <c:numRef>
              <c:f>'KPI''S &amp; Charts'!$B$35</c:f>
              <c:numCache>
                <c:formatCode>"$"0.0,"K"</c:formatCode>
                <c:ptCount val="1"/>
                <c:pt idx="0">
                  <c:v>15596.696599999997</c:v>
                </c:pt>
              </c:numCache>
            </c:numRef>
          </c:val>
          <c:extLst>
            <c:ext xmlns:c16="http://schemas.microsoft.com/office/drawing/2014/chart" uri="{C3380CC4-5D6E-409C-BE32-E72D297353CC}">
              <c16:uniqueId val="{00000000-BBEA-4435-A353-CE843512EC29}"/>
            </c:ext>
          </c:extLst>
        </c:ser>
        <c:dLbls>
          <c:dLblPos val="outEnd"/>
          <c:showLegendKey val="0"/>
          <c:showVal val="1"/>
          <c:showCatName val="0"/>
          <c:showSerName val="0"/>
          <c:showPercent val="0"/>
          <c:showBubbleSize val="0"/>
        </c:dLbls>
        <c:gapWidth val="50"/>
        <c:axId val="1016733504"/>
        <c:axId val="1016733984"/>
      </c:barChart>
      <c:catAx>
        <c:axId val="101673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016733984"/>
        <c:crosses val="autoZero"/>
        <c:auto val="1"/>
        <c:lblAlgn val="ctr"/>
        <c:lblOffset val="100"/>
        <c:noMultiLvlLbl val="0"/>
      </c:catAx>
      <c:valAx>
        <c:axId val="1016733984"/>
        <c:scaling>
          <c:orientation val="minMax"/>
        </c:scaling>
        <c:delete val="1"/>
        <c:axPos val="b"/>
        <c:numFmt formatCode="&quot;$&quot;0.0,&quot;K&quot;" sourceLinked="1"/>
        <c:majorTickMark val="none"/>
        <c:minorTickMark val="none"/>
        <c:tickLblPos val="nextTo"/>
        <c:crossAx val="1016733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Charts!PivotTable6</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E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E200">
              <a:alpha val="80000"/>
            </a:srgbClr>
          </a:solidFill>
          <a:ln w="25400">
            <a:solidFill>
              <a:schemeClr val="tx1"/>
            </a:solidFill>
          </a:ln>
          <a:effectLst>
            <a:innerShdw dist="12700" dir="16200000">
              <a:schemeClr val="lt1">
                <a:alpha val="75000"/>
              </a:schemeClr>
            </a:innerShdw>
          </a:effectLst>
        </c:spPr>
        <c:dLbl>
          <c:idx val="0"/>
          <c:layout>
            <c:manualLayout>
              <c:x val="2.1570854141281259E-3"/>
              <c:y val="-0.226666646835813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E200">
              <a:alpha val="80000"/>
            </a:srgbClr>
          </a:solidFill>
          <a:ln w="25400">
            <a:solidFill>
              <a:schemeClr val="tx1"/>
            </a:solidFill>
          </a:ln>
          <a:effectLst>
            <a:innerShdw dist="12700" dir="16200000">
              <a:schemeClr val="lt1">
                <a:alpha val="75000"/>
              </a:schemeClr>
            </a:innerShdw>
          </a:effectLst>
        </c:spPr>
        <c:dLbl>
          <c:idx val="0"/>
          <c:layout>
            <c:manualLayout>
              <c:x val="6.4712562423843841E-3"/>
              <c:y val="-0.28333330854476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E200">
              <a:alpha val="80000"/>
            </a:srgbClr>
          </a:solidFill>
          <a:ln w="25400">
            <a:solidFill>
              <a:schemeClr val="tx1"/>
            </a:solidFill>
          </a:ln>
          <a:effectLst>
            <a:innerShdw dist="12700" dir="16200000">
              <a:schemeClr val="lt1">
                <a:alpha val="75000"/>
              </a:schemeClr>
            </a:innerShdw>
          </a:effectLst>
        </c:spPr>
        <c:dLbl>
          <c:idx val="0"/>
          <c:layout>
            <c:manualLayout>
              <c:x val="4.3141708282562171E-3"/>
              <c:y val="-0.289629604290206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E200">
              <a:alpha val="80000"/>
            </a:srgbClr>
          </a:solidFill>
          <a:ln w="25400">
            <a:solidFill>
              <a:schemeClr val="tx1"/>
            </a:solidFill>
          </a:ln>
          <a:effectLst>
            <a:innerShdw dist="12700" dir="16200000">
              <a:schemeClr val="lt1">
                <a:alpha val="75000"/>
              </a:schemeClr>
            </a:innerShdw>
          </a:effectLst>
        </c:spPr>
        <c:dLbl>
          <c:idx val="0"/>
          <c:layout>
            <c:manualLayout>
              <c:x val="4.3141708282562561E-3"/>
              <c:y val="-0.28962960429020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E200">
              <a:alpha val="80000"/>
            </a:srgbClr>
          </a:solidFill>
          <a:ln w="25400">
            <a:solidFill>
              <a:schemeClr val="tx1"/>
            </a:solidFill>
          </a:ln>
          <a:effectLst>
            <a:innerShdw dist="12700" dir="16200000">
              <a:schemeClr val="lt1">
                <a:alpha val="75000"/>
              </a:schemeClr>
            </a:innerShdw>
          </a:effectLst>
        </c:spPr>
        <c:dLbl>
          <c:idx val="0"/>
          <c:layout>
            <c:manualLayout>
              <c:x val="2.157085414128128E-3"/>
              <c:y val="-0.302222195781085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E200">
              <a:alpha val="80000"/>
            </a:srgbClr>
          </a:solidFill>
          <a:ln w="25400">
            <a:solidFill>
              <a:schemeClr val="tx1"/>
            </a:solidFill>
          </a:ln>
          <a:effectLst>
            <a:innerShdw dist="12700" dir="16200000">
              <a:schemeClr val="lt1">
                <a:alpha val="75000"/>
              </a:schemeClr>
            </a:innerShdw>
          </a:effectLst>
        </c:spPr>
        <c:dLbl>
          <c:idx val="0"/>
          <c:layout>
            <c:manualLayout>
              <c:x val="-8.6283416565125122E-3"/>
              <c:y val="-0.333703674508281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E200">
              <a:alpha val="80000"/>
            </a:srgbClr>
          </a:solidFill>
          <a:ln w="25400">
            <a:solidFill>
              <a:schemeClr val="tx1"/>
            </a:solidFill>
          </a:ln>
          <a:effectLst>
            <a:innerShdw dist="12700" dir="16200000">
              <a:schemeClr val="lt1">
                <a:alpha val="75000"/>
              </a:schemeClr>
            </a:innerShdw>
          </a:effectLst>
        </c:spPr>
        <c:dLbl>
          <c:idx val="0"/>
          <c:layout>
            <c:manualLayout>
              <c:x val="2.1570854141280491E-3"/>
              <c:y val="-0.402962927708113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E200">
              <a:alpha val="80000"/>
            </a:srgbClr>
          </a:solidFill>
          <a:ln w="25400">
            <a:solidFill>
              <a:schemeClr val="tx1"/>
            </a:solidFill>
          </a:ln>
          <a:effectLst>
            <a:innerShdw dist="12700" dir="16200000">
              <a:schemeClr val="lt1">
                <a:alpha val="75000"/>
              </a:schemeClr>
            </a:innerShdw>
          </a:effectLst>
        </c:spPr>
        <c:dLbl>
          <c:idx val="0"/>
          <c:layout>
            <c:manualLayout>
              <c:x val="6.4712562423843841E-3"/>
              <c:y val="-0.327407378762842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E200">
              <a:alpha val="80000"/>
            </a:srgbClr>
          </a:solidFill>
          <a:ln w="25400">
            <a:solidFill>
              <a:schemeClr val="tx1"/>
            </a:solidFill>
          </a:ln>
          <a:effectLst>
            <a:innerShdw dist="12700" dir="16200000">
              <a:schemeClr val="lt1">
                <a:alpha val="75000"/>
              </a:schemeClr>
            </a:innerShdw>
          </a:effectLst>
        </c:spPr>
        <c:dLbl>
          <c:idx val="0"/>
          <c:layout>
            <c:manualLayout>
              <c:x val="0"/>
              <c:y val="-0.28333330854476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77165121927878E-2"/>
          <c:y val="2.5970501474926248E-2"/>
          <c:w val="0.91304413634691794"/>
          <c:h val="0.83139036381514253"/>
        </c:manualLayout>
      </c:layout>
      <c:areaChart>
        <c:grouping val="standard"/>
        <c:varyColors val="0"/>
        <c:ser>
          <c:idx val="0"/>
          <c:order val="0"/>
          <c:tx>
            <c:strRef>
              <c:f>'KPI''S &amp; Charts'!$B$53</c:f>
              <c:strCache>
                <c:ptCount val="1"/>
                <c:pt idx="0">
                  <c:v>Total</c:v>
                </c:pt>
              </c:strCache>
            </c:strRef>
          </c:tx>
          <c:spPr>
            <a:solidFill>
              <a:srgbClr val="FFE200">
                <a:alpha val="80000"/>
              </a:srgbClr>
            </a:solidFill>
            <a:ln w="25400">
              <a:solidFill>
                <a:schemeClr val="tx1"/>
              </a:solidFill>
            </a:ln>
            <a:effectLst>
              <a:innerShdw dist="12700" dir="16200000">
                <a:schemeClr val="lt1">
                  <a:alpha val="75000"/>
                </a:schemeClr>
              </a:innerShdw>
            </a:effectLst>
          </c:spPr>
          <c:dLbls>
            <c:dLbl>
              <c:idx val="0"/>
              <c:layout>
                <c:manualLayout>
                  <c:x val="2.1570854141281259E-3"/>
                  <c:y val="-0.226666646835813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1B1-4839-9742-4A5980B7DA19}"/>
                </c:ext>
              </c:extLst>
            </c:dLbl>
            <c:dLbl>
              <c:idx val="1"/>
              <c:layout>
                <c:manualLayout>
                  <c:x val="6.4712562423843841E-3"/>
                  <c:y val="-0.28333330854476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B1-4839-9742-4A5980B7DA19}"/>
                </c:ext>
              </c:extLst>
            </c:dLbl>
            <c:dLbl>
              <c:idx val="2"/>
              <c:layout>
                <c:manualLayout>
                  <c:x val="4.3141708282562171E-3"/>
                  <c:y val="-0.289629604290206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B1-4839-9742-4A5980B7DA19}"/>
                </c:ext>
              </c:extLst>
            </c:dLbl>
            <c:dLbl>
              <c:idx val="3"/>
              <c:layout>
                <c:manualLayout>
                  <c:x val="4.3141708282562561E-3"/>
                  <c:y val="-0.289629604290206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B1-4839-9742-4A5980B7DA19}"/>
                </c:ext>
              </c:extLst>
            </c:dLbl>
            <c:dLbl>
              <c:idx val="4"/>
              <c:layout>
                <c:manualLayout>
                  <c:x val="2.157085414128128E-3"/>
                  <c:y val="-0.302222195781085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B1-4839-9742-4A5980B7DA19}"/>
                </c:ext>
              </c:extLst>
            </c:dLbl>
            <c:dLbl>
              <c:idx val="5"/>
              <c:layout>
                <c:manualLayout>
                  <c:x val="-8.6283416565125122E-3"/>
                  <c:y val="-0.333703674508281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1B1-4839-9742-4A5980B7DA19}"/>
                </c:ext>
              </c:extLst>
            </c:dLbl>
            <c:dLbl>
              <c:idx val="6"/>
              <c:layout>
                <c:manualLayout>
                  <c:x val="2.1570854141280491E-3"/>
                  <c:y val="-0.402962927708113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B1-4839-9742-4A5980B7DA19}"/>
                </c:ext>
              </c:extLst>
            </c:dLbl>
            <c:dLbl>
              <c:idx val="7"/>
              <c:layout>
                <c:manualLayout>
                  <c:x val="6.4712562423843841E-3"/>
                  <c:y val="-0.32740737876284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1B1-4839-9742-4A5980B7DA19}"/>
                </c:ext>
              </c:extLst>
            </c:dLbl>
            <c:dLbl>
              <c:idx val="8"/>
              <c:layout>
                <c:manualLayout>
                  <c:x val="0"/>
                  <c:y val="-0.28333330854476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1B1-4839-9742-4A5980B7DA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&amp; Charts'!$A$54:$A$62</c:f>
              <c:strCache>
                <c:ptCount val="9"/>
                <c:pt idx="0">
                  <c:v>2011</c:v>
                </c:pt>
                <c:pt idx="1">
                  <c:v>2012</c:v>
                </c:pt>
                <c:pt idx="2">
                  <c:v>2014</c:v>
                </c:pt>
                <c:pt idx="3">
                  <c:v>2015</c:v>
                </c:pt>
                <c:pt idx="4">
                  <c:v>2016</c:v>
                </c:pt>
                <c:pt idx="5">
                  <c:v>2017</c:v>
                </c:pt>
                <c:pt idx="6">
                  <c:v>2018</c:v>
                </c:pt>
                <c:pt idx="7">
                  <c:v>2020</c:v>
                </c:pt>
                <c:pt idx="8">
                  <c:v>2022</c:v>
                </c:pt>
              </c:strCache>
            </c:strRef>
          </c:cat>
          <c:val>
            <c:numRef>
              <c:f>'KPI''S &amp; Charts'!$B$54:$B$62</c:f>
              <c:numCache>
                <c:formatCode>"$"0.0,"K"</c:formatCode>
                <c:ptCount val="9"/>
                <c:pt idx="0">
                  <c:v>1510.9266</c:v>
                </c:pt>
                <c:pt idx="1">
                  <c:v>1672.8134</c:v>
                </c:pt>
                <c:pt idx="2">
                  <c:v>1917.3775999999998</c:v>
                </c:pt>
                <c:pt idx="3">
                  <c:v>1567.8248000000001</c:v>
                </c:pt>
                <c:pt idx="4">
                  <c:v>1195.1555999999998</c:v>
                </c:pt>
                <c:pt idx="5">
                  <c:v>1439.2989999999998</c:v>
                </c:pt>
                <c:pt idx="6">
                  <c:v>2900.5092</c:v>
                </c:pt>
                <c:pt idx="7">
                  <c:v>1840.1764000000001</c:v>
                </c:pt>
                <c:pt idx="8">
                  <c:v>1552.614</c:v>
                </c:pt>
              </c:numCache>
            </c:numRef>
          </c:val>
          <c:extLst>
            <c:ext xmlns:c16="http://schemas.microsoft.com/office/drawing/2014/chart" uri="{C3380CC4-5D6E-409C-BE32-E72D297353CC}">
              <c16:uniqueId val="{00000000-F1B1-4839-9742-4A5980B7DA19}"/>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1016715264"/>
        <c:axId val="1016713824"/>
      </c:areaChart>
      <c:catAx>
        <c:axId val="101671526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16713824"/>
        <c:crosses val="autoZero"/>
        <c:auto val="1"/>
        <c:lblAlgn val="ctr"/>
        <c:lblOffset val="100"/>
        <c:noMultiLvlLbl val="0"/>
      </c:catAx>
      <c:valAx>
        <c:axId val="1016713824"/>
        <c:scaling>
          <c:orientation val="minMax"/>
        </c:scaling>
        <c:delete val="1"/>
        <c:axPos val="l"/>
        <c:numFmt formatCode="&quot;$&quot;0.0,&quot;K&quot;" sourceLinked="1"/>
        <c:majorTickMark val="out"/>
        <c:minorTickMark val="none"/>
        <c:tickLblPos val="nextTo"/>
        <c:crossAx val="101671526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Charts!PivotTable8</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4">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dLbl>
          <c:idx val="0"/>
          <c:layout>
            <c:manualLayout>
              <c:x val="0.12912127814088589"/>
              <c:y val="-2.25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2135076252723312"/>
              <c:y val="-5.07999999999999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B200"/>
          </a:solidFill>
          <a:ln w="19050">
            <a:solidFill>
              <a:schemeClr val="lt1"/>
            </a:solidFill>
          </a:ln>
          <a:effectLst/>
        </c:spPr>
        <c:dLbl>
          <c:idx val="0"/>
          <c:layout>
            <c:manualLayout>
              <c:x val="-5.5337690631808288E-2"/>
              <c:y val="-0.12417777777777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433260711692086"/>
          <c:y val="0.16557066666666667"/>
          <c:w val="0.66781626724763976"/>
          <c:h val="0.81740711111111097"/>
        </c:manualLayout>
      </c:layout>
      <c:doughnutChart>
        <c:varyColors val="1"/>
        <c:ser>
          <c:idx val="0"/>
          <c:order val="0"/>
          <c:tx>
            <c:strRef>
              <c:f>'KPI''S &amp; Charts'!$B$68</c:f>
              <c:strCache>
                <c:ptCount val="1"/>
                <c:pt idx="0">
                  <c:v>Total</c:v>
                </c:pt>
              </c:strCache>
            </c:strRef>
          </c:tx>
          <c:spPr>
            <a:solidFill>
              <a:schemeClr val="accent4">
                <a:lumMod val="40000"/>
                <a:lumOff val="60000"/>
              </a:schemeClr>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C95E-4ACD-856B-C655D38243D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95E-4ACD-856B-C655D38243DA}"/>
              </c:ext>
            </c:extLst>
          </c:dPt>
          <c:dPt>
            <c:idx val="2"/>
            <c:bubble3D val="0"/>
            <c:spPr>
              <a:solidFill>
                <a:srgbClr val="FFB200"/>
              </a:solidFill>
              <a:ln w="19050">
                <a:solidFill>
                  <a:schemeClr val="lt1"/>
                </a:solidFill>
              </a:ln>
              <a:effectLst/>
            </c:spPr>
            <c:extLst>
              <c:ext xmlns:c16="http://schemas.microsoft.com/office/drawing/2014/chart" uri="{C3380CC4-5D6E-409C-BE32-E72D297353CC}">
                <c16:uniqueId val="{00000005-C95E-4ACD-856B-C655D38243DA}"/>
              </c:ext>
            </c:extLst>
          </c:dPt>
          <c:dLbls>
            <c:dLbl>
              <c:idx val="0"/>
              <c:layout>
                <c:manualLayout>
                  <c:x val="0.12912127814088589"/>
                  <c:y val="-2.257777777777777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95E-4ACD-856B-C655D38243DA}"/>
                </c:ext>
              </c:extLst>
            </c:dLbl>
            <c:dLbl>
              <c:idx val="1"/>
              <c:layout>
                <c:manualLayout>
                  <c:x val="0.22135076252723312"/>
                  <c:y val="-5.07999999999999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95E-4ACD-856B-C655D38243DA}"/>
                </c:ext>
              </c:extLst>
            </c:dLbl>
            <c:dLbl>
              <c:idx val="2"/>
              <c:layout>
                <c:manualLayout>
                  <c:x val="-5.5337690631808288E-2"/>
                  <c:y val="-0.1241777777777777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95E-4ACD-856B-C655D38243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 &amp; Charts'!$A$69:$A$71</c:f>
              <c:strCache>
                <c:ptCount val="3"/>
                <c:pt idx="0">
                  <c:v>High</c:v>
                </c:pt>
                <c:pt idx="1">
                  <c:v>Medium</c:v>
                </c:pt>
                <c:pt idx="2">
                  <c:v>Small</c:v>
                </c:pt>
              </c:strCache>
            </c:strRef>
          </c:cat>
          <c:val>
            <c:numRef>
              <c:f>'KPI''S &amp; Charts'!$B$69:$B$71</c:f>
              <c:numCache>
                <c:formatCode>"$"0.0,"K"</c:formatCode>
                <c:ptCount val="3"/>
                <c:pt idx="0">
                  <c:v>4073.3038000000001</c:v>
                </c:pt>
                <c:pt idx="1">
                  <c:v>6734.8513999999977</c:v>
                </c:pt>
                <c:pt idx="2">
                  <c:v>4788.5413999999992</c:v>
                </c:pt>
              </c:numCache>
            </c:numRef>
          </c:val>
          <c:extLst>
            <c:ext xmlns:c16="http://schemas.microsoft.com/office/drawing/2014/chart" uri="{C3380CC4-5D6E-409C-BE32-E72D297353CC}">
              <c16:uniqueId val="{00000006-C95E-4ACD-856B-C655D38243DA}"/>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Charts!PivotTable11</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247753951676895"/>
          <c:y val="3.593181306827959E-2"/>
          <c:w val="0.64364220108175152"/>
          <c:h val="0.94072157444048865"/>
        </c:manualLayout>
      </c:layout>
      <c:barChart>
        <c:barDir val="bar"/>
        <c:grouping val="clustered"/>
        <c:varyColors val="0"/>
        <c:ser>
          <c:idx val="0"/>
          <c:order val="0"/>
          <c:tx>
            <c:strRef>
              <c:f>'KPI''S &amp; Charts'!$B$91</c:f>
              <c:strCache>
                <c:ptCount val="1"/>
                <c:pt idx="0">
                  <c:v>Total</c:v>
                </c:pt>
              </c:strCache>
            </c:strRef>
          </c:tx>
          <c:spPr>
            <a:solidFill>
              <a:srgbClr val="FFB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Charts'!$A$92:$A$95</c:f>
              <c:strCache>
                <c:ptCount val="4"/>
                <c:pt idx="0">
                  <c:v>Grocery Store</c:v>
                </c:pt>
                <c:pt idx="1">
                  <c:v>Supermarket Type3</c:v>
                </c:pt>
                <c:pt idx="2">
                  <c:v>Supermarket Type2</c:v>
                </c:pt>
                <c:pt idx="3">
                  <c:v>Supermarket Type1</c:v>
                </c:pt>
              </c:strCache>
            </c:strRef>
          </c:cat>
          <c:val>
            <c:numRef>
              <c:f>'KPI''S &amp; Charts'!$B$92:$B$95</c:f>
              <c:numCache>
                <c:formatCode>"$"0.0,"K"</c:formatCode>
                <c:ptCount val="4"/>
                <c:pt idx="0">
                  <c:v>2793.5128</c:v>
                </c:pt>
                <c:pt idx="1">
                  <c:v>1617.9229999999998</c:v>
                </c:pt>
                <c:pt idx="2">
                  <c:v>1552.614</c:v>
                </c:pt>
                <c:pt idx="3">
                  <c:v>9632.6468000000041</c:v>
                </c:pt>
              </c:numCache>
            </c:numRef>
          </c:val>
          <c:extLst>
            <c:ext xmlns:c16="http://schemas.microsoft.com/office/drawing/2014/chart" uri="{C3380CC4-5D6E-409C-BE32-E72D297353CC}">
              <c16:uniqueId val="{00000000-8D3E-46B4-89D1-93415B1BDC4B}"/>
            </c:ext>
          </c:extLst>
        </c:ser>
        <c:dLbls>
          <c:dLblPos val="outEnd"/>
          <c:showLegendKey val="0"/>
          <c:showVal val="1"/>
          <c:showCatName val="0"/>
          <c:showSerName val="0"/>
          <c:showPercent val="0"/>
          <c:showBubbleSize val="0"/>
        </c:dLbls>
        <c:gapWidth val="62"/>
        <c:axId val="1251203824"/>
        <c:axId val="1251204304"/>
      </c:barChart>
      <c:catAx>
        <c:axId val="125120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251204304"/>
        <c:crosses val="autoZero"/>
        <c:auto val="1"/>
        <c:lblAlgn val="ctr"/>
        <c:lblOffset val="100"/>
        <c:noMultiLvlLbl val="0"/>
      </c:catAx>
      <c:valAx>
        <c:axId val="1251204304"/>
        <c:scaling>
          <c:orientation val="minMax"/>
        </c:scaling>
        <c:delete val="1"/>
        <c:axPos val="b"/>
        <c:numFmt formatCode="&quot;$&quot;0.0,&quot;K&quot;" sourceLinked="1"/>
        <c:majorTickMark val="none"/>
        <c:minorTickMark val="none"/>
        <c:tickLblPos val="nextTo"/>
        <c:crossAx val="1251203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Charts!PivotTable13</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919939393063646E-2"/>
          <c:y val="4.4992125984251966E-2"/>
          <c:w val="0.91264738981799531"/>
          <c:h val="0.91848511251667297"/>
        </c:manualLayout>
      </c:layout>
      <c:barChart>
        <c:barDir val="bar"/>
        <c:grouping val="clustered"/>
        <c:varyColors val="0"/>
        <c:ser>
          <c:idx val="0"/>
          <c:order val="0"/>
          <c:tx>
            <c:strRef>
              <c:f>'KPI''S &amp; Charts'!$B$104</c:f>
              <c:strCache>
                <c:ptCount val="1"/>
                <c:pt idx="0">
                  <c:v>Total</c:v>
                </c:pt>
              </c:strCache>
            </c:strRef>
          </c:tx>
          <c:spPr>
            <a:solidFill>
              <a:srgbClr val="FFE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Charts'!$A$105:$A$108</c:f>
              <c:strCache>
                <c:ptCount val="4"/>
                <c:pt idx="0">
                  <c:v>Grocery Store</c:v>
                </c:pt>
                <c:pt idx="1">
                  <c:v>Supermarket Type3</c:v>
                </c:pt>
                <c:pt idx="2">
                  <c:v>Supermarket Type2</c:v>
                </c:pt>
                <c:pt idx="3">
                  <c:v>Supermarket Type1</c:v>
                </c:pt>
              </c:strCache>
            </c:strRef>
          </c:cat>
          <c:val>
            <c:numRef>
              <c:f>'KPI''S &amp; Charts'!$B$105:$B$108</c:f>
              <c:numCache>
                <c:formatCode>\$0</c:formatCode>
                <c:ptCount val="4"/>
                <c:pt idx="0">
                  <c:v>147.02698947368421</c:v>
                </c:pt>
                <c:pt idx="1">
                  <c:v>147.08390909090906</c:v>
                </c:pt>
                <c:pt idx="2">
                  <c:v>129.3845</c:v>
                </c:pt>
                <c:pt idx="3">
                  <c:v>141.65657058823535</c:v>
                </c:pt>
              </c:numCache>
            </c:numRef>
          </c:val>
          <c:extLst>
            <c:ext xmlns:c16="http://schemas.microsoft.com/office/drawing/2014/chart" uri="{C3380CC4-5D6E-409C-BE32-E72D297353CC}">
              <c16:uniqueId val="{00000000-9A3D-41EE-8472-61029C392BFB}"/>
            </c:ext>
          </c:extLst>
        </c:ser>
        <c:dLbls>
          <c:showLegendKey val="0"/>
          <c:showVal val="0"/>
          <c:showCatName val="0"/>
          <c:showSerName val="0"/>
          <c:showPercent val="0"/>
          <c:showBubbleSize val="0"/>
        </c:dLbls>
        <c:gapWidth val="62"/>
        <c:axId val="1251184624"/>
        <c:axId val="1251178384"/>
      </c:barChart>
      <c:catAx>
        <c:axId val="1251184624"/>
        <c:scaling>
          <c:orientation val="minMax"/>
        </c:scaling>
        <c:delete val="1"/>
        <c:axPos val="l"/>
        <c:numFmt formatCode="General" sourceLinked="1"/>
        <c:majorTickMark val="none"/>
        <c:minorTickMark val="none"/>
        <c:tickLblPos val="nextTo"/>
        <c:crossAx val="1251178384"/>
        <c:crosses val="autoZero"/>
        <c:auto val="1"/>
        <c:lblAlgn val="ctr"/>
        <c:lblOffset val="100"/>
        <c:noMultiLvlLbl val="0"/>
      </c:catAx>
      <c:valAx>
        <c:axId val="1251178384"/>
        <c:scaling>
          <c:orientation val="minMax"/>
        </c:scaling>
        <c:delete val="1"/>
        <c:axPos val="b"/>
        <c:numFmt formatCode="\$0" sourceLinked="1"/>
        <c:majorTickMark val="none"/>
        <c:minorTickMark val="none"/>
        <c:tickLblPos val="nextTo"/>
        <c:crossAx val="12511846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Dashboard.xlsx]KPI'S &amp; Charts!PivotTable14</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629355339989251E-2"/>
          <c:y val="4.9008789963619279E-2"/>
          <c:w val="0.81291991777459216"/>
          <c:h val="0.91977270762110885"/>
        </c:manualLayout>
      </c:layout>
      <c:barChart>
        <c:barDir val="bar"/>
        <c:grouping val="clustered"/>
        <c:varyColors val="0"/>
        <c:ser>
          <c:idx val="0"/>
          <c:order val="0"/>
          <c:tx>
            <c:strRef>
              <c:f>'KPI''S &amp; Charts'!$B$117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Charts'!$A$118:$A$121</c:f>
              <c:strCache>
                <c:ptCount val="4"/>
                <c:pt idx="0">
                  <c:v>Grocery Store</c:v>
                </c:pt>
                <c:pt idx="1">
                  <c:v>Supermarket Type3</c:v>
                </c:pt>
                <c:pt idx="2">
                  <c:v>Supermarket Type2</c:v>
                </c:pt>
                <c:pt idx="3">
                  <c:v>Supermarket Type1</c:v>
                </c:pt>
              </c:strCache>
            </c:strRef>
          </c:cat>
          <c:val>
            <c:numRef>
              <c:f>'KPI''S &amp; Charts'!$B$118:$B$121</c:f>
              <c:numCache>
                <c:formatCode>0</c:formatCode>
                <c:ptCount val="4"/>
                <c:pt idx="0">
                  <c:v>19</c:v>
                </c:pt>
                <c:pt idx="1">
                  <c:v>11</c:v>
                </c:pt>
                <c:pt idx="2">
                  <c:v>12</c:v>
                </c:pt>
                <c:pt idx="3">
                  <c:v>68</c:v>
                </c:pt>
              </c:numCache>
            </c:numRef>
          </c:val>
          <c:extLst>
            <c:ext xmlns:c16="http://schemas.microsoft.com/office/drawing/2014/chart" uri="{C3380CC4-5D6E-409C-BE32-E72D297353CC}">
              <c16:uniqueId val="{00000000-9E0F-440B-8C73-4F3B070E5004}"/>
            </c:ext>
          </c:extLst>
        </c:ser>
        <c:dLbls>
          <c:showLegendKey val="0"/>
          <c:showVal val="0"/>
          <c:showCatName val="0"/>
          <c:showSerName val="0"/>
          <c:showPercent val="0"/>
          <c:showBubbleSize val="0"/>
        </c:dLbls>
        <c:gapWidth val="62"/>
        <c:axId val="1186321888"/>
        <c:axId val="1186338688"/>
      </c:barChart>
      <c:catAx>
        <c:axId val="1186321888"/>
        <c:scaling>
          <c:orientation val="minMax"/>
        </c:scaling>
        <c:delete val="1"/>
        <c:axPos val="l"/>
        <c:numFmt formatCode="General" sourceLinked="1"/>
        <c:majorTickMark val="none"/>
        <c:minorTickMark val="none"/>
        <c:tickLblPos val="nextTo"/>
        <c:crossAx val="1186338688"/>
        <c:crosses val="autoZero"/>
        <c:auto val="1"/>
        <c:lblAlgn val="ctr"/>
        <c:lblOffset val="100"/>
        <c:noMultiLvlLbl val="0"/>
      </c:catAx>
      <c:valAx>
        <c:axId val="1186338688"/>
        <c:scaling>
          <c:orientation val="minMax"/>
        </c:scaling>
        <c:delete val="1"/>
        <c:axPos val="b"/>
        <c:numFmt formatCode="0" sourceLinked="1"/>
        <c:majorTickMark val="none"/>
        <c:minorTickMark val="none"/>
        <c:tickLblPos val="nextTo"/>
        <c:crossAx val="1186321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4C6B20B-09DD-4FAF-81DB-B0818444F523}">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4C6B20B-09DD-4FAF-81DB-B0818444F523}">
          <cx:tx>
            <cx:txData>
              <cx:f>_xlchart.v2.4</cx:f>
              <cx:v>SALES</cx:v>
            </cx:txData>
          </cx:tx>
          <cx:dataPt idx="0">
            <cx:spPr>
              <a:solidFill>
                <a:srgbClr val="FFD200"/>
              </a:solidFill>
            </cx:spPr>
          </cx:dataPt>
          <cx:dataPt idx="1">
            <cx:spPr>
              <a:solidFill>
                <a:srgbClr val="FFE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KPI''S &amp; Chart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91440</xdr:colOff>
      <xdr:row>2</xdr:row>
      <xdr:rowOff>121920</xdr:rowOff>
    </xdr:from>
    <xdr:to>
      <xdr:col>8</xdr:col>
      <xdr:colOff>45720</xdr:colOff>
      <xdr:row>10</xdr:row>
      <xdr:rowOff>99060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7FD1B053-AAA6-797C-207F-DD698282FF7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701540" y="533400"/>
              <a:ext cx="1965960" cy="1584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72390</xdr:colOff>
      <xdr:row>13</xdr:row>
      <xdr:rowOff>38100</xdr:rowOff>
    </xdr:from>
    <xdr:to>
      <xdr:col>3</xdr:col>
      <xdr:colOff>1097280</xdr:colOff>
      <xdr:row>20</xdr:row>
      <xdr:rowOff>152400</xdr:rowOff>
    </xdr:to>
    <xdr:graphicFrame macro="">
      <xdr:nvGraphicFramePr>
        <xdr:cNvPr id="3" name="Chart 2">
          <a:extLst>
            <a:ext uri="{FF2B5EF4-FFF2-40B4-BE49-F238E27FC236}">
              <a16:creationId xmlns:a16="http://schemas.microsoft.com/office/drawing/2014/main" id="{56C2E710-DBFC-F669-7AA9-1F8162487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23</xdr:row>
      <xdr:rowOff>22860</xdr:rowOff>
    </xdr:from>
    <xdr:to>
      <xdr:col>8</xdr:col>
      <xdr:colOff>571500</xdr:colOff>
      <xdr:row>30</xdr:row>
      <xdr:rowOff>167640</xdr:rowOff>
    </xdr:to>
    <xdr:graphicFrame macro="">
      <xdr:nvGraphicFramePr>
        <xdr:cNvPr id="4" name="Chart 3">
          <a:extLst>
            <a:ext uri="{FF2B5EF4-FFF2-40B4-BE49-F238E27FC236}">
              <a16:creationId xmlns:a16="http://schemas.microsoft.com/office/drawing/2014/main" id="{A3623549-E510-FE91-DC7A-F2D75017A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160020</xdr:colOff>
      <xdr:row>33</xdr:row>
      <xdr:rowOff>99060</xdr:rowOff>
    </xdr:from>
    <xdr:to>
      <xdr:col>8</xdr:col>
      <xdr:colOff>548640</xdr:colOff>
      <xdr:row>49</xdr:row>
      <xdr:rowOff>68580</xdr:rowOff>
    </xdr:to>
    <xdr:graphicFrame macro="">
      <xdr:nvGraphicFramePr>
        <xdr:cNvPr id="5" name="Chart 4">
          <a:extLst>
            <a:ext uri="{FF2B5EF4-FFF2-40B4-BE49-F238E27FC236}">
              <a16:creationId xmlns:a16="http://schemas.microsoft.com/office/drawing/2014/main" id="{9F9C9F5D-7F2F-8EC4-D206-E3C21F83D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148590</xdr:colOff>
      <xdr:row>52</xdr:row>
      <xdr:rowOff>53340</xdr:rowOff>
    </xdr:from>
    <xdr:to>
      <xdr:col>8</xdr:col>
      <xdr:colOff>510540</xdr:colOff>
      <xdr:row>63</xdr:row>
      <xdr:rowOff>99060</xdr:rowOff>
    </xdr:to>
    <xdr:graphicFrame macro="">
      <xdr:nvGraphicFramePr>
        <xdr:cNvPr id="6" name="Chart 5">
          <a:extLst>
            <a:ext uri="{FF2B5EF4-FFF2-40B4-BE49-F238E27FC236}">
              <a16:creationId xmlns:a16="http://schemas.microsoft.com/office/drawing/2014/main" id="{9CE5120F-8064-77A6-41FD-75B45455F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87630</xdr:colOff>
      <xdr:row>67</xdr:row>
      <xdr:rowOff>30480</xdr:rowOff>
    </xdr:from>
    <xdr:to>
      <xdr:col>5</xdr:col>
      <xdr:colOff>594360</xdr:colOff>
      <xdr:row>75</xdr:row>
      <xdr:rowOff>129540</xdr:rowOff>
    </xdr:to>
    <xdr:graphicFrame macro="">
      <xdr:nvGraphicFramePr>
        <xdr:cNvPr id="7" name="Chart 6">
          <a:extLst>
            <a:ext uri="{FF2B5EF4-FFF2-40B4-BE49-F238E27FC236}">
              <a16:creationId xmlns:a16="http://schemas.microsoft.com/office/drawing/2014/main" id="{63DE744B-3347-FAA0-FB4E-85A4BFEFE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106680</xdr:colOff>
      <xdr:row>79</xdr:row>
      <xdr:rowOff>53340</xdr:rowOff>
    </xdr:from>
    <xdr:to>
      <xdr:col>5</xdr:col>
      <xdr:colOff>518160</xdr:colOff>
      <xdr:row>86</xdr:row>
      <xdr:rowOff>99060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89B763EB-01E8-872D-5B12-49751F9876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86000" y="15948660"/>
              <a:ext cx="2842260" cy="1447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76200</xdr:colOff>
      <xdr:row>90</xdr:row>
      <xdr:rowOff>45720</xdr:rowOff>
    </xdr:from>
    <xdr:to>
      <xdr:col>7</xdr:col>
      <xdr:colOff>601980</xdr:colOff>
      <xdr:row>99</xdr:row>
      <xdr:rowOff>129540</xdr:rowOff>
    </xdr:to>
    <xdr:graphicFrame macro="">
      <xdr:nvGraphicFramePr>
        <xdr:cNvPr id="9" name="Chart 8">
          <a:extLst>
            <a:ext uri="{FF2B5EF4-FFF2-40B4-BE49-F238E27FC236}">
              <a16:creationId xmlns:a16="http://schemas.microsoft.com/office/drawing/2014/main" id="{FB86EADE-3345-EFE4-1B4C-574BEA60A2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106680</xdr:colOff>
      <xdr:row>103</xdr:row>
      <xdr:rowOff>60960</xdr:rowOff>
    </xdr:from>
    <xdr:to>
      <xdr:col>7</xdr:col>
      <xdr:colOff>632460</xdr:colOff>
      <xdr:row>112</xdr:row>
      <xdr:rowOff>121920</xdr:rowOff>
    </xdr:to>
    <xdr:graphicFrame macro="">
      <xdr:nvGraphicFramePr>
        <xdr:cNvPr id="10" name="Chart 9">
          <a:extLst>
            <a:ext uri="{FF2B5EF4-FFF2-40B4-BE49-F238E27FC236}">
              <a16:creationId xmlns:a16="http://schemas.microsoft.com/office/drawing/2014/main" id="{999D40FA-097E-6B52-8AA4-539E6D773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186690</xdr:colOff>
      <xdr:row>116</xdr:row>
      <xdr:rowOff>87630</xdr:rowOff>
    </xdr:from>
    <xdr:to>
      <xdr:col>7</xdr:col>
      <xdr:colOff>541020</xdr:colOff>
      <xdr:row>125</xdr:row>
      <xdr:rowOff>83820</xdr:rowOff>
    </xdr:to>
    <xdr:graphicFrame macro="">
      <xdr:nvGraphicFramePr>
        <xdr:cNvPr id="11" name="Chart 10">
          <a:extLst>
            <a:ext uri="{FF2B5EF4-FFF2-40B4-BE49-F238E27FC236}">
              <a16:creationId xmlns:a16="http://schemas.microsoft.com/office/drawing/2014/main" id="{6C61D5F1-F4BA-398C-AC68-7C0FE557D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129540</xdr:colOff>
      <xdr:row>2</xdr:row>
      <xdr:rowOff>106680</xdr:rowOff>
    </xdr:from>
    <xdr:to>
      <xdr:col>12</xdr:col>
      <xdr:colOff>594360</xdr:colOff>
      <xdr:row>10</xdr:row>
      <xdr:rowOff>106680</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A56470F9-A261-C6F8-A1E4-7D8ED66B517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686800" y="518160"/>
              <a:ext cx="180594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129540</xdr:colOff>
      <xdr:row>2</xdr:row>
      <xdr:rowOff>114300</xdr:rowOff>
    </xdr:from>
    <xdr:to>
      <xdr:col>10</xdr:col>
      <xdr:colOff>22860</xdr:colOff>
      <xdr:row>10</xdr:row>
      <xdr:rowOff>121919</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240ED2E9-62A1-879D-0A7B-0D492C8A28A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751320" y="525780"/>
              <a:ext cx="1828800" cy="1615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299085</xdr:colOff>
      <xdr:row>0</xdr:row>
      <xdr:rowOff>51435</xdr:rowOff>
    </xdr:from>
    <xdr:to>
      <xdr:col>24</xdr:col>
      <xdr:colOff>568817</xdr:colOff>
      <xdr:row>41</xdr:row>
      <xdr:rowOff>150254</xdr:rowOff>
    </xdr:to>
    <xdr:sp macro="" textlink="">
      <xdr:nvSpPr>
        <xdr:cNvPr id="2" name="Rectangle 1">
          <a:extLst>
            <a:ext uri="{FF2B5EF4-FFF2-40B4-BE49-F238E27FC236}">
              <a16:creationId xmlns:a16="http://schemas.microsoft.com/office/drawing/2014/main" id="{6EE7AB93-24C4-9CBF-E025-BCC6C6533311}"/>
            </a:ext>
          </a:extLst>
        </xdr:cNvPr>
        <xdr:cNvSpPr/>
      </xdr:nvSpPr>
      <xdr:spPr>
        <a:xfrm>
          <a:off x="1629902" y="51435"/>
          <a:ext cx="14908718" cy="8019326"/>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487099</xdr:colOff>
      <xdr:row>1</xdr:row>
      <xdr:rowOff>21465</xdr:rowOff>
    </xdr:from>
    <xdr:to>
      <xdr:col>6</xdr:col>
      <xdr:colOff>128788</xdr:colOff>
      <xdr:row>40</xdr:row>
      <xdr:rowOff>4190</xdr:rowOff>
    </xdr:to>
    <xdr:sp macro="" textlink="">
      <xdr:nvSpPr>
        <xdr:cNvPr id="3" name="Rectangle: Top Corners Rounded 2">
          <a:extLst>
            <a:ext uri="{FF2B5EF4-FFF2-40B4-BE49-F238E27FC236}">
              <a16:creationId xmlns:a16="http://schemas.microsoft.com/office/drawing/2014/main" id="{77A9907A-8A13-8570-9C5F-99281E4FCB58}"/>
            </a:ext>
          </a:extLst>
        </xdr:cNvPr>
        <xdr:cNvSpPr/>
      </xdr:nvSpPr>
      <xdr:spPr>
        <a:xfrm rot="5400000">
          <a:off x="-788855" y="2821419"/>
          <a:ext cx="7516866" cy="2303323"/>
        </a:xfrm>
        <a:prstGeom prst="round2SameRect">
          <a:avLst>
            <a:gd name="adj1" fmla="val 18531"/>
            <a:gd name="adj2" fmla="val 0"/>
          </a:avLst>
        </a:prstGeom>
        <a:solidFill>
          <a:srgbClr val="FFE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21465</xdr:colOff>
      <xdr:row>1</xdr:row>
      <xdr:rowOff>0</xdr:rowOff>
    </xdr:from>
    <xdr:to>
      <xdr:col>5</xdr:col>
      <xdr:colOff>515155</xdr:colOff>
      <xdr:row>4</xdr:row>
      <xdr:rowOff>32198</xdr:rowOff>
    </xdr:to>
    <xdr:sp macro="" textlink="">
      <xdr:nvSpPr>
        <xdr:cNvPr id="4" name="TextBox 3">
          <a:extLst>
            <a:ext uri="{FF2B5EF4-FFF2-40B4-BE49-F238E27FC236}">
              <a16:creationId xmlns:a16="http://schemas.microsoft.com/office/drawing/2014/main" id="{56F1F104-8156-8F78-9903-178E21D76BFF}"/>
            </a:ext>
          </a:extLst>
        </xdr:cNvPr>
        <xdr:cNvSpPr txBox="1"/>
      </xdr:nvSpPr>
      <xdr:spPr>
        <a:xfrm>
          <a:off x="2017690" y="193183"/>
          <a:ext cx="1824507" cy="611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oneCellAnchor>
    <xdr:from>
      <xdr:col>10</xdr:col>
      <xdr:colOff>418563</xdr:colOff>
      <xdr:row>6</xdr:row>
      <xdr:rowOff>139521</xdr:rowOff>
    </xdr:from>
    <xdr:ext cx="184731" cy="264560"/>
    <xdr:sp macro="" textlink="">
      <xdr:nvSpPr>
        <xdr:cNvPr id="7" name="TextBox 6">
          <a:extLst>
            <a:ext uri="{FF2B5EF4-FFF2-40B4-BE49-F238E27FC236}">
              <a16:creationId xmlns:a16="http://schemas.microsoft.com/office/drawing/2014/main" id="{15CE1B36-2113-F78F-6DC5-5683F51BE16C}"/>
            </a:ext>
          </a:extLst>
        </xdr:cNvPr>
        <xdr:cNvSpPr txBox="1"/>
      </xdr:nvSpPr>
      <xdr:spPr>
        <a:xfrm>
          <a:off x="7072648" y="12986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75127</xdr:colOff>
      <xdr:row>3</xdr:row>
      <xdr:rowOff>139522</xdr:rowOff>
    </xdr:from>
    <xdr:to>
      <xdr:col>5</xdr:col>
      <xdr:colOff>482958</xdr:colOff>
      <xdr:row>5</xdr:row>
      <xdr:rowOff>75128</xdr:rowOff>
    </xdr:to>
    <xdr:sp macro="" textlink="">
      <xdr:nvSpPr>
        <xdr:cNvPr id="8" name="TextBox 7">
          <a:extLst>
            <a:ext uri="{FF2B5EF4-FFF2-40B4-BE49-F238E27FC236}">
              <a16:creationId xmlns:a16="http://schemas.microsoft.com/office/drawing/2014/main" id="{916F6EBA-B501-7E1A-AD2D-C851E83EC086}"/>
            </a:ext>
          </a:extLst>
        </xdr:cNvPr>
        <xdr:cNvSpPr txBox="1"/>
      </xdr:nvSpPr>
      <xdr:spPr>
        <a:xfrm>
          <a:off x="2071352" y="719071"/>
          <a:ext cx="1738648" cy="321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rPr>
            <a:t>India's Last Minute App</a:t>
          </a:r>
        </a:p>
      </xdr:txBody>
    </xdr:sp>
    <xdr:clientData/>
  </xdr:twoCellAnchor>
  <xdr:twoCellAnchor>
    <xdr:from>
      <xdr:col>6</xdr:col>
      <xdr:colOff>405529</xdr:colOff>
      <xdr:row>1</xdr:row>
      <xdr:rowOff>37563</xdr:rowOff>
    </xdr:from>
    <xdr:to>
      <xdr:col>15</xdr:col>
      <xdr:colOff>149832</xdr:colOff>
      <xdr:row>12</xdr:row>
      <xdr:rowOff>162177</xdr:rowOff>
    </xdr:to>
    <xdr:grpSp>
      <xdr:nvGrpSpPr>
        <xdr:cNvPr id="19" name="Group 18">
          <a:extLst>
            <a:ext uri="{FF2B5EF4-FFF2-40B4-BE49-F238E27FC236}">
              <a16:creationId xmlns:a16="http://schemas.microsoft.com/office/drawing/2014/main" id="{3A89FD24-29B4-FD5F-62F4-163C7785CC4A}"/>
            </a:ext>
          </a:extLst>
        </xdr:cNvPr>
        <xdr:cNvGrpSpPr/>
      </xdr:nvGrpSpPr>
      <xdr:grpSpPr>
        <a:xfrm>
          <a:off x="4444129" y="240763"/>
          <a:ext cx="5802203" cy="2359814"/>
          <a:chOff x="4362719" y="230746"/>
          <a:chExt cx="5655210" cy="2249628"/>
        </a:xfrm>
      </xdr:grpSpPr>
      <xdr:sp macro="" textlink="">
        <xdr:nvSpPr>
          <xdr:cNvPr id="9" name="Rectangle: Rounded Corners 8">
            <a:extLst>
              <a:ext uri="{FF2B5EF4-FFF2-40B4-BE49-F238E27FC236}">
                <a16:creationId xmlns:a16="http://schemas.microsoft.com/office/drawing/2014/main" id="{95148FB5-1AA4-44FB-CDA4-39EAFC290CA1}"/>
              </a:ext>
            </a:extLst>
          </xdr:cNvPr>
          <xdr:cNvSpPr/>
        </xdr:nvSpPr>
        <xdr:spPr>
          <a:xfrm>
            <a:off x="4362719" y="230746"/>
            <a:ext cx="2736000" cy="1047600"/>
          </a:xfrm>
          <a:prstGeom prst="roundRect">
            <a:avLst>
              <a:gd name="adj" fmla="val 15642"/>
            </a:avLst>
          </a:prstGeom>
          <a:gradFill>
            <a:gsLst>
              <a:gs pos="48000">
                <a:srgbClr val="74942B">
                  <a:alpha val="52000"/>
                </a:srgbClr>
              </a:gs>
              <a:gs pos="0">
                <a:srgbClr val="FFE200">
                  <a:alpha val="60000"/>
                </a:srgbClr>
              </a:gs>
              <a:gs pos="100000">
                <a:schemeClr val="accent6">
                  <a:lumMod val="75000"/>
                  <a:alpha val="48000"/>
                </a:schemeClr>
              </a:gs>
              <a:gs pos="93000">
                <a:schemeClr val="accent6">
                  <a:lumMod val="75000"/>
                  <a:alpha val="48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D080EE15-DB21-4F21-8512-1A3C4CF4594C}"/>
              </a:ext>
            </a:extLst>
          </xdr:cNvPr>
          <xdr:cNvSpPr/>
        </xdr:nvSpPr>
        <xdr:spPr>
          <a:xfrm>
            <a:off x="7281929" y="230746"/>
            <a:ext cx="2736000" cy="1047600"/>
          </a:xfrm>
          <a:prstGeom prst="roundRect">
            <a:avLst>
              <a:gd name="adj" fmla="val 1359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Rounded Corners 16">
            <a:extLst>
              <a:ext uri="{FF2B5EF4-FFF2-40B4-BE49-F238E27FC236}">
                <a16:creationId xmlns:a16="http://schemas.microsoft.com/office/drawing/2014/main" id="{A506E7F8-A45C-425D-ABC3-18DDD6758CAB}"/>
              </a:ext>
            </a:extLst>
          </xdr:cNvPr>
          <xdr:cNvSpPr/>
        </xdr:nvSpPr>
        <xdr:spPr>
          <a:xfrm>
            <a:off x="4362719" y="143277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3B104439-8C1B-496E-82C6-6ED3D40BF753}"/>
              </a:ext>
            </a:extLst>
          </xdr:cNvPr>
          <xdr:cNvSpPr/>
        </xdr:nvSpPr>
        <xdr:spPr>
          <a:xfrm>
            <a:off x="7281929" y="143277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657359</xdr:colOff>
      <xdr:row>2</xdr:row>
      <xdr:rowOff>18782</xdr:rowOff>
    </xdr:from>
    <xdr:to>
      <xdr:col>9</xdr:col>
      <xdr:colOff>56345</xdr:colOff>
      <xdr:row>4</xdr:row>
      <xdr:rowOff>29514</xdr:rowOff>
    </xdr:to>
    <xdr:sp macro="" textlink="'KPI''S &amp; Charts'!A10">
      <xdr:nvSpPr>
        <xdr:cNvPr id="20" name="TextBox 19">
          <a:extLst>
            <a:ext uri="{FF2B5EF4-FFF2-40B4-BE49-F238E27FC236}">
              <a16:creationId xmlns:a16="http://schemas.microsoft.com/office/drawing/2014/main" id="{251D9A8F-1315-9671-52AA-251B5ADEB4BA}"/>
            </a:ext>
          </a:extLst>
        </xdr:cNvPr>
        <xdr:cNvSpPr txBox="1"/>
      </xdr:nvSpPr>
      <xdr:spPr>
        <a:xfrm>
          <a:off x="4649810" y="405148"/>
          <a:ext cx="1395211" cy="397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BBFB1E-2586-45C2-A48E-2A2437FEC6A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$0.02M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7</xdr:col>
      <xdr:colOff>75127</xdr:colOff>
      <xdr:row>3</xdr:row>
      <xdr:rowOff>139523</xdr:rowOff>
    </xdr:from>
    <xdr:to>
      <xdr:col>8</xdr:col>
      <xdr:colOff>590282</xdr:colOff>
      <xdr:row>5</xdr:row>
      <xdr:rowOff>150255</xdr:rowOff>
    </xdr:to>
    <xdr:sp macro="" textlink="">
      <xdr:nvSpPr>
        <xdr:cNvPr id="21" name="TextBox 20">
          <a:extLst>
            <a:ext uri="{FF2B5EF4-FFF2-40B4-BE49-F238E27FC236}">
              <a16:creationId xmlns:a16="http://schemas.microsoft.com/office/drawing/2014/main" id="{2C33F31A-4096-69AB-BDFC-95AC244DD2CF}"/>
            </a:ext>
          </a:extLst>
        </xdr:cNvPr>
        <xdr:cNvSpPr txBox="1"/>
      </xdr:nvSpPr>
      <xdr:spPr>
        <a:xfrm>
          <a:off x="4732986" y="719072"/>
          <a:ext cx="1180564" cy="397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Total</a:t>
          </a:r>
          <a:r>
            <a:rPr lang="en-IN" sz="1200" baseline="0">
              <a:latin typeface="Segoe UI Black" panose="020B0A02040204020203" pitchFamily="34" charset="0"/>
              <a:ea typeface="Segoe UI Black" panose="020B0A02040204020203" pitchFamily="34" charset="0"/>
            </a:rPr>
            <a:t> Sales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11</xdr:col>
      <xdr:colOff>193184</xdr:colOff>
      <xdr:row>2</xdr:row>
      <xdr:rowOff>18782</xdr:rowOff>
    </xdr:from>
    <xdr:to>
      <xdr:col>13</xdr:col>
      <xdr:colOff>257578</xdr:colOff>
      <xdr:row>4</xdr:row>
      <xdr:rowOff>29514</xdr:rowOff>
    </xdr:to>
    <xdr:sp macro="" textlink="'KPI''S &amp; Charts'!B10">
      <xdr:nvSpPr>
        <xdr:cNvPr id="23" name="TextBox 22">
          <a:extLst>
            <a:ext uri="{FF2B5EF4-FFF2-40B4-BE49-F238E27FC236}">
              <a16:creationId xmlns:a16="http://schemas.microsoft.com/office/drawing/2014/main" id="{8357C11D-332F-41AD-9B9B-FB752E85A6E4}"/>
            </a:ext>
          </a:extLst>
        </xdr:cNvPr>
        <xdr:cNvSpPr txBox="1"/>
      </xdr:nvSpPr>
      <xdr:spPr>
        <a:xfrm>
          <a:off x="7512677" y="405148"/>
          <a:ext cx="1395211" cy="397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908EA4-D4E3-4904-B66F-985B4ADC8DE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$142</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252212</xdr:colOff>
      <xdr:row>3</xdr:row>
      <xdr:rowOff>155619</xdr:rowOff>
    </xdr:from>
    <xdr:to>
      <xdr:col>13</xdr:col>
      <xdr:colOff>101959</xdr:colOff>
      <xdr:row>5</xdr:row>
      <xdr:rowOff>166351</xdr:rowOff>
    </xdr:to>
    <xdr:sp macro="" textlink="">
      <xdr:nvSpPr>
        <xdr:cNvPr id="29" name="TextBox 28">
          <a:extLst>
            <a:ext uri="{FF2B5EF4-FFF2-40B4-BE49-F238E27FC236}">
              <a16:creationId xmlns:a16="http://schemas.microsoft.com/office/drawing/2014/main" id="{89E709ED-8A22-410B-A3F6-FC278FEF95DC}"/>
            </a:ext>
          </a:extLst>
        </xdr:cNvPr>
        <xdr:cNvSpPr txBox="1"/>
      </xdr:nvSpPr>
      <xdr:spPr>
        <a:xfrm>
          <a:off x="7571705" y="735168"/>
          <a:ext cx="1180564" cy="397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rPr>
            <a:t>Avg Sales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6</xdr:col>
      <xdr:colOff>657359</xdr:colOff>
      <xdr:row>8</xdr:row>
      <xdr:rowOff>48295</xdr:rowOff>
    </xdr:from>
    <xdr:to>
      <xdr:col>9</xdr:col>
      <xdr:colOff>56345</xdr:colOff>
      <xdr:row>10</xdr:row>
      <xdr:rowOff>59027</xdr:rowOff>
    </xdr:to>
    <xdr:sp macro="" textlink="'KPI''S &amp; Charts'!C10">
      <xdr:nvSpPr>
        <xdr:cNvPr id="30" name="TextBox 29">
          <a:extLst>
            <a:ext uri="{FF2B5EF4-FFF2-40B4-BE49-F238E27FC236}">
              <a16:creationId xmlns:a16="http://schemas.microsoft.com/office/drawing/2014/main" id="{DCDCE3AE-5937-4313-95BD-F32072911B23}"/>
            </a:ext>
          </a:extLst>
        </xdr:cNvPr>
        <xdr:cNvSpPr txBox="1"/>
      </xdr:nvSpPr>
      <xdr:spPr>
        <a:xfrm>
          <a:off x="4649810" y="1593760"/>
          <a:ext cx="1395211" cy="397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AAF44D-8DFC-44B6-84E0-F6A6EED0A50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110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80494</xdr:colOff>
      <xdr:row>9</xdr:row>
      <xdr:rowOff>155619</xdr:rowOff>
    </xdr:from>
    <xdr:to>
      <xdr:col>8</xdr:col>
      <xdr:colOff>595649</xdr:colOff>
      <xdr:row>11</xdr:row>
      <xdr:rowOff>166351</xdr:rowOff>
    </xdr:to>
    <xdr:sp macro="" textlink="">
      <xdr:nvSpPr>
        <xdr:cNvPr id="32" name="TextBox 31">
          <a:extLst>
            <a:ext uri="{FF2B5EF4-FFF2-40B4-BE49-F238E27FC236}">
              <a16:creationId xmlns:a16="http://schemas.microsoft.com/office/drawing/2014/main" id="{FF42D5D2-1B67-4EA5-9521-E42EEEDC29B1}"/>
            </a:ext>
          </a:extLst>
        </xdr:cNvPr>
        <xdr:cNvSpPr txBox="1"/>
      </xdr:nvSpPr>
      <xdr:spPr>
        <a:xfrm>
          <a:off x="4738353" y="1894267"/>
          <a:ext cx="1180564" cy="397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rPr>
            <a:t>No. of Items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11</xdr:col>
      <xdr:colOff>193183</xdr:colOff>
      <xdr:row>8</xdr:row>
      <xdr:rowOff>48295</xdr:rowOff>
    </xdr:from>
    <xdr:to>
      <xdr:col>13</xdr:col>
      <xdr:colOff>276754</xdr:colOff>
      <xdr:row>10</xdr:row>
      <xdr:rowOff>59027</xdr:rowOff>
    </xdr:to>
    <xdr:sp macro="" textlink="'KPI''S &amp; Charts'!D10">
      <xdr:nvSpPr>
        <xdr:cNvPr id="33" name="TextBox 32">
          <a:extLst>
            <a:ext uri="{FF2B5EF4-FFF2-40B4-BE49-F238E27FC236}">
              <a16:creationId xmlns:a16="http://schemas.microsoft.com/office/drawing/2014/main" id="{CACEFC92-AC9A-46BD-B232-71E2832E9D67}"/>
            </a:ext>
          </a:extLst>
        </xdr:cNvPr>
        <xdr:cNvSpPr txBox="1"/>
      </xdr:nvSpPr>
      <xdr:spPr>
        <a:xfrm>
          <a:off x="7545815" y="1652506"/>
          <a:ext cx="1420413" cy="4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E834DF-9E63-4979-B5A4-48D8D980E6E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327339</xdr:colOff>
      <xdr:row>9</xdr:row>
      <xdr:rowOff>155619</xdr:rowOff>
    </xdr:from>
    <xdr:to>
      <xdr:col>13</xdr:col>
      <xdr:colOff>177086</xdr:colOff>
      <xdr:row>11</xdr:row>
      <xdr:rowOff>166351</xdr:rowOff>
    </xdr:to>
    <xdr:sp macro="" textlink="">
      <xdr:nvSpPr>
        <xdr:cNvPr id="34" name="TextBox 33">
          <a:extLst>
            <a:ext uri="{FF2B5EF4-FFF2-40B4-BE49-F238E27FC236}">
              <a16:creationId xmlns:a16="http://schemas.microsoft.com/office/drawing/2014/main" id="{84CAF43A-E4D3-454E-ABE3-4D4B1E8AB5C2}"/>
            </a:ext>
          </a:extLst>
        </xdr:cNvPr>
        <xdr:cNvSpPr txBox="1"/>
      </xdr:nvSpPr>
      <xdr:spPr>
        <a:xfrm>
          <a:off x="7646832" y="1894267"/>
          <a:ext cx="1180564" cy="397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rPr>
            <a:t>Avg Rating</a:t>
          </a:r>
          <a:endParaRPr lang="en-IN" sz="1200">
            <a:latin typeface="Segoe UI Black" panose="020B0A02040204020203" pitchFamily="34" charset="0"/>
            <a:ea typeface="Segoe UI Black" panose="020B0A02040204020203" pitchFamily="34" charset="0"/>
          </a:endParaRPr>
        </a:p>
      </xdr:txBody>
    </xdr:sp>
    <xdr:clientData/>
  </xdr:twoCellAnchor>
  <xdr:twoCellAnchor editAs="oneCell">
    <xdr:from>
      <xdr:col>14</xdr:col>
      <xdr:colOff>142056</xdr:colOff>
      <xdr:row>2</xdr:row>
      <xdr:rowOff>32198</xdr:rowOff>
    </xdr:from>
    <xdr:to>
      <xdr:col>14</xdr:col>
      <xdr:colOff>567871</xdr:colOff>
      <xdr:row>4</xdr:row>
      <xdr:rowOff>64396</xdr:rowOff>
    </xdr:to>
    <xdr:pic>
      <xdr:nvPicPr>
        <xdr:cNvPr id="36" name="Picture 35">
          <a:extLst>
            <a:ext uri="{FF2B5EF4-FFF2-40B4-BE49-F238E27FC236}">
              <a16:creationId xmlns:a16="http://schemas.microsoft.com/office/drawing/2014/main" id="{9F5F5383-A0C7-027A-BBD1-FD1E6F4169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774" y="418564"/>
          <a:ext cx="425815" cy="418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590281</xdr:colOff>
      <xdr:row>8</xdr:row>
      <xdr:rowOff>124632</xdr:rowOff>
    </xdr:from>
    <xdr:to>
      <xdr:col>10</xdr:col>
      <xdr:colOff>311240</xdr:colOff>
      <xdr:row>10</xdr:row>
      <xdr:rowOff>118055</xdr:rowOff>
    </xdr:to>
    <xdr:pic>
      <xdr:nvPicPr>
        <xdr:cNvPr id="38" name="Picture 37">
          <a:extLst>
            <a:ext uri="{FF2B5EF4-FFF2-40B4-BE49-F238E27FC236}">
              <a16:creationId xmlns:a16="http://schemas.microsoft.com/office/drawing/2014/main" id="{7B4C5A8D-2FE3-ED8F-B90E-23A6D02BA5D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78957" y="1670097"/>
          <a:ext cx="386368" cy="379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170163</xdr:colOff>
      <xdr:row>8</xdr:row>
      <xdr:rowOff>91093</xdr:rowOff>
    </xdr:from>
    <xdr:to>
      <xdr:col>14</xdr:col>
      <xdr:colOff>568817</xdr:colOff>
      <xdr:row>10</xdr:row>
      <xdr:rowOff>96593</xdr:rowOff>
    </xdr:to>
    <xdr:pic>
      <xdr:nvPicPr>
        <xdr:cNvPr id="40" name="Picture 39">
          <a:extLst>
            <a:ext uri="{FF2B5EF4-FFF2-40B4-BE49-F238E27FC236}">
              <a16:creationId xmlns:a16="http://schemas.microsoft.com/office/drawing/2014/main" id="{4E52BC7C-1C0B-D7BC-89DE-06D433153BF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85881" y="1636558"/>
          <a:ext cx="398654" cy="391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565562</xdr:colOff>
      <xdr:row>2</xdr:row>
      <xdr:rowOff>82024</xdr:rowOff>
    </xdr:from>
    <xdr:to>
      <xdr:col>10</xdr:col>
      <xdr:colOff>279041</xdr:colOff>
      <xdr:row>4</xdr:row>
      <xdr:rowOff>68094</xdr:rowOff>
    </xdr:to>
    <xdr:pic>
      <xdr:nvPicPr>
        <xdr:cNvPr id="42" name="Picture 41">
          <a:extLst>
            <a:ext uri="{FF2B5EF4-FFF2-40B4-BE49-F238E27FC236}">
              <a16:creationId xmlns:a16="http://schemas.microsoft.com/office/drawing/2014/main" id="{462B19AF-2F5F-1A1F-3438-397C3B08FE1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54238" y="468390"/>
          <a:ext cx="378888" cy="372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374315</xdr:colOff>
      <xdr:row>13</xdr:row>
      <xdr:rowOff>147617</xdr:rowOff>
    </xdr:from>
    <xdr:to>
      <xdr:col>15</xdr:col>
      <xdr:colOff>227262</xdr:colOff>
      <xdr:row>39</xdr:row>
      <xdr:rowOff>197889</xdr:rowOff>
    </xdr:to>
    <xdr:sp macro="" textlink="">
      <xdr:nvSpPr>
        <xdr:cNvPr id="10" name="Rectangle: Rounded Corners 9">
          <a:extLst>
            <a:ext uri="{FF2B5EF4-FFF2-40B4-BE49-F238E27FC236}">
              <a16:creationId xmlns:a16="http://schemas.microsoft.com/office/drawing/2014/main" id="{E9639260-F9C5-48CB-86A4-DE7132794E62}"/>
            </a:ext>
          </a:extLst>
        </xdr:cNvPr>
        <xdr:cNvSpPr/>
      </xdr:nvSpPr>
      <xdr:spPr>
        <a:xfrm>
          <a:off x="4384841" y="2754459"/>
          <a:ext cx="5868737" cy="5263956"/>
        </a:xfrm>
        <a:prstGeom prst="roundRect">
          <a:avLst>
            <a:gd name="adj" fmla="val 727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453572</xdr:colOff>
      <xdr:row>16</xdr:row>
      <xdr:rowOff>147617</xdr:rowOff>
    </xdr:from>
    <xdr:to>
      <xdr:col>10</xdr:col>
      <xdr:colOff>381000</xdr:colOff>
      <xdr:row>26</xdr:row>
      <xdr:rowOff>111554</xdr:rowOff>
    </xdr:to>
    <xdr:graphicFrame macro="">
      <xdr:nvGraphicFramePr>
        <xdr:cNvPr id="12" name="Chart 11">
          <a:extLst>
            <a:ext uri="{FF2B5EF4-FFF2-40B4-BE49-F238E27FC236}">
              <a16:creationId xmlns:a16="http://schemas.microsoft.com/office/drawing/2014/main" id="{A4EAB3FC-6C32-4566-92E1-BE7FED4CC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561473</xdr:colOff>
      <xdr:row>14</xdr:row>
      <xdr:rowOff>67407</xdr:rowOff>
    </xdr:from>
    <xdr:to>
      <xdr:col>8</xdr:col>
      <xdr:colOff>535214</xdr:colOff>
      <xdr:row>16</xdr:row>
      <xdr:rowOff>40105</xdr:rowOff>
    </xdr:to>
    <xdr:sp macro="" textlink="">
      <xdr:nvSpPr>
        <xdr:cNvPr id="16" name="TextBox 15">
          <a:extLst>
            <a:ext uri="{FF2B5EF4-FFF2-40B4-BE49-F238E27FC236}">
              <a16:creationId xmlns:a16="http://schemas.microsoft.com/office/drawing/2014/main" id="{B8272155-A0ED-4CB4-BAF5-421A94A65244}"/>
            </a:ext>
          </a:extLst>
        </xdr:cNvPr>
        <xdr:cNvSpPr txBox="1"/>
      </xdr:nvSpPr>
      <xdr:spPr>
        <a:xfrm>
          <a:off x="4589187" y="2861407"/>
          <a:ext cx="1316313" cy="371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rPr>
            <a:t>FAT </a:t>
          </a: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CONTENT</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582006</xdr:colOff>
      <xdr:row>14</xdr:row>
      <xdr:rowOff>165760</xdr:rowOff>
    </xdr:from>
    <xdr:to>
      <xdr:col>10</xdr:col>
      <xdr:colOff>599606</xdr:colOff>
      <xdr:row>38</xdr:row>
      <xdr:rowOff>149902</xdr:rowOff>
    </xdr:to>
    <xdr:cxnSp macro="">
      <xdr:nvCxnSpPr>
        <xdr:cNvPr id="6" name="Straight Connector 5">
          <a:extLst>
            <a:ext uri="{FF2B5EF4-FFF2-40B4-BE49-F238E27FC236}">
              <a16:creationId xmlns:a16="http://schemas.microsoft.com/office/drawing/2014/main" id="{1B2FC9D5-D41D-55F9-5C77-B938EF28C206}"/>
            </a:ext>
          </a:extLst>
        </xdr:cNvPr>
        <xdr:cNvCxnSpPr/>
      </xdr:nvCxnSpPr>
      <xdr:spPr>
        <a:xfrm>
          <a:off x="7327580" y="2963924"/>
          <a:ext cx="17600" cy="478099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625929</xdr:colOff>
      <xdr:row>27</xdr:row>
      <xdr:rowOff>63500</xdr:rowOff>
    </xdr:from>
    <xdr:to>
      <xdr:col>10</xdr:col>
      <xdr:colOff>426357</xdr:colOff>
      <xdr:row>27</xdr:row>
      <xdr:rowOff>72571</xdr:rowOff>
    </xdr:to>
    <xdr:cxnSp macro="">
      <xdr:nvCxnSpPr>
        <xdr:cNvPr id="14" name="Straight Connector 13">
          <a:extLst>
            <a:ext uri="{FF2B5EF4-FFF2-40B4-BE49-F238E27FC236}">
              <a16:creationId xmlns:a16="http://schemas.microsoft.com/office/drawing/2014/main" id="{B82E1779-BFA0-4F20-8F0D-79A2D004214B}"/>
            </a:ext>
          </a:extLst>
        </xdr:cNvPr>
        <xdr:cNvCxnSpPr/>
      </xdr:nvCxnSpPr>
      <xdr:spPr>
        <a:xfrm flipV="1">
          <a:off x="4653643" y="5451929"/>
          <a:ext cx="2485571" cy="907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471716</xdr:colOff>
      <xdr:row>29</xdr:row>
      <xdr:rowOff>72573</xdr:rowOff>
    </xdr:from>
    <xdr:to>
      <xdr:col>10</xdr:col>
      <xdr:colOff>517073</xdr:colOff>
      <xdr:row>39</xdr:row>
      <xdr:rowOff>72572</xdr:rowOff>
    </xdr:to>
    <xdr:graphicFrame macro="">
      <xdr:nvGraphicFramePr>
        <xdr:cNvPr id="28" name="Chart 27">
          <a:extLst>
            <a:ext uri="{FF2B5EF4-FFF2-40B4-BE49-F238E27FC236}">
              <a16:creationId xmlns:a16="http://schemas.microsoft.com/office/drawing/2014/main" id="{10ACA453-F7FF-45E8-BCA0-4FD6E3852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453572</xdr:colOff>
      <xdr:row>27</xdr:row>
      <xdr:rowOff>150959</xdr:rowOff>
    </xdr:from>
    <xdr:to>
      <xdr:col>9</xdr:col>
      <xdr:colOff>99786</xdr:colOff>
      <xdr:row>29</xdr:row>
      <xdr:rowOff>123658</xdr:rowOff>
    </xdr:to>
    <xdr:sp macro="" textlink="">
      <xdr:nvSpPr>
        <xdr:cNvPr id="35" name="TextBox 34">
          <a:extLst>
            <a:ext uri="{FF2B5EF4-FFF2-40B4-BE49-F238E27FC236}">
              <a16:creationId xmlns:a16="http://schemas.microsoft.com/office/drawing/2014/main" id="{6A354533-0F66-4895-B608-484679019E76}"/>
            </a:ext>
          </a:extLst>
        </xdr:cNvPr>
        <xdr:cNvSpPr txBox="1"/>
      </xdr:nvSpPr>
      <xdr:spPr>
        <a:xfrm>
          <a:off x="4481286" y="5539388"/>
          <a:ext cx="1660071" cy="371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rPr>
            <a:t>FAT </a:t>
          </a: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BY OUTLET</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11</xdr:col>
      <xdr:colOff>3341</xdr:colOff>
      <xdr:row>14</xdr:row>
      <xdr:rowOff>78388</xdr:rowOff>
    </xdr:from>
    <xdr:to>
      <xdr:col>12</xdr:col>
      <xdr:colOff>648368</xdr:colOff>
      <xdr:row>16</xdr:row>
      <xdr:rowOff>51086</xdr:rowOff>
    </xdr:to>
    <xdr:sp macro="" textlink="">
      <xdr:nvSpPr>
        <xdr:cNvPr id="37" name="TextBox 36">
          <a:extLst>
            <a:ext uri="{FF2B5EF4-FFF2-40B4-BE49-F238E27FC236}">
              <a16:creationId xmlns:a16="http://schemas.microsoft.com/office/drawing/2014/main" id="{682D763A-79A9-4B34-85E7-D2FCA3DEC616}"/>
            </a:ext>
          </a:extLst>
        </xdr:cNvPr>
        <xdr:cNvSpPr txBox="1"/>
      </xdr:nvSpPr>
      <xdr:spPr>
        <a:xfrm>
          <a:off x="7387484" y="2872388"/>
          <a:ext cx="1316313" cy="371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Black" panose="020B0A02040204020203" pitchFamily="34" charset="0"/>
              <a:ea typeface="Segoe UI Black" panose="020B0A02040204020203" pitchFamily="34" charset="0"/>
            </a:rPr>
            <a:t>ITEM TYPE</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10</xdr:col>
      <xdr:colOff>625930</xdr:colOff>
      <xdr:row>15</xdr:row>
      <xdr:rowOff>190500</xdr:rowOff>
    </xdr:from>
    <xdr:to>
      <xdr:col>15</xdr:col>
      <xdr:colOff>181429</xdr:colOff>
      <xdr:row>39</xdr:row>
      <xdr:rowOff>81642</xdr:rowOff>
    </xdr:to>
    <xdr:graphicFrame macro="">
      <xdr:nvGraphicFramePr>
        <xdr:cNvPr id="39" name="Chart 38">
          <a:extLst>
            <a:ext uri="{FF2B5EF4-FFF2-40B4-BE49-F238E27FC236}">
              <a16:creationId xmlns:a16="http://schemas.microsoft.com/office/drawing/2014/main" id="{8C4E342A-5547-4EAB-863D-23F52458A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405983</xdr:colOff>
      <xdr:row>1</xdr:row>
      <xdr:rowOff>52197</xdr:rowOff>
    </xdr:from>
    <xdr:to>
      <xdr:col>24</xdr:col>
      <xdr:colOff>405983</xdr:colOff>
      <xdr:row>40</xdr:row>
      <xdr:rowOff>34055</xdr:rowOff>
    </xdr:to>
    <xdr:sp macro="" textlink="">
      <xdr:nvSpPr>
        <xdr:cNvPr id="44" name="Rectangle: Rounded Corners 43">
          <a:extLst>
            <a:ext uri="{FF2B5EF4-FFF2-40B4-BE49-F238E27FC236}">
              <a16:creationId xmlns:a16="http://schemas.microsoft.com/office/drawing/2014/main" id="{450AB7AA-AACE-4210-AD82-93C987E19FD4}"/>
            </a:ext>
          </a:extLst>
        </xdr:cNvPr>
        <xdr:cNvSpPr/>
      </xdr:nvSpPr>
      <xdr:spPr>
        <a:xfrm>
          <a:off x="10524344" y="252066"/>
          <a:ext cx="6071016" cy="7776743"/>
        </a:xfrm>
        <a:prstGeom prst="roundRect">
          <a:avLst>
            <a:gd name="adj" fmla="val 727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424721</xdr:colOff>
      <xdr:row>1</xdr:row>
      <xdr:rowOff>171465</xdr:rowOff>
    </xdr:from>
    <xdr:to>
      <xdr:col>24</xdr:col>
      <xdr:colOff>299802</xdr:colOff>
      <xdr:row>12</xdr:row>
      <xdr:rowOff>6908</xdr:rowOff>
    </xdr:to>
    <xdr:graphicFrame macro="">
      <xdr:nvGraphicFramePr>
        <xdr:cNvPr id="41" name="Chart 40">
          <a:extLst>
            <a:ext uri="{FF2B5EF4-FFF2-40B4-BE49-F238E27FC236}">
              <a16:creationId xmlns:a16="http://schemas.microsoft.com/office/drawing/2014/main" id="{4F31D8F9-4A68-49EF-93D9-74D5B86B4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649573</xdr:colOff>
      <xdr:row>1</xdr:row>
      <xdr:rowOff>139341</xdr:rowOff>
    </xdr:from>
    <xdr:to>
      <xdr:col>19</xdr:col>
      <xdr:colOff>87443</xdr:colOff>
      <xdr:row>3</xdr:row>
      <xdr:rowOff>24982</xdr:rowOff>
    </xdr:to>
    <xdr:sp macro="" textlink="">
      <xdr:nvSpPr>
        <xdr:cNvPr id="45" name="TextBox 44">
          <a:extLst>
            <a:ext uri="{FF2B5EF4-FFF2-40B4-BE49-F238E27FC236}">
              <a16:creationId xmlns:a16="http://schemas.microsoft.com/office/drawing/2014/main" id="{2F9333B4-ACC4-43F4-88F3-C836E7EB78F9}"/>
            </a:ext>
          </a:extLst>
        </xdr:cNvPr>
        <xdr:cNvSpPr txBox="1"/>
      </xdr:nvSpPr>
      <xdr:spPr>
        <a:xfrm>
          <a:off x="10767934" y="339210"/>
          <a:ext cx="2136099" cy="285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Black" panose="020B0A02040204020203" pitchFamily="34" charset="0"/>
              <a:ea typeface="Segoe UI Black" panose="020B0A02040204020203" pitchFamily="34" charset="0"/>
            </a:rPr>
            <a:t>OUTLET ESTABLISHMENT</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16</xdr:col>
      <xdr:colOff>49966</xdr:colOff>
      <xdr:row>12</xdr:row>
      <xdr:rowOff>62460</xdr:rowOff>
    </xdr:from>
    <xdr:to>
      <xdr:col>24</xdr:col>
      <xdr:colOff>112425</xdr:colOff>
      <xdr:row>12</xdr:row>
      <xdr:rowOff>62460</xdr:rowOff>
    </xdr:to>
    <xdr:cxnSp macro="">
      <xdr:nvCxnSpPr>
        <xdr:cNvPr id="47" name="Straight Connector 46">
          <a:extLst>
            <a:ext uri="{FF2B5EF4-FFF2-40B4-BE49-F238E27FC236}">
              <a16:creationId xmlns:a16="http://schemas.microsoft.com/office/drawing/2014/main" id="{F6180D17-2C94-451E-8D8A-16ED4D8B5FF7}"/>
            </a:ext>
          </a:extLst>
        </xdr:cNvPr>
        <xdr:cNvCxnSpPr/>
      </xdr:nvCxnSpPr>
      <xdr:spPr>
        <a:xfrm>
          <a:off x="10842884" y="2460886"/>
          <a:ext cx="5458918"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587115</xdr:colOff>
      <xdr:row>12</xdr:row>
      <xdr:rowOff>101869</xdr:rowOff>
    </xdr:from>
    <xdr:to>
      <xdr:col>17</xdr:col>
      <xdr:colOff>462199</xdr:colOff>
      <xdr:row>14</xdr:row>
      <xdr:rowOff>12492</xdr:rowOff>
    </xdr:to>
    <xdr:sp macro="" textlink="">
      <xdr:nvSpPr>
        <xdr:cNvPr id="59" name="TextBox 58">
          <a:extLst>
            <a:ext uri="{FF2B5EF4-FFF2-40B4-BE49-F238E27FC236}">
              <a16:creationId xmlns:a16="http://schemas.microsoft.com/office/drawing/2014/main" id="{35BE27D0-C18B-4215-9FAB-E5AB5F523E27}"/>
            </a:ext>
          </a:extLst>
        </xdr:cNvPr>
        <xdr:cNvSpPr txBox="1"/>
      </xdr:nvSpPr>
      <xdr:spPr>
        <a:xfrm>
          <a:off x="10705476" y="2500295"/>
          <a:ext cx="1224198" cy="310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Black" panose="020B0A02040204020203" pitchFamily="34" charset="0"/>
              <a:ea typeface="Segoe UI Black" panose="020B0A02040204020203" pitchFamily="34" charset="0"/>
            </a:rPr>
            <a:t>OUTLET SIZE</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15</xdr:col>
      <xdr:colOff>444351</xdr:colOff>
      <xdr:row>13</xdr:row>
      <xdr:rowOff>162394</xdr:rowOff>
    </xdr:from>
    <xdr:to>
      <xdr:col>19</xdr:col>
      <xdr:colOff>500122</xdr:colOff>
      <xdr:row>25</xdr:row>
      <xdr:rowOff>140818</xdr:rowOff>
    </xdr:to>
    <xdr:graphicFrame macro="">
      <xdr:nvGraphicFramePr>
        <xdr:cNvPr id="61" name="Chart 60">
          <a:extLst>
            <a:ext uri="{FF2B5EF4-FFF2-40B4-BE49-F238E27FC236}">
              <a16:creationId xmlns:a16="http://schemas.microsoft.com/office/drawing/2014/main" id="{6039FAD2-F9A5-44C3-88DD-5BED3D901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99934</xdr:colOff>
      <xdr:row>26</xdr:row>
      <xdr:rowOff>0</xdr:rowOff>
    </xdr:from>
    <xdr:to>
      <xdr:col>24</xdr:col>
      <xdr:colOff>124918</xdr:colOff>
      <xdr:row>26</xdr:row>
      <xdr:rowOff>0</xdr:rowOff>
    </xdr:to>
    <xdr:cxnSp macro="">
      <xdr:nvCxnSpPr>
        <xdr:cNvPr id="65" name="Straight Connector 64">
          <a:extLst>
            <a:ext uri="{FF2B5EF4-FFF2-40B4-BE49-F238E27FC236}">
              <a16:creationId xmlns:a16="http://schemas.microsoft.com/office/drawing/2014/main" id="{AB503341-C209-4FBA-A290-7CFEB9D9E2F9}"/>
            </a:ext>
          </a:extLst>
        </xdr:cNvPr>
        <xdr:cNvCxnSpPr/>
      </xdr:nvCxnSpPr>
      <xdr:spPr>
        <a:xfrm>
          <a:off x="10892852" y="5196590"/>
          <a:ext cx="5421443"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574624</xdr:colOff>
      <xdr:row>12</xdr:row>
      <xdr:rowOff>176819</xdr:rowOff>
    </xdr:from>
    <xdr:to>
      <xdr:col>19</xdr:col>
      <xdr:colOff>581763</xdr:colOff>
      <xdr:row>25</xdr:row>
      <xdr:rowOff>74952</xdr:rowOff>
    </xdr:to>
    <xdr:cxnSp macro="">
      <xdr:nvCxnSpPr>
        <xdr:cNvPr id="67" name="Straight Connector 66">
          <a:extLst>
            <a:ext uri="{FF2B5EF4-FFF2-40B4-BE49-F238E27FC236}">
              <a16:creationId xmlns:a16="http://schemas.microsoft.com/office/drawing/2014/main" id="{4ECD7889-24FC-43EB-ACF9-382E42FF3E8E}"/>
            </a:ext>
          </a:extLst>
        </xdr:cNvPr>
        <xdr:cNvCxnSpPr/>
      </xdr:nvCxnSpPr>
      <xdr:spPr>
        <a:xfrm flipH="1">
          <a:off x="13391214" y="2575245"/>
          <a:ext cx="7139" cy="249642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669204</xdr:colOff>
      <xdr:row>13</xdr:row>
      <xdr:rowOff>99936</xdr:rowOff>
    </xdr:from>
    <xdr:to>
      <xdr:col>24</xdr:col>
      <xdr:colOff>362263</xdr:colOff>
      <xdr:row>26</xdr:row>
      <xdr:rowOff>12493</xdr:rowOff>
    </xdr:to>
    <mc:AlternateContent xmlns:mc="http://schemas.openxmlformats.org/markup-compatibility/2006">
      <mc:Choice xmlns:cx2="http://schemas.microsoft.com/office/drawing/2015/10/21/chartex" Requires="cx2">
        <xdr:graphicFrame macro="">
          <xdr:nvGraphicFramePr>
            <xdr:cNvPr id="75" name="Chart 74">
              <a:extLst>
                <a:ext uri="{FF2B5EF4-FFF2-40B4-BE49-F238E27FC236}">
                  <a16:creationId xmlns:a16="http://schemas.microsoft.com/office/drawing/2014/main" id="{E67C4EC3-B7CC-4052-958D-B6797DB9D2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85794" y="2698231"/>
              <a:ext cx="3065846" cy="25108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587115</xdr:colOff>
      <xdr:row>12</xdr:row>
      <xdr:rowOff>149901</xdr:rowOff>
    </xdr:from>
    <xdr:to>
      <xdr:col>23</xdr:col>
      <xdr:colOff>62459</xdr:colOff>
      <xdr:row>13</xdr:row>
      <xdr:rowOff>187377</xdr:rowOff>
    </xdr:to>
    <xdr:sp macro="" textlink="">
      <xdr:nvSpPr>
        <xdr:cNvPr id="76" name="TextBox 75">
          <a:extLst>
            <a:ext uri="{FF2B5EF4-FFF2-40B4-BE49-F238E27FC236}">
              <a16:creationId xmlns:a16="http://schemas.microsoft.com/office/drawing/2014/main" id="{370C13F4-F368-44A1-97B2-9D3B6CC5A6C6}"/>
            </a:ext>
          </a:extLst>
        </xdr:cNvPr>
        <xdr:cNvSpPr txBox="1"/>
      </xdr:nvSpPr>
      <xdr:spPr>
        <a:xfrm>
          <a:off x="13403705" y="2548327"/>
          <a:ext cx="2173574" cy="237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Black" panose="020B0A02040204020203" pitchFamily="34" charset="0"/>
              <a:ea typeface="Segoe UI Black" panose="020B0A02040204020203" pitchFamily="34" charset="0"/>
            </a:rPr>
            <a:t>OUTLET LOCATION</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15</xdr:col>
      <xdr:colOff>462111</xdr:colOff>
      <xdr:row>27</xdr:row>
      <xdr:rowOff>191590</xdr:rowOff>
    </xdr:from>
    <xdr:to>
      <xdr:col>19</xdr:col>
      <xdr:colOff>241139</xdr:colOff>
      <xdr:row>38</xdr:row>
      <xdr:rowOff>98496</xdr:rowOff>
    </xdr:to>
    <xdr:graphicFrame macro="">
      <xdr:nvGraphicFramePr>
        <xdr:cNvPr id="78" name="Chart 77">
          <a:extLst>
            <a:ext uri="{FF2B5EF4-FFF2-40B4-BE49-F238E27FC236}">
              <a16:creationId xmlns:a16="http://schemas.microsoft.com/office/drawing/2014/main" id="{99EF8A68-C933-4C20-BF64-CE76528C2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568376</xdr:colOff>
      <xdr:row>26</xdr:row>
      <xdr:rowOff>39706</xdr:rowOff>
    </xdr:from>
    <xdr:to>
      <xdr:col>17</xdr:col>
      <xdr:colOff>443460</xdr:colOff>
      <xdr:row>27</xdr:row>
      <xdr:rowOff>150198</xdr:rowOff>
    </xdr:to>
    <xdr:sp macro="" textlink="">
      <xdr:nvSpPr>
        <xdr:cNvPr id="79" name="TextBox 78">
          <a:extLst>
            <a:ext uri="{FF2B5EF4-FFF2-40B4-BE49-F238E27FC236}">
              <a16:creationId xmlns:a16="http://schemas.microsoft.com/office/drawing/2014/main" id="{4F418CE3-9F39-4839-AFFA-66EAF98985ED}"/>
            </a:ext>
          </a:extLst>
        </xdr:cNvPr>
        <xdr:cNvSpPr txBox="1"/>
      </xdr:nvSpPr>
      <xdr:spPr>
        <a:xfrm>
          <a:off x="10686737" y="5236296"/>
          <a:ext cx="1224198" cy="310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dk1"/>
              </a:solidFill>
              <a:latin typeface="Segoe UI Black" panose="020B0A02040204020203" pitchFamily="34" charset="0"/>
              <a:ea typeface="Segoe UI Black" panose="020B0A02040204020203" pitchFamily="34" charset="0"/>
            </a:rPr>
            <a:t>OUTLET TYPE</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19</xdr:col>
      <xdr:colOff>232521</xdr:colOff>
      <xdr:row>27</xdr:row>
      <xdr:rowOff>182385</xdr:rowOff>
    </xdr:from>
    <xdr:to>
      <xdr:col>21</xdr:col>
      <xdr:colOff>530508</xdr:colOff>
      <xdr:row>38</xdr:row>
      <xdr:rowOff>107461</xdr:rowOff>
    </xdr:to>
    <xdr:graphicFrame macro="">
      <xdr:nvGraphicFramePr>
        <xdr:cNvPr id="86" name="Chart 85">
          <a:extLst>
            <a:ext uri="{FF2B5EF4-FFF2-40B4-BE49-F238E27FC236}">
              <a16:creationId xmlns:a16="http://schemas.microsoft.com/office/drawing/2014/main" id="{B5AD311F-E775-4D4C-A555-3BE765D68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607671</xdr:colOff>
      <xdr:row>27</xdr:row>
      <xdr:rowOff>163975</xdr:rowOff>
    </xdr:from>
    <xdr:to>
      <xdr:col>24</xdr:col>
      <xdr:colOff>318304</xdr:colOff>
      <xdr:row>38</xdr:row>
      <xdr:rowOff>125392</xdr:rowOff>
    </xdr:to>
    <xdr:graphicFrame macro="">
      <xdr:nvGraphicFramePr>
        <xdr:cNvPr id="88" name="Chart 87">
          <a:extLst>
            <a:ext uri="{FF2B5EF4-FFF2-40B4-BE49-F238E27FC236}">
              <a16:creationId xmlns:a16="http://schemas.microsoft.com/office/drawing/2014/main" id="{689F677B-4D02-4DE1-A796-82D43EE5A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348268</xdr:colOff>
      <xdr:row>38</xdr:row>
      <xdr:rowOff>107383</xdr:rowOff>
    </xdr:from>
    <xdr:to>
      <xdr:col>18</xdr:col>
      <xdr:colOff>223352</xdr:colOff>
      <xdr:row>40</xdr:row>
      <xdr:rowOff>15319</xdr:rowOff>
    </xdr:to>
    <xdr:sp macro="" textlink="">
      <xdr:nvSpPr>
        <xdr:cNvPr id="89" name="TextBox 88">
          <a:extLst>
            <a:ext uri="{FF2B5EF4-FFF2-40B4-BE49-F238E27FC236}">
              <a16:creationId xmlns:a16="http://schemas.microsoft.com/office/drawing/2014/main" id="{1CBE6EA8-691C-4138-9F46-59B4F0EB1BAF}"/>
            </a:ext>
          </a:extLst>
        </xdr:cNvPr>
        <xdr:cNvSpPr txBox="1"/>
      </xdr:nvSpPr>
      <xdr:spPr>
        <a:xfrm>
          <a:off x="11151306" y="7804548"/>
          <a:ext cx="1225464" cy="31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aseline="0">
              <a:solidFill>
                <a:schemeClr val="tx1">
                  <a:lumMod val="75000"/>
                  <a:lumOff val="25000"/>
                </a:schemeClr>
              </a:solidFill>
              <a:latin typeface="Segoe UI Black" panose="020B0A02040204020203" pitchFamily="34" charset="0"/>
              <a:ea typeface="Segoe UI Black" panose="020B0A02040204020203" pitchFamily="34" charset="0"/>
            </a:rPr>
            <a:t>TOTAL SALES</a:t>
          </a:r>
          <a:endParaRPr lang="en-IN" sz="10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19</xdr:col>
      <xdr:colOff>232521</xdr:colOff>
      <xdr:row>38</xdr:row>
      <xdr:rowOff>107382</xdr:rowOff>
    </xdr:from>
    <xdr:to>
      <xdr:col>21</xdr:col>
      <xdr:colOff>107606</xdr:colOff>
      <xdr:row>40</xdr:row>
      <xdr:rowOff>15318</xdr:rowOff>
    </xdr:to>
    <xdr:sp macro="" textlink="">
      <xdr:nvSpPr>
        <xdr:cNvPr id="90" name="TextBox 89">
          <a:extLst>
            <a:ext uri="{FF2B5EF4-FFF2-40B4-BE49-F238E27FC236}">
              <a16:creationId xmlns:a16="http://schemas.microsoft.com/office/drawing/2014/main" id="{43D88478-0CE1-491A-9B34-90B26F74CF5E}"/>
            </a:ext>
          </a:extLst>
        </xdr:cNvPr>
        <xdr:cNvSpPr txBox="1"/>
      </xdr:nvSpPr>
      <xdr:spPr>
        <a:xfrm>
          <a:off x="13061129" y="7804547"/>
          <a:ext cx="1225464" cy="31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aseline="0">
              <a:solidFill>
                <a:schemeClr val="tx1">
                  <a:lumMod val="75000"/>
                  <a:lumOff val="25000"/>
                </a:schemeClr>
              </a:solidFill>
              <a:latin typeface="Segoe UI Black" panose="020B0A02040204020203" pitchFamily="34" charset="0"/>
              <a:ea typeface="Segoe UI Black" panose="020B0A02040204020203" pitchFamily="34" charset="0"/>
            </a:rPr>
            <a:t>AVG SALES</a:t>
          </a:r>
          <a:endParaRPr lang="en-IN" sz="10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21</xdr:col>
      <xdr:colOff>627990</xdr:colOff>
      <xdr:row>38</xdr:row>
      <xdr:rowOff>107382</xdr:rowOff>
    </xdr:from>
    <xdr:to>
      <xdr:col>23</xdr:col>
      <xdr:colOff>503074</xdr:colOff>
      <xdr:row>40</xdr:row>
      <xdr:rowOff>15318</xdr:rowOff>
    </xdr:to>
    <xdr:sp macro="" textlink="">
      <xdr:nvSpPr>
        <xdr:cNvPr id="91" name="TextBox 90">
          <a:extLst>
            <a:ext uri="{FF2B5EF4-FFF2-40B4-BE49-F238E27FC236}">
              <a16:creationId xmlns:a16="http://schemas.microsoft.com/office/drawing/2014/main" id="{551E9CF1-BAD2-482F-A60B-AE3B36D504F7}"/>
            </a:ext>
          </a:extLst>
        </xdr:cNvPr>
        <xdr:cNvSpPr txBox="1"/>
      </xdr:nvSpPr>
      <xdr:spPr>
        <a:xfrm>
          <a:off x="14806977" y="7804547"/>
          <a:ext cx="1225464" cy="31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aseline="0">
              <a:solidFill>
                <a:schemeClr val="tx1">
                  <a:lumMod val="75000"/>
                  <a:lumOff val="25000"/>
                </a:schemeClr>
              </a:solidFill>
              <a:latin typeface="Segoe UI Black" panose="020B0A02040204020203" pitchFamily="34" charset="0"/>
              <a:ea typeface="Segoe UI Black" panose="020B0A02040204020203" pitchFamily="34" charset="0"/>
            </a:rPr>
            <a:t>NO OF ITEMS</a:t>
          </a:r>
          <a:endParaRPr lang="en-IN" sz="10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142240</xdr:colOff>
      <xdr:row>5</xdr:row>
      <xdr:rowOff>134092</xdr:rowOff>
    </xdr:from>
    <xdr:to>
      <xdr:col>3</xdr:col>
      <xdr:colOff>467360</xdr:colOff>
      <xdr:row>7</xdr:row>
      <xdr:rowOff>52812</xdr:rowOff>
    </xdr:to>
    <xdr:pic>
      <xdr:nvPicPr>
        <xdr:cNvPr id="95" name="Picture 94">
          <a:extLst>
            <a:ext uri="{FF2B5EF4-FFF2-40B4-BE49-F238E27FC236}">
              <a16:creationId xmlns:a16="http://schemas.microsoft.com/office/drawing/2014/main" id="{9623347F-887C-4E86-BF0A-A2735C68FB1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53920" y="1150092"/>
          <a:ext cx="325120" cy="325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528320</xdr:colOff>
      <xdr:row>5</xdr:row>
      <xdr:rowOff>152400</xdr:rowOff>
    </xdr:from>
    <xdr:to>
      <xdr:col>5</xdr:col>
      <xdr:colOff>457200</xdr:colOff>
      <xdr:row>7</xdr:row>
      <xdr:rowOff>71120</xdr:rowOff>
    </xdr:to>
    <xdr:sp macro="" textlink="">
      <xdr:nvSpPr>
        <xdr:cNvPr id="96" name="TextBox 95">
          <a:extLst>
            <a:ext uri="{FF2B5EF4-FFF2-40B4-BE49-F238E27FC236}">
              <a16:creationId xmlns:a16="http://schemas.microsoft.com/office/drawing/2014/main" id="{28135CF3-80A8-CDA6-BDDE-335B487919D0}"/>
            </a:ext>
          </a:extLst>
        </xdr:cNvPr>
        <xdr:cNvSpPr txBox="1"/>
      </xdr:nvSpPr>
      <xdr:spPr>
        <a:xfrm>
          <a:off x="2540000" y="1168400"/>
          <a:ext cx="1270000" cy="325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lumMod val="50000"/>
                </a:schemeClr>
              </a:solidFill>
              <a:latin typeface="Aptos Display" panose="020B0004020202020204" pitchFamily="34" charset="0"/>
            </a:rPr>
            <a:t>FILTER</a:t>
          </a:r>
          <a:r>
            <a:rPr lang="en-IN" sz="1400" b="1" baseline="0">
              <a:solidFill>
                <a:schemeClr val="accent6">
                  <a:lumMod val="50000"/>
                </a:schemeClr>
              </a:solidFill>
              <a:latin typeface="Aptos Display" panose="020B0004020202020204" pitchFamily="34" charset="0"/>
            </a:rPr>
            <a:t> PANEL</a:t>
          </a:r>
          <a:endParaRPr lang="en-IN" sz="1400" b="1">
            <a:solidFill>
              <a:schemeClr val="accent6">
                <a:lumMod val="50000"/>
              </a:schemeClr>
            </a:solidFill>
            <a:latin typeface="Aptos Display" panose="020B0004020202020204" pitchFamily="34" charset="0"/>
          </a:endParaRPr>
        </a:p>
      </xdr:txBody>
    </xdr:sp>
    <xdr:clientData/>
  </xdr:twoCellAnchor>
  <xdr:twoCellAnchor editAs="oneCell">
    <xdr:from>
      <xdr:col>2</xdr:col>
      <xdr:colOff>579120</xdr:colOff>
      <xdr:row>7</xdr:row>
      <xdr:rowOff>92729</xdr:rowOff>
    </xdr:from>
    <xdr:to>
      <xdr:col>6</xdr:col>
      <xdr:colOff>50800</xdr:colOff>
      <xdr:row>13</xdr:row>
      <xdr:rowOff>142240</xdr:rowOff>
    </xdr:to>
    <mc:AlternateContent xmlns:mc="http://schemas.openxmlformats.org/markup-compatibility/2006">
      <mc:Choice xmlns:a14="http://schemas.microsoft.com/office/drawing/2010/main" Requires="a14">
        <xdr:graphicFrame macro="">
          <xdr:nvGraphicFramePr>
            <xdr:cNvPr id="97" name="Outlet Size 1">
              <a:extLst>
                <a:ext uri="{FF2B5EF4-FFF2-40B4-BE49-F238E27FC236}">
                  <a16:creationId xmlns:a16="http://schemas.microsoft.com/office/drawing/2014/main" id="{6C542470-FCD6-4604-B067-A7DF99F4F95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925320" y="1515129"/>
              <a:ext cx="2164080" cy="1268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568960</xdr:colOff>
      <xdr:row>14</xdr:row>
      <xdr:rowOff>11448</xdr:rowOff>
    </xdr:from>
    <xdr:to>
      <xdr:col>6</xdr:col>
      <xdr:colOff>50800</xdr:colOff>
      <xdr:row>20</xdr:row>
      <xdr:rowOff>71120</xdr:rowOff>
    </xdr:to>
    <mc:AlternateContent xmlns:mc="http://schemas.openxmlformats.org/markup-compatibility/2006">
      <mc:Choice xmlns:a14="http://schemas.microsoft.com/office/drawing/2010/main" Requires="a14">
        <xdr:graphicFrame macro="">
          <xdr:nvGraphicFramePr>
            <xdr:cNvPr id="98" name="Outlet Location Type 1">
              <a:extLst>
                <a:ext uri="{FF2B5EF4-FFF2-40B4-BE49-F238E27FC236}">
                  <a16:creationId xmlns:a16="http://schemas.microsoft.com/office/drawing/2014/main" id="{DC8C1A30-F484-4001-A75C-00F35D0B83C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915160" y="2856248"/>
              <a:ext cx="2174240" cy="1278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579120</xdr:colOff>
      <xdr:row>20</xdr:row>
      <xdr:rowOff>174008</xdr:rowOff>
    </xdr:from>
    <xdr:to>
      <xdr:col>6</xdr:col>
      <xdr:colOff>50800</xdr:colOff>
      <xdr:row>34</xdr:row>
      <xdr:rowOff>30480</xdr:rowOff>
    </xdr:to>
    <mc:AlternateContent xmlns:mc="http://schemas.openxmlformats.org/markup-compatibility/2006">
      <mc:Choice xmlns:a14="http://schemas.microsoft.com/office/drawing/2010/main" Requires="a14">
        <xdr:graphicFrame macro="">
          <xdr:nvGraphicFramePr>
            <xdr:cNvPr id="100" name="Item Type 1">
              <a:extLst>
                <a:ext uri="{FF2B5EF4-FFF2-40B4-BE49-F238E27FC236}">
                  <a16:creationId xmlns:a16="http://schemas.microsoft.com/office/drawing/2014/main" id="{6B33ECA5-9A64-4C2F-8A54-B98DB8CCB3B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25320" y="4238008"/>
              <a:ext cx="2164080" cy="27012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151676</xdr:colOff>
      <xdr:row>34</xdr:row>
      <xdr:rowOff>133368</xdr:rowOff>
    </xdr:from>
    <xdr:to>
      <xdr:col>4</xdr:col>
      <xdr:colOff>166916</xdr:colOff>
      <xdr:row>37</xdr:row>
      <xdr:rowOff>19068</xdr:rowOff>
    </xdr:to>
    <xdr:pic>
      <xdr:nvPicPr>
        <xdr:cNvPr id="101" name="Picture 100">
          <a:hlinkClick xmlns:r="http://schemas.openxmlformats.org/officeDocument/2006/relationships" r:id="rId15"/>
          <a:extLst>
            <a:ext uri="{FF2B5EF4-FFF2-40B4-BE49-F238E27FC236}">
              <a16:creationId xmlns:a16="http://schemas.microsoft.com/office/drawing/2014/main" id="{5E174BD1-CD5A-4994-8EE1-16CB3975CBB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163356" y="7042168"/>
          <a:ext cx="6858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446316</xdr:colOff>
      <xdr:row>34</xdr:row>
      <xdr:rowOff>179088</xdr:rowOff>
    </xdr:from>
    <xdr:to>
      <xdr:col>5</xdr:col>
      <xdr:colOff>522516</xdr:colOff>
      <xdr:row>36</xdr:row>
      <xdr:rowOff>176548</xdr:rowOff>
    </xdr:to>
    <xdr:pic>
      <xdr:nvPicPr>
        <xdr:cNvPr id="102" name="Picture 101">
          <a:hlinkClick xmlns:r="http://schemas.openxmlformats.org/officeDocument/2006/relationships" r:id="rId17"/>
          <a:extLst>
            <a:ext uri="{FF2B5EF4-FFF2-40B4-BE49-F238E27FC236}">
              <a16:creationId xmlns:a16="http://schemas.microsoft.com/office/drawing/2014/main" id="{4EA030E1-5102-4D7D-8102-63D159F5A4B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128556" y="7087888"/>
          <a:ext cx="7467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335280</xdr:colOff>
      <xdr:row>37</xdr:row>
      <xdr:rowOff>71120</xdr:rowOff>
    </xdr:from>
    <xdr:to>
      <xdr:col>5</xdr:col>
      <xdr:colOff>386080</xdr:colOff>
      <xdr:row>39</xdr:row>
      <xdr:rowOff>132080</xdr:rowOff>
    </xdr:to>
    <xdr:sp macro="" textlink="">
      <xdr:nvSpPr>
        <xdr:cNvPr id="103" name="TextBox 102">
          <a:extLst>
            <a:ext uri="{FF2B5EF4-FFF2-40B4-BE49-F238E27FC236}">
              <a16:creationId xmlns:a16="http://schemas.microsoft.com/office/drawing/2014/main" id="{84498823-BFDC-2AED-C97C-62387E2E8F1A}"/>
            </a:ext>
          </a:extLst>
        </xdr:cNvPr>
        <xdr:cNvSpPr txBox="1"/>
      </xdr:nvSpPr>
      <xdr:spPr>
        <a:xfrm>
          <a:off x="2346960" y="7589520"/>
          <a:ext cx="1391920" cy="467360"/>
        </a:xfrm>
        <a:prstGeom prst="rect">
          <a:avLst/>
        </a:prstGeom>
        <a:solidFill>
          <a:srgbClr val="FFE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C00000"/>
              </a:solidFill>
              <a:latin typeface="Arial Black" panose="020B0A04020102020204" pitchFamily="34" charset="0"/>
            </a:rPr>
            <a:t>Developed By</a:t>
          </a:r>
          <a:r>
            <a:rPr lang="en-IN" sz="1000" b="1" baseline="0">
              <a:solidFill>
                <a:srgbClr val="C00000"/>
              </a:solidFill>
              <a:latin typeface="Arial Black" panose="020B0A04020102020204" pitchFamily="34" charset="0"/>
            </a:rPr>
            <a:t>:            Kalyani Khapale</a:t>
          </a:r>
          <a:endParaRPr lang="en-IN" sz="1000" b="1">
            <a:solidFill>
              <a:srgbClr val="C00000"/>
            </a:solidFill>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lyani khapale" refreshedDate="45875.059039930558" createdVersion="8" refreshedVersion="8" minRefreshableVersion="3" recordCount="8523" xr:uid="{C34012C3-1701-4DB5-B4CE-B28CB5A936A1}">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983227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BA7914-5FF2-4FFB-89B0-BC7713AB80F0}" name="PivotTable1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17:B121" firstHeaderRow="1" firstDataRow="1" firstDataCol="1"/>
  <pivotFields count="13">
    <pivotField showAll="0">
      <items count="3">
        <item x="0"/>
        <item x="1"/>
        <item t="default"/>
      </items>
    </pivotField>
    <pivotField dataField="1"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27">
    <format dxfId="386">
      <pivotArea type="all" dataOnly="0" outline="0" fieldPosition="0"/>
    </format>
    <format dxfId="387">
      <pivotArea outline="0" collapsedLevelsAreSubtotals="1" fieldPosition="0"/>
    </format>
    <format dxfId="388">
      <pivotArea type="all" dataOnly="0" outline="0" fieldPosition="0"/>
    </format>
    <format dxfId="389">
      <pivotArea outline="0" collapsedLevelsAreSubtotals="1" fieldPosition="0"/>
    </format>
    <format dxfId="390">
      <pivotArea type="all" dataOnly="0" outline="0" fieldPosition="0"/>
    </format>
    <format dxfId="391">
      <pivotArea outline="0" collapsedLevelsAreSubtotals="1" fieldPosition="0"/>
    </format>
    <format dxfId="392">
      <pivotArea dataOnly="0" labelOnly="1" grandRow="1" outline="0" fieldPosition="0"/>
    </format>
    <format dxfId="393">
      <pivotArea outline="0" collapsedLevelsAreSubtotals="1" fieldPosition="0"/>
    </format>
    <format dxfId="394">
      <pivotArea type="all" dataOnly="0" outline="0" fieldPosition="0"/>
    </format>
    <format dxfId="395">
      <pivotArea outline="0" collapsedLevelsAreSubtotals="1" fieldPosition="0"/>
    </format>
    <format dxfId="396">
      <pivotArea field="3" type="button" dataOnly="0" labelOnly="1" outline="0"/>
    </format>
    <format dxfId="397">
      <pivotArea dataOnly="0" labelOnly="1" outline="0" axis="axisValues" fieldPosition="0"/>
    </format>
    <format dxfId="398">
      <pivotArea type="all" dataOnly="0" outline="0" fieldPosition="0"/>
    </format>
    <format dxfId="399">
      <pivotArea outline="0" collapsedLevelsAreSubtotals="1" fieldPosition="0"/>
    </format>
    <format dxfId="400">
      <pivotArea field="3" type="button" dataOnly="0" labelOnly="1" outline="0"/>
    </format>
    <format dxfId="401">
      <pivotArea dataOnly="0" labelOnly="1" outline="0" axis="axisValues" fieldPosition="0"/>
    </format>
    <format dxfId="402">
      <pivotArea type="all" dataOnly="0" outline="0" fieldPosition="0"/>
    </format>
    <format dxfId="403">
      <pivotArea outline="0" collapsedLevelsAreSubtotals="1" fieldPosition="0"/>
    </format>
    <format dxfId="404">
      <pivotArea outline="0" collapsedLevelsAreSubtotals="1" fieldPosition="0"/>
    </format>
    <format dxfId="405">
      <pivotArea type="all" dataOnly="0" outline="0" fieldPosition="0"/>
    </format>
    <format dxfId="406">
      <pivotArea outline="0" collapsedLevelsAreSubtotals="1" fieldPosition="0"/>
    </format>
    <format dxfId="385">
      <pivotArea outline="0" collapsedLevelsAreSubtotals="1" fieldPosition="0"/>
    </format>
    <format dxfId="384">
      <pivotArea type="all" dataOnly="0" outline="0" fieldPosition="0"/>
    </format>
    <format dxfId="383">
      <pivotArea outline="0" collapsedLevelsAreSubtotals="1" fieldPosition="0"/>
    </format>
    <format dxfId="382">
      <pivotArea field="8" type="button" dataOnly="0" labelOnly="1" outline="0" axis="axisRow" fieldPosition="0"/>
    </format>
    <format dxfId="381">
      <pivotArea dataOnly="0" labelOnly="1" fieldPosition="0">
        <references count="1">
          <reference field="8" count="0"/>
        </references>
      </pivotArea>
    </format>
    <format dxfId="380">
      <pivotArea dataOnly="0" labelOnly="1" outline="0" axis="axisValues" fieldPosition="0"/>
    </format>
  </formats>
  <chartFormats count="2">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DD85BE-16FF-4223-B98B-DE450DDFC0F0}" name="PivotTable1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04:B108"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24">
    <format dxfId="413">
      <pivotArea type="all" dataOnly="0" outline="0" fieldPosition="0"/>
    </format>
    <format dxfId="414">
      <pivotArea outline="0" collapsedLevelsAreSubtotals="1" fieldPosition="0"/>
    </format>
    <format dxfId="415">
      <pivotArea type="all" dataOnly="0" outline="0" fieldPosition="0"/>
    </format>
    <format dxfId="416">
      <pivotArea outline="0" collapsedLevelsAreSubtotals="1" fieldPosition="0"/>
    </format>
    <format dxfId="417">
      <pivotArea type="all" dataOnly="0" outline="0" fieldPosition="0"/>
    </format>
    <format dxfId="418">
      <pivotArea outline="0" collapsedLevelsAreSubtotals="1" fieldPosition="0"/>
    </format>
    <format dxfId="419">
      <pivotArea dataOnly="0" labelOnly="1" grandRow="1" outline="0" fieldPosition="0"/>
    </format>
    <format dxfId="420">
      <pivotArea outline="0" collapsedLevelsAreSubtotals="1" fieldPosition="0"/>
    </format>
    <format dxfId="421">
      <pivotArea type="all" dataOnly="0" outline="0" fieldPosition="0"/>
    </format>
    <format dxfId="422">
      <pivotArea outline="0" collapsedLevelsAreSubtotals="1" fieldPosition="0"/>
    </format>
    <format dxfId="423">
      <pivotArea field="3" type="button" dataOnly="0" labelOnly="1" outline="0"/>
    </format>
    <format dxfId="424">
      <pivotArea dataOnly="0" labelOnly="1" outline="0" axis="axisValues" fieldPosition="0"/>
    </format>
    <format dxfId="425">
      <pivotArea type="all" dataOnly="0" outline="0" fieldPosition="0"/>
    </format>
    <format dxfId="426">
      <pivotArea outline="0" collapsedLevelsAreSubtotals="1" fieldPosition="0"/>
    </format>
    <format dxfId="427">
      <pivotArea field="3" type="button" dataOnly="0" labelOnly="1" outline="0"/>
    </format>
    <format dxfId="428">
      <pivotArea dataOnly="0" labelOnly="1" outline="0" axis="axisValues" fieldPosition="0"/>
    </format>
    <format dxfId="429">
      <pivotArea type="all" dataOnly="0" outline="0" fieldPosition="0"/>
    </format>
    <format dxfId="430">
      <pivotArea outline="0" collapsedLevelsAreSubtotals="1" fieldPosition="0"/>
    </format>
    <format dxfId="412">
      <pivotArea outline="0" collapsedLevelsAreSubtotals="1" fieldPosition="0"/>
    </format>
    <format dxfId="411">
      <pivotArea type="all" dataOnly="0" outline="0" fieldPosition="0"/>
    </format>
    <format dxfId="410">
      <pivotArea outline="0" collapsedLevelsAreSubtotals="1" fieldPosition="0"/>
    </format>
    <format dxfId="409">
      <pivotArea field="8" type="button" dataOnly="0" labelOnly="1" outline="0" axis="axisRow" fieldPosition="0"/>
    </format>
    <format dxfId="408">
      <pivotArea dataOnly="0" labelOnly="1" fieldPosition="0">
        <references count="1">
          <reference field="8" count="0"/>
        </references>
      </pivotArea>
    </format>
    <format dxfId="40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55AC36-0673-4C6F-A786-928D35A430BF}"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91:B95"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21">
    <format dxfId="436">
      <pivotArea type="all" dataOnly="0" outline="0" fieldPosition="0"/>
    </format>
    <format dxfId="437">
      <pivotArea outline="0" collapsedLevelsAreSubtotals="1" fieldPosition="0"/>
    </format>
    <format dxfId="438">
      <pivotArea type="all" dataOnly="0" outline="0" fieldPosition="0"/>
    </format>
    <format dxfId="439">
      <pivotArea outline="0" collapsedLevelsAreSubtotals="1" fieldPosition="0"/>
    </format>
    <format dxfId="440">
      <pivotArea type="all" dataOnly="0" outline="0" fieldPosition="0"/>
    </format>
    <format dxfId="441">
      <pivotArea outline="0" collapsedLevelsAreSubtotals="1" fieldPosition="0"/>
    </format>
    <format dxfId="442">
      <pivotArea dataOnly="0" labelOnly="1" grandRow="1" outline="0" fieldPosition="0"/>
    </format>
    <format dxfId="443">
      <pivotArea outline="0" collapsedLevelsAreSubtotals="1" fieldPosition="0"/>
    </format>
    <format dxfId="444">
      <pivotArea type="all" dataOnly="0" outline="0" fieldPosition="0"/>
    </format>
    <format dxfId="445">
      <pivotArea outline="0" collapsedLevelsAreSubtotals="1" fieldPosition="0"/>
    </format>
    <format dxfId="446">
      <pivotArea field="3" type="button" dataOnly="0" labelOnly="1" outline="0"/>
    </format>
    <format dxfId="447">
      <pivotArea dataOnly="0" labelOnly="1" outline="0" axis="axisValues" fieldPosition="0"/>
    </format>
    <format dxfId="448">
      <pivotArea type="all" dataOnly="0" outline="0" fieldPosition="0"/>
    </format>
    <format dxfId="449">
      <pivotArea outline="0" collapsedLevelsAreSubtotals="1" fieldPosition="0"/>
    </format>
    <format dxfId="450">
      <pivotArea field="3" type="button" dataOnly="0" labelOnly="1" outline="0"/>
    </format>
    <format dxfId="451">
      <pivotArea dataOnly="0" labelOnly="1" outline="0" axis="axisValues" fieldPosition="0"/>
    </format>
    <format dxfId="435">
      <pivotArea type="all" dataOnly="0" outline="0" fieldPosition="0"/>
    </format>
    <format dxfId="434">
      <pivotArea outline="0" collapsedLevelsAreSubtotals="1" fieldPosition="0"/>
    </format>
    <format dxfId="433">
      <pivotArea field="8" type="button" dataOnly="0" labelOnly="1" outline="0" axis="axisRow" fieldPosition="0"/>
    </format>
    <format dxfId="432">
      <pivotArea dataOnly="0" labelOnly="1" fieldPosition="0">
        <references count="1">
          <reference field="8" count="0"/>
        </references>
      </pivotArea>
    </format>
    <format dxfId="43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4440D6-87B4-4F59-94A1-58EB81F23896}" name="PivotTable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0:B83"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21">
    <format dxfId="457">
      <pivotArea type="all" dataOnly="0" outline="0" fieldPosition="0"/>
    </format>
    <format dxfId="458">
      <pivotArea outline="0" collapsedLevelsAreSubtotals="1" fieldPosition="0"/>
    </format>
    <format dxfId="459">
      <pivotArea type="all" dataOnly="0" outline="0" fieldPosition="0"/>
    </format>
    <format dxfId="460">
      <pivotArea outline="0" collapsedLevelsAreSubtotals="1" fieldPosition="0"/>
    </format>
    <format dxfId="461">
      <pivotArea type="all" dataOnly="0" outline="0" fieldPosition="0"/>
    </format>
    <format dxfId="462">
      <pivotArea outline="0" collapsedLevelsAreSubtotals="1" fieldPosition="0"/>
    </format>
    <format dxfId="463">
      <pivotArea dataOnly="0" labelOnly="1" grandRow="1" outline="0" fieldPosition="0"/>
    </format>
    <format dxfId="464">
      <pivotArea outline="0" collapsedLevelsAreSubtotals="1" fieldPosition="0"/>
    </format>
    <format dxfId="465">
      <pivotArea type="all" dataOnly="0" outline="0" fieldPosition="0"/>
    </format>
    <format dxfId="466">
      <pivotArea outline="0" collapsedLevelsAreSubtotals="1" fieldPosition="0"/>
    </format>
    <format dxfId="467">
      <pivotArea field="3" type="button" dataOnly="0" labelOnly="1" outline="0"/>
    </format>
    <format dxfId="468">
      <pivotArea dataOnly="0" labelOnly="1" outline="0" axis="axisValues" fieldPosition="0"/>
    </format>
    <format dxfId="469">
      <pivotArea type="all" dataOnly="0" outline="0" fieldPosition="0"/>
    </format>
    <format dxfId="470">
      <pivotArea outline="0" collapsedLevelsAreSubtotals="1" fieldPosition="0"/>
    </format>
    <format dxfId="471">
      <pivotArea field="3" type="button" dataOnly="0" labelOnly="1" outline="0"/>
    </format>
    <format dxfId="472">
      <pivotArea dataOnly="0" labelOnly="1" outline="0" axis="axisValues" fieldPosition="0"/>
    </format>
    <format dxfId="456">
      <pivotArea type="all" dataOnly="0" outline="0" fieldPosition="0"/>
    </format>
    <format dxfId="455">
      <pivotArea outline="0" collapsedLevelsAreSubtotals="1" fieldPosition="0"/>
    </format>
    <format dxfId="454">
      <pivotArea field="6" type="button" dataOnly="0" labelOnly="1" outline="0" axis="axisRow" fieldPosition="0"/>
    </format>
    <format dxfId="453">
      <pivotArea dataOnly="0" labelOnly="1" fieldPosition="0">
        <references count="1">
          <reference field="6" count="0"/>
        </references>
      </pivotArea>
    </format>
    <format dxfId="45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D5146E-DEBC-41B9-A1E5-3D183B416812}"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8:B71"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21">
    <format dxfId="478">
      <pivotArea type="all" dataOnly="0" outline="0" fieldPosition="0"/>
    </format>
    <format dxfId="479">
      <pivotArea outline="0" collapsedLevelsAreSubtotals="1" fieldPosition="0"/>
    </format>
    <format dxfId="480">
      <pivotArea type="all" dataOnly="0" outline="0" fieldPosition="0"/>
    </format>
    <format dxfId="481">
      <pivotArea outline="0" collapsedLevelsAreSubtotals="1" fieldPosition="0"/>
    </format>
    <format dxfId="482">
      <pivotArea type="all" dataOnly="0" outline="0" fieldPosition="0"/>
    </format>
    <format dxfId="483">
      <pivotArea outline="0" collapsedLevelsAreSubtotals="1" fieldPosition="0"/>
    </format>
    <format dxfId="484">
      <pivotArea dataOnly="0" labelOnly="1" grandRow="1" outline="0" fieldPosition="0"/>
    </format>
    <format dxfId="485">
      <pivotArea outline="0" collapsedLevelsAreSubtotals="1" fieldPosition="0"/>
    </format>
    <format dxfId="486">
      <pivotArea type="all" dataOnly="0" outline="0" fieldPosition="0"/>
    </format>
    <format dxfId="487">
      <pivotArea outline="0" collapsedLevelsAreSubtotals="1" fieldPosition="0"/>
    </format>
    <format dxfId="488">
      <pivotArea field="3" type="button" dataOnly="0" labelOnly="1" outline="0"/>
    </format>
    <format dxfId="489">
      <pivotArea dataOnly="0" labelOnly="1" outline="0" axis="axisValues" fieldPosition="0"/>
    </format>
    <format dxfId="490">
      <pivotArea type="all" dataOnly="0" outline="0" fieldPosition="0"/>
    </format>
    <format dxfId="491">
      <pivotArea outline="0" collapsedLevelsAreSubtotals="1" fieldPosition="0"/>
    </format>
    <format dxfId="492">
      <pivotArea field="3" type="button" dataOnly="0" labelOnly="1" outline="0"/>
    </format>
    <format dxfId="493">
      <pivotArea dataOnly="0" labelOnly="1" outline="0" axis="axisValues" fieldPosition="0"/>
    </format>
    <format dxfId="477">
      <pivotArea type="all" dataOnly="0" outline="0" fieldPosition="0"/>
    </format>
    <format dxfId="476">
      <pivotArea outline="0" collapsedLevelsAreSubtotals="1" fieldPosition="0"/>
    </format>
    <format dxfId="475">
      <pivotArea field="7" type="button" dataOnly="0" labelOnly="1" outline="0" axis="axisRow" fieldPosition="0"/>
    </format>
    <format dxfId="474">
      <pivotArea dataOnly="0" labelOnly="1" fieldPosition="0">
        <references count="1">
          <reference field="7" count="0"/>
        </references>
      </pivotArea>
    </format>
    <format dxfId="47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4" format="2">
      <pivotArea type="data" outline="0" fieldPosition="0">
        <references count="2">
          <reference field="4294967294" count="1" selected="0">
            <x v="0"/>
          </reference>
          <reference field="7" count="1" selected="0">
            <x v="0"/>
          </reference>
        </references>
      </pivotArea>
    </chartFormat>
    <chartFormat chart="24" format="3">
      <pivotArea type="data" outline="0" fieldPosition="0">
        <references count="2">
          <reference field="4294967294" count="1" selected="0">
            <x v="0"/>
          </reference>
          <reference field="7" count="1" selected="0">
            <x v="1"/>
          </reference>
        </references>
      </pivotArea>
    </chartFormat>
    <chartFormat chart="24" format="4">
      <pivotArea type="data" outline="0" fieldPosition="0">
        <references count="2">
          <reference field="4294967294" count="1" selected="0">
            <x v="0"/>
          </reference>
          <reference field="7" count="1" selected="0">
            <x v="2"/>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483A28-0B42-4778-8DC0-D0AF7BFF95BF}"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53:B62"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21">
    <format dxfId="499">
      <pivotArea type="all" dataOnly="0" outline="0" fieldPosition="0"/>
    </format>
    <format dxfId="500">
      <pivotArea outline="0" collapsedLevelsAreSubtotals="1" fieldPosition="0"/>
    </format>
    <format dxfId="501">
      <pivotArea type="all" dataOnly="0" outline="0" fieldPosition="0"/>
    </format>
    <format dxfId="502">
      <pivotArea outline="0" collapsedLevelsAreSubtotals="1" fieldPosition="0"/>
    </format>
    <format dxfId="503">
      <pivotArea type="all" dataOnly="0" outline="0" fieldPosition="0"/>
    </format>
    <format dxfId="504">
      <pivotArea outline="0" collapsedLevelsAreSubtotals="1" fieldPosition="0"/>
    </format>
    <format dxfId="505">
      <pivotArea dataOnly="0" labelOnly="1" grandRow="1" outline="0" fieldPosition="0"/>
    </format>
    <format dxfId="506">
      <pivotArea outline="0" collapsedLevelsAreSubtotals="1" fieldPosition="0"/>
    </format>
    <format dxfId="507">
      <pivotArea type="all" dataOnly="0" outline="0" fieldPosition="0"/>
    </format>
    <format dxfId="508">
      <pivotArea outline="0" collapsedLevelsAreSubtotals="1" fieldPosition="0"/>
    </format>
    <format dxfId="509">
      <pivotArea field="3" type="button" dataOnly="0" labelOnly="1" outline="0"/>
    </format>
    <format dxfId="510">
      <pivotArea dataOnly="0" labelOnly="1" outline="0" axis="axisValues" fieldPosition="0"/>
    </format>
    <format dxfId="511">
      <pivotArea type="all" dataOnly="0" outline="0" fieldPosition="0"/>
    </format>
    <format dxfId="512">
      <pivotArea outline="0" collapsedLevelsAreSubtotals="1" fieldPosition="0"/>
    </format>
    <format dxfId="513">
      <pivotArea field="3" type="button" dataOnly="0" labelOnly="1" outline="0"/>
    </format>
    <format dxfId="514">
      <pivotArea dataOnly="0" labelOnly="1" outline="0" axis="axisValues" fieldPosition="0"/>
    </format>
    <format dxfId="498">
      <pivotArea type="all" dataOnly="0" outline="0" fieldPosition="0"/>
    </format>
    <format dxfId="497">
      <pivotArea outline="0" collapsedLevelsAreSubtotals="1" fieldPosition="0"/>
    </format>
    <format dxfId="496">
      <pivotArea field="4" type="button" dataOnly="0" labelOnly="1" outline="0" axis="axisRow" fieldPosition="0"/>
    </format>
    <format dxfId="495">
      <pivotArea dataOnly="0" labelOnly="1" fieldPosition="0">
        <references count="1">
          <reference field="4" count="0"/>
        </references>
      </pivotArea>
    </format>
    <format dxfId="494">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F6DBDA-E9A5-4F40-A558-C7910B133543}"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4:B35" firstHeaderRow="1" firstDataRow="1" firstDataCol="1"/>
  <pivotFields count="13">
    <pivotField showAll="0">
      <items count="3">
        <item x="0"/>
        <item x="1"/>
        <item t="default"/>
      </items>
    </pivotField>
    <pivotField showAll="0"/>
    <pivotField showAll="0"/>
    <pivotField axis="axisRow"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
    <i>
      <x v="2"/>
    </i>
  </rowItems>
  <colItems count="1">
    <i/>
  </colItems>
  <dataFields count="1">
    <dataField name="Sum of Total Sales" fld="11" baseField="0" baseItem="0" numFmtId="167"/>
  </dataFields>
  <formats count="18">
    <format dxfId="533">
      <pivotArea type="all" dataOnly="0" outline="0" fieldPosition="0"/>
    </format>
    <format dxfId="534">
      <pivotArea outline="0" collapsedLevelsAreSubtotals="1" fieldPosition="0"/>
    </format>
    <format dxfId="535">
      <pivotArea type="all" dataOnly="0" outline="0" fieldPosition="0"/>
    </format>
    <format dxfId="536">
      <pivotArea outline="0" collapsedLevelsAreSubtotals="1" fieldPosition="0"/>
    </format>
    <format dxfId="537">
      <pivotArea type="all" dataOnly="0" outline="0" fieldPosition="0"/>
    </format>
    <format dxfId="538">
      <pivotArea outline="0" collapsedLevelsAreSubtotals="1" fieldPosition="0"/>
    </format>
    <format dxfId="539">
      <pivotArea dataOnly="0" labelOnly="1" grandRow="1" outline="0" fieldPosition="0"/>
    </format>
    <format dxfId="540">
      <pivotArea outline="0" collapsedLevelsAreSubtotals="1" fieldPosition="0"/>
    </format>
    <format dxfId="532">
      <pivotArea type="all" dataOnly="0" outline="0" fieldPosition="0"/>
    </format>
    <format dxfId="531">
      <pivotArea outline="0" collapsedLevelsAreSubtotals="1" fieldPosition="0"/>
    </format>
    <format dxfId="530">
      <pivotArea field="3" type="button" dataOnly="0" labelOnly="1" outline="0" axis="axisRow" fieldPosition="0"/>
    </format>
    <format dxfId="529">
      <pivotArea dataOnly="0" labelOnly="1" fieldPosition="0">
        <references count="1">
          <reference field="3" count="0"/>
        </references>
      </pivotArea>
    </format>
    <format dxfId="528">
      <pivotArea dataOnly="0" labelOnly="1" outline="0" axis="axisValues" fieldPosition="0"/>
    </format>
    <format dxfId="527">
      <pivotArea type="all" dataOnly="0" outline="0" fieldPosition="0"/>
    </format>
    <format dxfId="526">
      <pivotArea outline="0" collapsedLevelsAreSubtotals="1" fieldPosition="0"/>
    </format>
    <format dxfId="525">
      <pivotArea field="3" type="button" dataOnly="0" labelOnly="1" outline="0" axis="axisRow" fieldPosition="0"/>
    </format>
    <format dxfId="524">
      <pivotArea dataOnly="0" labelOnly="1" fieldPosition="0">
        <references count="1">
          <reference field="3" count="0"/>
        </references>
      </pivotArea>
    </format>
    <format dxfId="52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A4DB6F-746B-442A-9CA0-6EA9E5B6C479}"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4:C28" firstHeaderRow="1" firstDataRow="2" firstDataCol="1"/>
  <pivotFields count="13">
    <pivotField axis="axisCol" showAll="0">
      <items count="3">
        <item x="0"/>
        <item x="1"/>
        <item t="default"/>
      </items>
    </pivotField>
    <pivotField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7">
    <format dxfId="546">
      <pivotArea type="all" dataOnly="0" outline="0" fieldPosition="0"/>
    </format>
    <format dxfId="547">
      <pivotArea outline="0" collapsedLevelsAreSubtotals="1" fieldPosition="0"/>
    </format>
    <format dxfId="548">
      <pivotArea type="all" dataOnly="0" outline="0" fieldPosition="0"/>
    </format>
    <format dxfId="549">
      <pivotArea outline="0" collapsedLevelsAreSubtotals="1" fieldPosition="0"/>
    </format>
    <format dxfId="550">
      <pivotArea type="all" dataOnly="0" outline="0" fieldPosition="0"/>
    </format>
    <format dxfId="551">
      <pivotArea outline="0" collapsedLevelsAreSubtotals="1" fieldPosition="0"/>
    </format>
    <format dxfId="552">
      <pivotArea dataOnly="0" labelOnly="1" grandRow="1" outline="0" fieldPosition="0"/>
    </format>
    <format dxfId="553">
      <pivotArea dataOnly="0" labelOnly="1" outline="0" axis="axisValues" fieldPosition="0"/>
    </format>
    <format dxfId="554">
      <pivotArea outline="0" collapsedLevelsAreSubtotals="1" fieldPosition="0"/>
    </format>
    <format dxfId="522">
      <pivotArea type="all" dataOnly="0" outline="0" fieldPosition="0"/>
    </format>
    <format dxfId="521">
      <pivotArea outline="0" collapsedLevelsAreSubtotals="1" fieldPosition="0"/>
    </format>
    <format dxfId="520">
      <pivotArea type="origin" dataOnly="0" labelOnly="1" outline="0" fieldPosition="0"/>
    </format>
    <format dxfId="519">
      <pivotArea field="0" type="button" dataOnly="0" labelOnly="1" outline="0" axis="axisCol" fieldPosition="0"/>
    </format>
    <format dxfId="518">
      <pivotArea type="topRight" dataOnly="0" labelOnly="1" outline="0" fieldPosition="0"/>
    </format>
    <format dxfId="517">
      <pivotArea field="6" type="button" dataOnly="0" labelOnly="1" outline="0" axis="axisRow" fieldPosition="0"/>
    </format>
    <format dxfId="516">
      <pivotArea dataOnly="0" labelOnly="1" fieldPosition="0">
        <references count="1">
          <reference field="6" count="0"/>
        </references>
      </pivotArea>
    </format>
    <format dxfId="515">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A12320-F042-4A8B-BF2C-29C8440286A3}" name="PivotTable2"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4:B16" firstHeaderRow="1" firstDataRow="1" firstDataCol="1"/>
  <pivotFields count="13">
    <pivotField axis="axisRow" showAll="0">
      <items count="3">
        <item x="1"/>
        <item x="0"/>
        <item t="default"/>
      </items>
    </pivotField>
    <pivotField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3">
    <format dxfId="562">
      <pivotArea type="all" dataOnly="0" outline="0" fieldPosition="0"/>
    </format>
    <format dxfId="561">
      <pivotArea outline="0" collapsedLevelsAreSubtotals="1" fieldPosition="0"/>
    </format>
    <format dxfId="560">
      <pivotArea type="all" dataOnly="0" outline="0" fieldPosition="0"/>
    </format>
    <format dxfId="559">
      <pivotArea outline="0" collapsedLevelsAreSubtotals="1" fieldPosition="0"/>
    </format>
    <format dxfId="558">
      <pivotArea type="all" dataOnly="0" outline="0" fieldPosition="0"/>
    </format>
    <format dxfId="557">
      <pivotArea outline="0" collapsedLevelsAreSubtotals="1" fieldPosition="0"/>
    </format>
    <format dxfId="556">
      <pivotArea dataOnly="0" labelOnly="1" grandRow="1" outline="0" fieldPosition="0"/>
    </format>
    <format dxfId="555">
      <pivotArea outline="0" collapsedLevelsAreSubtotals="1" fieldPosition="0"/>
    </format>
    <format dxfId="545">
      <pivotArea type="all" dataOnly="0" outline="0" fieldPosition="0"/>
    </format>
    <format dxfId="544">
      <pivotArea outline="0" collapsedLevelsAreSubtotals="1" fieldPosition="0"/>
    </format>
    <format dxfId="543">
      <pivotArea field="0" type="button" dataOnly="0" labelOnly="1" outline="0" axis="axisRow" fieldPosition="0"/>
    </format>
    <format dxfId="542">
      <pivotArea dataOnly="0" labelOnly="1" fieldPosition="0">
        <references count="1">
          <reference field="0" count="0"/>
        </references>
      </pivotArea>
    </format>
    <format dxfId="541">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678FDB-2C36-43AD-86EA-C42B5E95139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Number of Items" fld="1" subtotal="count" baseField="0" baseItem="1"/>
    <dataField name="Average of Rating" fld="12" subtotal="average" baseField="0" baseItem="1"/>
  </dataFields>
  <formats count="6">
    <format dxfId="568">
      <pivotArea type="all" dataOnly="0" outline="0" fieldPosition="0"/>
    </format>
    <format dxfId="567">
      <pivotArea outline="0" collapsedLevelsAreSubtotals="1" fieldPosition="0"/>
    </format>
    <format dxfId="566">
      <pivotArea dataOnly="0" labelOnly="1" outline="0" fieldPosition="0">
        <references count="1">
          <reference field="4294967294" count="4">
            <x v="0"/>
            <x v="1"/>
            <x v="2"/>
            <x v="3"/>
          </reference>
        </references>
      </pivotArea>
    </format>
    <format dxfId="565">
      <pivotArea type="all" dataOnly="0" outline="0" fieldPosition="0"/>
    </format>
    <format dxfId="564">
      <pivotArea outline="0" collapsedLevelsAreSubtotals="1" fieldPosition="0"/>
    </format>
    <format dxfId="56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B7D29B1-559D-44AB-BEB2-0B21800933D0}" sourceName="Outlet Size">
  <pivotTables>
    <pivotTable tabId="4" name="PivotTable1"/>
    <pivotTable tabId="4" name="PivotTable2"/>
    <pivotTable tabId="4" name="PivotTable3"/>
    <pivotTable tabId="4" name="PivotTable5"/>
    <pivotTable tabId="4" name="PivotTable6"/>
    <pivotTable tabId="4" name="PivotTable8"/>
    <pivotTable tabId="4" name="PivotTable9"/>
    <pivotTable tabId="4" name="PivotTable11"/>
    <pivotTable tabId="4" name="PivotTable13"/>
    <pivotTable tabId="4" name="PivotTable14"/>
  </pivotTables>
  <data>
    <tabular pivotCacheId="39832278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5D23953-7C5D-4A23-BFD4-D72127CDB6EE}" sourceName="Item Type">
  <pivotTables>
    <pivotTable tabId="4" name="PivotTable2"/>
    <pivotTable tabId="4" name="PivotTable1"/>
    <pivotTable tabId="4" name="PivotTable11"/>
    <pivotTable tabId="4" name="PivotTable13"/>
    <pivotTable tabId="4" name="PivotTable14"/>
    <pivotTable tabId="4" name="PivotTable3"/>
    <pivotTable tabId="4" name="PivotTable5"/>
    <pivotTable tabId="4" name="PivotTable6"/>
    <pivotTable tabId="4" name="PivotTable8"/>
    <pivotTable tabId="4" name="PivotTable9"/>
  </pivotTables>
  <data>
    <tabular pivotCacheId="398322786">
      <items count="16">
        <i x="13"/>
        <i x="8"/>
        <i x="12" s="1"/>
        <i x="3"/>
        <i x="11"/>
        <i x="2"/>
        <i x="0"/>
        <i x="9"/>
        <i x="1"/>
        <i x="5"/>
        <i x="7"/>
        <i x="10"/>
        <i x="14"/>
        <i x="6"/>
        <i x="4"/>
        <i x="1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D4E0075-9855-4A51-8326-9756EBE6B245}" sourceName="Outlet Location Type">
  <pivotTables>
    <pivotTable tabId="4" name="PivotTable2"/>
    <pivotTable tabId="4" name="PivotTable1"/>
    <pivotTable tabId="4" name="PivotTable11"/>
    <pivotTable tabId="4" name="PivotTable13"/>
    <pivotTable tabId="4" name="PivotTable14"/>
    <pivotTable tabId="4" name="PivotTable3"/>
    <pivotTable tabId="4" name="PivotTable5"/>
    <pivotTable tabId="4" name="PivotTable6"/>
    <pivotTable tabId="4" name="PivotTable8"/>
    <pivotTable tabId="4" name="PivotTable9"/>
  </pivotTables>
  <data>
    <tabular pivotCacheId="39832278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998ED7B-A25A-4BB3-8865-CC29B78124C1}" cache="Slicer_Outlet_Size" caption="Outlet Size" rowHeight="260350"/>
  <slicer name="Item Type" xr10:uid="{49B3E0DB-994D-47AD-83C5-1A00ED41D178}" cache="Slicer_Item_Type" caption="Item Type" startItem="6" rowHeight="260350"/>
  <slicer name="Outlet Location Type" xr10:uid="{5C5D7AB9-3FFC-4C6D-ADA2-58BF92C86D42}"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3B6F42C-86F0-4FC5-B1A3-33C2E261CD05}" cache="Slicer_Outlet_Size" caption="Outlet Size" style="Blinkit Analysis 2 2 2" rowHeight="260350"/>
  <slicer name="Item Type 1" xr10:uid="{EDFC6642-C378-4B99-8C30-8CF27D06EAEC}" cache="Slicer_Item_Type" caption="Item Type" style="Blinkit Analysis 2 2 2" rowHeight="260350"/>
  <slicer name="Outlet Location Type 1" xr10:uid="{BD5A8AD7-9A99-4E3E-98C4-356C0FED4F9F}" cache="Slicer_Outlet_Location_Type" caption="Outlet Location " style="Blinkit Analysis 2 2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5" xr3:uid="{9F208698-BC88-4BEC-AE88-3EF76B774791}"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CF7B7-9393-41EB-BE2B-789CD4A08CB3}">
  <dimension ref="A1:M126"/>
  <sheetViews>
    <sheetView topLeftCell="A112" workbookViewId="0">
      <selection activeCell="H79" sqref="H79"/>
    </sheetView>
  </sheetViews>
  <sheetFormatPr defaultRowHeight="15.6" x14ac:dyDescent="0.3"/>
  <cols>
    <col min="1" max="1" width="12.296875" bestFit="1" customWidth="1"/>
    <col min="2" max="2" width="16.296875" bestFit="1" customWidth="1"/>
    <col min="3" max="3" width="7.3984375" bestFit="1" customWidth="1"/>
    <col min="4" max="4" width="15.69921875" bestFit="1" customWidth="1"/>
    <col min="10" max="10" width="16.59765625" customWidth="1"/>
  </cols>
  <sheetData>
    <row r="1" spans="1:13" ht="16.2" thickBot="1" x14ac:dyDescent="0.35"/>
    <row r="2" spans="1:13" ht="16.2" thickBot="1" x14ac:dyDescent="0.35">
      <c r="A2" s="7" t="s">
        <v>1623</v>
      </c>
      <c r="B2" s="8"/>
      <c r="C2" s="8"/>
      <c r="D2" s="9"/>
    </row>
    <row r="3" spans="1:13" ht="16.2" thickBot="1" x14ac:dyDescent="0.35">
      <c r="A3" s="30" t="s">
        <v>1610</v>
      </c>
      <c r="B3" s="31" t="s">
        <v>1612</v>
      </c>
      <c r="C3" s="31" t="s">
        <v>1613</v>
      </c>
      <c r="D3" s="32" t="s">
        <v>1614</v>
      </c>
      <c r="F3" s="29"/>
      <c r="G3" s="19"/>
      <c r="H3" s="19"/>
      <c r="I3" s="19"/>
      <c r="J3" s="19"/>
      <c r="K3" s="19"/>
      <c r="L3" s="19"/>
      <c r="M3" s="13"/>
    </row>
    <row r="4" spans="1:13" ht="16.2" thickBot="1" x14ac:dyDescent="0.35">
      <c r="A4" s="33">
        <v>15596.696599999997</v>
      </c>
      <c r="B4" s="34">
        <v>141.78815090909089</v>
      </c>
      <c r="C4" s="34">
        <v>110</v>
      </c>
      <c r="D4" s="35">
        <v>3.932727272727274</v>
      </c>
      <c r="F4" s="1"/>
      <c r="G4" s="20"/>
      <c r="H4" s="20"/>
      <c r="I4" s="20"/>
      <c r="J4" s="20"/>
      <c r="K4" s="20"/>
      <c r="L4" s="20"/>
      <c r="M4" s="2"/>
    </row>
    <row r="5" spans="1:13" x14ac:dyDescent="0.3">
      <c r="A5" s="1"/>
      <c r="D5" s="2"/>
      <c r="F5" s="1"/>
      <c r="G5" s="20"/>
      <c r="H5" s="20"/>
      <c r="I5" s="20"/>
      <c r="J5" s="20"/>
      <c r="K5" s="20"/>
      <c r="L5" s="20"/>
      <c r="M5" s="2"/>
    </row>
    <row r="6" spans="1:13" x14ac:dyDescent="0.3">
      <c r="A6" s="1"/>
      <c r="D6" s="2"/>
      <c r="F6" s="1"/>
      <c r="G6" s="20"/>
      <c r="H6" s="20"/>
      <c r="I6" s="20"/>
      <c r="J6" s="20"/>
      <c r="K6" s="20"/>
      <c r="L6" s="20"/>
      <c r="M6" s="2"/>
    </row>
    <row r="7" spans="1:13" x14ac:dyDescent="0.3">
      <c r="A7" s="1"/>
      <c r="D7" s="2"/>
      <c r="F7" s="1"/>
      <c r="G7" s="20"/>
      <c r="H7" s="20"/>
      <c r="I7" s="20"/>
      <c r="J7" s="20"/>
      <c r="K7" s="20"/>
      <c r="L7" s="20"/>
      <c r="M7" s="2"/>
    </row>
    <row r="8" spans="1:13" x14ac:dyDescent="0.3">
      <c r="A8" s="1"/>
      <c r="D8" s="2"/>
      <c r="F8" s="1"/>
      <c r="G8" s="20"/>
      <c r="H8" s="20"/>
      <c r="I8" s="20"/>
      <c r="J8" s="20"/>
      <c r="K8" s="20"/>
      <c r="L8" s="20"/>
      <c r="M8" s="2"/>
    </row>
    <row r="9" spans="1:13" x14ac:dyDescent="0.3">
      <c r="A9" s="12" t="s">
        <v>1609</v>
      </c>
      <c r="B9" s="10" t="s">
        <v>1615</v>
      </c>
      <c r="C9" s="10" t="s">
        <v>1616</v>
      </c>
      <c r="D9" s="11" t="s">
        <v>1617</v>
      </c>
      <c r="F9" s="1"/>
      <c r="G9" s="20"/>
      <c r="H9" s="20"/>
      <c r="I9" s="20"/>
      <c r="J9" s="20"/>
      <c r="K9" s="20"/>
      <c r="L9" s="20"/>
      <c r="M9" s="2"/>
    </row>
    <row r="10" spans="1:13" ht="16.2" thickBot="1" x14ac:dyDescent="0.35">
      <c r="A10" s="6">
        <f>GETPIVOTDATA("Sum of Total Sales",$A$3)</f>
        <v>15596.696599999997</v>
      </c>
      <c r="B10" s="3">
        <f>GETPIVOTDATA("Average of Total Sales",$A$3)</f>
        <v>141.78815090909089</v>
      </c>
      <c r="C10" s="4">
        <f>GETPIVOTDATA("Number of Items",$A$3)</f>
        <v>110</v>
      </c>
      <c r="D10" s="5">
        <f>GETPIVOTDATA("Average of Rating",$A$3)</f>
        <v>3.932727272727274</v>
      </c>
      <c r="F10" s="1"/>
      <c r="G10" s="20"/>
      <c r="H10" s="20"/>
      <c r="I10" s="20"/>
      <c r="J10" s="20"/>
      <c r="K10" s="20"/>
      <c r="L10" s="20"/>
      <c r="M10" s="2"/>
    </row>
    <row r="11" spans="1:13" ht="16.2" thickBot="1" x14ac:dyDescent="0.35">
      <c r="F11" s="27"/>
      <c r="G11" s="4"/>
      <c r="H11" s="4"/>
      <c r="I11" s="4"/>
      <c r="J11" s="4"/>
      <c r="K11" s="4"/>
      <c r="L11" s="4"/>
      <c r="M11" s="28"/>
    </row>
    <row r="12" spans="1:13" ht="16.2" thickBot="1" x14ac:dyDescent="0.35"/>
    <row r="13" spans="1:13" ht="16.2" thickBot="1" x14ac:dyDescent="0.35">
      <c r="A13" s="7" t="s">
        <v>1622</v>
      </c>
      <c r="B13" s="8"/>
      <c r="C13" s="8"/>
      <c r="D13" s="9"/>
    </row>
    <row r="14" spans="1:13" ht="16.2" thickBot="1" x14ac:dyDescent="0.35">
      <c r="A14" s="36" t="s">
        <v>1618</v>
      </c>
      <c r="B14" s="36" t="s">
        <v>1610</v>
      </c>
      <c r="C14" s="20"/>
      <c r="D14" s="2"/>
    </row>
    <row r="15" spans="1:13" x14ac:dyDescent="0.3">
      <c r="A15" s="37" t="s">
        <v>17</v>
      </c>
      <c r="B15" s="16">
        <v>6775.6466000000019</v>
      </c>
      <c r="C15" s="20"/>
      <c r="D15" s="2"/>
    </row>
    <row r="16" spans="1:13" ht="16.2" thickBot="1" x14ac:dyDescent="0.35">
      <c r="A16" s="38" t="s">
        <v>10</v>
      </c>
      <c r="B16" s="18">
        <v>8821.0499999999993</v>
      </c>
      <c r="C16" s="20"/>
      <c r="D16" s="2"/>
    </row>
    <row r="17" spans="1:9" x14ac:dyDescent="0.3">
      <c r="A17" s="1"/>
      <c r="B17" s="20"/>
      <c r="C17" s="20"/>
      <c r="D17" s="2"/>
    </row>
    <row r="18" spans="1:9" x14ac:dyDescent="0.3">
      <c r="A18" s="1"/>
      <c r="B18" s="20"/>
      <c r="C18" s="20"/>
      <c r="D18" s="2"/>
    </row>
    <row r="19" spans="1:9" x14ac:dyDescent="0.3">
      <c r="A19" s="1"/>
      <c r="B19" s="20"/>
      <c r="C19" s="20"/>
      <c r="D19" s="2"/>
    </row>
    <row r="20" spans="1:9" x14ac:dyDescent="0.3">
      <c r="A20" s="1"/>
      <c r="B20" s="20"/>
      <c r="C20" s="20"/>
      <c r="D20" s="2"/>
    </row>
    <row r="21" spans="1:9" ht="16.2" thickBot="1" x14ac:dyDescent="0.35">
      <c r="A21" s="27"/>
      <c r="B21" s="4"/>
      <c r="C21" s="4"/>
      <c r="D21" s="28"/>
    </row>
    <row r="22" spans="1:9" ht="16.2" thickBot="1" x14ac:dyDescent="0.35"/>
    <row r="23" spans="1:9" ht="16.2" thickBot="1" x14ac:dyDescent="0.35">
      <c r="A23" s="7" t="s">
        <v>1620</v>
      </c>
      <c r="B23" s="8"/>
      <c r="C23" s="8"/>
      <c r="D23" s="8"/>
      <c r="E23" s="8"/>
      <c r="F23" s="8"/>
      <c r="G23" s="8"/>
      <c r="H23" s="8"/>
      <c r="I23" s="9"/>
    </row>
    <row r="24" spans="1:9" ht="16.2" thickBot="1" x14ac:dyDescent="0.35">
      <c r="A24" s="36" t="s">
        <v>1610</v>
      </c>
      <c r="B24" s="36" t="s">
        <v>1619</v>
      </c>
      <c r="C24" s="36"/>
      <c r="D24" s="41"/>
      <c r="E24" s="20"/>
      <c r="F24" s="20"/>
      <c r="G24" s="20"/>
      <c r="H24" s="20"/>
      <c r="I24" s="2"/>
    </row>
    <row r="25" spans="1:9" ht="16.2" thickBot="1" x14ac:dyDescent="0.35">
      <c r="A25" s="36" t="s">
        <v>1618</v>
      </c>
      <c r="B25" s="30" t="s">
        <v>10</v>
      </c>
      <c r="C25" s="32" t="s">
        <v>17</v>
      </c>
      <c r="D25" s="20"/>
      <c r="E25" s="20"/>
      <c r="F25" s="20"/>
      <c r="G25" s="20"/>
      <c r="H25" s="20"/>
      <c r="I25" s="2"/>
    </row>
    <row r="26" spans="1:9" x14ac:dyDescent="0.3">
      <c r="A26" s="39" t="s">
        <v>14</v>
      </c>
      <c r="B26" s="21">
        <v>2441.9518000000003</v>
      </c>
      <c r="C26" s="22">
        <v>1708.6034</v>
      </c>
      <c r="D26" s="20"/>
      <c r="E26" s="20"/>
      <c r="F26" s="20"/>
      <c r="G26" s="20"/>
      <c r="H26" s="20"/>
      <c r="I26" s="2"/>
    </row>
    <row r="27" spans="1:9" x14ac:dyDescent="0.3">
      <c r="A27" s="37" t="s">
        <v>34</v>
      </c>
      <c r="B27" s="23">
        <v>2734.6167999999998</v>
      </c>
      <c r="C27" s="24">
        <v>2112.6833999999999</v>
      </c>
      <c r="D27" s="20"/>
      <c r="E27" s="20"/>
      <c r="F27" s="20"/>
      <c r="G27" s="20"/>
      <c r="H27" s="20"/>
      <c r="I27" s="2"/>
    </row>
    <row r="28" spans="1:9" ht="16.2" thickBot="1" x14ac:dyDescent="0.35">
      <c r="A28" s="38" t="s">
        <v>21</v>
      </c>
      <c r="B28" s="25">
        <v>3644.4814000000006</v>
      </c>
      <c r="C28" s="26">
        <v>2954.3597999999997</v>
      </c>
      <c r="D28" s="20"/>
      <c r="E28" s="20"/>
      <c r="F28" s="20"/>
      <c r="G28" s="20"/>
      <c r="H28" s="20"/>
      <c r="I28" s="2"/>
    </row>
    <row r="29" spans="1:9" x14ac:dyDescent="0.3">
      <c r="A29" s="1"/>
      <c r="B29" s="20"/>
      <c r="C29" s="20"/>
      <c r="D29" s="20"/>
      <c r="E29" s="20"/>
      <c r="F29" s="20"/>
      <c r="G29" s="20"/>
      <c r="H29" s="20"/>
      <c r="I29" s="2"/>
    </row>
    <row r="30" spans="1:9" x14ac:dyDescent="0.3">
      <c r="A30" s="1"/>
      <c r="B30" s="20"/>
      <c r="C30" s="20"/>
      <c r="D30" s="20"/>
      <c r="E30" s="20"/>
      <c r="F30" s="20"/>
      <c r="G30" s="20"/>
      <c r="H30" s="20"/>
      <c r="I30" s="2"/>
    </row>
    <row r="31" spans="1:9" ht="16.2" thickBot="1" x14ac:dyDescent="0.35">
      <c r="A31" s="27"/>
      <c r="B31" s="4"/>
      <c r="C31" s="4"/>
      <c r="D31" s="4"/>
      <c r="E31" s="4"/>
      <c r="F31" s="4"/>
      <c r="G31" s="4"/>
      <c r="H31" s="4"/>
      <c r="I31" s="28"/>
    </row>
    <row r="32" spans="1:9" ht="16.2" thickBot="1" x14ac:dyDescent="0.35"/>
    <row r="33" spans="1:12" ht="16.2" thickBot="1" x14ac:dyDescent="0.35">
      <c r="A33" s="7" t="s">
        <v>1621</v>
      </c>
      <c r="B33" s="8"/>
      <c r="C33" s="8"/>
      <c r="D33" s="8"/>
      <c r="E33" s="8"/>
      <c r="F33" s="8"/>
      <c r="G33" s="8"/>
      <c r="H33" s="8"/>
      <c r="I33" s="9"/>
      <c r="J33" s="41"/>
      <c r="K33" s="41"/>
      <c r="L33" s="41"/>
    </row>
    <row r="34" spans="1:12" ht="16.2" thickBot="1" x14ac:dyDescent="0.35">
      <c r="A34" s="36" t="s">
        <v>1618</v>
      </c>
      <c r="B34" s="36" t="s">
        <v>1610</v>
      </c>
      <c r="C34" s="20"/>
      <c r="D34" s="20"/>
      <c r="E34" s="20"/>
      <c r="F34" s="20"/>
      <c r="G34" s="20"/>
      <c r="H34" s="20"/>
      <c r="I34" s="2"/>
    </row>
    <row r="35" spans="1:12" ht="16.2" thickBot="1" x14ac:dyDescent="0.35">
      <c r="A35" s="40" t="s">
        <v>74</v>
      </c>
      <c r="B35" s="42">
        <v>15596.696599999997</v>
      </c>
      <c r="C35" s="20"/>
      <c r="D35" s="20"/>
      <c r="E35" s="20"/>
      <c r="F35" s="20"/>
      <c r="G35" s="20"/>
      <c r="H35" s="20"/>
      <c r="I35" s="2"/>
    </row>
    <row r="36" spans="1:12" x14ac:dyDescent="0.3">
      <c r="C36" s="20"/>
      <c r="D36" s="20"/>
      <c r="E36" s="20"/>
      <c r="F36" s="20"/>
      <c r="G36" s="20"/>
      <c r="H36" s="20"/>
      <c r="I36" s="2"/>
    </row>
    <row r="37" spans="1:12" x14ac:dyDescent="0.3">
      <c r="C37" s="20"/>
      <c r="D37" s="20"/>
      <c r="E37" s="20"/>
      <c r="F37" s="20"/>
      <c r="G37" s="20"/>
      <c r="H37" s="20"/>
      <c r="I37" s="2"/>
    </row>
    <row r="38" spans="1:12" x14ac:dyDescent="0.3">
      <c r="C38" s="20"/>
      <c r="D38" s="20"/>
      <c r="E38" s="20"/>
      <c r="F38" s="20"/>
      <c r="G38" s="20"/>
      <c r="H38" s="20"/>
      <c r="I38" s="2"/>
    </row>
    <row r="39" spans="1:12" x14ac:dyDescent="0.3">
      <c r="C39" s="20"/>
      <c r="D39" s="20"/>
      <c r="E39" s="20"/>
      <c r="F39" s="20"/>
      <c r="G39" s="20"/>
      <c r="H39" s="20"/>
      <c r="I39" s="2"/>
    </row>
    <row r="40" spans="1:12" x14ac:dyDescent="0.3">
      <c r="C40" s="20"/>
      <c r="D40" s="20"/>
      <c r="E40" s="20"/>
      <c r="F40" s="20"/>
      <c r="G40" s="20"/>
      <c r="H40" s="20"/>
      <c r="I40" s="2"/>
    </row>
    <row r="41" spans="1:12" x14ac:dyDescent="0.3">
      <c r="C41" s="20"/>
      <c r="D41" s="20"/>
      <c r="E41" s="20"/>
      <c r="F41" s="20"/>
      <c r="G41" s="20"/>
      <c r="H41" s="20"/>
      <c r="I41" s="2"/>
    </row>
    <row r="42" spans="1:12" x14ac:dyDescent="0.3">
      <c r="C42" s="20"/>
      <c r="D42" s="20"/>
      <c r="E42" s="20"/>
      <c r="F42" s="20"/>
      <c r="G42" s="20"/>
      <c r="H42" s="20"/>
      <c r="I42" s="2"/>
    </row>
    <row r="43" spans="1:12" x14ac:dyDescent="0.3">
      <c r="C43" s="20"/>
      <c r="D43" s="20"/>
      <c r="E43" s="20"/>
      <c r="F43" s="20"/>
      <c r="G43" s="20"/>
      <c r="H43" s="20"/>
      <c r="I43" s="2"/>
    </row>
    <row r="44" spans="1:12" x14ac:dyDescent="0.3">
      <c r="C44" s="20"/>
      <c r="D44" s="20"/>
      <c r="E44" s="20"/>
      <c r="F44" s="20"/>
      <c r="G44" s="20"/>
      <c r="H44" s="20"/>
      <c r="I44" s="2"/>
    </row>
    <row r="45" spans="1:12" x14ac:dyDescent="0.3">
      <c r="C45" s="20"/>
      <c r="D45" s="20"/>
      <c r="E45" s="20"/>
      <c r="F45" s="20"/>
      <c r="G45" s="20"/>
      <c r="H45" s="20"/>
      <c r="I45" s="2"/>
    </row>
    <row r="46" spans="1:12" x14ac:dyDescent="0.3">
      <c r="C46" s="20"/>
      <c r="D46" s="20"/>
      <c r="E46" s="20"/>
      <c r="F46" s="20"/>
      <c r="G46" s="20"/>
      <c r="H46" s="20"/>
      <c r="I46" s="2"/>
    </row>
    <row r="47" spans="1:12" x14ac:dyDescent="0.3">
      <c r="C47" s="20"/>
      <c r="D47" s="20"/>
      <c r="E47" s="20"/>
      <c r="F47" s="20"/>
      <c r="G47" s="20"/>
      <c r="H47" s="20"/>
      <c r="I47" s="2"/>
    </row>
    <row r="48" spans="1:12" x14ac:dyDescent="0.3">
      <c r="C48" s="20"/>
      <c r="D48" s="20"/>
      <c r="E48" s="20"/>
      <c r="F48" s="20"/>
      <c r="G48" s="20"/>
      <c r="H48" s="20"/>
      <c r="I48" s="2"/>
    </row>
    <row r="49" spans="1:9" x14ac:dyDescent="0.3">
      <c r="C49" s="20"/>
      <c r="D49" s="20"/>
      <c r="E49" s="20"/>
      <c r="F49" s="20"/>
      <c r="G49" s="20"/>
      <c r="H49" s="20"/>
      <c r="I49" s="2"/>
    </row>
    <row r="50" spans="1:9" ht="16.2" thickBot="1" x14ac:dyDescent="0.35">
      <c r="C50" s="4"/>
      <c r="D50" s="4"/>
      <c r="E50" s="4"/>
      <c r="F50" s="4"/>
      <c r="G50" s="4"/>
      <c r="H50" s="4"/>
      <c r="I50" s="28"/>
    </row>
    <row r="51" spans="1:9" ht="16.2" thickBot="1" x14ac:dyDescent="0.35"/>
    <row r="52" spans="1:9" ht="16.2" thickBot="1" x14ac:dyDescent="0.35">
      <c r="A52" s="7" t="s">
        <v>1624</v>
      </c>
      <c r="B52" s="8"/>
      <c r="C52" s="8"/>
      <c r="D52" s="8"/>
      <c r="E52" s="8"/>
      <c r="F52" s="8"/>
      <c r="G52" s="8"/>
      <c r="H52" s="8"/>
      <c r="I52" s="9"/>
    </row>
    <row r="53" spans="1:9" ht="16.2" thickBot="1" x14ac:dyDescent="0.35">
      <c r="A53" s="36" t="s">
        <v>1618</v>
      </c>
      <c r="B53" s="36" t="s">
        <v>1610</v>
      </c>
      <c r="C53" s="20"/>
      <c r="D53" s="20"/>
      <c r="E53" s="20"/>
      <c r="F53" s="20"/>
      <c r="G53" s="20"/>
      <c r="H53" s="20"/>
      <c r="I53" s="2"/>
    </row>
    <row r="54" spans="1:9" x14ac:dyDescent="0.3">
      <c r="A54" s="37">
        <v>2011</v>
      </c>
      <c r="B54" s="16">
        <v>1510.9266</v>
      </c>
      <c r="C54" s="20"/>
      <c r="D54" s="20"/>
      <c r="E54" s="20"/>
      <c r="F54" s="20"/>
      <c r="G54" s="20"/>
      <c r="H54" s="20"/>
      <c r="I54" s="2"/>
    </row>
    <row r="55" spans="1:9" x14ac:dyDescent="0.3">
      <c r="A55" s="37">
        <v>2012</v>
      </c>
      <c r="B55" s="17">
        <v>1672.8134</v>
      </c>
      <c r="C55" s="20"/>
      <c r="D55" s="20"/>
      <c r="E55" s="20"/>
      <c r="F55" s="20"/>
      <c r="G55" s="20"/>
      <c r="H55" s="20"/>
      <c r="I55" s="2"/>
    </row>
    <row r="56" spans="1:9" x14ac:dyDescent="0.3">
      <c r="A56" s="37">
        <v>2014</v>
      </c>
      <c r="B56" s="17">
        <v>1917.3775999999998</v>
      </c>
      <c r="C56" s="20"/>
      <c r="D56" s="20"/>
      <c r="E56" s="20"/>
      <c r="F56" s="20"/>
      <c r="G56" s="20"/>
      <c r="H56" s="20"/>
      <c r="I56" s="2"/>
    </row>
    <row r="57" spans="1:9" x14ac:dyDescent="0.3">
      <c r="A57" s="37">
        <v>2015</v>
      </c>
      <c r="B57" s="17">
        <v>1567.8248000000001</v>
      </c>
      <c r="C57" s="20"/>
      <c r="D57" s="20"/>
      <c r="E57" s="20"/>
      <c r="F57" s="20"/>
      <c r="G57" s="20"/>
      <c r="H57" s="20"/>
      <c r="I57" s="2"/>
    </row>
    <row r="58" spans="1:9" x14ac:dyDescent="0.3">
      <c r="A58" s="37">
        <v>2016</v>
      </c>
      <c r="B58" s="17">
        <v>1195.1555999999998</v>
      </c>
      <c r="C58" s="20"/>
      <c r="D58" s="20"/>
      <c r="E58" s="20"/>
      <c r="F58" s="20"/>
      <c r="G58" s="20"/>
      <c r="H58" s="20"/>
      <c r="I58" s="2"/>
    </row>
    <row r="59" spans="1:9" x14ac:dyDescent="0.3">
      <c r="A59" s="37">
        <v>2017</v>
      </c>
      <c r="B59" s="17">
        <v>1439.2989999999998</v>
      </c>
      <c r="C59" s="20"/>
      <c r="D59" s="20"/>
      <c r="E59" s="20"/>
      <c r="F59" s="20"/>
      <c r="G59" s="20"/>
      <c r="H59" s="20"/>
      <c r="I59" s="2"/>
    </row>
    <row r="60" spans="1:9" x14ac:dyDescent="0.3">
      <c r="A60" s="37">
        <v>2018</v>
      </c>
      <c r="B60" s="17">
        <v>2900.5092</v>
      </c>
      <c r="C60" s="20"/>
      <c r="D60" s="20"/>
      <c r="E60" s="20"/>
      <c r="F60" s="20"/>
      <c r="G60" s="20"/>
      <c r="H60" s="20"/>
      <c r="I60" s="2"/>
    </row>
    <row r="61" spans="1:9" x14ac:dyDescent="0.3">
      <c r="A61" s="37">
        <v>2020</v>
      </c>
      <c r="B61" s="17">
        <v>1840.1764000000001</v>
      </c>
      <c r="C61" s="20"/>
      <c r="D61" s="20"/>
      <c r="E61" s="20"/>
      <c r="F61" s="20"/>
      <c r="G61" s="20"/>
      <c r="H61" s="20"/>
      <c r="I61" s="2"/>
    </row>
    <row r="62" spans="1:9" ht="16.2" thickBot="1" x14ac:dyDescent="0.35">
      <c r="A62" s="38">
        <v>2022</v>
      </c>
      <c r="B62" s="18">
        <v>1552.614</v>
      </c>
      <c r="C62" s="20"/>
      <c r="D62" s="20"/>
      <c r="E62" s="20"/>
      <c r="F62" s="20"/>
      <c r="G62" s="20"/>
      <c r="H62" s="20"/>
      <c r="I62" s="2"/>
    </row>
    <row r="63" spans="1:9" x14ac:dyDescent="0.3">
      <c r="A63" s="1"/>
      <c r="B63" s="20"/>
      <c r="C63" s="20"/>
      <c r="D63" s="20"/>
      <c r="E63" s="20"/>
      <c r="F63" s="20"/>
      <c r="G63" s="20"/>
      <c r="H63" s="20"/>
      <c r="I63" s="2"/>
    </row>
    <row r="64" spans="1:9" ht="16.2" thickBot="1" x14ac:dyDescent="0.35">
      <c r="A64" s="27"/>
      <c r="B64" s="4"/>
      <c r="C64" s="4"/>
      <c r="D64" s="4"/>
      <c r="E64" s="4"/>
      <c r="F64" s="4"/>
      <c r="G64" s="4"/>
      <c r="H64" s="4"/>
      <c r="I64" s="28"/>
    </row>
    <row r="66" spans="1:9" ht="16.2" thickBot="1" x14ac:dyDescent="0.35"/>
    <row r="67" spans="1:9" ht="16.2" thickBot="1" x14ac:dyDescent="0.35">
      <c r="A67" s="7" t="s">
        <v>1625</v>
      </c>
      <c r="B67" s="8"/>
      <c r="C67" s="8"/>
      <c r="D67" s="8"/>
      <c r="E67" s="8"/>
      <c r="F67" s="9"/>
    </row>
    <row r="68" spans="1:9" ht="16.2" thickBot="1" x14ac:dyDescent="0.35">
      <c r="A68" s="36" t="s">
        <v>1618</v>
      </c>
      <c r="B68" s="36" t="s">
        <v>1610</v>
      </c>
      <c r="C68" s="20"/>
      <c r="D68" s="20"/>
      <c r="E68" s="20"/>
      <c r="F68" s="2"/>
    </row>
    <row r="69" spans="1:9" x14ac:dyDescent="0.3">
      <c r="A69" s="37" t="s">
        <v>30</v>
      </c>
      <c r="B69" s="16">
        <v>4073.3038000000001</v>
      </c>
      <c r="C69" s="20"/>
      <c r="D69" s="20"/>
      <c r="E69" s="20"/>
      <c r="F69" s="2"/>
    </row>
    <row r="70" spans="1:9" x14ac:dyDescent="0.3">
      <c r="A70" s="37" t="s">
        <v>15</v>
      </c>
      <c r="B70" s="17">
        <v>6734.8513999999977</v>
      </c>
      <c r="C70" s="20"/>
      <c r="D70" s="20"/>
      <c r="E70" s="20"/>
      <c r="F70" s="2"/>
    </row>
    <row r="71" spans="1:9" ht="16.2" thickBot="1" x14ac:dyDescent="0.35">
      <c r="A71" s="38" t="s">
        <v>26</v>
      </c>
      <c r="B71" s="18">
        <v>4788.5413999999992</v>
      </c>
      <c r="C71" s="20"/>
      <c r="D71" s="20"/>
      <c r="E71" s="20"/>
      <c r="F71" s="2"/>
    </row>
    <row r="72" spans="1:9" x14ac:dyDescent="0.3">
      <c r="A72" s="1"/>
      <c r="B72" s="20"/>
      <c r="C72" s="20"/>
      <c r="D72" s="20"/>
      <c r="E72" s="20"/>
      <c r="F72" s="2"/>
    </row>
    <row r="73" spans="1:9" x14ac:dyDescent="0.3">
      <c r="A73" s="1"/>
      <c r="B73" s="20"/>
      <c r="C73" s="20"/>
      <c r="D73" s="20"/>
      <c r="E73" s="20"/>
      <c r="F73" s="2"/>
    </row>
    <row r="74" spans="1:9" x14ac:dyDescent="0.3">
      <c r="A74" s="1"/>
      <c r="B74" s="20"/>
      <c r="C74" s="20"/>
      <c r="D74" s="20"/>
      <c r="E74" s="20"/>
      <c r="F74" s="2"/>
    </row>
    <row r="75" spans="1:9" x14ac:dyDescent="0.3">
      <c r="A75" s="1"/>
      <c r="B75" s="20"/>
      <c r="C75" s="20"/>
      <c r="D75" s="20"/>
      <c r="E75" s="20"/>
      <c r="F75" s="2"/>
    </row>
    <row r="76" spans="1:9" ht="16.2" thickBot="1" x14ac:dyDescent="0.35">
      <c r="A76" s="27"/>
      <c r="B76" s="4"/>
      <c r="C76" s="4"/>
      <c r="D76" s="4"/>
      <c r="E76" s="4"/>
      <c r="F76" s="28"/>
    </row>
    <row r="78" spans="1:9" ht="16.2" thickBot="1" x14ac:dyDescent="0.35"/>
    <row r="79" spans="1:9" ht="16.2" thickBot="1" x14ac:dyDescent="0.35">
      <c r="A79" s="7" t="s">
        <v>1626</v>
      </c>
      <c r="B79" s="8"/>
      <c r="C79" s="8"/>
      <c r="D79" s="8"/>
      <c r="E79" s="8"/>
      <c r="F79" s="9"/>
      <c r="H79" s="43" t="s">
        <v>1627</v>
      </c>
      <c r="I79" s="44" t="s">
        <v>1628</v>
      </c>
    </row>
    <row r="80" spans="1:9" ht="16.2" thickBot="1" x14ac:dyDescent="0.35">
      <c r="A80" s="36" t="s">
        <v>1618</v>
      </c>
      <c r="B80" s="36" t="s">
        <v>1610</v>
      </c>
      <c r="C80" s="20"/>
      <c r="D80" s="20"/>
      <c r="E80" s="20"/>
      <c r="F80" s="2"/>
      <c r="H80" s="1" t="str">
        <f>A81</f>
        <v>Tier 3</v>
      </c>
      <c r="I80" s="14">
        <f>GETPIVOTDATA("Total Sales",$A$80,"Outlet Location Type","Tier 3")</f>
        <v>6598.8411999999971</v>
      </c>
    </row>
    <row r="81" spans="1:9" x14ac:dyDescent="0.3">
      <c r="A81" s="37" t="s">
        <v>21</v>
      </c>
      <c r="B81" s="16">
        <v>6598.8411999999971</v>
      </c>
      <c r="C81" s="20"/>
      <c r="D81" s="20"/>
      <c r="E81" s="20"/>
      <c r="F81" s="2"/>
      <c r="H81" s="1" t="str">
        <f>A82</f>
        <v>Tier 2</v>
      </c>
      <c r="I81" s="14">
        <f>GETPIVOTDATA("Total Sales",$A$80,"Outlet Location Type","Tier 2")</f>
        <v>4847.3001999999997</v>
      </c>
    </row>
    <row r="82" spans="1:9" ht="16.2" thickBot="1" x14ac:dyDescent="0.35">
      <c r="A82" s="37" t="s">
        <v>34</v>
      </c>
      <c r="B82" s="17">
        <v>4847.3001999999997</v>
      </c>
      <c r="C82" s="20"/>
      <c r="D82" s="20"/>
      <c r="E82" s="20"/>
      <c r="F82" s="2"/>
      <c r="H82" s="27" t="str">
        <f>A83</f>
        <v>Tier 1</v>
      </c>
      <c r="I82" s="15">
        <f>GETPIVOTDATA("Total Sales",$A$80,"Outlet Location Type","Tier 1")</f>
        <v>4150.5552000000007</v>
      </c>
    </row>
    <row r="83" spans="1:9" ht="16.2" thickBot="1" x14ac:dyDescent="0.35">
      <c r="A83" s="38" t="s">
        <v>14</v>
      </c>
      <c r="B83" s="18">
        <v>4150.5552000000007</v>
      </c>
      <c r="C83" s="20"/>
      <c r="D83" s="20"/>
      <c r="E83" s="20"/>
      <c r="F83" s="2"/>
    </row>
    <row r="84" spans="1:9" x14ac:dyDescent="0.3">
      <c r="A84" s="1"/>
      <c r="B84" s="20"/>
      <c r="C84" s="20"/>
      <c r="D84" s="20"/>
      <c r="E84" s="20"/>
      <c r="F84" s="2"/>
    </row>
    <row r="85" spans="1:9" x14ac:dyDescent="0.3">
      <c r="A85" s="1"/>
      <c r="B85" s="20"/>
      <c r="C85" s="20"/>
      <c r="D85" s="20"/>
      <c r="E85" s="20"/>
      <c r="F85" s="2"/>
    </row>
    <row r="86" spans="1:9" x14ac:dyDescent="0.3">
      <c r="A86" s="1"/>
      <c r="B86" s="20"/>
      <c r="C86" s="20"/>
      <c r="D86" s="20"/>
      <c r="E86" s="20"/>
      <c r="F86" s="2"/>
    </row>
    <row r="87" spans="1:9" ht="16.2" thickBot="1" x14ac:dyDescent="0.35">
      <c r="A87" s="27"/>
      <c r="B87" s="4"/>
      <c r="C87" s="4"/>
      <c r="D87" s="4"/>
      <c r="E87" s="4"/>
      <c r="F87" s="28"/>
    </row>
    <row r="89" spans="1:9" ht="16.2" thickBot="1" x14ac:dyDescent="0.35"/>
    <row r="90" spans="1:9" ht="16.2" thickBot="1" x14ac:dyDescent="0.35">
      <c r="A90" s="7" t="s">
        <v>1629</v>
      </c>
      <c r="B90" s="8"/>
      <c r="C90" s="8"/>
      <c r="D90" s="8"/>
      <c r="E90" s="8"/>
      <c r="F90" s="8"/>
      <c r="G90" s="8"/>
      <c r="H90" s="9"/>
    </row>
    <row r="91" spans="1:9" ht="16.2" thickBot="1" x14ac:dyDescent="0.35">
      <c r="A91" s="36" t="s">
        <v>1618</v>
      </c>
      <c r="B91" s="36" t="s">
        <v>1610</v>
      </c>
      <c r="C91" s="20"/>
      <c r="D91" s="20"/>
      <c r="E91" s="20"/>
      <c r="F91" s="20"/>
      <c r="G91" s="20"/>
      <c r="H91" s="2"/>
    </row>
    <row r="92" spans="1:9" x14ac:dyDescent="0.3">
      <c r="A92" s="37" t="s">
        <v>40</v>
      </c>
      <c r="B92" s="16">
        <v>2793.5128</v>
      </c>
      <c r="C92" s="20"/>
      <c r="D92" s="20"/>
      <c r="E92" s="20"/>
      <c r="F92" s="20"/>
      <c r="G92" s="20"/>
      <c r="H92" s="2"/>
    </row>
    <row r="93" spans="1:9" x14ac:dyDescent="0.3">
      <c r="A93" s="37" t="s">
        <v>46</v>
      </c>
      <c r="B93" s="17">
        <v>1617.9229999999998</v>
      </c>
      <c r="C93" s="20"/>
      <c r="D93" s="20"/>
      <c r="E93" s="20"/>
      <c r="F93" s="20"/>
      <c r="G93" s="20"/>
      <c r="H93" s="2"/>
    </row>
    <row r="94" spans="1:9" x14ac:dyDescent="0.3">
      <c r="A94" s="37" t="s">
        <v>22</v>
      </c>
      <c r="B94" s="17">
        <v>1552.614</v>
      </c>
      <c r="C94" s="20"/>
      <c r="D94" s="20"/>
      <c r="E94" s="20"/>
      <c r="F94" s="20"/>
      <c r="G94" s="20"/>
      <c r="H94" s="2"/>
    </row>
    <row r="95" spans="1:9" ht="16.2" thickBot="1" x14ac:dyDescent="0.35">
      <c r="A95" s="38" t="s">
        <v>16</v>
      </c>
      <c r="B95" s="18">
        <v>9632.6468000000041</v>
      </c>
      <c r="C95" s="20"/>
      <c r="D95" s="20"/>
      <c r="E95" s="20"/>
      <c r="F95" s="20"/>
      <c r="G95" s="20"/>
      <c r="H95" s="2"/>
    </row>
    <row r="96" spans="1:9" x14ac:dyDescent="0.3">
      <c r="A96" s="1"/>
      <c r="B96" s="20"/>
      <c r="C96" s="20"/>
      <c r="D96" s="20"/>
      <c r="E96" s="20"/>
      <c r="F96" s="20"/>
      <c r="G96" s="20"/>
      <c r="H96" s="2"/>
    </row>
    <row r="97" spans="1:8" x14ac:dyDescent="0.3">
      <c r="A97" s="1"/>
      <c r="B97" s="20"/>
      <c r="C97" s="20"/>
      <c r="D97" s="20"/>
      <c r="E97" s="20"/>
      <c r="F97" s="20"/>
      <c r="G97" s="20"/>
      <c r="H97" s="2"/>
    </row>
    <row r="98" spans="1:8" x14ac:dyDescent="0.3">
      <c r="A98" s="1"/>
      <c r="B98" s="20"/>
      <c r="C98" s="20"/>
      <c r="D98" s="20"/>
      <c r="E98" s="20"/>
      <c r="F98" s="20"/>
      <c r="G98" s="20"/>
      <c r="H98" s="2"/>
    </row>
    <row r="99" spans="1:8" x14ac:dyDescent="0.3">
      <c r="A99" s="1"/>
      <c r="B99" s="20"/>
      <c r="C99" s="20"/>
      <c r="D99" s="20"/>
      <c r="E99" s="20"/>
      <c r="F99" s="20"/>
      <c r="G99" s="20"/>
      <c r="H99" s="2"/>
    </row>
    <row r="100" spans="1:8" ht="16.2" thickBot="1" x14ac:dyDescent="0.35">
      <c r="A100" s="27"/>
      <c r="B100" s="4"/>
      <c r="C100" s="4"/>
      <c r="D100" s="4"/>
      <c r="E100" s="4"/>
      <c r="F100" s="4"/>
      <c r="G100" s="4"/>
      <c r="H100" s="28"/>
    </row>
    <row r="102" spans="1:8" ht="16.2" thickBot="1" x14ac:dyDescent="0.35"/>
    <row r="103" spans="1:8" ht="16.2" thickBot="1" x14ac:dyDescent="0.35">
      <c r="A103" s="7" t="s">
        <v>1630</v>
      </c>
      <c r="B103" s="8"/>
      <c r="C103" s="8"/>
      <c r="D103" s="8"/>
      <c r="E103" s="8"/>
      <c r="F103" s="8"/>
      <c r="G103" s="8"/>
      <c r="H103" s="9"/>
    </row>
    <row r="104" spans="1:8" ht="16.2" thickBot="1" x14ac:dyDescent="0.35">
      <c r="A104" s="36" t="s">
        <v>1618</v>
      </c>
      <c r="B104" s="36" t="s">
        <v>1612</v>
      </c>
      <c r="C104" s="20"/>
      <c r="D104" s="20"/>
      <c r="E104" s="20"/>
      <c r="F104" s="20"/>
      <c r="G104" s="20"/>
      <c r="H104" s="2"/>
    </row>
    <row r="105" spans="1:8" x14ac:dyDescent="0.3">
      <c r="A105" s="37" t="s">
        <v>40</v>
      </c>
      <c r="B105" s="45">
        <v>147.02698947368421</v>
      </c>
      <c r="C105" s="20"/>
      <c r="D105" s="20"/>
      <c r="E105" s="20"/>
      <c r="F105" s="20"/>
      <c r="G105" s="20"/>
      <c r="H105" s="2"/>
    </row>
    <row r="106" spans="1:8" x14ac:dyDescent="0.3">
      <c r="A106" s="37" t="s">
        <v>46</v>
      </c>
      <c r="B106" s="46">
        <v>147.08390909090906</v>
      </c>
      <c r="C106" s="20"/>
      <c r="D106" s="20"/>
      <c r="E106" s="20"/>
      <c r="F106" s="20"/>
      <c r="G106" s="20"/>
      <c r="H106" s="2"/>
    </row>
    <row r="107" spans="1:8" x14ac:dyDescent="0.3">
      <c r="A107" s="37" t="s">
        <v>22</v>
      </c>
      <c r="B107" s="46">
        <v>129.3845</v>
      </c>
      <c r="C107" s="20"/>
      <c r="D107" s="20"/>
      <c r="E107" s="20"/>
      <c r="F107" s="20"/>
      <c r="G107" s="20"/>
      <c r="H107" s="2"/>
    </row>
    <row r="108" spans="1:8" ht="16.2" thickBot="1" x14ac:dyDescent="0.35">
      <c r="A108" s="38" t="s">
        <v>16</v>
      </c>
      <c r="B108" s="47">
        <v>141.65657058823535</v>
      </c>
      <c r="C108" s="20"/>
      <c r="D108" s="20"/>
      <c r="E108" s="20"/>
      <c r="F108" s="20"/>
      <c r="G108" s="20"/>
      <c r="H108" s="2"/>
    </row>
    <row r="109" spans="1:8" x14ac:dyDescent="0.3">
      <c r="A109" s="1"/>
      <c r="B109" s="20"/>
      <c r="C109" s="20"/>
      <c r="D109" s="20"/>
      <c r="E109" s="20"/>
      <c r="F109" s="20"/>
      <c r="G109" s="20"/>
      <c r="H109" s="2"/>
    </row>
    <row r="110" spans="1:8" x14ac:dyDescent="0.3">
      <c r="A110" s="1"/>
      <c r="B110" s="20"/>
      <c r="C110" s="20"/>
      <c r="D110" s="20"/>
      <c r="E110" s="20"/>
      <c r="F110" s="20"/>
      <c r="G110" s="20"/>
      <c r="H110" s="2"/>
    </row>
    <row r="111" spans="1:8" x14ac:dyDescent="0.3">
      <c r="A111" s="1"/>
      <c r="B111" s="20"/>
      <c r="C111" s="20"/>
      <c r="D111" s="20"/>
      <c r="E111" s="20"/>
      <c r="F111" s="20"/>
      <c r="G111" s="20"/>
      <c r="H111" s="2"/>
    </row>
    <row r="112" spans="1:8" x14ac:dyDescent="0.3">
      <c r="A112" s="1"/>
      <c r="B112" s="20"/>
      <c r="C112" s="20"/>
      <c r="D112" s="20"/>
      <c r="E112" s="20"/>
      <c r="F112" s="20"/>
      <c r="G112" s="20"/>
      <c r="H112" s="2"/>
    </row>
    <row r="113" spans="1:8" ht="16.2" thickBot="1" x14ac:dyDescent="0.35">
      <c r="A113" s="27"/>
      <c r="B113" s="4"/>
      <c r="C113" s="4"/>
      <c r="D113" s="4"/>
      <c r="E113" s="4"/>
      <c r="F113" s="4"/>
      <c r="G113" s="4"/>
      <c r="H113" s="28"/>
    </row>
    <row r="115" spans="1:8" ht="16.2" thickBot="1" x14ac:dyDescent="0.35"/>
    <row r="116" spans="1:8" ht="16.2" thickBot="1" x14ac:dyDescent="0.35">
      <c r="A116" s="7" t="s">
        <v>1632</v>
      </c>
      <c r="B116" s="8"/>
      <c r="C116" s="8"/>
      <c r="D116" s="8"/>
      <c r="E116" s="8"/>
      <c r="F116" s="8"/>
      <c r="G116" s="8"/>
      <c r="H116" s="9"/>
    </row>
    <row r="117" spans="1:8" ht="16.2" thickBot="1" x14ac:dyDescent="0.35">
      <c r="A117" s="36" t="s">
        <v>1618</v>
      </c>
      <c r="B117" s="36" t="s">
        <v>1631</v>
      </c>
      <c r="C117" s="20"/>
      <c r="D117" s="20"/>
      <c r="E117" s="20"/>
      <c r="F117" s="20"/>
      <c r="G117" s="20"/>
      <c r="H117" s="2"/>
    </row>
    <row r="118" spans="1:8" x14ac:dyDescent="0.3">
      <c r="A118" s="37" t="s">
        <v>40</v>
      </c>
      <c r="B118" s="48">
        <v>19</v>
      </c>
      <c r="C118" s="20"/>
      <c r="D118" s="20"/>
      <c r="E118" s="20"/>
      <c r="F118" s="20"/>
      <c r="G118" s="20"/>
      <c r="H118" s="2"/>
    </row>
    <row r="119" spans="1:8" x14ac:dyDescent="0.3">
      <c r="A119" s="37" t="s">
        <v>46</v>
      </c>
      <c r="B119" s="49">
        <v>11</v>
      </c>
      <c r="C119" s="20"/>
      <c r="D119" s="20"/>
      <c r="E119" s="20"/>
      <c r="F119" s="20"/>
      <c r="G119" s="20"/>
      <c r="H119" s="2"/>
    </row>
    <row r="120" spans="1:8" x14ac:dyDescent="0.3">
      <c r="A120" s="37" t="s">
        <v>22</v>
      </c>
      <c r="B120" s="49">
        <v>12</v>
      </c>
      <c r="C120" s="20"/>
      <c r="D120" s="20"/>
      <c r="E120" s="20"/>
      <c r="F120" s="20"/>
      <c r="G120" s="20"/>
      <c r="H120" s="2"/>
    </row>
    <row r="121" spans="1:8" ht="16.2" thickBot="1" x14ac:dyDescent="0.35">
      <c r="A121" s="38" t="s">
        <v>16</v>
      </c>
      <c r="B121" s="50">
        <v>68</v>
      </c>
      <c r="C121" s="20"/>
      <c r="D121" s="20"/>
      <c r="E121" s="20"/>
      <c r="F121" s="20"/>
      <c r="G121" s="20"/>
      <c r="H121" s="2"/>
    </row>
    <row r="122" spans="1:8" x14ac:dyDescent="0.3">
      <c r="A122" s="1"/>
      <c r="B122" s="20"/>
      <c r="C122" s="20"/>
      <c r="D122" s="20"/>
      <c r="E122" s="20"/>
      <c r="F122" s="20"/>
      <c r="G122" s="20"/>
      <c r="H122" s="2"/>
    </row>
    <row r="123" spans="1:8" x14ac:dyDescent="0.3">
      <c r="A123" s="1"/>
      <c r="B123" s="20"/>
      <c r="C123" s="20"/>
      <c r="D123" s="20"/>
      <c r="E123" s="20"/>
      <c r="F123" s="20"/>
      <c r="G123" s="20"/>
      <c r="H123" s="2"/>
    </row>
    <row r="124" spans="1:8" x14ac:dyDescent="0.3">
      <c r="A124" s="1"/>
      <c r="B124" s="20"/>
      <c r="C124" s="20"/>
      <c r="D124" s="20"/>
      <c r="E124" s="20"/>
      <c r="F124" s="20"/>
      <c r="G124" s="20"/>
      <c r="H124" s="2"/>
    </row>
    <row r="125" spans="1:8" x14ac:dyDescent="0.3">
      <c r="A125" s="1"/>
      <c r="B125" s="20"/>
      <c r="C125" s="20"/>
      <c r="D125" s="20"/>
      <c r="E125" s="20"/>
      <c r="F125" s="20"/>
      <c r="G125" s="20"/>
      <c r="H125" s="2"/>
    </row>
    <row r="126" spans="1:8" ht="16.2" thickBot="1" x14ac:dyDescent="0.35">
      <c r="A126" s="27"/>
      <c r="B126" s="4"/>
      <c r="C126" s="4"/>
      <c r="D126" s="4"/>
      <c r="E126" s="4"/>
      <c r="F126" s="4"/>
      <c r="G126" s="4"/>
      <c r="H126" s="28"/>
    </row>
  </sheetData>
  <sortState xmlns:xlrd2="http://schemas.microsoft.com/office/spreadsheetml/2017/richdata2" ref="H80:I82">
    <sortCondition descending="1" ref="I81:I82"/>
  </sortState>
  <mergeCells count="10">
    <mergeCell ref="A103:H103"/>
    <mergeCell ref="A116:H116"/>
    <mergeCell ref="A52:I52"/>
    <mergeCell ref="A67:F67"/>
    <mergeCell ref="A79:F79"/>
    <mergeCell ref="A90:H90"/>
    <mergeCell ref="A2:D2"/>
    <mergeCell ref="A13:D13"/>
    <mergeCell ref="A33:I33"/>
    <mergeCell ref="A23:I2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0DC57-75FA-49ED-8125-2904B4C9781A}">
  <dimension ref="A1"/>
  <sheetViews>
    <sheetView showGridLines="0" zoomScale="60" zoomScaleNormal="60" workbookViewId="0">
      <selection activeCell="AB33" sqref="AB33"/>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1611</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 &amp; Charts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kalyani khapale</cp:lastModifiedBy>
  <dcterms:created xsi:type="dcterms:W3CDTF">2024-06-23T13:11:17Z</dcterms:created>
  <dcterms:modified xsi:type="dcterms:W3CDTF">2025-08-06T20:43:45Z</dcterms:modified>
</cp:coreProperties>
</file>