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kalya\Downloads\"/>
    </mc:Choice>
  </mc:AlternateContent>
  <xr:revisionPtr revIDLastSave="0" documentId="8_{8FB05F8C-83D7-4BF0-828C-9AD51A170002}" xr6:coauthVersionLast="47" xr6:coauthVersionMax="47" xr10:uidLastSave="{00000000-0000-0000-0000-000000000000}"/>
  <bookViews>
    <workbookView xWindow="-108" yWindow="-108" windowWidth="23256" windowHeight="12456" xr2:uid="{00000000-000D-0000-FFFF-FFFF00000000}"/>
  </bookViews>
  <sheets>
    <sheet name="Dataset" sheetId="1" r:id="rId1"/>
    <sheet name="Revenue_Calculation" sheetId="2" r:id="rId2"/>
    <sheet name="Dashboard" sheetId="3" r:id="rId3"/>
    <sheet name="Gender count" sheetId="4" r:id="rId4"/>
    <sheet name="Age_Distribution" sheetId="5" r:id="rId5"/>
  </sheets>
  <definedNames>
    <definedName name="Slicer_City">#N/A</definedName>
    <definedName name="Slicer_Gender">#N/A</definedName>
    <definedName name="Slicer_Membership_Type">#N/A</definedName>
    <definedName name="Slicer_Referred">#N/A</definedName>
  </definedNames>
  <calcPr calcId="191029"/>
  <pivotCaches>
    <pivotCache cacheId="3" r:id="rId6"/>
    <pivotCache cacheId="13" r:id="rId7"/>
    <pivotCache cacheId="2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2" i="1"/>
  <c r="H2" i="1"/>
  <c r="M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alcChain>
</file>

<file path=xl/sharedStrings.xml><?xml version="1.0" encoding="utf-8"?>
<sst xmlns="http://schemas.openxmlformats.org/spreadsheetml/2006/main" count="348" uniqueCount="124">
  <si>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</si>
  <si>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</si>
  <si>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</si>
  <si>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</si>
  <si>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</si>
  <si>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</si>
  <si>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</si>
  <si>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</si>
  <si>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</si>
  <si>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</si>
  <si>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</si>
  <si>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</si>
  <si>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</si>
  <si>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</si>
  <si>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</si>
  <si>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</si>
  <si>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</si>
  <si>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</si>
  <si>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</si>
  <si>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</si>
  <si>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</si>
  <si>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</si>
  <si>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</si>
  <si>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</si>
  <si>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</si>
  <si>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</si>
  <si>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</si>
  <si>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</si>
  <si>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</si>
  <si>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</si>
  <si>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</si>
  <si>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</si>
  <si>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</si>
  <si>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</si>
  <si>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</si>
  <si>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</si>
  <si>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</si>
  <si>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</si>
  <si>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</si>
  <si>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</si>
  <si>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</si>
  <si>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</si>
  <si>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</si>
  <si>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</si>
  <si>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</si>
  <si>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</si>
  <si>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</si>
  <si>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</si>
  <si>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</si>
  <si>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</si>
  <si>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</si>
  <si>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</si>
  <si>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</si>
  <si>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</si>
  <si>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</si>
  <si>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</si>
  <si>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</si>
  <si>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</si>
  <si>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</si>
  <si>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</si>
  <si>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</si>
  <si>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</si>
  <si>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</si>
  <si>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</si>
  <si>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</si>
  <si>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</si>
  <si>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</si>
  <si>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</si>
  <si>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</si>
  <si>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</si>
  <si>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</si>
  <si>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</si>
  <si>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</si>
  <si>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</si>
  <si>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</si>
  <si>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</si>
  <si>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</si>
  <si>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</si>
  <si>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</si>
  <si>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</si>
  <si>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</si>
  <si>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</si>
  <si>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</si>
  <si>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</si>
  <si>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</si>
  <si>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</si>
  <si>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</si>
  <si>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</si>
  <si>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</si>
  <si>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</si>
  <si>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</si>
  <si>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</si>
  <si>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</si>
  <si>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</si>
  <si>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</si>
  <si>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</si>
  <si>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</si>
  <si>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</si>
  <si>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</si>
  <si>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</si>
  <si>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</si>
  <si>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</si>
  <si>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</si>
  <si>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</si>
  <si>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</si>
  <si>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</si>
  <si>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</si>
  <si>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Membership_Duration_Months</t>
  </si>
  <si>
    <t>Referred</t>
  </si>
  <si>
    <t>Total_Revenue</t>
  </si>
  <si>
    <t>Row Labels</t>
  </si>
  <si>
    <t>Grand Total</t>
  </si>
  <si>
    <t>Sum of Total_Revenue</t>
  </si>
  <si>
    <t>No</t>
  </si>
  <si>
    <t>Yes</t>
  </si>
  <si>
    <t>Sum of Monthly_Fee</t>
  </si>
  <si>
    <t>Average of Total_Revenue2</t>
  </si>
  <si>
    <t>Age_Group</t>
  </si>
  <si>
    <t>Column Labels</t>
  </si>
  <si>
    <t>Member_ID</t>
  </si>
  <si>
    <t>Count of Member</t>
  </si>
  <si>
    <t>Adult</t>
  </si>
  <si>
    <t>Senior</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</si>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</sst>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scheme val="minor"/>
    </font>
    <font>
      <b/>
      <sz val="11"/>
      <color theme="1"/>
      <name val="Calibri"/>
    </font>
    <font>
      <sz val="11"/>
      <color theme="1"/>
      <name val="Calibri"/>
      <scheme val="minor"/>
    </font>
    <font>
      <sz val="11"/>
      <color theme="1"/>
      <name val="Calibri"/>
    </font>
    <font>
      <b/>
      <sz val="11"/>
      <color theme="1"/>
      <name val="Calibri"/>
      <family val="2"/>
    </font>
    <font>
      <sz val="8"/>
      <name val="Calibri"/>
      <family val="2"/>
      <scheme val="minor"/>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0" fontId="2" fillId="0" borderId="0" xfId="0" applyFont="1"/>
    <xf numFmtId="164" fontId="3" fillId="0" borderId="0" xfId="0" applyNumberFormat="1" applyFont="1"/>
    <xf numFmtId="2" fontId="3" fillId="0" borderId="0" xfId="0" applyNumberFormat="1" applyFont="1"/>
    <xf numFmtId="0" fontId="4" fillId="0" borderId="1" xfId="0" applyFont="1" applyBorder="1" applyAlignment="1">
      <alignment horizontal="center" vertical="top"/>
    </xf>
    <xf numFmtId="0" fontId="4" fillId="0" borderId="2"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4">
    <dxf>
      <font>
        <b/>
        <i val="0"/>
        <color rgb="FFC00000"/>
      </font>
    </dxf>
    <dxf>
      <font>
        <b/>
        <i val="0"/>
        <color rgb="FFC0000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[fitness club analysis.xlsx]Dashboard!PivotTable4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c:f>
              <c:strCache>
                <c:ptCount val="1"/>
                <c:pt idx="0">
                  <c:v>Sum of Total_Revenue</c:v>
                </c:pt>
              </c:strCache>
            </c:strRef>
          </c:tx>
          <c:spPr>
            <a:solidFill>
              <a:schemeClr val="accent1"/>
            </a:solidFill>
            <a:ln>
              <a:noFill/>
            </a:ln>
            <a:effectLst/>
          </c:spPr>
          <c:invertIfNegative val="0"/>
          <c:cat>
            <c:multiLvlStrRef>
              <c:f>Dashboard!$A$4:$A$62</c:f>
              <c:multiLvlStrCache>
                <c:ptCount val="30"/>
                <c:lvl>
                  <c:pt idx="0">
                    <c:v>Yes</c:v>
                  </c:pt>
                  <c:pt idx="1">
                    <c:v>Yes</c:v>
                  </c:pt>
                  <c:pt idx="2">
                    <c:v>No</c:v>
                  </c:pt>
                  <c:pt idx="3">
                    <c:v>No</c:v>
                  </c:pt>
                  <c:pt idx="4">
                    <c:v>Yes</c:v>
                  </c:pt>
                  <c:pt idx="5">
                    <c:v>Yes</c:v>
                  </c:pt>
                  <c:pt idx="6">
                    <c:v>No</c:v>
                  </c:pt>
                  <c:pt idx="7">
                    <c:v>No</c:v>
                  </c:pt>
                  <c:pt idx="8">
                    <c:v>No</c:v>
                  </c:pt>
                  <c:pt idx="9">
                    <c:v>No</c:v>
                  </c:pt>
                  <c:pt idx="10">
                    <c:v>No</c:v>
                  </c:pt>
                  <c:pt idx="11">
                    <c:v>No</c:v>
                  </c:pt>
                  <c:pt idx="12">
                    <c:v>Yes</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Dashboard!$B$4:$B$62</c:f>
              <c:numCache>
                <c:formatCode>General</c:formatCode>
                <c:ptCount val="30"/>
                <c:pt idx="0">
                  <c:v>4800</c:v>
                </c:pt>
                <c:pt idx="1">
                  <c:v>17500</c:v>
                </c:pt>
                <c:pt idx="2">
                  <c:v>16200</c:v>
                </c:pt>
                <c:pt idx="3">
                  <c:v>10800</c:v>
                </c:pt>
                <c:pt idx="4">
                  <c:v>6000</c:v>
                </c:pt>
                <c:pt idx="5">
                  <c:v>14400</c:v>
                </c:pt>
                <c:pt idx="6">
                  <c:v>35000</c:v>
                </c:pt>
                <c:pt idx="7">
                  <c:v>0</c:v>
                </c:pt>
                <c:pt idx="8">
                  <c:v>0</c:v>
                </c:pt>
                <c:pt idx="9">
                  <c:v>4800</c:v>
                </c:pt>
                <c:pt idx="10">
                  <c:v>0</c:v>
                </c:pt>
                <c:pt idx="11">
                  <c:v>13200</c:v>
                </c:pt>
                <c:pt idx="12">
                  <c:v>10800</c:v>
                </c:pt>
                <c:pt idx="13">
                  <c:v>0</c:v>
                </c:pt>
                <c:pt idx="14">
                  <c:v>2500</c:v>
                </c:pt>
                <c:pt idx="15">
                  <c:v>5000</c:v>
                </c:pt>
                <c:pt idx="16">
                  <c:v>9000</c:v>
                </c:pt>
                <c:pt idx="17">
                  <c:v>15600</c:v>
                </c:pt>
                <c:pt idx="18">
                  <c:v>8800</c:v>
                </c:pt>
                <c:pt idx="19">
                  <c:v>1600</c:v>
                </c:pt>
                <c:pt idx="20">
                  <c:v>0</c:v>
                </c:pt>
                <c:pt idx="21">
                  <c:v>15000</c:v>
                </c:pt>
                <c:pt idx="22">
                  <c:v>30600</c:v>
                </c:pt>
                <c:pt idx="23">
                  <c:v>3600</c:v>
                </c:pt>
                <c:pt idx="24">
                  <c:v>14400</c:v>
                </c:pt>
                <c:pt idx="25">
                  <c:v>2400</c:v>
                </c:pt>
                <c:pt idx="26">
                  <c:v>1600</c:v>
                </c:pt>
                <c:pt idx="27">
                  <c:v>0</c:v>
                </c:pt>
                <c:pt idx="28">
                  <c:v>7200</c:v>
                </c:pt>
                <c:pt idx="29">
                  <c:v>14400</c:v>
                </c:pt>
              </c:numCache>
            </c:numRef>
          </c:val>
          <c:extLst>
            <c:ext xmlns:c16="http://schemas.microsoft.com/office/drawing/2014/chart" uri="{C3380CC4-5D6E-409C-BE32-E72D297353CC}">
              <c16:uniqueId val="{00000000-E613-4BFE-ACAE-C6C4760A5B91}"/>
            </c:ext>
          </c:extLst>
        </c:ser>
        <c:ser>
          <c:idx val="1"/>
          <c:order val="1"/>
          <c:tx>
            <c:strRef>
              <c:f>Dashboard!$C$3</c:f>
              <c:strCache>
                <c:ptCount val="1"/>
                <c:pt idx="0">
                  <c:v>Average of Total_Revenue2</c:v>
                </c:pt>
              </c:strCache>
            </c:strRef>
          </c:tx>
          <c:spPr>
            <a:solidFill>
              <a:schemeClr val="accent2"/>
            </a:solidFill>
            <a:ln>
              <a:noFill/>
            </a:ln>
            <a:effectLst/>
          </c:spPr>
          <c:invertIfNegative val="0"/>
          <c:cat>
            <c:multiLvlStrRef>
              <c:f>Dashboard!$A$4:$A$62</c:f>
              <c:multiLvlStrCache>
                <c:ptCount val="30"/>
                <c:lvl>
                  <c:pt idx="0">
                    <c:v>Yes</c:v>
                  </c:pt>
                  <c:pt idx="1">
                    <c:v>Yes</c:v>
                  </c:pt>
                  <c:pt idx="2">
                    <c:v>No</c:v>
                  </c:pt>
                  <c:pt idx="3">
                    <c:v>No</c:v>
                  </c:pt>
                  <c:pt idx="4">
                    <c:v>Yes</c:v>
                  </c:pt>
                  <c:pt idx="5">
                    <c:v>Yes</c:v>
                  </c:pt>
                  <c:pt idx="6">
                    <c:v>No</c:v>
                  </c:pt>
                  <c:pt idx="7">
                    <c:v>No</c:v>
                  </c:pt>
                  <c:pt idx="8">
                    <c:v>No</c:v>
                  </c:pt>
                  <c:pt idx="9">
                    <c:v>No</c:v>
                  </c:pt>
                  <c:pt idx="10">
                    <c:v>No</c:v>
                  </c:pt>
                  <c:pt idx="11">
                    <c:v>No</c:v>
                  </c:pt>
                  <c:pt idx="12">
                    <c:v>Yes</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Dashboard!$C$4:$C$62</c:f>
              <c:numCache>
                <c:formatCode>General</c:formatCode>
                <c:ptCount val="30"/>
                <c:pt idx="0">
                  <c:v>4800</c:v>
                </c:pt>
                <c:pt idx="1">
                  <c:v>17500</c:v>
                </c:pt>
                <c:pt idx="2">
                  <c:v>16200</c:v>
                </c:pt>
                <c:pt idx="3">
                  <c:v>10800</c:v>
                </c:pt>
                <c:pt idx="4">
                  <c:v>6000</c:v>
                </c:pt>
                <c:pt idx="5">
                  <c:v>14400</c:v>
                </c:pt>
                <c:pt idx="6">
                  <c:v>35000</c:v>
                </c:pt>
                <c:pt idx="7">
                  <c:v>0</c:v>
                </c:pt>
                <c:pt idx="8">
                  <c:v>0</c:v>
                </c:pt>
                <c:pt idx="9">
                  <c:v>4800</c:v>
                </c:pt>
                <c:pt idx="10">
                  <c:v>0</c:v>
                </c:pt>
                <c:pt idx="11">
                  <c:v>13200</c:v>
                </c:pt>
                <c:pt idx="12">
                  <c:v>5400</c:v>
                </c:pt>
                <c:pt idx="13">
                  <c:v>0</c:v>
                </c:pt>
                <c:pt idx="14">
                  <c:v>2500</c:v>
                </c:pt>
                <c:pt idx="15">
                  <c:v>5000</c:v>
                </c:pt>
                <c:pt idx="16">
                  <c:v>4500</c:v>
                </c:pt>
                <c:pt idx="17">
                  <c:v>15600</c:v>
                </c:pt>
                <c:pt idx="18">
                  <c:v>4400</c:v>
                </c:pt>
                <c:pt idx="19">
                  <c:v>1600</c:v>
                </c:pt>
                <c:pt idx="20">
                  <c:v>0</c:v>
                </c:pt>
                <c:pt idx="21">
                  <c:v>15000</c:v>
                </c:pt>
                <c:pt idx="22">
                  <c:v>30600</c:v>
                </c:pt>
                <c:pt idx="23">
                  <c:v>3600</c:v>
                </c:pt>
                <c:pt idx="24">
                  <c:v>7200</c:v>
                </c:pt>
                <c:pt idx="25">
                  <c:v>2400</c:v>
                </c:pt>
                <c:pt idx="26">
                  <c:v>1600</c:v>
                </c:pt>
                <c:pt idx="27">
                  <c:v>0</c:v>
                </c:pt>
                <c:pt idx="28">
                  <c:v>7200</c:v>
                </c:pt>
                <c:pt idx="29">
                  <c:v>7200</c:v>
                </c:pt>
              </c:numCache>
            </c:numRef>
          </c:val>
          <c:extLst>
            <c:ext xmlns:c16="http://schemas.microsoft.com/office/drawing/2014/chart" uri="{C3380CC4-5D6E-409C-BE32-E72D297353CC}">
              <c16:uniqueId val="{00000001-E613-4BFE-ACAE-C6C4760A5B91}"/>
            </c:ext>
          </c:extLst>
        </c:ser>
        <c:dLbls>
          <c:showLegendKey val="0"/>
          <c:showVal val="0"/>
          <c:showCatName val="0"/>
          <c:showSerName val="0"/>
          <c:showPercent val="0"/>
          <c:showBubbleSize val="0"/>
        </c:dLbls>
        <c:gapWidth val="219"/>
        <c:overlap val="-27"/>
        <c:axId val="1743562031"/>
        <c:axId val="1743567791"/>
      </c:barChart>
      <c:catAx>
        <c:axId val="174356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567791"/>
        <c:crosses val="autoZero"/>
        <c:auto val="1"/>
        <c:lblAlgn val="ctr"/>
        <c:lblOffset val="100"/>
        <c:noMultiLvlLbl val="0"/>
      </c:catAx>
      <c:valAx>
        <c:axId val="174356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56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22860</xdr:colOff>
      <xdr:row>0</xdr:row>
      <xdr:rowOff>30481</xdr:rowOff>
    </xdr:from>
    <xdr:to>
      <xdr:col>5</xdr:col>
      <xdr:colOff>419100</xdr:colOff>
      <xdr:row>10</xdr:row>
      <xdr:rowOff>129540</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39BA13C1-0079-5688-9552-7DA38848319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954780" y="30481"/>
              <a:ext cx="1615440" cy="1927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441960</xdr:colOff>
      <xdr:row>0</xdr:row>
      <xdr:rowOff>38101</xdr:rowOff>
    </xdr:from>
    <xdr:to>
      <xdr:col>8</xdr:col>
      <xdr:colOff>91440</xdr:colOff>
      <xdr:row>10</xdr:row>
      <xdr:rowOff>129540</xdr:rowOff>
    </xdr:to>
    <mc:AlternateContent xmlns:mc="http://schemas.openxmlformats.org/markup-compatibility/2006">
      <mc:Choice xmlns:a14="http://schemas.microsoft.com/office/drawing/2010/main" Requires="a14">
        <xdr:graphicFrame macro="">
          <xdr:nvGraphicFramePr>
            <xdr:cNvPr id="3" name="Membership_Type">
              <a:extLst>
                <a:ext uri="{FF2B5EF4-FFF2-40B4-BE49-F238E27FC236}">
                  <a16:creationId xmlns:a16="http://schemas.microsoft.com/office/drawing/2014/main" id="{8B84DD49-EE93-6CC9-666C-239C5CC2EC32}"/>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dr:sp macro="" textlink="">
          <xdr:nvSpPr>
            <xdr:cNvPr id="0" name=""/>
            <xdr:cNvSpPr>
              <a:spLocks noTextEdit="1"/>
            </xdr:cNvSpPr>
          </xdr:nvSpPr>
          <xdr:spPr>
            <a:xfrm>
              <a:off x="5593080" y="38101"/>
              <a:ext cx="1478280" cy="1920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106680</xdr:colOff>
      <xdr:row>0</xdr:row>
      <xdr:rowOff>30481</xdr:rowOff>
    </xdr:from>
    <xdr:to>
      <xdr:col>10</xdr:col>
      <xdr:colOff>457200</xdr:colOff>
      <xdr:row>10</xdr:row>
      <xdr:rowOff>129540</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6668E174-0F20-4DF9-EE7C-37B4BF3F066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086600" y="30481"/>
              <a:ext cx="1569720" cy="1927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472440</xdr:colOff>
      <xdr:row>0</xdr:row>
      <xdr:rowOff>38100</xdr:rowOff>
    </xdr:from>
    <xdr:to>
      <xdr:col>13</xdr:col>
      <xdr:colOff>190500</xdr:colOff>
      <xdr:row>10</xdr:row>
      <xdr:rowOff>121920</xdr:rowOff>
    </xdr:to>
    <mc:AlternateContent xmlns:mc="http://schemas.openxmlformats.org/markup-compatibility/2006">
      <mc:Choice xmlns:a14="http://schemas.microsoft.com/office/drawing/2010/main" Requires="a14">
        <xdr:graphicFrame macro="">
          <xdr:nvGraphicFramePr>
            <xdr:cNvPr id="5" name="Referred">
              <a:extLst>
                <a:ext uri="{FF2B5EF4-FFF2-40B4-BE49-F238E27FC236}">
                  <a16:creationId xmlns:a16="http://schemas.microsoft.com/office/drawing/2014/main" id="{75571C36-A2F7-4EE4-AA48-AD7F54B2B55F}"/>
                </a:ext>
              </a:extLst>
            </xdr:cNvPr>
            <xdr:cNvGraphicFramePr/>
          </xdr:nvGraphicFramePr>
          <xdr:xfrm>
            <a:off x="0" y="0"/>
            <a:ext cx="0" cy="0"/>
          </xdr:xfrm>
          <a:graphic>
            <a:graphicData uri="http://schemas.microsoft.com/office/drawing/2010/slicer">
              <sle:slicer xmlns:sle="http://schemas.microsoft.com/office/drawing/2010/slicer" name="Referred"/>
            </a:graphicData>
          </a:graphic>
        </xdr:graphicFrame>
      </mc:Choice>
      <mc:Fallback>
        <xdr:sp macro="" textlink="">
          <xdr:nvSpPr>
            <xdr:cNvPr id="0" name=""/>
            <xdr:cNvSpPr>
              <a:spLocks noTextEdit="1"/>
            </xdr:cNvSpPr>
          </xdr:nvSpPr>
          <xdr:spPr>
            <a:xfrm>
              <a:off x="8671560" y="38100"/>
              <a:ext cx="1546860" cy="1912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15240</xdr:colOff>
      <xdr:row>11</xdr:row>
      <xdr:rowOff>7620</xdr:rowOff>
    </xdr:from>
    <xdr:to>
      <xdr:col>19</xdr:col>
      <xdr:colOff>365760</xdr:colOff>
      <xdr:row>25</xdr:row>
      <xdr:rowOff>76200</xdr:rowOff>
    </xdr:to>
    <xdr:graphicFrame macro="">
      <xdr:nvGraphicFramePr>
        <xdr:cNvPr id="6" name="Chart 5">
          <a:extLst>
            <a:ext uri="{FF2B5EF4-FFF2-40B4-BE49-F238E27FC236}">
              <a16:creationId xmlns:a16="http://schemas.microsoft.com/office/drawing/2014/main" id="{CA4BFDBE-E9EC-F848-ACC2-8E8B1C90F6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yani khapale" refreshedDate="45869.652167592591" createdVersion="8" refreshedVersion="8" minRefreshableVersion="3" recordCount="35" xr:uid="{0E3AE7A4-DC8D-43E7-B5F7-273ECD76473B}">
  <cacheSource type="worksheet">
    <worksheetSource ref="B1:N36" sheet="Dataset"/>
  </cacheSource>
  <cacheFields count="13">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embership_Duration_Months" numFmtId="2">
      <sharedItems containsSemiMixedTypes="0" containsString="0" containsNumber="1" containsInteger="1" minValue="0" maxValue="18"/>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Referred" numFmtId="0">
      <sharedItems/>
    </cacheField>
    <cacheField name="Total_Revenue" numFmtId="0">
      <sharedItems containsSemiMixedTypes="0" containsString="0" containsNumber="1" containsInteger="1" minValue="0" maxValue="35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yani khapale" refreshedDate="45869.661984027778" createdVersion="8" refreshedVersion="8" minRefreshableVersion="3" recordCount="35" xr:uid="{8BC19378-4BD4-4980-9DCD-C66051CDFE4A}">
  <cacheSource type="worksheet">
    <worksheetSource ref="A1:N36" sheet="Dataset"/>
  </cacheSource>
  <cacheFields count="14">
    <cacheField name="Member"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embership_Duration_Months" numFmtId="2">
      <sharedItems containsSemiMixedTypes="0" containsString="0" containsNumber="1" containsInteger="1" minValue="0" maxValue="18"/>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Referred" numFmtId="0">
      <sharedItems count="2">
        <s v="Yes"/>
        <s v="No"/>
      </sharedItems>
    </cacheField>
    <cacheField name="Total_Revenue" numFmtId="0">
      <sharedItems containsSemiMixedTypes="0" containsString="0" containsNumber="1" containsInteger="1" minValue="0" maxValue="35000"/>
    </cacheField>
  </cacheFields>
  <extLst>
    <ext xmlns:x14="http://schemas.microsoft.com/office/spreadsheetml/2009/9/main" uri="{725AE2AE-9491-48be-B2B4-4EB974FC3084}">
      <x14:pivotCacheDefinition pivotCacheId="113743388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yani khapale" refreshedDate="45869.696017013892" createdVersion="8" refreshedVersion="8" minRefreshableVersion="3" recordCount="35" xr:uid="{A513AB35-6DED-4072-8979-B19981A6CCC9}">
  <cacheSource type="worksheet">
    <worksheetSource ref="A1:O36" sheet="Dataset"/>
  </cacheSource>
  <cacheFields count="15">
    <cacheField name="Member" numFmtId="0">
      <sharedItems count="35">
        <s v="M001"/>
        <s v="M002"/>
        <s v="M003"/>
        <s v="M004"/>
        <s v="M005"/>
        <s v="M006"/>
        <s v="M007"/>
        <s v="M008"/>
        <s v="M009"/>
        <s v="M010"/>
        <s v="M011"/>
        <s v="M012"/>
        <s v="M013"/>
        <s v="M014"/>
        <s v="M015"/>
        <s v="M016"/>
        <s v="M017"/>
        <s v="M018"/>
        <s v="M019"/>
        <s v="M020"/>
        <s v="M021"/>
        <s v="M022"/>
        <s v="M023"/>
        <s v="M024"/>
        <s v="M025"/>
        <s v="M026"/>
        <s v="M027"/>
        <s v="M028"/>
        <s v="M029"/>
        <s v="M030"/>
        <s v="M031"/>
        <s v="M032"/>
        <s v="M033"/>
        <s v="M034"/>
        <s v="M035"/>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embership_Duration_Months" numFmtId="2">
      <sharedItems containsSemiMixedTypes="0" containsString="0" containsNumber="1" containsInteger="1" minValue="0" maxValue="18"/>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Referred" numFmtId="0">
      <sharedItems/>
    </cacheField>
    <cacheField name="Total_Revenue" numFmtId="0">
      <sharedItems containsSemiMixedTypes="0" containsString="0" containsNumber="1" containsInteger="1" minValue="0" maxValue="35000"/>
    </cacheField>
    <cacheField name="Age_Group" numFmtId="0">
      <sharedItems count="3">
        <s v="Senior"/>
        <s v="Youth"/>
        <s v="Adul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x v="0"/>
    <d v="2023-11-05T00:00:00"/>
    <d v="2024-05-13T00:00:00"/>
    <n v="6"/>
    <n v="800"/>
    <n v="25"/>
    <s v="Bengaluru"/>
    <s v="Hiran Shan"/>
    <s v="Yes"/>
    <n v="4800"/>
  </r>
  <r>
    <s v="Parinaaz Shanker"/>
    <n v="27"/>
    <s v="Male"/>
    <x v="0"/>
    <d v="2025-02-26T00:00:00"/>
    <d v="2025-03-24T00:00:00"/>
    <n v="0"/>
    <n v="800"/>
    <n v="20"/>
    <s v="Pune"/>
    <s v="Kiara Kakar"/>
    <s v="Yes"/>
    <n v="0"/>
  </r>
  <r>
    <s v="Aniruddh Batra"/>
    <n v="24"/>
    <s v="Male"/>
    <x v="1"/>
    <d v="2023-09-22T00:00:00"/>
    <d v="2024-03-20T00:00:00"/>
    <n v="6"/>
    <n v="1200"/>
    <n v="18"/>
    <s v="Hyderabad"/>
    <s v="Jhanvi Chaudhary"/>
    <s v="Yes"/>
    <n v="7200"/>
  </r>
  <r>
    <s v="Madhup Kapur"/>
    <n v="31"/>
    <s v="Female"/>
    <x v="1"/>
    <d v="2024-07-06T00:00:00"/>
    <d v="2024-10-22T00:00:00"/>
    <n v="3"/>
    <n v="1200"/>
    <n v="16"/>
    <s v="Hyderabad"/>
    <s v="Tara Swaminathan"/>
    <s v="Yes"/>
    <n v="3600"/>
  </r>
  <r>
    <s v="Rasha Kakar"/>
    <n v="19"/>
    <s v="Male"/>
    <x v="2"/>
    <d v="2023-12-26T00:00:00"/>
    <d v="2024-07-28T00:00:00"/>
    <n v="7"/>
    <n v="2500"/>
    <n v="12"/>
    <s v="Bengaluru"/>
    <s v="Madhav Singh"/>
    <s v="Yes"/>
    <n v="17500"/>
  </r>
  <r>
    <s v="Ehsaan Batra"/>
    <n v="40"/>
    <s v="Male"/>
    <x v="0"/>
    <d v="2024-01-26T00:00:00"/>
    <d v="2024-04-10T00:00:00"/>
    <n v="2"/>
    <n v="800"/>
    <n v="14"/>
    <s v="Mumbai"/>
    <s v="Shray Ramakrishnan"/>
    <s v="Yes"/>
    <n v="1600"/>
  </r>
  <r>
    <s v="Zara Bains"/>
    <n v="41"/>
    <s v="Female"/>
    <x v="0"/>
    <d v="2024-10-23T00:00:00"/>
    <d v="2025-01-20T00:00:00"/>
    <n v="2"/>
    <n v="800"/>
    <n v="25"/>
    <s v="Pune"/>
    <m/>
    <s v="No"/>
    <n v="1600"/>
  </r>
  <r>
    <s v="Uthkarsh Baral"/>
    <n v="43"/>
    <s v="Male"/>
    <x v="3"/>
    <d v="2024-06-07T00:00:00"/>
    <d v="2024-09-28T00:00:00"/>
    <n v="3"/>
    <n v="1800"/>
    <n v="28"/>
    <s v="Kolkata"/>
    <m/>
    <s v="No"/>
    <n v="5400"/>
  </r>
  <r>
    <s v="Kashvi Char"/>
    <n v="42"/>
    <s v="Male"/>
    <x v="0"/>
    <d v="2024-10-04T00:00:00"/>
    <d v="2024-10-17T00:00:00"/>
    <n v="0"/>
    <n v="800"/>
    <n v="3"/>
    <s v="Kolkata"/>
    <s v="Nitara Comar"/>
    <s v="Yes"/>
    <n v="0"/>
  </r>
  <r>
    <s v="Dhanush Varma"/>
    <n v="37"/>
    <s v="Male"/>
    <x v="1"/>
    <d v="2023-10-03T00:00:00"/>
    <d v="2023-12-20T00:00:00"/>
    <n v="2"/>
    <n v="1200"/>
    <n v="29"/>
    <s v="Mumbai"/>
    <s v="Ranbir Karan"/>
    <s v="Yes"/>
    <n v="2400"/>
  </r>
  <r>
    <s v="Ishaan Goyal"/>
    <n v="48"/>
    <s v="Female"/>
    <x v="1"/>
    <d v="2024-01-06T00:00:00"/>
    <d v="2024-06-16T00:00:00"/>
    <n v="5"/>
    <n v="1200"/>
    <n v="13"/>
    <s v="Bengaluru"/>
    <s v="Rati Sanghvi"/>
    <s v="Yes"/>
    <n v="6000"/>
  </r>
  <r>
    <s v="Mahika Ravi"/>
    <n v="36"/>
    <s v="Male"/>
    <x v="1"/>
    <d v="2023-08-16T00:00:00"/>
    <d v="2024-10-03T00:00:00"/>
    <n v="13"/>
    <n v="1200"/>
    <n v="19"/>
    <s v="Kolkata"/>
    <s v="Ishaan Kashyap"/>
    <s v="Yes"/>
    <n v="15600"/>
  </r>
  <r>
    <s v="Purab Reddy"/>
    <n v="48"/>
    <s v="Female"/>
    <x v="3"/>
    <d v="2024-09-21T00:00:00"/>
    <d v="2024-12-15T00:00:00"/>
    <n v="2"/>
    <n v="1800"/>
    <n v="22"/>
    <s v="Kolkata"/>
    <m/>
    <s v="No"/>
    <n v="3600"/>
  </r>
  <r>
    <s v="Tiya Soni"/>
    <n v="39"/>
    <s v="Male"/>
    <x v="1"/>
    <d v="2023-05-19T00:00:00"/>
    <d v="2023-11-12T00:00:00"/>
    <n v="5"/>
    <n v="1200"/>
    <n v="28"/>
    <s v="Mumbai"/>
    <m/>
    <s v="No"/>
    <n v="6000"/>
  </r>
  <r>
    <s v="Zara Dugar"/>
    <n v="44"/>
    <s v="Female"/>
    <x v="0"/>
    <d v="2024-02-11T00:00:00"/>
    <d v="2024-09-05T00:00:00"/>
    <n v="6"/>
    <n v="800"/>
    <n v="8"/>
    <s v="Hyderabad"/>
    <m/>
    <s v="No"/>
    <n v="4800"/>
  </r>
  <r>
    <s v="Lakshit Mander"/>
    <n v="39"/>
    <s v="Male"/>
    <x v="2"/>
    <d v="2025-02-14T00:00:00"/>
    <d v="2025-03-16T00:00:00"/>
    <n v="1"/>
    <n v="2500"/>
    <n v="14"/>
    <s v="Kolkata"/>
    <m/>
    <s v="No"/>
    <n v="2500"/>
  </r>
  <r>
    <s v="Neysa Krish"/>
    <n v="35"/>
    <s v="Male"/>
    <x v="1"/>
    <d v="2024-02-07T00:00:00"/>
    <d v="2025-01-28T00:00:00"/>
    <n v="11"/>
    <n v="1200"/>
    <n v="25"/>
    <s v="Hyderabad"/>
    <m/>
    <s v="No"/>
    <n v="13200"/>
  </r>
  <r>
    <s v="Prerak Boase"/>
    <n v="56"/>
    <s v="Female"/>
    <x v="2"/>
    <d v="2023-10-14T00:00:00"/>
    <d v="2024-12-23T00:00:00"/>
    <n v="14"/>
    <n v="2500"/>
    <n v="13"/>
    <s v="Delhi"/>
    <m/>
    <s v="No"/>
    <n v="35000"/>
  </r>
  <r>
    <s v="Siya Master"/>
    <n v="27"/>
    <s v="Female"/>
    <x v="0"/>
    <d v="2024-03-03T00:00:00"/>
    <d v="2025-01-07T00:00:00"/>
    <n v="10"/>
    <n v="800"/>
    <n v="26"/>
    <s v="Mumbai"/>
    <m/>
    <s v="No"/>
    <n v="8000"/>
  </r>
  <r>
    <s v="Madhup Biswas"/>
    <n v="28"/>
    <s v="Male"/>
    <x v="2"/>
    <d v="2024-05-05T00:00:00"/>
    <d v="2024-11-12T00:00:00"/>
    <n v="6"/>
    <n v="2500"/>
    <n v="21"/>
    <s v="Mumbai"/>
    <s v="Tanya Bajwa"/>
    <s v="Yes"/>
    <n v="15000"/>
  </r>
  <r>
    <s v="Indrans Ratti"/>
    <n v="57"/>
    <s v="Female"/>
    <x v="3"/>
    <d v="2023-08-08T00:00:00"/>
    <d v="2025-01-17T00:00:00"/>
    <n v="17"/>
    <n v="1800"/>
    <n v="19"/>
    <s v="Mumbai"/>
    <m/>
    <s v="No"/>
    <n v="30600"/>
  </r>
  <r>
    <s v="Kimaya Balay"/>
    <n v="26"/>
    <s v="Female"/>
    <x v="3"/>
    <d v="2024-01-29T00:00:00"/>
    <d v="2024-11-20T00:00:00"/>
    <n v="9"/>
    <n v="1800"/>
    <n v="5"/>
    <s v="Bengaluru"/>
    <m/>
    <s v="No"/>
    <n v="16200"/>
  </r>
  <r>
    <s v="Eva Dass"/>
    <n v="48"/>
    <s v="Male"/>
    <x v="3"/>
    <d v="2024-06-08T00:00:00"/>
    <d v="2024-06-12T00:00:00"/>
    <n v="0"/>
    <n v="1800"/>
    <n v="18"/>
    <s v="Delhi"/>
    <m/>
    <s v="No"/>
    <n v="0"/>
  </r>
  <r>
    <s v="Pihu Wali"/>
    <n v="25"/>
    <s v="Female"/>
    <x v="1"/>
    <d v="2024-05-27T00:00:00"/>
    <d v="2025-03-14T00:00:00"/>
    <n v="9"/>
    <n v="1200"/>
    <n v="6"/>
    <s v="Bengaluru"/>
    <m/>
    <s v="No"/>
    <n v="10800"/>
  </r>
  <r>
    <s v="Tiya Rege"/>
    <n v="53"/>
    <s v="Male"/>
    <x v="3"/>
    <d v="2023-12-26T00:00:00"/>
    <d v="2024-03-21T00:00:00"/>
    <n v="2"/>
    <n v="1800"/>
    <n v="17"/>
    <s v="Mumbai"/>
    <s v="Adira Brar"/>
    <s v="Yes"/>
    <n v="3600"/>
  </r>
  <r>
    <s v="Aarav Sen"/>
    <n v="42"/>
    <s v="Female"/>
    <x v="1"/>
    <d v="2025-02-14T00:00:00"/>
    <d v="2025-03-11T00:00:00"/>
    <n v="0"/>
    <n v="1200"/>
    <n v="3"/>
    <s v="Delhi"/>
    <m/>
    <s v="No"/>
    <n v="0"/>
  </r>
  <r>
    <s v="Dishani Bera"/>
    <n v="24"/>
    <s v="Male"/>
    <x v="2"/>
    <d v="2025-02-10T00:00:00"/>
    <d v="2025-03-10T00:00:00"/>
    <n v="0"/>
    <n v="2500"/>
    <n v="28"/>
    <s v="Mumbai"/>
    <m/>
    <s v="No"/>
    <n v="0"/>
  </r>
  <r>
    <s v="Indrans Grover"/>
    <n v="53"/>
    <s v="Male"/>
    <x v="1"/>
    <d v="2024-11-18T00:00:00"/>
    <d v="2024-12-19T00:00:00"/>
    <n v="1"/>
    <n v="1200"/>
    <n v="23"/>
    <s v="Pune"/>
    <m/>
    <s v="No"/>
    <n v="1200"/>
  </r>
  <r>
    <s v="Kismat Edwin"/>
    <n v="29"/>
    <s v="Female"/>
    <x v="2"/>
    <d v="2024-04-19T00:00:00"/>
    <d v="2024-04-26T00:00:00"/>
    <n v="0"/>
    <n v="2500"/>
    <n v="8"/>
    <s v="Hyderabad"/>
    <m/>
    <s v="No"/>
    <n v="0"/>
  </r>
  <r>
    <s v="Taran Vyas"/>
    <n v="31"/>
    <s v="Female"/>
    <x v="2"/>
    <d v="2025-01-10T00:00:00"/>
    <d v="2025-03-29T00:00:00"/>
    <n v="2"/>
    <n v="2500"/>
    <n v="23"/>
    <s v="Kolkata"/>
    <s v="Nakul Balakrishnan"/>
    <s v="Yes"/>
    <n v="5000"/>
  </r>
  <r>
    <s v="Jiya Baral"/>
    <n v="52"/>
    <s v="Female"/>
    <x v="0"/>
    <d v="2023-06-11T00:00:00"/>
    <d v="2024-12-30T00:00:00"/>
    <n v="18"/>
    <n v="800"/>
    <n v="9"/>
    <s v="Delhi"/>
    <s v="Darshit Sidhu"/>
    <s v="Yes"/>
    <n v="14400"/>
  </r>
  <r>
    <s v="Gokul Sahni"/>
    <n v="20"/>
    <s v="Male"/>
    <x v="1"/>
    <d v="2024-04-09T00:00:00"/>
    <d v="2024-11-08T00:00:00"/>
    <n v="7"/>
    <n v="1200"/>
    <n v="2"/>
    <s v="Mumbai"/>
    <m/>
    <s v="No"/>
    <n v="8400"/>
  </r>
  <r>
    <s v="Prerak Lalla"/>
    <n v="22"/>
    <s v="Male"/>
    <x v="0"/>
    <d v="2025-02-11T00:00:00"/>
    <d v="2025-03-24T00:00:00"/>
    <n v="1"/>
    <n v="800"/>
    <n v="30"/>
    <s v="Mumbai"/>
    <m/>
    <s v="No"/>
    <n v="800"/>
  </r>
  <r>
    <s v="Hrishita Shroff"/>
    <n v="23"/>
    <s v="Male"/>
    <x v="3"/>
    <d v="2024-10-23T00:00:00"/>
    <d v="2025-03-05T00:00:00"/>
    <n v="4"/>
    <n v="1800"/>
    <n v="23"/>
    <s v="Pune"/>
    <s v="Riya Dugal"/>
    <s v="Yes"/>
    <n v="7200"/>
  </r>
  <r>
    <s v="Oorja Sachar"/>
    <n v="27"/>
    <s v="Female"/>
    <x v="1"/>
    <d v="2024-01-21T00:00:00"/>
    <d v="2024-12-26T00:00:00"/>
    <n v="11"/>
    <n v="1200"/>
    <n v="27"/>
    <s v="Pune"/>
    <m/>
    <s v="No"/>
    <n v="132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x v="0"/>
    <x v="0"/>
    <d v="2023-11-05T00:00:00"/>
    <d v="2024-05-13T00:00:00"/>
    <n v="6"/>
    <n v="800"/>
    <n v="25"/>
    <x v="0"/>
    <s v="Hiran Shan"/>
    <x v="0"/>
    <n v="4800"/>
  </r>
  <r>
    <s v="M002"/>
    <s v="Parinaaz Shanker"/>
    <n v="27"/>
    <x v="0"/>
    <x v="0"/>
    <d v="2025-02-26T00:00:00"/>
    <d v="2025-03-24T00:00:00"/>
    <n v="0"/>
    <n v="800"/>
    <n v="20"/>
    <x v="1"/>
    <s v="Kiara Kakar"/>
    <x v="0"/>
    <n v="0"/>
  </r>
  <r>
    <s v="M003"/>
    <s v="Aniruddh Batra"/>
    <n v="24"/>
    <x v="0"/>
    <x v="1"/>
    <d v="2023-09-22T00:00:00"/>
    <d v="2024-03-20T00:00:00"/>
    <n v="6"/>
    <n v="1200"/>
    <n v="18"/>
    <x v="2"/>
    <s v="Jhanvi Chaudhary"/>
    <x v="0"/>
    <n v="7200"/>
  </r>
  <r>
    <s v="M004"/>
    <s v="Madhup Kapur"/>
    <n v="31"/>
    <x v="1"/>
    <x v="1"/>
    <d v="2024-07-06T00:00:00"/>
    <d v="2024-10-22T00:00:00"/>
    <n v="3"/>
    <n v="1200"/>
    <n v="16"/>
    <x v="2"/>
    <s v="Tara Swaminathan"/>
    <x v="0"/>
    <n v="3600"/>
  </r>
  <r>
    <s v="M005"/>
    <s v="Rasha Kakar"/>
    <n v="19"/>
    <x v="0"/>
    <x v="2"/>
    <d v="2023-12-26T00:00:00"/>
    <d v="2024-07-28T00:00:00"/>
    <n v="7"/>
    <n v="2500"/>
    <n v="12"/>
    <x v="0"/>
    <s v="Madhav Singh"/>
    <x v="0"/>
    <n v="17500"/>
  </r>
  <r>
    <s v="M006"/>
    <s v="Ehsaan Batra"/>
    <n v="40"/>
    <x v="0"/>
    <x v="0"/>
    <d v="2024-01-26T00:00:00"/>
    <d v="2024-04-10T00:00:00"/>
    <n v="2"/>
    <n v="800"/>
    <n v="14"/>
    <x v="3"/>
    <s v="Shray Ramakrishnan"/>
    <x v="0"/>
    <n v="1600"/>
  </r>
  <r>
    <s v="M007"/>
    <s v="Zara Bains"/>
    <n v="41"/>
    <x v="1"/>
    <x v="0"/>
    <d v="2024-10-23T00:00:00"/>
    <d v="2025-01-20T00:00:00"/>
    <n v="2"/>
    <n v="800"/>
    <n v="25"/>
    <x v="1"/>
    <m/>
    <x v="1"/>
    <n v="1600"/>
  </r>
  <r>
    <s v="M008"/>
    <s v="Uthkarsh Baral"/>
    <n v="43"/>
    <x v="0"/>
    <x v="3"/>
    <d v="2024-06-07T00:00:00"/>
    <d v="2024-09-28T00:00:00"/>
    <n v="3"/>
    <n v="1800"/>
    <n v="28"/>
    <x v="4"/>
    <m/>
    <x v="1"/>
    <n v="5400"/>
  </r>
  <r>
    <s v="M009"/>
    <s v="Kashvi Char"/>
    <n v="42"/>
    <x v="0"/>
    <x v="0"/>
    <d v="2024-10-04T00:00:00"/>
    <d v="2024-10-17T00:00:00"/>
    <n v="0"/>
    <n v="800"/>
    <n v="3"/>
    <x v="4"/>
    <s v="Nitara Comar"/>
    <x v="0"/>
    <n v="0"/>
  </r>
  <r>
    <s v="M010"/>
    <s v="Dhanush Varma"/>
    <n v="37"/>
    <x v="0"/>
    <x v="1"/>
    <d v="2023-10-03T00:00:00"/>
    <d v="2023-12-20T00:00:00"/>
    <n v="2"/>
    <n v="1200"/>
    <n v="29"/>
    <x v="3"/>
    <s v="Ranbir Karan"/>
    <x v="0"/>
    <n v="2400"/>
  </r>
  <r>
    <s v="M011"/>
    <s v="Ishaan Goyal"/>
    <n v="48"/>
    <x v="1"/>
    <x v="1"/>
    <d v="2024-01-06T00:00:00"/>
    <d v="2024-06-16T00:00:00"/>
    <n v="5"/>
    <n v="1200"/>
    <n v="13"/>
    <x v="0"/>
    <s v="Rati Sanghvi"/>
    <x v="0"/>
    <n v="6000"/>
  </r>
  <r>
    <s v="M012"/>
    <s v="Mahika Ravi"/>
    <n v="36"/>
    <x v="0"/>
    <x v="1"/>
    <d v="2023-08-16T00:00:00"/>
    <d v="2024-10-03T00:00:00"/>
    <n v="13"/>
    <n v="1200"/>
    <n v="19"/>
    <x v="4"/>
    <s v="Ishaan Kashyap"/>
    <x v="0"/>
    <n v="15600"/>
  </r>
  <r>
    <s v="M013"/>
    <s v="Purab Reddy"/>
    <n v="48"/>
    <x v="1"/>
    <x v="3"/>
    <d v="2024-09-21T00:00:00"/>
    <d v="2024-12-15T00:00:00"/>
    <n v="2"/>
    <n v="1800"/>
    <n v="22"/>
    <x v="4"/>
    <m/>
    <x v="1"/>
    <n v="3600"/>
  </r>
  <r>
    <s v="M014"/>
    <s v="Tiya Soni"/>
    <n v="39"/>
    <x v="0"/>
    <x v="1"/>
    <d v="2023-05-19T00:00:00"/>
    <d v="2023-11-12T00:00:00"/>
    <n v="5"/>
    <n v="1200"/>
    <n v="28"/>
    <x v="3"/>
    <m/>
    <x v="1"/>
    <n v="6000"/>
  </r>
  <r>
    <s v="M015"/>
    <s v="Zara Dugar"/>
    <n v="44"/>
    <x v="1"/>
    <x v="0"/>
    <d v="2024-02-11T00:00:00"/>
    <d v="2024-09-05T00:00:00"/>
    <n v="6"/>
    <n v="800"/>
    <n v="8"/>
    <x v="2"/>
    <m/>
    <x v="1"/>
    <n v="4800"/>
  </r>
  <r>
    <s v="M016"/>
    <s v="Lakshit Mander"/>
    <n v="39"/>
    <x v="0"/>
    <x v="2"/>
    <d v="2025-02-14T00:00:00"/>
    <d v="2025-03-16T00:00:00"/>
    <n v="1"/>
    <n v="2500"/>
    <n v="14"/>
    <x v="4"/>
    <m/>
    <x v="1"/>
    <n v="2500"/>
  </r>
  <r>
    <s v="M017"/>
    <s v="Neysa Krish"/>
    <n v="35"/>
    <x v="0"/>
    <x v="1"/>
    <d v="2024-02-07T00:00:00"/>
    <d v="2025-01-28T00:00:00"/>
    <n v="11"/>
    <n v="1200"/>
    <n v="25"/>
    <x v="2"/>
    <m/>
    <x v="1"/>
    <n v="13200"/>
  </r>
  <r>
    <s v="M018"/>
    <s v="Prerak Boase"/>
    <n v="56"/>
    <x v="1"/>
    <x v="2"/>
    <d v="2023-10-14T00:00:00"/>
    <d v="2024-12-23T00:00:00"/>
    <n v="14"/>
    <n v="2500"/>
    <n v="13"/>
    <x v="5"/>
    <m/>
    <x v="1"/>
    <n v="35000"/>
  </r>
  <r>
    <s v="M019"/>
    <s v="Siya Master"/>
    <n v="27"/>
    <x v="1"/>
    <x v="0"/>
    <d v="2024-03-03T00:00:00"/>
    <d v="2025-01-07T00:00:00"/>
    <n v="10"/>
    <n v="800"/>
    <n v="26"/>
    <x v="3"/>
    <m/>
    <x v="1"/>
    <n v="8000"/>
  </r>
  <r>
    <s v="M020"/>
    <s v="Madhup Biswas"/>
    <n v="28"/>
    <x v="0"/>
    <x v="2"/>
    <d v="2024-05-05T00:00:00"/>
    <d v="2024-11-12T00:00:00"/>
    <n v="6"/>
    <n v="2500"/>
    <n v="21"/>
    <x v="3"/>
    <s v="Tanya Bajwa"/>
    <x v="0"/>
    <n v="15000"/>
  </r>
  <r>
    <s v="M021"/>
    <s v="Indrans Ratti"/>
    <n v="57"/>
    <x v="1"/>
    <x v="3"/>
    <d v="2023-08-08T00:00:00"/>
    <d v="2025-01-17T00:00:00"/>
    <n v="17"/>
    <n v="1800"/>
    <n v="19"/>
    <x v="3"/>
    <m/>
    <x v="1"/>
    <n v="30600"/>
  </r>
  <r>
    <s v="M022"/>
    <s v="Kimaya Balay"/>
    <n v="26"/>
    <x v="1"/>
    <x v="3"/>
    <d v="2024-01-29T00:00:00"/>
    <d v="2024-11-20T00:00:00"/>
    <n v="9"/>
    <n v="1800"/>
    <n v="5"/>
    <x v="0"/>
    <m/>
    <x v="1"/>
    <n v="16200"/>
  </r>
  <r>
    <s v="M023"/>
    <s v="Eva Dass"/>
    <n v="48"/>
    <x v="0"/>
    <x v="3"/>
    <d v="2024-06-08T00:00:00"/>
    <d v="2024-06-12T00:00:00"/>
    <n v="0"/>
    <n v="1800"/>
    <n v="18"/>
    <x v="5"/>
    <m/>
    <x v="1"/>
    <n v="0"/>
  </r>
  <r>
    <s v="M024"/>
    <s v="Pihu Wali"/>
    <n v="25"/>
    <x v="1"/>
    <x v="1"/>
    <d v="2024-05-27T00:00:00"/>
    <d v="2025-03-14T00:00:00"/>
    <n v="9"/>
    <n v="1200"/>
    <n v="6"/>
    <x v="0"/>
    <m/>
    <x v="1"/>
    <n v="10800"/>
  </r>
  <r>
    <s v="M025"/>
    <s v="Tiya Rege"/>
    <n v="53"/>
    <x v="0"/>
    <x v="3"/>
    <d v="2023-12-26T00:00:00"/>
    <d v="2024-03-21T00:00:00"/>
    <n v="2"/>
    <n v="1800"/>
    <n v="17"/>
    <x v="3"/>
    <s v="Adira Brar"/>
    <x v="0"/>
    <n v="3600"/>
  </r>
  <r>
    <s v="M026"/>
    <s v="Aarav Sen"/>
    <n v="42"/>
    <x v="1"/>
    <x v="1"/>
    <d v="2025-02-14T00:00:00"/>
    <d v="2025-03-11T00:00:00"/>
    <n v="0"/>
    <n v="1200"/>
    <n v="3"/>
    <x v="5"/>
    <m/>
    <x v="1"/>
    <n v="0"/>
  </r>
  <r>
    <s v="M027"/>
    <s v="Dishani Bera"/>
    <n v="24"/>
    <x v="0"/>
    <x v="2"/>
    <d v="2025-02-10T00:00:00"/>
    <d v="2025-03-10T00:00:00"/>
    <n v="0"/>
    <n v="2500"/>
    <n v="28"/>
    <x v="3"/>
    <m/>
    <x v="1"/>
    <n v="0"/>
  </r>
  <r>
    <s v="M028"/>
    <s v="Indrans Grover"/>
    <n v="53"/>
    <x v="0"/>
    <x v="1"/>
    <d v="2024-11-18T00:00:00"/>
    <d v="2024-12-19T00:00:00"/>
    <n v="1"/>
    <n v="1200"/>
    <n v="23"/>
    <x v="1"/>
    <m/>
    <x v="1"/>
    <n v="1200"/>
  </r>
  <r>
    <s v="M029"/>
    <s v="Kismat Edwin"/>
    <n v="29"/>
    <x v="1"/>
    <x v="2"/>
    <d v="2024-04-19T00:00:00"/>
    <d v="2024-04-26T00:00:00"/>
    <n v="0"/>
    <n v="2500"/>
    <n v="8"/>
    <x v="2"/>
    <m/>
    <x v="1"/>
    <n v="0"/>
  </r>
  <r>
    <s v="M030"/>
    <s v="Taran Vyas"/>
    <n v="31"/>
    <x v="1"/>
    <x v="2"/>
    <d v="2025-01-10T00:00:00"/>
    <d v="2025-03-29T00:00:00"/>
    <n v="2"/>
    <n v="2500"/>
    <n v="23"/>
    <x v="4"/>
    <s v="Nakul Balakrishnan"/>
    <x v="0"/>
    <n v="5000"/>
  </r>
  <r>
    <s v="M031"/>
    <s v="Jiya Baral"/>
    <n v="52"/>
    <x v="1"/>
    <x v="0"/>
    <d v="2023-06-11T00:00:00"/>
    <d v="2024-12-30T00:00:00"/>
    <n v="18"/>
    <n v="800"/>
    <n v="9"/>
    <x v="5"/>
    <s v="Darshit Sidhu"/>
    <x v="0"/>
    <n v="14400"/>
  </r>
  <r>
    <s v="M032"/>
    <s v="Gokul Sahni"/>
    <n v="20"/>
    <x v="0"/>
    <x v="1"/>
    <d v="2024-04-09T00:00:00"/>
    <d v="2024-11-08T00:00:00"/>
    <n v="7"/>
    <n v="1200"/>
    <n v="2"/>
    <x v="3"/>
    <m/>
    <x v="1"/>
    <n v="8400"/>
  </r>
  <r>
    <s v="M033"/>
    <s v="Prerak Lalla"/>
    <n v="22"/>
    <x v="0"/>
    <x v="0"/>
    <d v="2025-02-11T00:00:00"/>
    <d v="2025-03-24T00:00:00"/>
    <n v="1"/>
    <n v="800"/>
    <n v="30"/>
    <x v="3"/>
    <m/>
    <x v="1"/>
    <n v="800"/>
  </r>
  <r>
    <s v="M034"/>
    <s v="Hrishita Shroff"/>
    <n v="23"/>
    <x v="0"/>
    <x v="3"/>
    <d v="2024-10-23T00:00:00"/>
    <d v="2025-03-05T00:00:00"/>
    <n v="4"/>
    <n v="1800"/>
    <n v="23"/>
    <x v="1"/>
    <s v="Riya Dugal"/>
    <x v="0"/>
    <n v="7200"/>
  </r>
  <r>
    <s v="M035"/>
    <s v="Oorja Sachar"/>
    <n v="27"/>
    <x v="1"/>
    <x v="1"/>
    <d v="2024-01-21T00:00:00"/>
    <d v="2024-12-26T00:00:00"/>
    <n v="11"/>
    <n v="1200"/>
    <n v="27"/>
    <x v="1"/>
    <m/>
    <x v="1"/>
    <n v="132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s v="Anay Shanker"/>
    <n v="59"/>
    <x v="0"/>
    <x v="0"/>
    <d v="2023-11-05T00:00:00"/>
    <d v="2024-05-13T00:00:00"/>
    <n v="6"/>
    <n v="800"/>
    <n v="25"/>
    <x v="0"/>
    <s v="Hiran Shan"/>
    <s v="Yes"/>
    <n v="4800"/>
    <x v="0"/>
  </r>
  <r>
    <x v="1"/>
    <s v="Parinaaz Shanker"/>
    <n v="27"/>
    <x v="0"/>
    <x v="0"/>
    <d v="2025-02-26T00:00:00"/>
    <d v="2025-03-24T00:00:00"/>
    <n v="0"/>
    <n v="800"/>
    <n v="20"/>
    <x v="1"/>
    <s v="Kiara Kakar"/>
    <s v="Yes"/>
    <n v="0"/>
    <x v="1"/>
  </r>
  <r>
    <x v="2"/>
    <s v="Aniruddh Batra"/>
    <n v="24"/>
    <x v="0"/>
    <x v="1"/>
    <d v="2023-09-22T00:00:00"/>
    <d v="2024-03-20T00:00:00"/>
    <n v="6"/>
    <n v="1200"/>
    <n v="18"/>
    <x v="2"/>
    <s v="Jhanvi Chaudhary"/>
    <s v="Yes"/>
    <n v="7200"/>
    <x v="1"/>
  </r>
  <r>
    <x v="3"/>
    <s v="Madhup Kapur"/>
    <n v="31"/>
    <x v="1"/>
    <x v="1"/>
    <d v="2024-07-06T00:00:00"/>
    <d v="2024-10-22T00:00:00"/>
    <n v="3"/>
    <n v="1200"/>
    <n v="16"/>
    <x v="2"/>
    <s v="Tara Swaminathan"/>
    <s v="Yes"/>
    <n v="3600"/>
    <x v="2"/>
  </r>
  <r>
    <x v="4"/>
    <s v="Rasha Kakar"/>
    <n v="19"/>
    <x v="0"/>
    <x v="2"/>
    <d v="2023-12-26T00:00:00"/>
    <d v="2024-07-28T00:00:00"/>
    <n v="7"/>
    <n v="2500"/>
    <n v="12"/>
    <x v="0"/>
    <s v="Madhav Singh"/>
    <s v="Yes"/>
    <n v="17500"/>
    <x v="1"/>
  </r>
  <r>
    <x v="5"/>
    <s v="Ehsaan Batra"/>
    <n v="40"/>
    <x v="0"/>
    <x v="0"/>
    <d v="2024-01-26T00:00:00"/>
    <d v="2024-04-10T00:00:00"/>
    <n v="2"/>
    <n v="800"/>
    <n v="14"/>
    <x v="3"/>
    <s v="Shray Ramakrishnan"/>
    <s v="Yes"/>
    <n v="1600"/>
    <x v="2"/>
  </r>
  <r>
    <x v="6"/>
    <s v="Zara Bains"/>
    <n v="41"/>
    <x v="1"/>
    <x v="0"/>
    <d v="2024-10-23T00:00:00"/>
    <d v="2025-01-20T00:00:00"/>
    <n v="2"/>
    <n v="800"/>
    <n v="25"/>
    <x v="1"/>
    <m/>
    <s v="No"/>
    <n v="1600"/>
    <x v="2"/>
  </r>
  <r>
    <x v="7"/>
    <s v="Uthkarsh Baral"/>
    <n v="43"/>
    <x v="0"/>
    <x v="3"/>
    <d v="2024-06-07T00:00:00"/>
    <d v="2024-09-28T00:00:00"/>
    <n v="3"/>
    <n v="1800"/>
    <n v="28"/>
    <x v="4"/>
    <m/>
    <s v="No"/>
    <n v="5400"/>
    <x v="2"/>
  </r>
  <r>
    <x v="8"/>
    <s v="Kashvi Char"/>
    <n v="42"/>
    <x v="0"/>
    <x v="0"/>
    <d v="2024-10-04T00:00:00"/>
    <d v="2024-10-17T00:00:00"/>
    <n v="0"/>
    <n v="800"/>
    <n v="3"/>
    <x v="4"/>
    <s v="Nitara Comar"/>
    <s v="Yes"/>
    <n v="0"/>
    <x v="2"/>
  </r>
  <r>
    <x v="9"/>
    <s v="Dhanush Varma"/>
    <n v="37"/>
    <x v="0"/>
    <x v="1"/>
    <d v="2023-10-03T00:00:00"/>
    <d v="2023-12-20T00:00:00"/>
    <n v="2"/>
    <n v="1200"/>
    <n v="29"/>
    <x v="3"/>
    <s v="Ranbir Karan"/>
    <s v="Yes"/>
    <n v="2400"/>
    <x v="2"/>
  </r>
  <r>
    <x v="10"/>
    <s v="Ishaan Goyal"/>
    <n v="48"/>
    <x v="1"/>
    <x v="1"/>
    <d v="2024-01-06T00:00:00"/>
    <d v="2024-06-16T00:00:00"/>
    <n v="5"/>
    <n v="1200"/>
    <n v="13"/>
    <x v="0"/>
    <s v="Rati Sanghvi"/>
    <s v="Yes"/>
    <n v="6000"/>
    <x v="0"/>
  </r>
  <r>
    <x v="11"/>
    <s v="Mahika Ravi"/>
    <n v="36"/>
    <x v="0"/>
    <x v="1"/>
    <d v="2023-08-16T00:00:00"/>
    <d v="2024-10-03T00:00:00"/>
    <n v="13"/>
    <n v="1200"/>
    <n v="19"/>
    <x v="4"/>
    <s v="Ishaan Kashyap"/>
    <s v="Yes"/>
    <n v="15600"/>
    <x v="2"/>
  </r>
  <r>
    <x v="12"/>
    <s v="Purab Reddy"/>
    <n v="48"/>
    <x v="1"/>
    <x v="3"/>
    <d v="2024-09-21T00:00:00"/>
    <d v="2024-12-15T00:00:00"/>
    <n v="2"/>
    <n v="1800"/>
    <n v="22"/>
    <x v="4"/>
    <m/>
    <s v="No"/>
    <n v="3600"/>
    <x v="0"/>
  </r>
  <r>
    <x v="13"/>
    <s v="Tiya Soni"/>
    <n v="39"/>
    <x v="0"/>
    <x v="1"/>
    <d v="2023-05-19T00:00:00"/>
    <d v="2023-11-12T00:00:00"/>
    <n v="5"/>
    <n v="1200"/>
    <n v="28"/>
    <x v="3"/>
    <m/>
    <s v="No"/>
    <n v="6000"/>
    <x v="2"/>
  </r>
  <r>
    <x v="14"/>
    <s v="Zara Dugar"/>
    <n v="44"/>
    <x v="1"/>
    <x v="0"/>
    <d v="2024-02-11T00:00:00"/>
    <d v="2024-09-05T00:00:00"/>
    <n v="6"/>
    <n v="800"/>
    <n v="8"/>
    <x v="2"/>
    <m/>
    <s v="No"/>
    <n v="4800"/>
    <x v="2"/>
  </r>
  <r>
    <x v="15"/>
    <s v="Lakshit Mander"/>
    <n v="39"/>
    <x v="0"/>
    <x v="2"/>
    <d v="2025-02-14T00:00:00"/>
    <d v="2025-03-16T00:00:00"/>
    <n v="1"/>
    <n v="2500"/>
    <n v="14"/>
    <x v="4"/>
    <m/>
    <s v="No"/>
    <n v="2500"/>
    <x v="2"/>
  </r>
  <r>
    <x v="16"/>
    <s v="Neysa Krish"/>
    <n v="35"/>
    <x v="0"/>
    <x v="1"/>
    <d v="2024-02-07T00:00:00"/>
    <d v="2025-01-28T00:00:00"/>
    <n v="11"/>
    <n v="1200"/>
    <n v="25"/>
    <x v="2"/>
    <m/>
    <s v="No"/>
    <n v="13200"/>
    <x v="2"/>
  </r>
  <r>
    <x v="17"/>
    <s v="Prerak Boase"/>
    <n v="56"/>
    <x v="1"/>
    <x v="2"/>
    <d v="2023-10-14T00:00:00"/>
    <d v="2024-12-23T00:00:00"/>
    <n v="14"/>
    <n v="2500"/>
    <n v="13"/>
    <x v="5"/>
    <m/>
    <s v="No"/>
    <n v="35000"/>
    <x v="0"/>
  </r>
  <r>
    <x v="18"/>
    <s v="Siya Master"/>
    <n v="27"/>
    <x v="1"/>
    <x v="0"/>
    <d v="2024-03-03T00:00:00"/>
    <d v="2025-01-07T00:00:00"/>
    <n v="10"/>
    <n v="800"/>
    <n v="26"/>
    <x v="3"/>
    <m/>
    <s v="No"/>
    <n v="8000"/>
    <x v="1"/>
  </r>
  <r>
    <x v="19"/>
    <s v="Madhup Biswas"/>
    <n v="28"/>
    <x v="0"/>
    <x v="2"/>
    <d v="2024-05-05T00:00:00"/>
    <d v="2024-11-12T00:00:00"/>
    <n v="6"/>
    <n v="2500"/>
    <n v="21"/>
    <x v="3"/>
    <s v="Tanya Bajwa"/>
    <s v="Yes"/>
    <n v="15000"/>
    <x v="1"/>
  </r>
  <r>
    <x v="20"/>
    <s v="Indrans Ratti"/>
    <n v="57"/>
    <x v="1"/>
    <x v="3"/>
    <d v="2023-08-08T00:00:00"/>
    <d v="2025-01-17T00:00:00"/>
    <n v="17"/>
    <n v="1800"/>
    <n v="19"/>
    <x v="3"/>
    <m/>
    <s v="No"/>
    <n v="30600"/>
    <x v="0"/>
  </r>
  <r>
    <x v="21"/>
    <s v="Kimaya Balay"/>
    <n v="26"/>
    <x v="1"/>
    <x v="3"/>
    <d v="2024-01-29T00:00:00"/>
    <d v="2024-11-20T00:00:00"/>
    <n v="9"/>
    <n v="1800"/>
    <n v="5"/>
    <x v="0"/>
    <m/>
    <s v="No"/>
    <n v="16200"/>
    <x v="1"/>
  </r>
  <r>
    <x v="22"/>
    <s v="Eva Dass"/>
    <n v="48"/>
    <x v="0"/>
    <x v="3"/>
    <d v="2024-06-08T00:00:00"/>
    <d v="2024-06-12T00:00:00"/>
    <n v="0"/>
    <n v="1800"/>
    <n v="18"/>
    <x v="5"/>
    <m/>
    <s v="No"/>
    <n v="0"/>
    <x v="0"/>
  </r>
  <r>
    <x v="23"/>
    <s v="Pihu Wali"/>
    <n v="25"/>
    <x v="1"/>
    <x v="1"/>
    <d v="2024-05-27T00:00:00"/>
    <d v="2025-03-14T00:00:00"/>
    <n v="9"/>
    <n v="1200"/>
    <n v="6"/>
    <x v="0"/>
    <m/>
    <s v="No"/>
    <n v="10800"/>
    <x v="1"/>
  </r>
  <r>
    <x v="24"/>
    <s v="Tiya Rege"/>
    <n v="53"/>
    <x v="0"/>
    <x v="3"/>
    <d v="2023-12-26T00:00:00"/>
    <d v="2024-03-21T00:00:00"/>
    <n v="2"/>
    <n v="1800"/>
    <n v="17"/>
    <x v="3"/>
    <s v="Adira Brar"/>
    <s v="Yes"/>
    <n v="3600"/>
    <x v="0"/>
  </r>
  <r>
    <x v="25"/>
    <s v="Aarav Sen"/>
    <n v="42"/>
    <x v="1"/>
    <x v="1"/>
    <d v="2025-02-14T00:00:00"/>
    <d v="2025-03-11T00:00:00"/>
    <n v="0"/>
    <n v="1200"/>
    <n v="3"/>
    <x v="5"/>
    <m/>
    <s v="No"/>
    <n v="0"/>
    <x v="2"/>
  </r>
  <r>
    <x v="26"/>
    <s v="Dishani Bera"/>
    <n v="24"/>
    <x v="0"/>
    <x v="2"/>
    <d v="2025-02-10T00:00:00"/>
    <d v="2025-03-10T00:00:00"/>
    <n v="0"/>
    <n v="2500"/>
    <n v="28"/>
    <x v="3"/>
    <m/>
    <s v="No"/>
    <n v="0"/>
    <x v="1"/>
  </r>
  <r>
    <x v="27"/>
    <s v="Indrans Grover"/>
    <n v="53"/>
    <x v="0"/>
    <x v="1"/>
    <d v="2024-11-18T00:00:00"/>
    <d v="2024-12-19T00:00:00"/>
    <n v="1"/>
    <n v="1200"/>
    <n v="23"/>
    <x v="1"/>
    <m/>
    <s v="No"/>
    <n v="1200"/>
    <x v="0"/>
  </r>
  <r>
    <x v="28"/>
    <s v="Kismat Edwin"/>
    <n v="29"/>
    <x v="1"/>
    <x v="2"/>
    <d v="2024-04-19T00:00:00"/>
    <d v="2024-04-26T00:00:00"/>
    <n v="0"/>
    <n v="2500"/>
    <n v="8"/>
    <x v="2"/>
    <m/>
    <s v="No"/>
    <n v="0"/>
    <x v="1"/>
  </r>
  <r>
    <x v="29"/>
    <s v="Taran Vyas"/>
    <n v="31"/>
    <x v="1"/>
    <x v="2"/>
    <d v="2025-01-10T00:00:00"/>
    <d v="2025-03-29T00:00:00"/>
    <n v="2"/>
    <n v="2500"/>
    <n v="23"/>
    <x v="4"/>
    <s v="Nakul Balakrishnan"/>
    <s v="Yes"/>
    <n v="5000"/>
    <x v="2"/>
  </r>
  <r>
    <x v="30"/>
    <s v="Jiya Baral"/>
    <n v="52"/>
    <x v="1"/>
    <x v="0"/>
    <d v="2023-06-11T00:00:00"/>
    <d v="2024-12-30T00:00:00"/>
    <n v="18"/>
    <n v="800"/>
    <n v="9"/>
    <x v="5"/>
    <s v="Darshit Sidhu"/>
    <s v="Yes"/>
    <n v="14400"/>
    <x v="0"/>
  </r>
  <r>
    <x v="31"/>
    <s v="Gokul Sahni"/>
    <n v="20"/>
    <x v="0"/>
    <x v="1"/>
    <d v="2024-04-09T00:00:00"/>
    <d v="2024-11-08T00:00:00"/>
    <n v="7"/>
    <n v="1200"/>
    <n v="2"/>
    <x v="3"/>
    <m/>
    <s v="No"/>
    <n v="8400"/>
    <x v="1"/>
  </r>
  <r>
    <x v="32"/>
    <s v="Prerak Lalla"/>
    <n v="22"/>
    <x v="0"/>
    <x v="0"/>
    <d v="2025-02-11T00:00:00"/>
    <d v="2025-03-24T00:00:00"/>
    <n v="1"/>
    <n v="800"/>
    <n v="30"/>
    <x v="3"/>
    <m/>
    <s v="No"/>
    <n v="800"/>
    <x v="1"/>
  </r>
  <r>
    <x v="33"/>
    <s v="Hrishita Shroff"/>
    <n v="23"/>
    <x v="0"/>
    <x v="3"/>
    <d v="2024-10-23T00:00:00"/>
    <d v="2025-03-05T00:00:00"/>
    <n v="4"/>
    <n v="1800"/>
    <n v="23"/>
    <x v="1"/>
    <s v="Riya Dugal"/>
    <s v="Yes"/>
    <n v="7200"/>
    <x v="1"/>
  </r>
  <r>
    <x v="34"/>
    <s v="Oorja Sachar"/>
    <n v="27"/>
    <x v="1"/>
    <x v="1"/>
    <d v="2024-01-21T00:00:00"/>
    <d v="2024-12-26T00:00:00"/>
    <n v="11"/>
    <n v="1200"/>
    <n v="27"/>
    <x v="1"/>
    <m/>
    <s v="No"/>
    <n v="132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0AACBA-865B-400C-BA7F-5DA75F98A614}"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6" firstHeaderRow="1" firstDataRow="1" firstDataCol="1"/>
  <pivotFields count="14">
    <pivotField showAll="0"/>
    <pivotField showAll="0"/>
    <pivotField showAll="0"/>
    <pivotField showAll="0"/>
    <pivotField showAll="0"/>
    <pivotField numFmtId="164" showAll="0"/>
    <pivotField numFmtId="164" showAll="0"/>
    <pivotField numFmtId="2" showAll="0"/>
    <pivotField dataField="1" showAll="0"/>
    <pivotField showAll="0"/>
    <pivotField showAll="0"/>
    <pivotField showAll="0"/>
    <pivotField axis="axisRow" showAll="0">
      <items count="3">
        <item x="1"/>
        <item x="0"/>
        <item t="default"/>
      </items>
    </pivotField>
    <pivotField showAll="0"/>
  </pivotFields>
  <rowFields count="1">
    <field x="12"/>
  </rowFields>
  <rowItems count="3">
    <i>
      <x/>
    </i>
    <i>
      <x v="1"/>
    </i>
    <i t="grand">
      <x/>
    </i>
  </rowItems>
  <colItems count="1">
    <i/>
  </colItems>
  <dataFields count="1">
    <dataField name="Sum of Monthly_Fe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0E14A9-9BB1-4868-87B5-51E5A6ECD8EC}"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ity">
  <location ref="D3:E10" firstHeaderRow="1" firstDataRow="1" firstDataCol="1"/>
  <pivotFields count="14">
    <pivotField showAll="0"/>
    <pivotField showAll="0"/>
    <pivotField showAll="0"/>
    <pivotField showAll="0"/>
    <pivotField showAll="0"/>
    <pivotField numFmtId="164" showAll="0"/>
    <pivotField numFmtId="164" showAll="0"/>
    <pivotField numFmtId="2" showAll="0"/>
    <pivotField showAll="0"/>
    <pivotField showAll="0"/>
    <pivotField axis="axisRow" showAll="0">
      <items count="7">
        <item x="0"/>
        <item x="5"/>
        <item x="2"/>
        <item x="4"/>
        <item x="3"/>
        <item x="1"/>
        <item t="default"/>
      </items>
    </pivotField>
    <pivotField showAll="0"/>
    <pivotField showAll="0"/>
    <pivotField dataField="1" showAll="0"/>
  </pivotFields>
  <rowFields count="1">
    <field x="10"/>
  </rowFields>
  <rowItems count="7">
    <i>
      <x/>
    </i>
    <i>
      <x v="1"/>
    </i>
    <i>
      <x v="2"/>
    </i>
    <i>
      <x v="3"/>
    </i>
    <i>
      <x v="4"/>
    </i>
    <i>
      <x v="5"/>
    </i>
    <i t="grand">
      <x/>
    </i>
  </rowItems>
  <colItems count="1">
    <i/>
  </colItems>
  <dataFields count="1">
    <dataField name="Sum of Total_Revenu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31CCC1-A440-4416-9432-E996E08E633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embership_Type">
  <location ref="A3:B8" firstHeaderRow="1" firstDataRow="1" firstDataCol="1"/>
  <pivotFields count="13">
    <pivotField showAll="0"/>
    <pivotField showAll="0"/>
    <pivotField showAll="0"/>
    <pivotField axis="axisRow" showAll="0">
      <items count="5">
        <item x="0"/>
        <item x="2"/>
        <item x="3"/>
        <item x="1"/>
        <item t="default"/>
      </items>
    </pivotField>
    <pivotField numFmtId="164" showAll="0"/>
    <pivotField numFmtId="164" showAll="0"/>
    <pivotField numFmtId="2" showAll="0"/>
    <pivotField showAll="0"/>
    <pivotField showAll="0"/>
    <pivotField showAll="0"/>
    <pivotField showAll="0"/>
    <pivotField showAll="0"/>
    <pivotField dataField="1" showAll="0"/>
  </pivotFields>
  <rowFields count="1">
    <field x="3"/>
  </rowFields>
  <rowItems count="5">
    <i>
      <x/>
    </i>
    <i>
      <x v="1"/>
    </i>
    <i>
      <x v="2"/>
    </i>
    <i>
      <x v="3"/>
    </i>
    <i t="grand">
      <x/>
    </i>
  </rowItems>
  <colItems count="1">
    <i/>
  </colItems>
  <dataFields count="1">
    <dataField name="Sum of Total_Revenue" fld="12"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45F958-A0E6-47ED-A55A-4E17F095CD9B}"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62" firstHeaderRow="0" firstDataRow="1" firstDataCol="1"/>
  <pivotFields count="14">
    <pivotField showAll="0"/>
    <pivotField showAll="0"/>
    <pivotField showAll="0"/>
    <pivotField showAll="0">
      <items count="3">
        <item x="1"/>
        <item x="0"/>
        <item t="default"/>
      </items>
    </pivotField>
    <pivotField axis="axisRow" showAll="0">
      <items count="5">
        <item x="0"/>
        <item x="2"/>
        <item x="3"/>
        <item x="1"/>
        <item t="default"/>
      </items>
    </pivotField>
    <pivotField numFmtId="164" showAll="0"/>
    <pivotField numFmtId="164" showAll="0"/>
    <pivotField numFmtId="2" showAll="0"/>
    <pivotField showAll="0"/>
    <pivotField showAll="0"/>
    <pivotField axis="axisRow" showAll="0">
      <items count="7">
        <item x="0"/>
        <item x="5"/>
        <item x="2"/>
        <item x="4"/>
        <item x="3"/>
        <item x="1"/>
        <item t="default"/>
      </items>
    </pivotField>
    <pivotField showAll="0"/>
    <pivotField axis="axisRow" showAll="0">
      <items count="3">
        <item x="1"/>
        <item x="0"/>
        <item t="default"/>
      </items>
    </pivotField>
    <pivotField dataField="1" showAll="0"/>
  </pivotFields>
  <rowFields count="3">
    <field x="10"/>
    <field x="4"/>
    <field x="12"/>
  </rowFields>
  <rowItems count="59">
    <i>
      <x/>
    </i>
    <i r="1">
      <x/>
    </i>
    <i r="2">
      <x v="1"/>
    </i>
    <i r="1">
      <x v="1"/>
    </i>
    <i r="2">
      <x v="1"/>
    </i>
    <i r="1">
      <x v="2"/>
    </i>
    <i r="2">
      <x/>
    </i>
    <i r="1">
      <x v="3"/>
    </i>
    <i r="2">
      <x/>
    </i>
    <i r="2">
      <x v="1"/>
    </i>
    <i>
      <x v="1"/>
    </i>
    <i r="1">
      <x/>
    </i>
    <i r="2">
      <x v="1"/>
    </i>
    <i r="1">
      <x v="1"/>
    </i>
    <i r="2">
      <x/>
    </i>
    <i r="1">
      <x v="2"/>
    </i>
    <i r="2">
      <x/>
    </i>
    <i r="1">
      <x v="3"/>
    </i>
    <i r="2">
      <x/>
    </i>
    <i>
      <x v="2"/>
    </i>
    <i r="1">
      <x/>
    </i>
    <i r="2">
      <x/>
    </i>
    <i r="1">
      <x v="1"/>
    </i>
    <i r="2">
      <x/>
    </i>
    <i r="1">
      <x v="3"/>
    </i>
    <i r="2">
      <x/>
    </i>
    <i r="2">
      <x v="1"/>
    </i>
    <i>
      <x v="3"/>
    </i>
    <i r="1">
      <x/>
    </i>
    <i r="2">
      <x v="1"/>
    </i>
    <i r="1">
      <x v="1"/>
    </i>
    <i r="2">
      <x/>
    </i>
    <i r="2">
      <x v="1"/>
    </i>
    <i r="1">
      <x v="2"/>
    </i>
    <i r="2">
      <x/>
    </i>
    <i r="1">
      <x v="3"/>
    </i>
    <i r="2">
      <x v="1"/>
    </i>
    <i>
      <x v="4"/>
    </i>
    <i r="1">
      <x/>
    </i>
    <i r="2">
      <x/>
    </i>
    <i r="2">
      <x v="1"/>
    </i>
    <i r="1">
      <x v="1"/>
    </i>
    <i r="2">
      <x/>
    </i>
    <i r="2">
      <x v="1"/>
    </i>
    <i r="1">
      <x v="2"/>
    </i>
    <i r="2">
      <x/>
    </i>
    <i r="2">
      <x v="1"/>
    </i>
    <i r="1">
      <x v="3"/>
    </i>
    <i r="2">
      <x/>
    </i>
    <i r="2">
      <x v="1"/>
    </i>
    <i>
      <x v="5"/>
    </i>
    <i r="1">
      <x/>
    </i>
    <i r="2">
      <x/>
    </i>
    <i r="2">
      <x v="1"/>
    </i>
    <i r="1">
      <x v="2"/>
    </i>
    <i r="2">
      <x v="1"/>
    </i>
    <i r="1">
      <x v="3"/>
    </i>
    <i r="2">
      <x/>
    </i>
    <i t="grand">
      <x/>
    </i>
  </rowItems>
  <colFields count="1">
    <field x="-2"/>
  </colFields>
  <colItems count="2">
    <i>
      <x/>
    </i>
    <i i="1">
      <x v="1"/>
    </i>
  </colItems>
  <dataFields count="2">
    <dataField name="Sum of Total_Revenue" fld="13" baseField="0" baseItem="0"/>
    <dataField name="Average of Total_Revenue2" fld="13" subtotal="average" baseField="1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C73D1B-1E14-4748-862E-92B12DD75CF6}"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6" firstHeaderRow="1" firstDataRow="2" firstDataCol="1"/>
  <pivotFields count="15">
    <pivotField axis="axisRow" dataField="1"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showAll="0"/>
    <pivotField axis="axisCol" showAll="0">
      <items count="3">
        <item x="1"/>
        <item x="0"/>
        <item t="default"/>
      </items>
    </pivotField>
    <pivotField showAll="0"/>
    <pivotField numFmtId="164" showAll="0"/>
    <pivotField numFmtId="164" showAll="0"/>
    <pivotField numFmtId="2" showAll="0"/>
    <pivotField showAll="0"/>
    <pivotField showAll="0"/>
    <pivotField axis="axisRow" showAll="0">
      <items count="7">
        <item x="0"/>
        <item x="5"/>
        <item x="2"/>
        <item x="4"/>
        <item x="3"/>
        <item x="1"/>
        <item t="default"/>
      </items>
    </pivotField>
    <pivotField showAll="0"/>
    <pivotField showAll="0"/>
    <pivotField showAll="0"/>
    <pivotField showAll="0"/>
  </pivotFields>
  <rowFields count="2">
    <field x="10"/>
    <field x="0"/>
  </rowFields>
  <rowItems count="42">
    <i>
      <x/>
    </i>
    <i r="1">
      <x/>
    </i>
    <i r="1">
      <x v="4"/>
    </i>
    <i r="1">
      <x v="10"/>
    </i>
    <i r="1">
      <x v="21"/>
    </i>
    <i r="1">
      <x v="23"/>
    </i>
    <i>
      <x v="1"/>
    </i>
    <i r="1">
      <x v="17"/>
    </i>
    <i r="1">
      <x v="22"/>
    </i>
    <i r="1">
      <x v="25"/>
    </i>
    <i r="1">
      <x v="30"/>
    </i>
    <i>
      <x v="2"/>
    </i>
    <i r="1">
      <x v="2"/>
    </i>
    <i r="1">
      <x v="3"/>
    </i>
    <i r="1">
      <x v="14"/>
    </i>
    <i r="1">
      <x v="16"/>
    </i>
    <i r="1">
      <x v="28"/>
    </i>
    <i>
      <x v="3"/>
    </i>
    <i r="1">
      <x v="7"/>
    </i>
    <i r="1">
      <x v="8"/>
    </i>
    <i r="1">
      <x v="11"/>
    </i>
    <i r="1">
      <x v="12"/>
    </i>
    <i r="1">
      <x v="15"/>
    </i>
    <i r="1">
      <x v="29"/>
    </i>
    <i>
      <x v="4"/>
    </i>
    <i r="1">
      <x v="5"/>
    </i>
    <i r="1">
      <x v="9"/>
    </i>
    <i r="1">
      <x v="13"/>
    </i>
    <i r="1">
      <x v="18"/>
    </i>
    <i r="1">
      <x v="19"/>
    </i>
    <i r="1">
      <x v="20"/>
    </i>
    <i r="1">
      <x v="24"/>
    </i>
    <i r="1">
      <x v="26"/>
    </i>
    <i r="1">
      <x v="31"/>
    </i>
    <i r="1">
      <x v="32"/>
    </i>
    <i>
      <x v="5"/>
    </i>
    <i r="1">
      <x v="1"/>
    </i>
    <i r="1">
      <x v="6"/>
    </i>
    <i r="1">
      <x v="27"/>
    </i>
    <i r="1">
      <x v="33"/>
    </i>
    <i r="1">
      <x v="34"/>
    </i>
    <i t="grand">
      <x/>
    </i>
  </rowItems>
  <colFields count="1">
    <field x="3"/>
  </colFields>
  <colItems count="3">
    <i>
      <x/>
    </i>
    <i>
      <x v="1"/>
    </i>
    <i t="grand">
      <x/>
    </i>
  </colItems>
  <dataFields count="1">
    <dataField name="Count of Me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2EA4A3-91A2-43D4-AA52-CC964B049DBF}"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9" firstHeaderRow="1" firstDataRow="2" firstDataCol="1"/>
  <pivotFields count="15">
    <pivotField dataField="1"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showAll="0"/>
    <pivotField showAll="0"/>
    <pivotField axis="axisRow" showAll="0">
      <items count="5">
        <item x="0"/>
        <item x="2"/>
        <item x="3"/>
        <item x="1"/>
        <item t="default"/>
      </items>
    </pivotField>
    <pivotField numFmtId="164" showAll="0"/>
    <pivotField numFmtId="164" showAll="0"/>
    <pivotField numFmtId="2" showAll="0"/>
    <pivotField showAll="0"/>
    <pivotField showAll="0"/>
    <pivotField showAll="0"/>
    <pivotField showAll="0"/>
    <pivotField showAll="0"/>
    <pivotField showAll="0"/>
    <pivotField axis="axisCol" showAll="0">
      <items count="4">
        <item x="2"/>
        <item x="0"/>
        <item x="1"/>
        <item t="default"/>
      </items>
    </pivotField>
  </pivotFields>
  <rowFields count="1">
    <field x="4"/>
  </rowFields>
  <rowItems count="5">
    <i>
      <x/>
    </i>
    <i>
      <x v="1"/>
    </i>
    <i>
      <x v="2"/>
    </i>
    <i>
      <x v="3"/>
    </i>
    <i t="grand">
      <x/>
    </i>
  </rowItems>
  <colFields count="1">
    <field x="14"/>
  </colFields>
  <colItems count="4">
    <i>
      <x/>
    </i>
    <i>
      <x v="1"/>
    </i>
    <i>
      <x v="2"/>
    </i>
    <i t="grand">
      <x/>
    </i>
  </colItems>
  <dataFields count="1">
    <dataField name="Count of Me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6CE755D-783E-44C2-9BF6-CF8526C753E4}" sourceName="Gender">
  <pivotTables>
    <pivotTable tabId="3" name="PivotTable4"/>
  </pivotTables>
  <data>
    <tabular pivotCacheId="113743388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7C9C6870-30DA-4984-A8C0-0770D9FB3082}" sourceName="Membership_Type">
  <pivotTables>
    <pivotTable tabId="3" name="PivotTable4"/>
  </pivotTables>
  <data>
    <tabular pivotCacheId="1137433881">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5097126-0D7A-4367-8259-75DE5B8A94A4}" sourceName="City">
  <pivotTables>
    <pivotTable tabId="3" name="PivotTable4"/>
  </pivotTables>
  <data>
    <tabular pivotCacheId="1137433881">
      <items count="6">
        <i x="0" s="1"/>
        <i x="5" s="1"/>
        <i x="2" s="1"/>
        <i x="4"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ed" xr10:uid="{3855F798-28C1-4D30-A358-7709D9497879}" sourceName="Referred">
  <pivotTables>
    <pivotTable tabId="3" name="PivotTable4"/>
  </pivotTables>
  <data>
    <tabular pivotCacheId="113743388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0828815-5847-4E93-AC56-62421065C1ED}" cache="Slicer_Gender" caption="Gender" rowHeight="234950"/>
  <slicer name="Membership_Type" xr10:uid="{12A54054-BFD9-41CB-B458-3CB40F968E69}" cache="Slicer_Membership_Type" caption="Membership_Type" rowHeight="234950"/>
  <slicer name="City" xr10:uid="{165F472D-2E95-424C-9F0D-24441751C51A}" cache="Slicer_City" caption="City" rowHeight="234950"/>
  <slicer name="Referred" xr10:uid="{25E04900-DD27-4C5F-B50C-CB99E1CDC28C}" cache="Slicer_Referred" caption="Referred"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tabSelected="1" topLeftCell="A4" workbookViewId="0">
      <selection activeCell="Q17" sqref="Q17"/>
    </sheetView>
  </sheetViews>
  <sheetFormatPr defaultColWidth="14.44140625" defaultRowHeight="15" customHeight="1" x14ac:dyDescent="0.3"/>
  <cols>
    <col min="1" max="1" width="11" customWidth="1"/>
    <col min="2" max="2" width="15.6640625" customWidth="1"/>
    <col min="3" max="3" width="5.6640625" customWidth="1"/>
    <col min="4" max="4" width="8.6640625" customWidth="1"/>
    <col min="5" max="5" width="18.109375" customWidth="1"/>
    <col min="6" max="6" width="11.44140625" customWidth="1"/>
    <col min="7" max="7" width="10.6640625" customWidth="1"/>
    <col min="8" max="8" width="27.109375" customWidth="1"/>
    <col min="9" max="9" width="12.5546875" customWidth="1"/>
    <col min="10" max="10" width="10.88671875" customWidth="1"/>
    <col min="11" max="11" width="10.109375" customWidth="1"/>
    <col min="12" max="12" width="19" customWidth="1"/>
    <col min="13" max="13" width="8.6640625" customWidth="1"/>
    <col min="14" max="14" width="13.6640625" customWidth="1"/>
    <col min="15" max="15" width="10.21875" customWidth="1"/>
    <col min="16" max="27" width="8.6640625" customWidth="1"/>
  </cols>
  <sheetData>
    <row r="1" spans="1:15" ht="14.4" x14ac:dyDescent="0.3">
      <c r="A1" s="5" t="s">
        <v>119</v>
      </c>
      <c r="B1" s="1" t="s">
        <v>0</v>
      </c>
      <c r="C1" s="1" t="s">
        <v>1</v>
      </c>
      <c r="D1" s="1" t="s">
        <v>2</v>
      </c>
      <c r="E1" s="1" t="s">
        <v>3</v>
      </c>
      <c r="F1" s="1" t="s">
        <v>4</v>
      </c>
      <c r="G1" s="1" t="s">
        <v>5</v>
      </c>
      <c r="H1" s="5" t="s">
        <v>107</v>
      </c>
      <c r="I1" s="1" t="s">
        <v>6</v>
      </c>
      <c r="J1" s="1" t="s">
        <v>7</v>
      </c>
      <c r="K1" s="1" t="s">
        <v>8</v>
      </c>
      <c r="L1" s="1" t="s">
        <v>9</v>
      </c>
      <c r="M1" s="6" t="s">
        <v>108</v>
      </c>
      <c r="N1" s="6" t="s">
        <v>109</v>
      </c>
      <c r="O1" s="6" t="s">
        <v>117</v>
      </c>
    </row>
    <row r="2" spans="1:15" ht="14.4" x14ac:dyDescent="0.3">
      <c r="A2" s="2" t="s">
        <v>10</v>
      </c>
      <c r="B2" s="2" t="s">
        <v>11</v>
      </c>
      <c r="C2" s="2">
        <v>59</v>
      </c>
      <c r="D2" s="2" t="s">
        <v>12</v>
      </c>
      <c r="E2" s="2" t="s">
        <v>13</v>
      </c>
      <c r="F2" s="3">
        <v>45235</v>
      </c>
      <c r="G2" s="3">
        <v>45425</v>
      </c>
      <c r="H2" s="4">
        <f>INT((G2 - F2)/30)</f>
        <v>6</v>
      </c>
      <c r="I2" s="2">
        <v>800</v>
      </c>
      <c r="J2" s="2">
        <v>25</v>
      </c>
      <c r="K2" s="2" t="s">
        <v>14</v>
      </c>
      <c r="L2" s="2" t="s">
        <v>15</v>
      </c>
      <c r="M2" t="str">
        <f>IF(ISBLANK(L2), "No", "Yes")</f>
        <v>Yes</v>
      </c>
      <c r="N2">
        <f>I2 * H2</f>
        <v>4800</v>
      </c>
      <c r="O2" t="str">
        <f>IF(C2&lt;=30, "Youth", IF(C2&lt;=45, "Adult", "Senior"))</f>
        <v>Senior</v>
      </c>
    </row>
    <row r="3" spans="1:15" ht="14.4" x14ac:dyDescent="0.3">
      <c r="A3" s="2" t="s">
        <v>16</v>
      </c>
      <c r="B3" s="2" t="s">
        <v>17</v>
      </c>
      <c r="C3" s="2">
        <v>27</v>
      </c>
      <c r="D3" s="2" t="s">
        <v>12</v>
      </c>
      <c r="E3" s="2" t="s">
        <v>13</v>
      </c>
      <c r="F3" s="3">
        <v>45714</v>
      </c>
      <c r="G3" s="3">
        <v>45740</v>
      </c>
      <c r="H3" s="4">
        <f t="shared" ref="H3:H36" si="0">INT((G3 - F3)/30)</f>
        <v>0</v>
      </c>
      <c r="I3" s="2">
        <v>800</v>
      </c>
      <c r="J3" s="2">
        <v>20</v>
      </c>
      <c r="K3" s="2" t="s">
        <v>18</v>
      </c>
      <c r="L3" s="2" t="s">
        <v>19</v>
      </c>
      <c r="M3" t="str">
        <f t="shared" ref="M3:M36" si="1">IF(ISBLANK(L3), "No", "Yes")</f>
        <v>Yes</v>
      </c>
      <c r="N3">
        <f t="shared" ref="N3:N36" si="2">I3 * H3</f>
        <v>0</v>
      </c>
      <c r="O3" t="str">
        <f t="shared" ref="O3:O36" si="3">IF(C3&lt;=30, "Youth", IF(C3&lt;=45, "Adult", "Senior"))</f>
        <v>Youth</v>
      </c>
    </row>
    <row r="4" spans="1:15" ht="14.4" x14ac:dyDescent="0.3">
      <c r="A4" s="2" t="s">
        <v>20</v>
      </c>
      <c r="B4" s="2" t="s">
        <v>21</v>
      </c>
      <c r="C4" s="2">
        <v>24</v>
      </c>
      <c r="D4" s="2" t="s">
        <v>12</v>
      </c>
      <c r="E4" s="2" t="s">
        <v>22</v>
      </c>
      <c r="F4" s="3">
        <v>45191</v>
      </c>
      <c r="G4" s="3">
        <v>45371</v>
      </c>
      <c r="H4" s="4">
        <f t="shared" si="0"/>
        <v>6</v>
      </c>
      <c r="I4" s="2">
        <v>1200</v>
      </c>
      <c r="J4" s="2">
        <v>18</v>
      </c>
      <c r="K4" s="2" t="s">
        <v>23</v>
      </c>
      <c r="L4" s="2" t="s">
        <v>24</v>
      </c>
      <c r="M4" t="str">
        <f t="shared" si="1"/>
        <v>Yes</v>
      </c>
      <c r="N4">
        <f t="shared" si="2"/>
        <v>7200</v>
      </c>
      <c r="O4" t="str">
        <f t="shared" si="3"/>
        <v>Youth</v>
      </c>
    </row>
    <row r="5" spans="1:15" ht="14.4" x14ac:dyDescent="0.3">
      <c r="A5" s="2" t="s">
        <v>25</v>
      </c>
      <c r="B5" s="2" t="s">
        <v>26</v>
      </c>
      <c r="C5" s="2">
        <v>31</v>
      </c>
      <c r="D5" s="2" t="s">
        <v>27</v>
      </c>
      <c r="E5" s="2" t="s">
        <v>22</v>
      </c>
      <c r="F5" s="3">
        <v>45479</v>
      </c>
      <c r="G5" s="3">
        <v>45587</v>
      </c>
      <c r="H5" s="4">
        <f t="shared" si="0"/>
        <v>3</v>
      </c>
      <c r="I5" s="2">
        <v>1200</v>
      </c>
      <c r="J5" s="2">
        <v>16</v>
      </c>
      <c r="K5" s="2" t="s">
        <v>23</v>
      </c>
      <c r="L5" s="2" t="s">
        <v>28</v>
      </c>
      <c r="M5" t="str">
        <f t="shared" si="1"/>
        <v>Yes</v>
      </c>
      <c r="N5">
        <f t="shared" si="2"/>
        <v>3600</v>
      </c>
      <c r="O5" t="str">
        <f t="shared" si="3"/>
        <v>Adult</v>
      </c>
    </row>
    <row r="6" spans="1:15" ht="14.4" x14ac:dyDescent="0.3">
      <c r="A6" s="2" t="s">
        <v>29</v>
      </c>
      <c r="B6" s="2" t="s">
        <v>30</v>
      </c>
      <c r="C6" s="2">
        <v>19</v>
      </c>
      <c r="D6" s="2" t="s">
        <v>12</v>
      </c>
      <c r="E6" s="2" t="s">
        <v>31</v>
      </c>
      <c r="F6" s="3">
        <v>45286</v>
      </c>
      <c r="G6" s="3">
        <v>45501</v>
      </c>
      <c r="H6" s="4">
        <f t="shared" si="0"/>
        <v>7</v>
      </c>
      <c r="I6" s="2">
        <v>2500</v>
      </c>
      <c r="J6" s="2">
        <v>12</v>
      </c>
      <c r="K6" s="2" t="s">
        <v>14</v>
      </c>
      <c r="L6" s="2" t="s">
        <v>32</v>
      </c>
      <c r="M6" t="str">
        <f t="shared" si="1"/>
        <v>Yes</v>
      </c>
      <c r="N6">
        <f t="shared" si="2"/>
        <v>17500</v>
      </c>
      <c r="O6" t="str">
        <f t="shared" si="3"/>
        <v>Youth</v>
      </c>
    </row>
    <row r="7" spans="1:15" ht="14.4" x14ac:dyDescent="0.3">
      <c r="A7" s="2" t="s">
        <v>33</v>
      </c>
      <c r="B7" s="2" t="s">
        <v>34</v>
      </c>
      <c r="C7" s="2">
        <v>40</v>
      </c>
      <c r="D7" s="2" t="s">
        <v>12</v>
      </c>
      <c r="E7" s="2" t="s">
        <v>13</v>
      </c>
      <c r="F7" s="3">
        <v>45317</v>
      </c>
      <c r="G7" s="3">
        <v>45392</v>
      </c>
      <c r="H7" s="4">
        <f t="shared" si="0"/>
        <v>2</v>
      </c>
      <c r="I7" s="2">
        <v>800</v>
      </c>
      <c r="J7" s="2">
        <v>14</v>
      </c>
      <c r="K7" s="2" t="s">
        <v>35</v>
      </c>
      <c r="L7" s="2" t="s">
        <v>36</v>
      </c>
      <c r="M7" t="str">
        <f t="shared" si="1"/>
        <v>Yes</v>
      </c>
      <c r="N7">
        <f t="shared" si="2"/>
        <v>1600</v>
      </c>
      <c r="O7" t="str">
        <f t="shared" si="3"/>
        <v>Adult</v>
      </c>
    </row>
    <row r="8" spans="1:15" ht="14.4" x14ac:dyDescent="0.3">
      <c r="A8" s="2" t="s">
        <v>37</v>
      </c>
      <c r="B8" s="2" t="s">
        <v>38</v>
      </c>
      <c r="C8" s="2">
        <v>41</v>
      </c>
      <c r="D8" s="2" t="s">
        <v>27</v>
      </c>
      <c r="E8" s="2" t="s">
        <v>13</v>
      </c>
      <c r="F8" s="3">
        <v>45588</v>
      </c>
      <c r="G8" s="3">
        <v>45677</v>
      </c>
      <c r="H8" s="4">
        <f t="shared" si="0"/>
        <v>2</v>
      </c>
      <c r="I8" s="2">
        <v>800</v>
      </c>
      <c r="J8" s="2">
        <v>25</v>
      </c>
      <c r="K8" s="2" t="s">
        <v>18</v>
      </c>
      <c r="M8" t="str">
        <f t="shared" si="1"/>
        <v>No</v>
      </c>
      <c r="N8">
        <f t="shared" si="2"/>
        <v>1600</v>
      </c>
      <c r="O8" t="str">
        <f t="shared" si="3"/>
        <v>Adult</v>
      </c>
    </row>
    <row r="9" spans="1:15" ht="14.4" x14ac:dyDescent="0.3">
      <c r="A9" s="2" t="s">
        <v>39</v>
      </c>
      <c r="B9" s="2" t="s">
        <v>40</v>
      </c>
      <c r="C9" s="2">
        <v>43</v>
      </c>
      <c r="D9" s="2" t="s">
        <v>12</v>
      </c>
      <c r="E9" s="2" t="s">
        <v>41</v>
      </c>
      <c r="F9" s="3">
        <v>45450</v>
      </c>
      <c r="G9" s="3">
        <v>45563</v>
      </c>
      <c r="H9" s="4">
        <f t="shared" si="0"/>
        <v>3</v>
      </c>
      <c r="I9" s="2">
        <v>1800</v>
      </c>
      <c r="J9" s="2">
        <v>28</v>
      </c>
      <c r="K9" s="2" t="s">
        <v>42</v>
      </c>
      <c r="M9" t="str">
        <f t="shared" si="1"/>
        <v>No</v>
      </c>
      <c r="N9">
        <f t="shared" si="2"/>
        <v>5400</v>
      </c>
      <c r="O9" t="str">
        <f t="shared" si="3"/>
        <v>Adult</v>
      </c>
    </row>
    <row r="10" spans="1:15" ht="14.4" x14ac:dyDescent="0.3">
      <c r="A10" s="2" t="s">
        <v>43</v>
      </c>
      <c r="B10" s="2" t="s">
        <v>44</v>
      </c>
      <c r="C10" s="2">
        <v>42</v>
      </c>
      <c r="D10" s="2" t="s">
        <v>12</v>
      </c>
      <c r="E10" s="2" t="s">
        <v>13</v>
      </c>
      <c r="F10" s="3">
        <v>45569</v>
      </c>
      <c r="G10" s="3">
        <v>45582</v>
      </c>
      <c r="H10" s="4">
        <f t="shared" si="0"/>
        <v>0</v>
      </c>
      <c r="I10" s="2">
        <v>800</v>
      </c>
      <c r="J10" s="2">
        <v>3</v>
      </c>
      <c r="K10" s="2" t="s">
        <v>42</v>
      </c>
      <c r="L10" s="2" t="s">
        <v>45</v>
      </c>
      <c r="M10" t="str">
        <f t="shared" si="1"/>
        <v>Yes</v>
      </c>
      <c r="N10">
        <f t="shared" si="2"/>
        <v>0</v>
      </c>
      <c r="O10" t="str">
        <f t="shared" si="3"/>
        <v>Adult</v>
      </c>
    </row>
    <row r="11" spans="1:15" ht="14.4" x14ac:dyDescent="0.3">
      <c r="A11" s="2" t="s">
        <v>46</v>
      </c>
      <c r="B11" s="2" t="s">
        <v>47</v>
      </c>
      <c r="C11" s="2">
        <v>37</v>
      </c>
      <c r="D11" s="2" t="s">
        <v>12</v>
      </c>
      <c r="E11" s="2" t="s">
        <v>22</v>
      </c>
      <c r="F11" s="3">
        <v>45202</v>
      </c>
      <c r="G11" s="3">
        <v>45280</v>
      </c>
      <c r="H11" s="4">
        <f t="shared" si="0"/>
        <v>2</v>
      </c>
      <c r="I11" s="2">
        <v>1200</v>
      </c>
      <c r="J11" s="2">
        <v>29</v>
      </c>
      <c r="K11" s="2" t="s">
        <v>35</v>
      </c>
      <c r="L11" s="2" t="s">
        <v>48</v>
      </c>
      <c r="M11" t="str">
        <f t="shared" si="1"/>
        <v>Yes</v>
      </c>
      <c r="N11">
        <f t="shared" si="2"/>
        <v>2400</v>
      </c>
      <c r="O11" t="str">
        <f t="shared" si="3"/>
        <v>Adult</v>
      </c>
    </row>
    <row r="12" spans="1:15" ht="14.4" x14ac:dyDescent="0.3">
      <c r="A12" s="2" t="s">
        <v>49</v>
      </c>
      <c r="B12" s="2" t="s">
        <v>50</v>
      </c>
      <c r="C12" s="2">
        <v>48</v>
      </c>
      <c r="D12" s="2" t="s">
        <v>27</v>
      </c>
      <c r="E12" s="2" t="s">
        <v>22</v>
      </c>
      <c r="F12" s="3">
        <v>45297</v>
      </c>
      <c r="G12" s="3">
        <v>45459</v>
      </c>
      <c r="H12" s="4">
        <f t="shared" si="0"/>
        <v>5</v>
      </c>
      <c r="I12" s="2">
        <v>1200</v>
      </c>
      <c r="J12" s="2">
        <v>13</v>
      </c>
      <c r="K12" s="2" t="s">
        <v>14</v>
      </c>
      <c r="L12" s="2" t="s">
        <v>51</v>
      </c>
      <c r="M12" t="str">
        <f t="shared" si="1"/>
        <v>Yes</v>
      </c>
      <c r="N12">
        <f t="shared" si="2"/>
        <v>6000</v>
      </c>
      <c r="O12" t="str">
        <f t="shared" si="3"/>
        <v>Senior</v>
      </c>
    </row>
    <row r="13" spans="1:15" ht="14.4" x14ac:dyDescent="0.3">
      <c r="A13" s="2" t="s">
        <v>52</v>
      </c>
      <c r="B13" s="2" t="s">
        <v>53</v>
      </c>
      <c r="C13" s="2">
        <v>36</v>
      </c>
      <c r="D13" s="2" t="s">
        <v>12</v>
      </c>
      <c r="E13" s="2" t="s">
        <v>22</v>
      </c>
      <c r="F13" s="3">
        <v>45154</v>
      </c>
      <c r="G13" s="3">
        <v>45568</v>
      </c>
      <c r="H13" s="4">
        <f t="shared" si="0"/>
        <v>13</v>
      </c>
      <c r="I13" s="2">
        <v>1200</v>
      </c>
      <c r="J13" s="2">
        <v>19</v>
      </c>
      <c r="K13" s="2" t="s">
        <v>42</v>
      </c>
      <c r="L13" s="2" t="s">
        <v>54</v>
      </c>
      <c r="M13" t="str">
        <f t="shared" si="1"/>
        <v>Yes</v>
      </c>
      <c r="N13">
        <f t="shared" si="2"/>
        <v>15600</v>
      </c>
      <c r="O13" t="str">
        <f t="shared" si="3"/>
        <v>Adult</v>
      </c>
    </row>
    <row r="14" spans="1:15" ht="14.4" x14ac:dyDescent="0.3">
      <c r="A14" s="2" t="s">
        <v>55</v>
      </c>
      <c r="B14" s="2" t="s">
        <v>56</v>
      </c>
      <c r="C14" s="2">
        <v>48</v>
      </c>
      <c r="D14" s="2" t="s">
        <v>27</v>
      </c>
      <c r="E14" s="2" t="s">
        <v>41</v>
      </c>
      <c r="F14" s="3">
        <v>45556</v>
      </c>
      <c r="G14" s="3">
        <v>45641</v>
      </c>
      <c r="H14" s="4">
        <f t="shared" si="0"/>
        <v>2</v>
      </c>
      <c r="I14" s="2">
        <v>1800</v>
      </c>
      <c r="J14" s="2">
        <v>22</v>
      </c>
      <c r="K14" s="2" t="s">
        <v>42</v>
      </c>
      <c r="M14" t="str">
        <f t="shared" si="1"/>
        <v>No</v>
      </c>
      <c r="N14">
        <f t="shared" si="2"/>
        <v>3600</v>
      </c>
      <c r="O14" t="str">
        <f t="shared" si="3"/>
        <v>Senior</v>
      </c>
    </row>
    <row r="15" spans="1:15" ht="14.4" x14ac:dyDescent="0.3">
      <c r="A15" s="2" t="s">
        <v>57</v>
      </c>
      <c r="B15" s="2" t="s">
        <v>58</v>
      </c>
      <c r="C15" s="2">
        <v>39</v>
      </c>
      <c r="D15" s="2" t="s">
        <v>12</v>
      </c>
      <c r="E15" s="2" t="s">
        <v>22</v>
      </c>
      <c r="F15" s="3">
        <v>45065</v>
      </c>
      <c r="G15" s="3">
        <v>45242</v>
      </c>
      <c r="H15" s="4">
        <f t="shared" si="0"/>
        <v>5</v>
      </c>
      <c r="I15" s="2">
        <v>1200</v>
      </c>
      <c r="J15" s="2">
        <v>28</v>
      </c>
      <c r="K15" s="2" t="s">
        <v>35</v>
      </c>
      <c r="M15" t="str">
        <f t="shared" si="1"/>
        <v>No</v>
      </c>
      <c r="N15">
        <f t="shared" si="2"/>
        <v>6000</v>
      </c>
      <c r="O15" t="str">
        <f t="shared" si="3"/>
        <v>Adult</v>
      </c>
    </row>
    <row r="16" spans="1:15" ht="14.4" x14ac:dyDescent="0.3">
      <c r="A16" s="2" t="s">
        <v>59</v>
      </c>
      <c r="B16" s="2" t="s">
        <v>60</v>
      </c>
      <c r="C16" s="2">
        <v>44</v>
      </c>
      <c r="D16" s="2" t="s">
        <v>27</v>
      </c>
      <c r="E16" s="2" t="s">
        <v>13</v>
      </c>
      <c r="F16" s="3">
        <v>45333</v>
      </c>
      <c r="G16" s="3">
        <v>45540</v>
      </c>
      <c r="H16" s="4">
        <f t="shared" si="0"/>
        <v>6</v>
      </c>
      <c r="I16" s="2">
        <v>800</v>
      </c>
      <c r="J16" s="2">
        <v>8</v>
      </c>
      <c r="K16" s="2" t="s">
        <v>23</v>
      </c>
      <c r="M16" t="str">
        <f t="shared" si="1"/>
        <v>No</v>
      </c>
      <c r="N16">
        <f t="shared" si="2"/>
        <v>4800</v>
      </c>
      <c r="O16" t="str">
        <f t="shared" si="3"/>
        <v>Adult</v>
      </c>
    </row>
    <row r="17" spans="1:15" ht="14.4" x14ac:dyDescent="0.3">
      <c r="A17" s="2" t="s">
        <v>61</v>
      </c>
      <c r="B17" s="2" t="s">
        <v>62</v>
      </c>
      <c r="C17" s="2">
        <v>39</v>
      </c>
      <c r="D17" s="2" t="s">
        <v>12</v>
      </c>
      <c r="E17" s="2" t="s">
        <v>31</v>
      </c>
      <c r="F17" s="3">
        <v>45702</v>
      </c>
      <c r="G17" s="3">
        <v>45732</v>
      </c>
      <c r="H17" s="4">
        <f t="shared" si="0"/>
        <v>1</v>
      </c>
      <c r="I17" s="2">
        <v>2500</v>
      </c>
      <c r="J17" s="2">
        <v>14</v>
      </c>
      <c r="K17" s="2" t="s">
        <v>42</v>
      </c>
      <c r="M17" t="str">
        <f t="shared" si="1"/>
        <v>No</v>
      </c>
      <c r="N17">
        <f t="shared" si="2"/>
        <v>2500</v>
      </c>
      <c r="O17" t="str">
        <f t="shared" si="3"/>
        <v>Adult</v>
      </c>
    </row>
    <row r="18" spans="1:15" ht="14.4" x14ac:dyDescent="0.3">
      <c r="A18" s="2" t="s">
        <v>63</v>
      </c>
      <c r="B18" s="2" t="s">
        <v>64</v>
      </c>
      <c r="C18" s="2">
        <v>35</v>
      </c>
      <c r="D18" s="2" t="s">
        <v>12</v>
      </c>
      <c r="E18" s="2" t="s">
        <v>22</v>
      </c>
      <c r="F18" s="3">
        <v>45329</v>
      </c>
      <c r="G18" s="3">
        <v>45685</v>
      </c>
      <c r="H18" s="4">
        <f t="shared" si="0"/>
        <v>11</v>
      </c>
      <c r="I18" s="2">
        <v>1200</v>
      </c>
      <c r="J18" s="2">
        <v>25</v>
      </c>
      <c r="K18" s="2" t="s">
        <v>23</v>
      </c>
      <c r="M18" t="str">
        <f t="shared" si="1"/>
        <v>No</v>
      </c>
      <c r="N18">
        <f t="shared" si="2"/>
        <v>13200</v>
      </c>
      <c r="O18" t="str">
        <f t="shared" si="3"/>
        <v>Adult</v>
      </c>
    </row>
    <row r="19" spans="1:15" ht="14.4" x14ac:dyDescent="0.3">
      <c r="A19" s="2" t="s">
        <v>65</v>
      </c>
      <c r="B19" s="2" t="s">
        <v>66</v>
      </c>
      <c r="C19" s="2">
        <v>56</v>
      </c>
      <c r="D19" s="2" t="s">
        <v>27</v>
      </c>
      <c r="E19" s="2" t="s">
        <v>31</v>
      </c>
      <c r="F19" s="3">
        <v>45213</v>
      </c>
      <c r="G19" s="3">
        <v>45649</v>
      </c>
      <c r="H19" s="4">
        <f t="shared" si="0"/>
        <v>14</v>
      </c>
      <c r="I19" s="2">
        <v>2500</v>
      </c>
      <c r="J19" s="2">
        <v>13</v>
      </c>
      <c r="K19" s="2" t="s">
        <v>67</v>
      </c>
      <c r="M19" t="str">
        <f t="shared" si="1"/>
        <v>No</v>
      </c>
      <c r="N19">
        <f t="shared" si="2"/>
        <v>35000</v>
      </c>
      <c r="O19" t="str">
        <f t="shared" si="3"/>
        <v>Senior</v>
      </c>
    </row>
    <row r="20" spans="1:15" ht="14.4" x14ac:dyDescent="0.3">
      <c r="A20" s="2" t="s">
        <v>68</v>
      </c>
      <c r="B20" s="2" t="s">
        <v>69</v>
      </c>
      <c r="C20" s="2">
        <v>27</v>
      </c>
      <c r="D20" s="2" t="s">
        <v>27</v>
      </c>
      <c r="E20" s="2" t="s">
        <v>13</v>
      </c>
      <c r="F20" s="3">
        <v>45354</v>
      </c>
      <c r="G20" s="3">
        <v>45664</v>
      </c>
      <c r="H20" s="4">
        <f t="shared" si="0"/>
        <v>10</v>
      </c>
      <c r="I20" s="2">
        <v>800</v>
      </c>
      <c r="J20" s="2">
        <v>26</v>
      </c>
      <c r="K20" s="2" t="s">
        <v>35</v>
      </c>
      <c r="M20" t="str">
        <f t="shared" si="1"/>
        <v>No</v>
      </c>
      <c r="N20">
        <f t="shared" si="2"/>
        <v>8000</v>
      </c>
      <c r="O20" t="str">
        <f t="shared" si="3"/>
        <v>Youth</v>
      </c>
    </row>
    <row r="21" spans="1:15" ht="15.75" customHeight="1" x14ac:dyDescent="0.3">
      <c r="A21" s="2" t="s">
        <v>70</v>
      </c>
      <c r="B21" s="2" t="s">
        <v>71</v>
      </c>
      <c r="C21" s="2">
        <v>28</v>
      </c>
      <c r="D21" s="2" t="s">
        <v>12</v>
      </c>
      <c r="E21" s="2" t="s">
        <v>31</v>
      </c>
      <c r="F21" s="3">
        <v>45417</v>
      </c>
      <c r="G21" s="3">
        <v>45608</v>
      </c>
      <c r="H21" s="4">
        <f t="shared" si="0"/>
        <v>6</v>
      </c>
      <c r="I21" s="2">
        <v>2500</v>
      </c>
      <c r="J21" s="2">
        <v>21</v>
      </c>
      <c r="K21" s="2" t="s">
        <v>35</v>
      </c>
      <c r="L21" s="2" t="s">
        <v>72</v>
      </c>
      <c r="M21" t="str">
        <f t="shared" si="1"/>
        <v>Yes</v>
      </c>
      <c r="N21">
        <f t="shared" si="2"/>
        <v>15000</v>
      </c>
      <c r="O21" t="str">
        <f t="shared" si="3"/>
        <v>Youth</v>
      </c>
    </row>
    <row r="22" spans="1:15" ht="15.75" customHeight="1" x14ac:dyDescent="0.3">
      <c r="A22" s="2" t="s">
        <v>73</v>
      </c>
      <c r="B22" s="2" t="s">
        <v>74</v>
      </c>
      <c r="C22" s="2">
        <v>57</v>
      </c>
      <c r="D22" s="2" t="s">
        <v>27</v>
      </c>
      <c r="E22" s="2" t="s">
        <v>41</v>
      </c>
      <c r="F22" s="3">
        <v>45146</v>
      </c>
      <c r="G22" s="3">
        <v>45674</v>
      </c>
      <c r="H22" s="4">
        <f t="shared" si="0"/>
        <v>17</v>
      </c>
      <c r="I22" s="2">
        <v>1800</v>
      </c>
      <c r="J22" s="2">
        <v>19</v>
      </c>
      <c r="K22" s="2" t="s">
        <v>35</v>
      </c>
      <c r="M22" t="str">
        <f t="shared" si="1"/>
        <v>No</v>
      </c>
      <c r="N22">
        <f t="shared" si="2"/>
        <v>30600</v>
      </c>
      <c r="O22" t="str">
        <f t="shared" si="3"/>
        <v>Senior</v>
      </c>
    </row>
    <row r="23" spans="1:15" ht="15.75" customHeight="1" x14ac:dyDescent="0.3">
      <c r="A23" s="2" t="s">
        <v>75</v>
      </c>
      <c r="B23" s="2" t="s">
        <v>76</v>
      </c>
      <c r="C23" s="2">
        <v>26</v>
      </c>
      <c r="D23" s="2" t="s">
        <v>27</v>
      </c>
      <c r="E23" s="2" t="s">
        <v>41</v>
      </c>
      <c r="F23" s="3">
        <v>45320</v>
      </c>
      <c r="G23" s="3">
        <v>45616</v>
      </c>
      <c r="H23" s="4">
        <f t="shared" si="0"/>
        <v>9</v>
      </c>
      <c r="I23" s="2">
        <v>1800</v>
      </c>
      <c r="J23" s="2">
        <v>5</v>
      </c>
      <c r="K23" s="2" t="s">
        <v>14</v>
      </c>
      <c r="M23" t="str">
        <f t="shared" si="1"/>
        <v>No</v>
      </c>
      <c r="N23">
        <f t="shared" si="2"/>
        <v>16200</v>
      </c>
      <c r="O23" t="str">
        <f t="shared" si="3"/>
        <v>Youth</v>
      </c>
    </row>
    <row r="24" spans="1:15" ht="15.75" customHeight="1" x14ac:dyDescent="0.3">
      <c r="A24" s="2" t="s">
        <v>77</v>
      </c>
      <c r="B24" s="2" t="s">
        <v>78</v>
      </c>
      <c r="C24" s="2">
        <v>48</v>
      </c>
      <c r="D24" s="2" t="s">
        <v>12</v>
      </c>
      <c r="E24" s="2" t="s">
        <v>41</v>
      </c>
      <c r="F24" s="3">
        <v>45451</v>
      </c>
      <c r="G24" s="3">
        <v>45455</v>
      </c>
      <c r="H24" s="4">
        <f t="shared" si="0"/>
        <v>0</v>
      </c>
      <c r="I24" s="2">
        <v>1800</v>
      </c>
      <c r="J24" s="2">
        <v>18</v>
      </c>
      <c r="K24" s="2" t="s">
        <v>67</v>
      </c>
      <c r="M24" t="str">
        <f t="shared" si="1"/>
        <v>No</v>
      </c>
      <c r="N24">
        <f t="shared" si="2"/>
        <v>0</v>
      </c>
      <c r="O24" t="str">
        <f t="shared" si="3"/>
        <v>Senior</v>
      </c>
    </row>
    <row r="25" spans="1:15" ht="15.75" customHeight="1" x14ac:dyDescent="0.3">
      <c r="A25" s="2" t="s">
        <v>79</v>
      </c>
      <c r="B25" s="2" t="s">
        <v>80</v>
      </c>
      <c r="C25" s="2">
        <v>25</v>
      </c>
      <c r="D25" s="2" t="s">
        <v>27</v>
      </c>
      <c r="E25" s="2" t="s">
        <v>22</v>
      </c>
      <c r="F25" s="3">
        <v>45439</v>
      </c>
      <c r="G25" s="3">
        <v>45730</v>
      </c>
      <c r="H25" s="4">
        <f t="shared" si="0"/>
        <v>9</v>
      </c>
      <c r="I25" s="2">
        <v>1200</v>
      </c>
      <c r="J25" s="2">
        <v>6</v>
      </c>
      <c r="K25" s="2" t="s">
        <v>14</v>
      </c>
      <c r="M25" t="str">
        <f t="shared" si="1"/>
        <v>No</v>
      </c>
      <c r="N25">
        <f t="shared" si="2"/>
        <v>10800</v>
      </c>
      <c r="O25" t="str">
        <f t="shared" si="3"/>
        <v>Youth</v>
      </c>
    </row>
    <row r="26" spans="1:15" ht="15.75" customHeight="1" x14ac:dyDescent="0.3">
      <c r="A26" s="2" t="s">
        <v>81</v>
      </c>
      <c r="B26" s="2" t="s">
        <v>82</v>
      </c>
      <c r="C26" s="2">
        <v>53</v>
      </c>
      <c r="D26" s="2" t="s">
        <v>12</v>
      </c>
      <c r="E26" s="2" t="s">
        <v>41</v>
      </c>
      <c r="F26" s="3">
        <v>45286</v>
      </c>
      <c r="G26" s="3">
        <v>45372</v>
      </c>
      <c r="H26" s="4">
        <f t="shared" si="0"/>
        <v>2</v>
      </c>
      <c r="I26" s="2">
        <v>1800</v>
      </c>
      <c r="J26" s="2">
        <v>17</v>
      </c>
      <c r="K26" s="2" t="s">
        <v>35</v>
      </c>
      <c r="L26" s="2" t="s">
        <v>83</v>
      </c>
      <c r="M26" t="str">
        <f t="shared" si="1"/>
        <v>Yes</v>
      </c>
      <c r="N26">
        <f t="shared" si="2"/>
        <v>3600</v>
      </c>
      <c r="O26" t="str">
        <f t="shared" si="3"/>
        <v>Senior</v>
      </c>
    </row>
    <row r="27" spans="1:15" ht="15.75" customHeight="1" x14ac:dyDescent="0.3">
      <c r="A27" s="2" t="s">
        <v>84</v>
      </c>
      <c r="B27" s="2" t="s">
        <v>85</v>
      </c>
      <c r="C27" s="2">
        <v>42</v>
      </c>
      <c r="D27" s="2" t="s">
        <v>27</v>
      </c>
      <c r="E27" s="2" t="s">
        <v>22</v>
      </c>
      <c r="F27" s="3">
        <v>45702</v>
      </c>
      <c r="G27" s="3">
        <v>45727</v>
      </c>
      <c r="H27" s="4">
        <f t="shared" si="0"/>
        <v>0</v>
      </c>
      <c r="I27" s="2">
        <v>1200</v>
      </c>
      <c r="J27" s="2">
        <v>3</v>
      </c>
      <c r="K27" s="2" t="s">
        <v>67</v>
      </c>
      <c r="M27" t="str">
        <f t="shared" si="1"/>
        <v>No</v>
      </c>
      <c r="N27">
        <f t="shared" si="2"/>
        <v>0</v>
      </c>
      <c r="O27" t="str">
        <f t="shared" si="3"/>
        <v>Adult</v>
      </c>
    </row>
    <row r="28" spans="1:15" ht="15.75" customHeight="1" x14ac:dyDescent="0.3">
      <c r="A28" s="2" t="s">
        <v>86</v>
      </c>
      <c r="B28" s="2" t="s">
        <v>87</v>
      </c>
      <c r="C28" s="2">
        <v>24</v>
      </c>
      <c r="D28" s="2" t="s">
        <v>12</v>
      </c>
      <c r="E28" s="2" t="s">
        <v>31</v>
      </c>
      <c r="F28" s="3">
        <v>45698</v>
      </c>
      <c r="G28" s="3">
        <v>45726</v>
      </c>
      <c r="H28" s="4">
        <f t="shared" si="0"/>
        <v>0</v>
      </c>
      <c r="I28" s="2">
        <v>2500</v>
      </c>
      <c r="J28" s="2">
        <v>28</v>
      </c>
      <c r="K28" s="2" t="s">
        <v>35</v>
      </c>
      <c r="M28" t="str">
        <f t="shared" si="1"/>
        <v>No</v>
      </c>
      <c r="N28">
        <f t="shared" si="2"/>
        <v>0</v>
      </c>
      <c r="O28" t="str">
        <f t="shared" si="3"/>
        <v>Youth</v>
      </c>
    </row>
    <row r="29" spans="1:15" ht="15.75" customHeight="1" x14ac:dyDescent="0.3">
      <c r="A29" s="2" t="s">
        <v>88</v>
      </c>
      <c r="B29" s="2" t="s">
        <v>89</v>
      </c>
      <c r="C29" s="2">
        <v>53</v>
      </c>
      <c r="D29" s="2" t="s">
        <v>12</v>
      </c>
      <c r="E29" s="2" t="s">
        <v>22</v>
      </c>
      <c r="F29" s="3">
        <v>45614</v>
      </c>
      <c r="G29" s="3">
        <v>45645</v>
      </c>
      <c r="H29" s="4">
        <f t="shared" si="0"/>
        <v>1</v>
      </c>
      <c r="I29" s="2">
        <v>1200</v>
      </c>
      <c r="J29" s="2">
        <v>23</v>
      </c>
      <c r="K29" s="2" t="s">
        <v>18</v>
      </c>
      <c r="M29" t="str">
        <f t="shared" si="1"/>
        <v>No</v>
      </c>
      <c r="N29">
        <f t="shared" si="2"/>
        <v>1200</v>
      </c>
      <c r="O29" t="str">
        <f t="shared" si="3"/>
        <v>Senior</v>
      </c>
    </row>
    <row r="30" spans="1:15" ht="15.75" customHeight="1" x14ac:dyDescent="0.3">
      <c r="A30" s="2" t="s">
        <v>90</v>
      </c>
      <c r="B30" s="2" t="s">
        <v>91</v>
      </c>
      <c r="C30" s="2">
        <v>29</v>
      </c>
      <c r="D30" s="2" t="s">
        <v>27</v>
      </c>
      <c r="E30" s="2" t="s">
        <v>31</v>
      </c>
      <c r="F30" s="3">
        <v>45401</v>
      </c>
      <c r="G30" s="3">
        <v>45408</v>
      </c>
      <c r="H30" s="4">
        <f t="shared" si="0"/>
        <v>0</v>
      </c>
      <c r="I30" s="2">
        <v>2500</v>
      </c>
      <c r="J30" s="2">
        <v>8</v>
      </c>
      <c r="K30" s="2" t="s">
        <v>23</v>
      </c>
      <c r="M30" t="str">
        <f t="shared" si="1"/>
        <v>No</v>
      </c>
      <c r="N30">
        <f t="shared" si="2"/>
        <v>0</v>
      </c>
      <c r="O30" t="str">
        <f t="shared" si="3"/>
        <v>Youth</v>
      </c>
    </row>
    <row r="31" spans="1:15" ht="15.75" customHeight="1" x14ac:dyDescent="0.3">
      <c r="A31" s="2" t="s">
        <v>92</v>
      </c>
      <c r="B31" s="2" t="s">
        <v>93</v>
      </c>
      <c r="C31" s="2">
        <v>31</v>
      </c>
      <c r="D31" s="2" t="s">
        <v>27</v>
      </c>
      <c r="E31" s="2" t="s">
        <v>31</v>
      </c>
      <c r="F31" s="3">
        <v>45667</v>
      </c>
      <c r="G31" s="3">
        <v>45745</v>
      </c>
      <c r="H31" s="4">
        <f t="shared" si="0"/>
        <v>2</v>
      </c>
      <c r="I31" s="2">
        <v>2500</v>
      </c>
      <c r="J31" s="2">
        <v>23</v>
      </c>
      <c r="K31" s="2" t="s">
        <v>42</v>
      </c>
      <c r="L31" s="2" t="s">
        <v>94</v>
      </c>
      <c r="M31" t="str">
        <f t="shared" si="1"/>
        <v>Yes</v>
      </c>
      <c r="N31">
        <f t="shared" si="2"/>
        <v>5000</v>
      </c>
      <c r="O31" t="str">
        <f t="shared" si="3"/>
        <v>Adult</v>
      </c>
    </row>
    <row r="32" spans="1:15" ht="15.75" customHeight="1" x14ac:dyDescent="0.3">
      <c r="A32" s="2" t="s">
        <v>95</v>
      </c>
      <c r="B32" s="2" t="s">
        <v>96</v>
      </c>
      <c r="C32" s="2">
        <v>52</v>
      </c>
      <c r="D32" s="2" t="s">
        <v>27</v>
      </c>
      <c r="E32" s="2" t="s">
        <v>13</v>
      </c>
      <c r="F32" s="3">
        <v>45088</v>
      </c>
      <c r="G32" s="3">
        <v>45656</v>
      </c>
      <c r="H32" s="4">
        <f t="shared" si="0"/>
        <v>18</v>
      </c>
      <c r="I32" s="2">
        <v>800</v>
      </c>
      <c r="J32" s="2">
        <v>9</v>
      </c>
      <c r="K32" s="2" t="s">
        <v>67</v>
      </c>
      <c r="L32" s="2" t="s">
        <v>97</v>
      </c>
      <c r="M32" t="str">
        <f t="shared" si="1"/>
        <v>Yes</v>
      </c>
      <c r="N32">
        <f t="shared" si="2"/>
        <v>14400</v>
      </c>
      <c r="O32" t="str">
        <f t="shared" si="3"/>
        <v>Senior</v>
      </c>
    </row>
    <row r="33" spans="1:15" ht="15.75" customHeight="1" x14ac:dyDescent="0.3">
      <c r="A33" s="2" t="s">
        <v>98</v>
      </c>
      <c r="B33" s="2" t="s">
        <v>99</v>
      </c>
      <c r="C33" s="2">
        <v>20</v>
      </c>
      <c r="D33" s="2" t="s">
        <v>12</v>
      </c>
      <c r="E33" s="2" t="s">
        <v>22</v>
      </c>
      <c r="F33" s="3">
        <v>45391</v>
      </c>
      <c r="G33" s="3">
        <v>45604</v>
      </c>
      <c r="H33" s="4">
        <f t="shared" si="0"/>
        <v>7</v>
      </c>
      <c r="I33" s="2">
        <v>1200</v>
      </c>
      <c r="J33" s="2">
        <v>2</v>
      </c>
      <c r="K33" s="2" t="s">
        <v>35</v>
      </c>
      <c r="M33" t="str">
        <f t="shared" si="1"/>
        <v>No</v>
      </c>
      <c r="N33">
        <f t="shared" si="2"/>
        <v>8400</v>
      </c>
      <c r="O33" t="str">
        <f t="shared" si="3"/>
        <v>Youth</v>
      </c>
    </row>
    <row r="34" spans="1:15" ht="15.75" customHeight="1" x14ac:dyDescent="0.3">
      <c r="A34" s="2" t="s">
        <v>100</v>
      </c>
      <c r="B34" s="2" t="s">
        <v>101</v>
      </c>
      <c r="C34" s="2">
        <v>22</v>
      </c>
      <c r="D34" s="2" t="s">
        <v>12</v>
      </c>
      <c r="E34" s="2" t="s">
        <v>13</v>
      </c>
      <c r="F34" s="3">
        <v>45699</v>
      </c>
      <c r="G34" s="3">
        <v>45740</v>
      </c>
      <c r="H34" s="4">
        <f t="shared" si="0"/>
        <v>1</v>
      </c>
      <c r="I34" s="2">
        <v>800</v>
      </c>
      <c r="J34" s="2">
        <v>30</v>
      </c>
      <c r="K34" s="2" t="s">
        <v>35</v>
      </c>
      <c r="M34" t="str">
        <f t="shared" si="1"/>
        <v>No</v>
      </c>
      <c r="N34">
        <f t="shared" si="2"/>
        <v>800</v>
      </c>
      <c r="O34" t="str">
        <f t="shared" si="3"/>
        <v>Youth</v>
      </c>
    </row>
    <row r="35" spans="1:15" ht="15.75" customHeight="1" x14ac:dyDescent="0.3">
      <c r="A35" s="2" t="s">
        <v>102</v>
      </c>
      <c r="B35" s="2" t="s">
        <v>103</v>
      </c>
      <c r="C35" s="2">
        <v>23</v>
      </c>
      <c r="D35" s="2" t="s">
        <v>12</v>
      </c>
      <c r="E35" s="2" t="s">
        <v>41</v>
      </c>
      <c r="F35" s="3">
        <v>45588</v>
      </c>
      <c r="G35" s="3">
        <v>45721</v>
      </c>
      <c r="H35" s="4">
        <f t="shared" si="0"/>
        <v>4</v>
      </c>
      <c r="I35" s="2">
        <v>1800</v>
      </c>
      <c r="J35" s="2">
        <v>23</v>
      </c>
      <c r="K35" s="2" t="s">
        <v>18</v>
      </c>
      <c r="L35" s="2" t="s">
        <v>104</v>
      </c>
      <c r="M35" t="str">
        <f t="shared" si="1"/>
        <v>Yes</v>
      </c>
      <c r="N35">
        <f t="shared" si="2"/>
        <v>7200</v>
      </c>
      <c r="O35" t="str">
        <f t="shared" si="3"/>
        <v>Youth</v>
      </c>
    </row>
    <row r="36" spans="1:15" ht="15.75" customHeight="1" x14ac:dyDescent="0.3">
      <c r="A36" s="2" t="s">
        <v>105</v>
      </c>
      <c r="B36" s="2" t="s">
        <v>106</v>
      </c>
      <c r="C36" s="2">
        <v>27</v>
      </c>
      <c r="D36" s="2" t="s">
        <v>27</v>
      </c>
      <c r="E36" s="2" t="s">
        <v>22</v>
      </c>
      <c r="F36" s="3">
        <v>45312</v>
      </c>
      <c r="G36" s="3">
        <v>45652</v>
      </c>
      <c r="H36" s="4">
        <f t="shared" si="0"/>
        <v>11</v>
      </c>
      <c r="I36" s="2">
        <v>1200</v>
      </c>
      <c r="J36" s="2">
        <v>27</v>
      </c>
      <c r="K36" s="2" t="s">
        <v>18</v>
      </c>
      <c r="M36" t="str">
        <f t="shared" si="1"/>
        <v>No</v>
      </c>
      <c r="N36">
        <f t="shared" si="2"/>
        <v>13200</v>
      </c>
      <c r="O36" t="str">
        <f t="shared" si="3"/>
        <v>Youth</v>
      </c>
    </row>
    <row r="37" spans="1:15" ht="15.75" customHeight="1" x14ac:dyDescent="0.3"/>
    <row r="38" spans="1:15" ht="15.75" customHeight="1" x14ac:dyDescent="0.3"/>
    <row r="39" spans="1:15" ht="15.75" customHeight="1" x14ac:dyDescent="0.3"/>
    <row r="40" spans="1:15" ht="15.75" customHeight="1" x14ac:dyDescent="0.3"/>
    <row r="41" spans="1:15" ht="15.75" customHeight="1" x14ac:dyDescent="0.3"/>
    <row r="42" spans="1:15" ht="15.75" customHeight="1" x14ac:dyDescent="0.3"/>
    <row r="43" spans="1:15" ht="15.75" customHeight="1" x14ac:dyDescent="0.3"/>
    <row r="44" spans="1:15" ht="15.75" customHeight="1" x14ac:dyDescent="0.3"/>
    <row r="45" spans="1:15" ht="15.75" customHeight="1" x14ac:dyDescent="0.3"/>
    <row r="46" spans="1:15" ht="15.75" customHeight="1" x14ac:dyDescent="0.3"/>
    <row r="47" spans="1:15" ht="15.75" customHeight="1" x14ac:dyDescent="0.3"/>
    <row r="48" spans="1:15"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5" type="noConversion"/>
  <conditionalFormatting sqref="A2:N36">
    <cfRule type="expression" dxfId="0" priority="1">
      <formula>AND($J2&lt;8, $H2&gt;=6)</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3DB09-2114-4938-AC36-1911009C498D}">
  <dimension ref="A3:H10"/>
  <sheetViews>
    <sheetView workbookViewId="0">
      <selection activeCell="H8" sqref="H8"/>
    </sheetView>
  </sheetViews>
  <sheetFormatPr defaultRowHeight="14.4" x14ac:dyDescent="0.3"/>
  <cols>
    <col min="1" max="1" width="19.21875" customWidth="1"/>
    <col min="2" max="2" width="20.21875" bestFit="1" customWidth="1"/>
    <col min="4" max="4" width="10.5546875" customWidth="1"/>
    <col min="5" max="5" width="20.21875" bestFit="1" customWidth="1"/>
    <col min="7" max="7" width="11.21875" customWidth="1"/>
    <col min="8" max="8" width="18.77734375" bestFit="1" customWidth="1"/>
  </cols>
  <sheetData>
    <row r="3" spans="1:8" x14ac:dyDescent="0.3">
      <c r="A3" s="7" t="s">
        <v>3</v>
      </c>
      <c r="B3" t="s">
        <v>112</v>
      </c>
      <c r="D3" s="7" t="s">
        <v>8</v>
      </c>
      <c r="E3" t="s">
        <v>112</v>
      </c>
      <c r="G3" s="7" t="s">
        <v>110</v>
      </c>
      <c r="H3" t="s">
        <v>115</v>
      </c>
    </row>
    <row r="4" spans="1:8" x14ac:dyDescent="0.3">
      <c r="A4" s="8" t="s">
        <v>13</v>
      </c>
      <c r="B4" s="10">
        <v>36000</v>
      </c>
      <c r="D4" s="8" t="s">
        <v>14</v>
      </c>
      <c r="E4" s="9">
        <v>55300</v>
      </c>
      <c r="G4" s="8" t="s">
        <v>113</v>
      </c>
      <c r="H4" s="9">
        <v>30600</v>
      </c>
    </row>
    <row r="5" spans="1:8" x14ac:dyDescent="0.3">
      <c r="A5" s="8" t="s">
        <v>31</v>
      </c>
      <c r="B5" s="10">
        <v>75000</v>
      </c>
      <c r="D5" s="8" t="s">
        <v>67</v>
      </c>
      <c r="E5" s="9">
        <v>49400</v>
      </c>
      <c r="G5" s="8" t="s">
        <v>114</v>
      </c>
      <c r="H5" s="9">
        <v>21100</v>
      </c>
    </row>
    <row r="6" spans="1:8" x14ac:dyDescent="0.3">
      <c r="A6" s="8" t="s">
        <v>41</v>
      </c>
      <c r="B6" s="10">
        <v>66600</v>
      </c>
      <c r="D6" s="8" t="s">
        <v>23</v>
      </c>
      <c r="E6" s="9">
        <v>28800</v>
      </c>
      <c r="G6" s="8" t="s">
        <v>111</v>
      </c>
      <c r="H6" s="9">
        <v>51700</v>
      </c>
    </row>
    <row r="7" spans="1:8" x14ac:dyDescent="0.3">
      <c r="A7" s="8" t="s">
        <v>22</v>
      </c>
      <c r="B7" s="10">
        <v>87600</v>
      </c>
      <c r="D7" s="8" t="s">
        <v>42</v>
      </c>
      <c r="E7" s="9">
        <v>32100</v>
      </c>
    </row>
    <row r="8" spans="1:8" x14ac:dyDescent="0.3">
      <c r="A8" s="8" t="s">
        <v>111</v>
      </c>
      <c r="B8" s="10">
        <v>265200</v>
      </c>
      <c r="D8" s="8" t="s">
        <v>35</v>
      </c>
      <c r="E8" s="9">
        <v>76400</v>
      </c>
    </row>
    <row r="9" spans="1:8" x14ac:dyDescent="0.3">
      <c r="D9" s="8" t="s">
        <v>18</v>
      </c>
      <c r="E9" s="9">
        <v>23200</v>
      </c>
    </row>
    <row r="10" spans="1:8" x14ac:dyDescent="0.3">
      <c r="D10" s="8" t="s">
        <v>111</v>
      </c>
      <c r="E10" s="9">
        <v>265200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4314-BF0B-4BC9-AA09-3F5C3D64B686}">
  <dimension ref="A3:C62"/>
  <sheetViews>
    <sheetView workbookViewId="0">
      <selection activeCell="Q8" sqref="Q8"/>
    </sheetView>
  </sheetViews>
  <sheetFormatPr defaultRowHeight="14.4" x14ac:dyDescent="0.3"/>
  <cols>
    <col min="1" max="1" width="12.6640625" bestFit="1" customWidth="1"/>
    <col min="2" max="2" width="20.21875" bestFit="1" customWidth="1"/>
    <col min="3" max="3" width="24.44140625" bestFit="1" customWidth="1"/>
  </cols>
  <sheetData>
    <row r="3" spans="1:3" x14ac:dyDescent="0.3">
      <c r="A3" s="7" t="s">
        <v>110</v>
      </c>
      <c r="B3" t="s">
        <v>112</v>
      </c>
      <c r="C3" t="s">
        <v>116</v>
      </c>
    </row>
    <row r="4" spans="1:3" x14ac:dyDescent="0.3">
      <c r="A4" s="8" t="s">
        <v>14</v>
      </c>
      <c r="B4" s="9">
        <v>55300</v>
      </c>
      <c r="C4" s="9">
        <v>11060</v>
      </c>
    </row>
    <row r="5" spans="1:3" x14ac:dyDescent="0.3">
      <c r="A5" s="11" t="s">
        <v>13</v>
      </c>
      <c r="B5" s="9">
        <v>4800</v>
      </c>
      <c r="C5" s="9">
        <v>4800</v>
      </c>
    </row>
    <row r="6" spans="1:3" x14ac:dyDescent="0.3">
      <c r="A6" s="12" t="s">
        <v>114</v>
      </c>
      <c r="B6" s="9">
        <v>4800</v>
      </c>
      <c r="C6" s="9">
        <v>4800</v>
      </c>
    </row>
    <row r="7" spans="1:3" x14ac:dyDescent="0.3">
      <c r="A7" s="11" t="s">
        <v>31</v>
      </c>
      <c r="B7" s="9">
        <v>17500</v>
      </c>
      <c r="C7" s="9">
        <v>17500</v>
      </c>
    </row>
    <row r="8" spans="1:3" x14ac:dyDescent="0.3">
      <c r="A8" s="12" t="s">
        <v>114</v>
      </c>
      <c r="B8" s="9">
        <v>17500</v>
      </c>
      <c r="C8" s="9">
        <v>17500</v>
      </c>
    </row>
    <row r="9" spans="1:3" x14ac:dyDescent="0.3">
      <c r="A9" s="11" t="s">
        <v>41</v>
      </c>
      <c r="B9" s="9">
        <v>16200</v>
      </c>
      <c r="C9" s="9">
        <v>16200</v>
      </c>
    </row>
    <row r="10" spans="1:3" x14ac:dyDescent="0.3">
      <c r="A10" s="12" t="s">
        <v>113</v>
      </c>
      <c r="B10" s="9">
        <v>16200</v>
      </c>
      <c r="C10" s="9">
        <v>16200</v>
      </c>
    </row>
    <row r="11" spans="1:3" x14ac:dyDescent="0.3">
      <c r="A11" s="11" t="s">
        <v>22</v>
      </c>
      <c r="B11" s="9">
        <v>16800</v>
      </c>
      <c r="C11" s="9">
        <v>8400</v>
      </c>
    </row>
    <row r="12" spans="1:3" x14ac:dyDescent="0.3">
      <c r="A12" s="12" t="s">
        <v>113</v>
      </c>
      <c r="B12" s="9">
        <v>10800</v>
      </c>
      <c r="C12" s="9">
        <v>10800</v>
      </c>
    </row>
    <row r="13" spans="1:3" x14ac:dyDescent="0.3">
      <c r="A13" s="12" t="s">
        <v>114</v>
      </c>
      <c r="B13" s="9">
        <v>6000</v>
      </c>
      <c r="C13" s="9">
        <v>6000</v>
      </c>
    </row>
    <row r="14" spans="1:3" x14ac:dyDescent="0.3">
      <c r="A14" s="8" t="s">
        <v>67</v>
      </c>
      <c r="B14" s="9">
        <v>49400</v>
      </c>
      <c r="C14" s="9">
        <v>12350</v>
      </c>
    </row>
    <row r="15" spans="1:3" x14ac:dyDescent="0.3">
      <c r="A15" s="11" t="s">
        <v>13</v>
      </c>
      <c r="B15" s="9">
        <v>14400</v>
      </c>
      <c r="C15" s="9">
        <v>14400</v>
      </c>
    </row>
    <row r="16" spans="1:3" x14ac:dyDescent="0.3">
      <c r="A16" s="12" t="s">
        <v>114</v>
      </c>
      <c r="B16" s="9">
        <v>14400</v>
      </c>
      <c r="C16" s="9">
        <v>14400</v>
      </c>
    </row>
    <row r="17" spans="1:3" x14ac:dyDescent="0.3">
      <c r="A17" s="11" t="s">
        <v>31</v>
      </c>
      <c r="B17" s="9">
        <v>35000</v>
      </c>
      <c r="C17" s="9">
        <v>35000</v>
      </c>
    </row>
    <row r="18" spans="1:3" x14ac:dyDescent="0.3">
      <c r="A18" s="12" t="s">
        <v>113</v>
      </c>
      <c r="B18" s="9">
        <v>35000</v>
      </c>
      <c r="C18" s="9">
        <v>35000</v>
      </c>
    </row>
    <row r="19" spans="1:3" x14ac:dyDescent="0.3">
      <c r="A19" s="11" t="s">
        <v>41</v>
      </c>
      <c r="B19" s="9">
        <v>0</v>
      </c>
      <c r="C19" s="9">
        <v>0</v>
      </c>
    </row>
    <row r="20" spans="1:3" x14ac:dyDescent="0.3">
      <c r="A20" s="12" t="s">
        <v>113</v>
      </c>
      <c r="B20" s="9">
        <v>0</v>
      </c>
      <c r="C20" s="9">
        <v>0</v>
      </c>
    </row>
    <row r="21" spans="1:3" x14ac:dyDescent="0.3">
      <c r="A21" s="11" t="s">
        <v>22</v>
      </c>
      <c r="B21" s="9">
        <v>0</v>
      </c>
      <c r="C21" s="9">
        <v>0</v>
      </c>
    </row>
    <row r="22" spans="1:3" x14ac:dyDescent="0.3">
      <c r="A22" s="12" t="s">
        <v>113</v>
      </c>
      <c r="B22" s="9">
        <v>0</v>
      </c>
      <c r="C22" s="9">
        <v>0</v>
      </c>
    </row>
    <row r="23" spans="1:3" x14ac:dyDescent="0.3">
      <c r="A23" s="8" t="s">
        <v>23</v>
      </c>
      <c r="B23" s="9">
        <v>28800</v>
      </c>
      <c r="C23" s="9">
        <v>5760</v>
      </c>
    </row>
    <row r="24" spans="1:3" x14ac:dyDescent="0.3">
      <c r="A24" s="11" t="s">
        <v>13</v>
      </c>
      <c r="B24" s="9">
        <v>4800</v>
      </c>
      <c r="C24" s="9">
        <v>4800</v>
      </c>
    </row>
    <row r="25" spans="1:3" x14ac:dyDescent="0.3">
      <c r="A25" s="12" t="s">
        <v>113</v>
      </c>
      <c r="B25" s="9">
        <v>4800</v>
      </c>
      <c r="C25" s="9">
        <v>4800</v>
      </c>
    </row>
    <row r="26" spans="1:3" x14ac:dyDescent="0.3">
      <c r="A26" s="11" t="s">
        <v>31</v>
      </c>
      <c r="B26" s="9">
        <v>0</v>
      </c>
      <c r="C26" s="9">
        <v>0</v>
      </c>
    </row>
    <row r="27" spans="1:3" x14ac:dyDescent="0.3">
      <c r="A27" s="12" t="s">
        <v>113</v>
      </c>
      <c r="B27" s="9">
        <v>0</v>
      </c>
      <c r="C27" s="9">
        <v>0</v>
      </c>
    </row>
    <row r="28" spans="1:3" x14ac:dyDescent="0.3">
      <c r="A28" s="11" t="s">
        <v>22</v>
      </c>
      <c r="B28" s="9">
        <v>24000</v>
      </c>
      <c r="C28" s="9">
        <v>8000</v>
      </c>
    </row>
    <row r="29" spans="1:3" x14ac:dyDescent="0.3">
      <c r="A29" s="12" t="s">
        <v>113</v>
      </c>
      <c r="B29" s="9">
        <v>13200</v>
      </c>
      <c r="C29" s="9">
        <v>13200</v>
      </c>
    </row>
    <row r="30" spans="1:3" x14ac:dyDescent="0.3">
      <c r="A30" s="12" t="s">
        <v>114</v>
      </c>
      <c r="B30" s="9">
        <v>10800</v>
      </c>
      <c r="C30" s="9">
        <v>5400</v>
      </c>
    </row>
    <row r="31" spans="1:3" x14ac:dyDescent="0.3">
      <c r="A31" s="8" t="s">
        <v>42</v>
      </c>
      <c r="B31" s="9">
        <v>32100</v>
      </c>
      <c r="C31" s="9">
        <v>5350</v>
      </c>
    </row>
    <row r="32" spans="1:3" x14ac:dyDescent="0.3">
      <c r="A32" s="11" t="s">
        <v>13</v>
      </c>
      <c r="B32" s="9">
        <v>0</v>
      </c>
      <c r="C32" s="9">
        <v>0</v>
      </c>
    </row>
    <row r="33" spans="1:3" x14ac:dyDescent="0.3">
      <c r="A33" s="12" t="s">
        <v>114</v>
      </c>
      <c r="B33" s="9">
        <v>0</v>
      </c>
      <c r="C33" s="9">
        <v>0</v>
      </c>
    </row>
    <row r="34" spans="1:3" x14ac:dyDescent="0.3">
      <c r="A34" s="11" t="s">
        <v>31</v>
      </c>
      <c r="B34" s="9">
        <v>7500</v>
      </c>
      <c r="C34" s="9">
        <v>3750</v>
      </c>
    </row>
    <row r="35" spans="1:3" x14ac:dyDescent="0.3">
      <c r="A35" s="12" t="s">
        <v>113</v>
      </c>
      <c r="B35" s="9">
        <v>2500</v>
      </c>
      <c r="C35" s="9">
        <v>2500</v>
      </c>
    </row>
    <row r="36" spans="1:3" x14ac:dyDescent="0.3">
      <c r="A36" s="12" t="s">
        <v>114</v>
      </c>
      <c r="B36" s="9">
        <v>5000</v>
      </c>
      <c r="C36" s="9">
        <v>5000</v>
      </c>
    </row>
    <row r="37" spans="1:3" x14ac:dyDescent="0.3">
      <c r="A37" s="11" t="s">
        <v>41</v>
      </c>
      <c r="B37" s="9">
        <v>9000</v>
      </c>
      <c r="C37" s="9">
        <v>4500</v>
      </c>
    </row>
    <row r="38" spans="1:3" x14ac:dyDescent="0.3">
      <c r="A38" s="12" t="s">
        <v>113</v>
      </c>
      <c r="B38" s="9">
        <v>9000</v>
      </c>
      <c r="C38" s="9">
        <v>4500</v>
      </c>
    </row>
    <row r="39" spans="1:3" x14ac:dyDescent="0.3">
      <c r="A39" s="11" t="s">
        <v>22</v>
      </c>
      <c r="B39" s="9">
        <v>15600</v>
      </c>
      <c r="C39" s="9">
        <v>15600</v>
      </c>
    </row>
    <row r="40" spans="1:3" x14ac:dyDescent="0.3">
      <c r="A40" s="12" t="s">
        <v>114</v>
      </c>
      <c r="B40" s="9">
        <v>15600</v>
      </c>
      <c r="C40" s="9">
        <v>15600</v>
      </c>
    </row>
    <row r="41" spans="1:3" x14ac:dyDescent="0.3">
      <c r="A41" s="8" t="s">
        <v>35</v>
      </c>
      <c r="B41" s="9">
        <v>76400</v>
      </c>
      <c r="C41" s="9">
        <v>7640</v>
      </c>
    </row>
    <row r="42" spans="1:3" x14ac:dyDescent="0.3">
      <c r="A42" s="11" t="s">
        <v>13</v>
      </c>
      <c r="B42" s="9">
        <v>10400</v>
      </c>
      <c r="C42" s="9">
        <v>3466.6666666666665</v>
      </c>
    </row>
    <row r="43" spans="1:3" x14ac:dyDescent="0.3">
      <c r="A43" s="12" t="s">
        <v>113</v>
      </c>
      <c r="B43" s="9">
        <v>8800</v>
      </c>
      <c r="C43" s="9">
        <v>4400</v>
      </c>
    </row>
    <row r="44" spans="1:3" x14ac:dyDescent="0.3">
      <c r="A44" s="12" t="s">
        <v>114</v>
      </c>
      <c r="B44" s="9">
        <v>1600</v>
      </c>
      <c r="C44" s="9">
        <v>1600</v>
      </c>
    </row>
    <row r="45" spans="1:3" x14ac:dyDescent="0.3">
      <c r="A45" s="11" t="s">
        <v>31</v>
      </c>
      <c r="B45" s="9">
        <v>15000</v>
      </c>
      <c r="C45" s="9">
        <v>7500</v>
      </c>
    </row>
    <row r="46" spans="1:3" x14ac:dyDescent="0.3">
      <c r="A46" s="12" t="s">
        <v>113</v>
      </c>
      <c r="B46" s="9">
        <v>0</v>
      </c>
      <c r="C46" s="9">
        <v>0</v>
      </c>
    </row>
    <row r="47" spans="1:3" x14ac:dyDescent="0.3">
      <c r="A47" s="12" t="s">
        <v>114</v>
      </c>
      <c r="B47" s="9">
        <v>15000</v>
      </c>
      <c r="C47" s="9">
        <v>15000</v>
      </c>
    </row>
    <row r="48" spans="1:3" x14ac:dyDescent="0.3">
      <c r="A48" s="11" t="s">
        <v>41</v>
      </c>
      <c r="B48" s="9">
        <v>34200</v>
      </c>
      <c r="C48" s="9">
        <v>17100</v>
      </c>
    </row>
    <row r="49" spans="1:3" x14ac:dyDescent="0.3">
      <c r="A49" s="12" t="s">
        <v>113</v>
      </c>
      <c r="B49" s="9">
        <v>30600</v>
      </c>
      <c r="C49" s="9">
        <v>30600</v>
      </c>
    </row>
    <row r="50" spans="1:3" x14ac:dyDescent="0.3">
      <c r="A50" s="12" t="s">
        <v>114</v>
      </c>
      <c r="B50" s="9">
        <v>3600</v>
      </c>
      <c r="C50" s="9">
        <v>3600</v>
      </c>
    </row>
    <row r="51" spans="1:3" x14ac:dyDescent="0.3">
      <c r="A51" s="11" t="s">
        <v>22</v>
      </c>
      <c r="B51" s="9">
        <v>16800</v>
      </c>
      <c r="C51" s="9">
        <v>5600</v>
      </c>
    </row>
    <row r="52" spans="1:3" x14ac:dyDescent="0.3">
      <c r="A52" s="12" t="s">
        <v>113</v>
      </c>
      <c r="B52" s="9">
        <v>14400</v>
      </c>
      <c r="C52" s="9">
        <v>7200</v>
      </c>
    </row>
    <row r="53" spans="1:3" x14ac:dyDescent="0.3">
      <c r="A53" s="12" t="s">
        <v>114</v>
      </c>
      <c r="B53" s="9">
        <v>2400</v>
      </c>
      <c r="C53" s="9">
        <v>2400</v>
      </c>
    </row>
    <row r="54" spans="1:3" x14ac:dyDescent="0.3">
      <c r="A54" s="8" t="s">
        <v>18</v>
      </c>
      <c r="B54" s="9">
        <v>23200</v>
      </c>
      <c r="C54" s="9">
        <v>4640</v>
      </c>
    </row>
    <row r="55" spans="1:3" x14ac:dyDescent="0.3">
      <c r="A55" s="11" t="s">
        <v>13</v>
      </c>
      <c r="B55" s="9">
        <v>1600</v>
      </c>
      <c r="C55" s="9">
        <v>800</v>
      </c>
    </row>
    <row r="56" spans="1:3" x14ac:dyDescent="0.3">
      <c r="A56" s="12" t="s">
        <v>113</v>
      </c>
      <c r="B56" s="9">
        <v>1600</v>
      </c>
      <c r="C56" s="9">
        <v>1600</v>
      </c>
    </row>
    <row r="57" spans="1:3" x14ac:dyDescent="0.3">
      <c r="A57" s="12" t="s">
        <v>114</v>
      </c>
      <c r="B57" s="9">
        <v>0</v>
      </c>
      <c r="C57" s="9">
        <v>0</v>
      </c>
    </row>
    <row r="58" spans="1:3" x14ac:dyDescent="0.3">
      <c r="A58" s="11" t="s">
        <v>41</v>
      </c>
      <c r="B58" s="9">
        <v>7200</v>
      </c>
      <c r="C58" s="9">
        <v>7200</v>
      </c>
    </row>
    <row r="59" spans="1:3" x14ac:dyDescent="0.3">
      <c r="A59" s="12" t="s">
        <v>114</v>
      </c>
      <c r="B59" s="9">
        <v>7200</v>
      </c>
      <c r="C59" s="9">
        <v>7200</v>
      </c>
    </row>
    <row r="60" spans="1:3" x14ac:dyDescent="0.3">
      <c r="A60" s="11" t="s">
        <v>22</v>
      </c>
      <c r="B60" s="9">
        <v>14400</v>
      </c>
      <c r="C60" s="9">
        <v>7200</v>
      </c>
    </row>
    <row r="61" spans="1:3" x14ac:dyDescent="0.3">
      <c r="A61" s="12" t="s">
        <v>113</v>
      </c>
      <c r="B61" s="9">
        <v>14400</v>
      </c>
      <c r="C61" s="9">
        <v>7200</v>
      </c>
    </row>
    <row r="62" spans="1:3" x14ac:dyDescent="0.3">
      <c r="A62" s="8" t="s">
        <v>111</v>
      </c>
      <c r="B62" s="9">
        <v>265200</v>
      </c>
      <c r="C62" s="9">
        <v>7577.1428571428569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C7561-BFD8-47E3-BB7A-F1A0AF683DE5}">
  <dimension ref="A3:D46"/>
  <sheetViews>
    <sheetView topLeftCell="A25" workbookViewId="0">
      <selection activeCell="F22" sqref="F22"/>
    </sheetView>
  </sheetViews>
  <sheetFormatPr defaultRowHeight="14.4" x14ac:dyDescent="0.3"/>
  <cols>
    <col min="1" max="1" width="16.109375" bestFit="1" customWidth="1"/>
    <col min="2" max="2" width="17" customWidth="1"/>
    <col min="3" max="3" width="15" customWidth="1"/>
    <col min="4" max="4" width="14.21875" customWidth="1"/>
  </cols>
  <sheetData>
    <row r="3" spans="1:4" x14ac:dyDescent="0.3">
      <c r="A3" s="7" t="s">
        <v>120</v>
      </c>
      <c r="B3" s="7" t="s">
        <v>118</v>
      </c>
    </row>
    <row r="4" spans="1:4" x14ac:dyDescent="0.3">
      <c r="A4" s="7" t="s">
        <v>110</v>
      </c>
      <c r="B4" t="s">
        <v>27</v>
      </c>
      <c r="C4" t="s">
        <v>12</v>
      </c>
      <c r="D4" t="s">
        <v>111</v>
      </c>
    </row>
    <row r="5" spans="1:4" x14ac:dyDescent="0.3">
      <c r="A5" s="8" t="s">
        <v>14</v>
      </c>
      <c r="B5" s="9">
        <v>3</v>
      </c>
      <c r="C5" s="9">
        <v>2</v>
      </c>
      <c r="D5" s="9">
        <v>5</v>
      </c>
    </row>
    <row r="6" spans="1:4" x14ac:dyDescent="0.3">
      <c r="A6" s="11" t="s">
        <v>10</v>
      </c>
      <c r="B6" s="9"/>
      <c r="C6" s="9">
        <v>1</v>
      </c>
      <c r="D6" s="9">
        <v>1</v>
      </c>
    </row>
    <row r="7" spans="1:4" x14ac:dyDescent="0.3">
      <c r="A7" s="11" t="s">
        <v>29</v>
      </c>
      <c r="B7" s="9"/>
      <c r="C7" s="9">
        <v>1</v>
      </c>
      <c r="D7" s="9">
        <v>1</v>
      </c>
    </row>
    <row r="8" spans="1:4" x14ac:dyDescent="0.3">
      <c r="A8" s="11" t="s">
        <v>49</v>
      </c>
      <c r="B8" s="9">
        <v>1</v>
      </c>
      <c r="C8" s="9"/>
      <c r="D8" s="9">
        <v>1</v>
      </c>
    </row>
    <row r="9" spans="1:4" x14ac:dyDescent="0.3">
      <c r="A9" s="11" t="s">
        <v>75</v>
      </c>
      <c r="B9" s="9">
        <v>1</v>
      </c>
      <c r="C9" s="9"/>
      <c r="D9" s="9">
        <v>1</v>
      </c>
    </row>
    <row r="10" spans="1:4" x14ac:dyDescent="0.3">
      <c r="A10" s="11" t="s">
        <v>79</v>
      </c>
      <c r="B10" s="9">
        <v>1</v>
      </c>
      <c r="C10" s="9"/>
      <c r="D10" s="9">
        <v>1</v>
      </c>
    </row>
    <row r="11" spans="1:4" x14ac:dyDescent="0.3">
      <c r="A11" s="8" t="s">
        <v>67</v>
      </c>
      <c r="B11" s="9">
        <v>3</v>
      </c>
      <c r="C11" s="9">
        <v>1</v>
      </c>
      <c r="D11" s="9">
        <v>4</v>
      </c>
    </row>
    <row r="12" spans="1:4" x14ac:dyDescent="0.3">
      <c r="A12" s="11" t="s">
        <v>65</v>
      </c>
      <c r="B12" s="9">
        <v>1</v>
      </c>
      <c r="C12" s="9"/>
      <c r="D12" s="9">
        <v>1</v>
      </c>
    </row>
    <row r="13" spans="1:4" x14ac:dyDescent="0.3">
      <c r="A13" s="11" t="s">
        <v>77</v>
      </c>
      <c r="B13" s="9"/>
      <c r="C13" s="9">
        <v>1</v>
      </c>
      <c r="D13" s="9">
        <v>1</v>
      </c>
    </row>
    <row r="14" spans="1:4" x14ac:dyDescent="0.3">
      <c r="A14" s="11" t="s">
        <v>84</v>
      </c>
      <c r="B14" s="9">
        <v>1</v>
      </c>
      <c r="C14" s="9"/>
      <c r="D14" s="9">
        <v>1</v>
      </c>
    </row>
    <row r="15" spans="1:4" x14ac:dyDescent="0.3">
      <c r="A15" s="11" t="s">
        <v>95</v>
      </c>
      <c r="B15" s="9">
        <v>1</v>
      </c>
      <c r="C15" s="9"/>
      <c r="D15" s="9">
        <v>1</v>
      </c>
    </row>
    <row r="16" spans="1:4" x14ac:dyDescent="0.3">
      <c r="A16" s="8" t="s">
        <v>23</v>
      </c>
      <c r="B16" s="9">
        <v>3</v>
      </c>
      <c r="C16" s="9">
        <v>2</v>
      </c>
      <c r="D16" s="9">
        <v>5</v>
      </c>
    </row>
    <row r="17" spans="1:4" x14ac:dyDescent="0.3">
      <c r="A17" s="11" t="s">
        <v>20</v>
      </c>
      <c r="B17" s="9"/>
      <c r="C17" s="9">
        <v>1</v>
      </c>
      <c r="D17" s="9">
        <v>1</v>
      </c>
    </row>
    <row r="18" spans="1:4" x14ac:dyDescent="0.3">
      <c r="A18" s="11" t="s">
        <v>25</v>
      </c>
      <c r="B18" s="9">
        <v>1</v>
      </c>
      <c r="C18" s="9"/>
      <c r="D18" s="9">
        <v>1</v>
      </c>
    </row>
    <row r="19" spans="1:4" x14ac:dyDescent="0.3">
      <c r="A19" s="11" t="s">
        <v>59</v>
      </c>
      <c r="B19" s="9">
        <v>1</v>
      </c>
      <c r="C19" s="9"/>
      <c r="D19" s="9">
        <v>1</v>
      </c>
    </row>
    <row r="20" spans="1:4" x14ac:dyDescent="0.3">
      <c r="A20" s="11" t="s">
        <v>63</v>
      </c>
      <c r="B20" s="9"/>
      <c r="C20" s="9">
        <v>1</v>
      </c>
      <c r="D20" s="9">
        <v>1</v>
      </c>
    </row>
    <row r="21" spans="1:4" x14ac:dyDescent="0.3">
      <c r="A21" s="11" t="s">
        <v>90</v>
      </c>
      <c r="B21" s="9">
        <v>1</v>
      </c>
      <c r="C21" s="9"/>
      <c r="D21" s="9">
        <v>1</v>
      </c>
    </row>
    <row r="22" spans="1:4" x14ac:dyDescent="0.3">
      <c r="A22" s="8" t="s">
        <v>42</v>
      </c>
      <c r="B22" s="9">
        <v>2</v>
      </c>
      <c r="C22" s="9">
        <v>4</v>
      </c>
      <c r="D22" s="9">
        <v>6</v>
      </c>
    </row>
    <row r="23" spans="1:4" x14ac:dyDescent="0.3">
      <c r="A23" s="11" t="s">
        <v>39</v>
      </c>
      <c r="B23" s="9"/>
      <c r="C23" s="9">
        <v>1</v>
      </c>
      <c r="D23" s="9">
        <v>1</v>
      </c>
    </row>
    <row r="24" spans="1:4" x14ac:dyDescent="0.3">
      <c r="A24" s="11" t="s">
        <v>43</v>
      </c>
      <c r="B24" s="9"/>
      <c r="C24" s="9">
        <v>1</v>
      </c>
      <c r="D24" s="9">
        <v>1</v>
      </c>
    </row>
    <row r="25" spans="1:4" x14ac:dyDescent="0.3">
      <c r="A25" s="11" t="s">
        <v>52</v>
      </c>
      <c r="B25" s="9"/>
      <c r="C25" s="9">
        <v>1</v>
      </c>
      <c r="D25" s="9">
        <v>1</v>
      </c>
    </row>
    <row r="26" spans="1:4" x14ac:dyDescent="0.3">
      <c r="A26" s="11" t="s">
        <v>55</v>
      </c>
      <c r="B26" s="9">
        <v>1</v>
      </c>
      <c r="C26" s="9"/>
      <c r="D26" s="9">
        <v>1</v>
      </c>
    </row>
    <row r="27" spans="1:4" x14ac:dyDescent="0.3">
      <c r="A27" s="11" t="s">
        <v>61</v>
      </c>
      <c r="B27" s="9"/>
      <c r="C27" s="9">
        <v>1</v>
      </c>
      <c r="D27" s="9">
        <v>1</v>
      </c>
    </row>
    <row r="28" spans="1:4" x14ac:dyDescent="0.3">
      <c r="A28" s="11" t="s">
        <v>92</v>
      </c>
      <c r="B28" s="9">
        <v>1</v>
      </c>
      <c r="C28" s="9"/>
      <c r="D28" s="9">
        <v>1</v>
      </c>
    </row>
    <row r="29" spans="1:4" x14ac:dyDescent="0.3">
      <c r="A29" s="8" t="s">
        <v>35</v>
      </c>
      <c r="B29" s="9">
        <v>2</v>
      </c>
      <c r="C29" s="9">
        <v>8</v>
      </c>
      <c r="D29" s="9">
        <v>10</v>
      </c>
    </row>
    <row r="30" spans="1:4" x14ac:dyDescent="0.3">
      <c r="A30" s="11" t="s">
        <v>33</v>
      </c>
      <c r="B30" s="9"/>
      <c r="C30" s="9">
        <v>1</v>
      </c>
      <c r="D30" s="9">
        <v>1</v>
      </c>
    </row>
    <row r="31" spans="1:4" x14ac:dyDescent="0.3">
      <c r="A31" s="11" t="s">
        <v>46</v>
      </c>
      <c r="B31" s="9"/>
      <c r="C31" s="9">
        <v>1</v>
      </c>
      <c r="D31" s="9">
        <v>1</v>
      </c>
    </row>
    <row r="32" spans="1:4" x14ac:dyDescent="0.3">
      <c r="A32" s="11" t="s">
        <v>57</v>
      </c>
      <c r="B32" s="9"/>
      <c r="C32" s="9">
        <v>1</v>
      </c>
      <c r="D32" s="9">
        <v>1</v>
      </c>
    </row>
    <row r="33" spans="1:4" x14ac:dyDescent="0.3">
      <c r="A33" s="11" t="s">
        <v>68</v>
      </c>
      <c r="B33" s="9">
        <v>1</v>
      </c>
      <c r="C33" s="9"/>
      <c r="D33" s="9">
        <v>1</v>
      </c>
    </row>
    <row r="34" spans="1:4" x14ac:dyDescent="0.3">
      <c r="A34" s="11" t="s">
        <v>70</v>
      </c>
      <c r="B34" s="9"/>
      <c r="C34" s="9">
        <v>1</v>
      </c>
      <c r="D34" s="9">
        <v>1</v>
      </c>
    </row>
    <row r="35" spans="1:4" x14ac:dyDescent="0.3">
      <c r="A35" s="11" t="s">
        <v>73</v>
      </c>
      <c r="B35" s="9">
        <v>1</v>
      </c>
      <c r="C35" s="9"/>
      <c r="D35" s="9">
        <v>1</v>
      </c>
    </row>
    <row r="36" spans="1:4" x14ac:dyDescent="0.3">
      <c r="A36" s="11" t="s">
        <v>81</v>
      </c>
      <c r="B36" s="9"/>
      <c r="C36" s="9">
        <v>1</v>
      </c>
      <c r="D36" s="9">
        <v>1</v>
      </c>
    </row>
    <row r="37" spans="1:4" x14ac:dyDescent="0.3">
      <c r="A37" s="11" t="s">
        <v>86</v>
      </c>
      <c r="B37" s="9"/>
      <c r="C37" s="9">
        <v>1</v>
      </c>
      <c r="D37" s="9">
        <v>1</v>
      </c>
    </row>
    <row r="38" spans="1:4" x14ac:dyDescent="0.3">
      <c r="A38" s="11" t="s">
        <v>98</v>
      </c>
      <c r="B38" s="9"/>
      <c r="C38" s="9">
        <v>1</v>
      </c>
      <c r="D38" s="9">
        <v>1</v>
      </c>
    </row>
    <row r="39" spans="1:4" x14ac:dyDescent="0.3">
      <c r="A39" s="11" t="s">
        <v>100</v>
      </c>
      <c r="B39" s="9"/>
      <c r="C39" s="9">
        <v>1</v>
      </c>
      <c r="D39" s="9">
        <v>1</v>
      </c>
    </row>
    <row r="40" spans="1:4" x14ac:dyDescent="0.3">
      <c r="A40" s="8" t="s">
        <v>18</v>
      </c>
      <c r="B40" s="9">
        <v>2</v>
      </c>
      <c r="C40" s="9">
        <v>3</v>
      </c>
      <c r="D40" s="9">
        <v>5</v>
      </c>
    </row>
    <row r="41" spans="1:4" x14ac:dyDescent="0.3">
      <c r="A41" s="11" t="s">
        <v>16</v>
      </c>
      <c r="B41" s="9"/>
      <c r="C41" s="9">
        <v>1</v>
      </c>
      <c r="D41" s="9">
        <v>1</v>
      </c>
    </row>
    <row r="42" spans="1:4" x14ac:dyDescent="0.3">
      <c r="A42" s="11" t="s">
        <v>37</v>
      </c>
      <c r="B42" s="9">
        <v>1</v>
      </c>
      <c r="C42" s="9"/>
      <c r="D42" s="9">
        <v>1</v>
      </c>
    </row>
    <row r="43" spans="1:4" x14ac:dyDescent="0.3">
      <c r="A43" s="11" t="s">
        <v>88</v>
      </c>
      <c r="B43" s="9"/>
      <c r="C43" s="9">
        <v>1</v>
      </c>
      <c r="D43" s="9">
        <v>1</v>
      </c>
    </row>
    <row r="44" spans="1:4" x14ac:dyDescent="0.3">
      <c r="A44" s="11" t="s">
        <v>102</v>
      </c>
      <c r="B44" s="9"/>
      <c r="C44" s="9">
        <v>1</v>
      </c>
      <c r="D44" s="9">
        <v>1</v>
      </c>
    </row>
    <row r="45" spans="1:4" x14ac:dyDescent="0.3">
      <c r="A45" s="11" t="s">
        <v>105</v>
      </c>
      <c r="B45" s="9">
        <v>1</v>
      </c>
      <c r="C45" s="9"/>
      <c r="D45" s="9">
        <v>1</v>
      </c>
    </row>
    <row r="46" spans="1:4" x14ac:dyDescent="0.3">
      <c r="A46" s="8" t="s">
        <v>111</v>
      </c>
      <c r="B46" s="9">
        <v>15</v>
      </c>
      <c r="C46" s="9">
        <v>20</v>
      </c>
      <c r="D46" s="9">
        <v>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57D38-D58A-4647-BA51-51B453D28CC1}">
  <dimension ref="A3:E9"/>
  <sheetViews>
    <sheetView workbookViewId="0">
      <selection activeCell="G21" sqref="G21"/>
    </sheetView>
  </sheetViews>
  <sheetFormatPr defaultRowHeight="14.4" x14ac:dyDescent="0.3"/>
  <cols>
    <col min="1" max="1" width="16.109375" bestFit="1" customWidth="1"/>
    <col min="2" max="2" width="15.5546875" bestFit="1" customWidth="1"/>
    <col min="3" max="3" width="6.33203125" bestFit="1" customWidth="1"/>
    <col min="4" max="4" width="6" bestFit="1" customWidth="1"/>
    <col min="5" max="5" width="10.77734375" bestFit="1" customWidth="1"/>
  </cols>
  <sheetData>
    <row r="3" spans="1:5" x14ac:dyDescent="0.3">
      <c r="A3" s="7" t="s">
        <v>120</v>
      </c>
      <c r="B3" s="7" t="s">
        <v>118</v>
      </c>
    </row>
    <row r="4" spans="1:5" x14ac:dyDescent="0.3">
      <c r="A4" s="7" t="s">
        <v>110</v>
      </c>
      <c r="B4" t="s">
        <v>121</v>
      </c>
      <c r="C4" t="s">
        <v>122</v>
      </c>
      <c r="D4" t="s">
        <v>123</v>
      </c>
      <c r="E4" t="s">
        <v>111</v>
      </c>
    </row>
    <row r="5" spans="1:5" x14ac:dyDescent="0.3">
      <c r="A5" s="8" t="s">
        <v>13</v>
      </c>
      <c r="B5" s="9">
        <v>4</v>
      </c>
      <c r="C5" s="9">
        <v>2</v>
      </c>
      <c r="D5" s="9">
        <v>3</v>
      </c>
      <c r="E5" s="9">
        <v>9</v>
      </c>
    </row>
    <row r="6" spans="1:5" x14ac:dyDescent="0.3">
      <c r="A6" s="8" t="s">
        <v>31</v>
      </c>
      <c r="B6" s="9">
        <v>2</v>
      </c>
      <c r="C6" s="9">
        <v>1</v>
      </c>
      <c r="D6" s="9">
        <v>4</v>
      </c>
      <c r="E6" s="9">
        <v>7</v>
      </c>
    </row>
    <row r="7" spans="1:5" x14ac:dyDescent="0.3">
      <c r="A7" s="8" t="s">
        <v>41</v>
      </c>
      <c r="B7" s="9">
        <v>1</v>
      </c>
      <c r="C7" s="9">
        <v>4</v>
      </c>
      <c r="D7" s="9">
        <v>2</v>
      </c>
      <c r="E7" s="9">
        <v>7</v>
      </c>
    </row>
    <row r="8" spans="1:5" x14ac:dyDescent="0.3">
      <c r="A8" s="8" t="s">
        <v>22</v>
      </c>
      <c r="B8" s="9">
        <v>6</v>
      </c>
      <c r="C8" s="9">
        <v>2</v>
      </c>
      <c r="D8" s="9">
        <v>4</v>
      </c>
      <c r="E8" s="9">
        <v>12</v>
      </c>
    </row>
    <row r="9" spans="1:5" x14ac:dyDescent="0.3">
      <c r="A9" s="8" t="s">
        <v>111</v>
      </c>
      <c r="B9" s="9">
        <v>13</v>
      </c>
      <c r="C9" s="9">
        <v>9</v>
      </c>
      <c r="D9" s="9">
        <v>13</v>
      </c>
      <c r="E9" s="9">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Revenue_Calculation</vt:lpstr>
      <vt:lpstr>Dashboard</vt:lpstr>
      <vt:lpstr>Gender count</vt:lpstr>
      <vt:lpstr>Age_Distribution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kalyani khapale</dc:creator>
  <cp:lastModifiedBy>kalyani khapale</cp:lastModifiedBy>
  <dcterms:created xsi:type="dcterms:W3CDTF">2025-07-31T11:40:02Z</dcterms:created>
  <dcterms:modified xsi:type="dcterms:W3CDTF">2025-07-31T11:40:02Z</dcterms:modified>
</cp:coreProperties>
</file>