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Sheet1!$Q$33:$Q$38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Sheet1!$Q$32</definedName>
    <definedName name="solver_lhs2" localSheetId="0" hidden="1">Sheet1!$Q$32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Sheet1!$T$40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Q32" i="1"/>
  <c r="S35"/>
  <c r="S34"/>
  <c r="S33"/>
  <c r="R33" a="1"/>
  <c r="R33" s="1"/>
  <c r="P26" a="1"/>
  <c r="P26" s="1"/>
  <c r="U16" a="1"/>
  <c r="U16" s="1"/>
  <c r="U17"/>
  <c r="U19"/>
  <c r="T16" a="1"/>
  <c r="T16" s="1"/>
  <c r="T17"/>
  <c r="T19"/>
  <c r="S20" a="1"/>
  <c r="S20" s="1"/>
  <c r="S21"/>
  <c r="S16" a="1"/>
  <c r="S16" s="1"/>
  <c r="S17"/>
  <c r="R16" a="1"/>
  <c r="R16" s="1"/>
  <c r="R17"/>
  <c r="R19" a="1"/>
  <c r="R19" s="1"/>
  <c r="R20"/>
  <c r="Q18" a="1"/>
  <c r="Q18" s="1"/>
  <c r="Q19"/>
  <c r="Q21"/>
  <c r="P17" a="1"/>
  <c r="P17"/>
  <c r="P18"/>
  <c r="P19"/>
  <c r="P20"/>
  <c r="P21"/>
  <c r="I31" a="1"/>
  <c r="I31" s="1"/>
  <c r="I24" a="1"/>
  <c r="I24" s="1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B25" a="1"/>
  <c r="B25" s="1"/>
  <c r="G23"/>
  <c r="F23"/>
  <c r="E23"/>
  <c r="D23"/>
  <c r="C23"/>
  <c r="G22"/>
  <c r="F22"/>
  <c r="E22"/>
  <c r="D22"/>
  <c r="C22"/>
  <c r="T33" l="1"/>
  <c r="R36"/>
  <c r="R38"/>
  <c r="R34"/>
  <c r="T34" s="1"/>
  <c r="R37"/>
  <c r="R35"/>
  <c r="T35" s="1"/>
  <c r="U31"/>
  <c r="S31"/>
  <c r="Q31"/>
  <c r="U30"/>
  <c r="S30"/>
  <c r="Q30"/>
  <c r="U29"/>
  <c r="S29"/>
  <c r="Q29"/>
  <c r="U28"/>
  <c r="S28"/>
  <c r="Q28"/>
  <c r="S38" s="1"/>
  <c r="U27"/>
  <c r="S27"/>
  <c r="Q27"/>
  <c r="S37" s="1"/>
  <c r="U26"/>
  <c r="S26"/>
  <c r="Q26"/>
  <c r="S36" s="1"/>
  <c r="T31"/>
  <c r="R31"/>
  <c r="P31"/>
  <c r="T30"/>
  <c r="R30"/>
  <c r="P30"/>
  <c r="T29"/>
  <c r="R29"/>
  <c r="P29"/>
  <c r="T28"/>
  <c r="R28"/>
  <c r="P28"/>
  <c r="T27"/>
  <c r="R27"/>
  <c r="P27"/>
  <c r="T26"/>
  <c r="R26"/>
  <c r="U20"/>
  <c r="U18"/>
  <c r="T18"/>
  <c r="S18"/>
  <c r="R21"/>
  <c r="Q20"/>
  <c r="N36"/>
  <c r="L36"/>
  <c r="J36"/>
  <c r="N35"/>
  <c r="L35"/>
  <c r="J35"/>
  <c r="N34"/>
  <c r="L34"/>
  <c r="J34"/>
  <c r="N33"/>
  <c r="L33"/>
  <c r="J33"/>
  <c r="N32"/>
  <c r="L32"/>
  <c r="J32"/>
  <c r="N31"/>
  <c r="L31"/>
  <c r="J31"/>
  <c r="M36"/>
  <c r="K36"/>
  <c r="I36"/>
  <c r="M35"/>
  <c r="K35"/>
  <c r="I35"/>
  <c r="M34"/>
  <c r="K34"/>
  <c r="I34"/>
  <c r="M33"/>
  <c r="K33"/>
  <c r="I33"/>
  <c r="M32"/>
  <c r="K32"/>
  <c r="I32"/>
  <c r="M31"/>
  <c r="K31"/>
  <c r="N29"/>
  <c r="L29"/>
  <c r="J29"/>
  <c r="N28"/>
  <c r="L28"/>
  <c r="J28"/>
  <c r="N27"/>
  <c r="L27"/>
  <c r="J27"/>
  <c r="N26"/>
  <c r="L26"/>
  <c r="J26"/>
  <c r="N25"/>
  <c r="L25"/>
  <c r="J25"/>
  <c r="N24"/>
  <c r="L24"/>
  <c r="J24"/>
  <c r="M29"/>
  <c r="K29"/>
  <c r="I29"/>
  <c r="M28"/>
  <c r="K28"/>
  <c r="I28"/>
  <c r="M27"/>
  <c r="K27"/>
  <c r="I27"/>
  <c r="M26"/>
  <c r="K26"/>
  <c r="I26"/>
  <c r="M25"/>
  <c r="K25"/>
  <c r="I25"/>
  <c r="M24"/>
  <c r="K24"/>
  <c r="G30"/>
  <c r="E30"/>
  <c r="C30"/>
  <c r="G29"/>
  <c r="E29"/>
  <c r="C29"/>
  <c r="G28"/>
  <c r="E28"/>
  <c r="C28"/>
  <c r="G27"/>
  <c r="E27"/>
  <c r="C27"/>
  <c r="G26"/>
  <c r="E26"/>
  <c r="C26"/>
  <c r="G25"/>
  <c r="E25"/>
  <c r="C25"/>
  <c r="F30"/>
  <c r="D30"/>
  <c r="B30"/>
  <c r="F29"/>
  <c r="D29"/>
  <c r="B29"/>
  <c r="F28"/>
  <c r="D28"/>
  <c r="B28"/>
  <c r="F27"/>
  <c r="D27"/>
  <c r="B27"/>
  <c r="F26"/>
  <c r="D26"/>
  <c r="B26"/>
  <c r="F25"/>
  <c r="D25"/>
  <c r="B23"/>
  <c r="B22"/>
  <c r="T38" l="1"/>
  <c r="T37"/>
  <c r="T36"/>
  <c r="S23"/>
  <c r="T40" l="1"/>
</calcChain>
</file>

<file path=xl/sharedStrings.xml><?xml version="1.0" encoding="utf-8"?>
<sst xmlns="http://schemas.openxmlformats.org/spreadsheetml/2006/main" count="21" uniqueCount="15">
  <si>
    <t>x1</t>
  </si>
  <si>
    <t>x2</t>
  </si>
  <si>
    <t>x3</t>
  </si>
  <si>
    <t>x4</t>
  </si>
  <si>
    <t>x5</t>
  </si>
  <si>
    <t>x6</t>
  </si>
  <si>
    <t>Covariance</t>
  </si>
  <si>
    <t>Correlation</t>
  </si>
  <si>
    <t>L</t>
  </si>
  <si>
    <t>Det(A-LI)</t>
  </si>
  <si>
    <t>A-LI</t>
  </si>
  <si>
    <t>Len</t>
  </si>
  <si>
    <t>av</t>
  </si>
  <si>
    <t>lv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</si>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</sst>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43"/>
  <sheetViews>
    <sheetView tabSelected="1" topLeftCell="B17" workbookViewId="0">
      <selection activeCell="S23" sqref="S23"/>
    </sheetView>
  </sheetViews>
  <sheetFormatPr defaultRowHeight="15"/>
  <cols>
    <col min="19" max="19" width="10" bestFit="1" customWidth="1"/>
  </cols>
  <sheetData>
    <row r="2" spans="2:2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21">
      <c r="B3" s="1">
        <v>4</v>
      </c>
      <c r="C3" s="1">
        <v>1</v>
      </c>
      <c r="D3" s="1">
        <v>3</v>
      </c>
      <c r="E3" s="1">
        <v>1</v>
      </c>
      <c r="F3" s="1">
        <v>4</v>
      </c>
      <c r="G3" s="1">
        <v>1</v>
      </c>
      <c r="I3">
        <f>B3-$B$22</f>
        <v>0.84210526315789469</v>
      </c>
      <c r="J3">
        <f>C3-$C$22</f>
        <v>-2.1052631578947367</v>
      </c>
      <c r="K3">
        <f>D3-$D$22</f>
        <v>-0.52631578947368407</v>
      </c>
      <c r="L3">
        <f>E3-$E$22</f>
        <v>-1.736842105263158</v>
      </c>
      <c r="M3">
        <f>F3-$F$22</f>
        <v>1.0526315789473686</v>
      </c>
      <c r="N3">
        <f>G3-$G$22</f>
        <v>-2.1052631578947367</v>
      </c>
    </row>
    <row r="4" spans="2:21">
      <c r="B4" s="1">
        <v>4</v>
      </c>
      <c r="C4" s="1">
        <v>2</v>
      </c>
      <c r="D4" s="1">
        <v>4</v>
      </c>
      <c r="E4" s="1">
        <v>3</v>
      </c>
      <c r="F4" s="1">
        <v>3</v>
      </c>
      <c r="G4" s="1">
        <v>1</v>
      </c>
      <c r="I4">
        <f t="shared" ref="I4:I21" si="0">B4-$B$22</f>
        <v>0.84210526315789469</v>
      </c>
      <c r="J4">
        <f t="shared" ref="J4:J21" si="1">C4-$C$22</f>
        <v>-1.1052631578947367</v>
      </c>
      <c r="K4">
        <f t="shared" ref="K4:K21" si="2">D4-$D$22</f>
        <v>0.47368421052631593</v>
      </c>
      <c r="L4">
        <f t="shared" ref="L4:L21" si="3">E4-$E$22</f>
        <v>0.26315789473684204</v>
      </c>
      <c r="M4">
        <f t="shared" ref="M4:M21" si="4">F4-$F$22</f>
        <v>5.2631578947368585E-2</v>
      </c>
      <c r="N4">
        <f t="shared" ref="N4:N21" si="5">G4-$G$22</f>
        <v>-2.1052631578947367</v>
      </c>
    </row>
    <row r="5" spans="2:21">
      <c r="B5" s="1">
        <v>4</v>
      </c>
      <c r="C5" s="1">
        <v>5</v>
      </c>
      <c r="D5" s="1">
        <v>3</v>
      </c>
      <c r="E5" s="1">
        <v>1</v>
      </c>
      <c r="F5" s="1">
        <v>1</v>
      </c>
      <c r="G5" s="1">
        <v>5</v>
      </c>
      <c r="I5">
        <f t="shared" si="0"/>
        <v>0.84210526315789469</v>
      </c>
      <c r="J5">
        <f t="shared" si="1"/>
        <v>1.8947368421052633</v>
      </c>
      <c r="K5">
        <f t="shared" si="2"/>
        <v>-0.52631578947368407</v>
      </c>
      <c r="L5">
        <f t="shared" si="3"/>
        <v>-1.736842105263158</v>
      </c>
      <c r="M5">
        <f t="shared" si="4"/>
        <v>-1.9473684210526314</v>
      </c>
      <c r="N5">
        <f t="shared" si="5"/>
        <v>1.8947368421052633</v>
      </c>
    </row>
    <row r="6" spans="2:21">
      <c r="B6" s="1">
        <v>5</v>
      </c>
      <c r="C6" s="1">
        <v>1</v>
      </c>
      <c r="D6" s="1">
        <v>3</v>
      </c>
      <c r="E6" s="1">
        <v>4</v>
      </c>
      <c r="F6" s="1">
        <v>4</v>
      </c>
      <c r="G6" s="1">
        <v>2</v>
      </c>
      <c r="I6">
        <f t="shared" si="0"/>
        <v>1.8421052631578947</v>
      </c>
      <c r="J6">
        <f t="shared" si="1"/>
        <v>-2.1052631578947367</v>
      </c>
      <c r="K6">
        <f t="shared" si="2"/>
        <v>-0.52631578947368407</v>
      </c>
      <c r="L6">
        <f t="shared" si="3"/>
        <v>1.263157894736842</v>
      </c>
      <c r="M6">
        <f t="shared" si="4"/>
        <v>1.0526315789473686</v>
      </c>
      <c r="N6">
        <f t="shared" si="5"/>
        <v>-1.1052631578947367</v>
      </c>
    </row>
    <row r="7" spans="2:21">
      <c r="B7" s="1">
        <v>5</v>
      </c>
      <c r="C7" s="1">
        <v>3</v>
      </c>
      <c r="D7" s="1">
        <v>5</v>
      </c>
      <c r="E7" s="1">
        <v>1</v>
      </c>
      <c r="F7" s="1">
        <v>2</v>
      </c>
      <c r="G7" s="1">
        <v>5</v>
      </c>
      <c r="I7">
        <f t="shared" si="0"/>
        <v>1.8421052631578947</v>
      </c>
      <c r="J7">
        <f t="shared" si="1"/>
        <v>-0.10526315789473673</v>
      </c>
      <c r="K7">
        <f t="shared" si="2"/>
        <v>1.4736842105263159</v>
      </c>
      <c r="L7">
        <f t="shared" si="3"/>
        <v>-1.736842105263158</v>
      </c>
      <c r="M7">
        <f t="shared" si="4"/>
        <v>-0.94736842105263142</v>
      </c>
      <c r="N7">
        <f t="shared" si="5"/>
        <v>1.8947368421052633</v>
      </c>
    </row>
    <row r="8" spans="2:21">
      <c r="B8" s="1">
        <v>2</v>
      </c>
      <c r="C8" s="1">
        <v>2</v>
      </c>
      <c r="D8" s="1">
        <v>3</v>
      </c>
      <c r="E8" s="1">
        <v>3</v>
      </c>
      <c r="F8" s="1">
        <v>3</v>
      </c>
      <c r="G8" s="1">
        <v>1</v>
      </c>
      <c r="I8">
        <f t="shared" si="0"/>
        <v>-1.1578947368421053</v>
      </c>
      <c r="J8">
        <f t="shared" si="1"/>
        <v>-1.1052631578947367</v>
      </c>
      <c r="K8">
        <f t="shared" si="2"/>
        <v>-0.52631578947368407</v>
      </c>
      <c r="L8">
        <f t="shared" si="3"/>
        <v>0.26315789473684204</v>
      </c>
      <c r="M8">
        <f t="shared" si="4"/>
        <v>5.2631578947368585E-2</v>
      </c>
      <c r="N8">
        <f t="shared" si="5"/>
        <v>-2.1052631578947367</v>
      </c>
    </row>
    <row r="9" spans="2:21">
      <c r="B9" s="1">
        <v>4</v>
      </c>
      <c r="C9" s="1">
        <v>5</v>
      </c>
      <c r="D9" s="1">
        <v>3</v>
      </c>
      <c r="E9" s="1">
        <v>5</v>
      </c>
      <c r="F9" s="1">
        <v>3</v>
      </c>
      <c r="G9" s="1">
        <v>5</v>
      </c>
      <c r="I9">
        <f t="shared" si="0"/>
        <v>0.84210526315789469</v>
      </c>
      <c r="J9">
        <f t="shared" si="1"/>
        <v>1.8947368421052633</v>
      </c>
      <c r="K9">
        <f t="shared" si="2"/>
        <v>-0.52631578947368407</v>
      </c>
      <c r="L9">
        <f t="shared" si="3"/>
        <v>2.263157894736842</v>
      </c>
      <c r="M9">
        <f t="shared" si="4"/>
        <v>5.2631578947368585E-2</v>
      </c>
      <c r="N9">
        <f t="shared" si="5"/>
        <v>1.8947368421052633</v>
      </c>
    </row>
    <row r="10" spans="2:21">
      <c r="B10" s="1">
        <v>4</v>
      </c>
      <c r="C10" s="1">
        <v>5</v>
      </c>
      <c r="D10" s="1">
        <v>5</v>
      </c>
      <c r="E10" s="1">
        <v>5</v>
      </c>
      <c r="F10" s="1">
        <v>1</v>
      </c>
      <c r="G10" s="1">
        <v>2</v>
      </c>
      <c r="I10">
        <f t="shared" si="0"/>
        <v>0.84210526315789469</v>
      </c>
      <c r="J10">
        <f t="shared" si="1"/>
        <v>1.8947368421052633</v>
      </c>
      <c r="K10">
        <f t="shared" si="2"/>
        <v>1.4736842105263159</v>
      </c>
      <c r="L10">
        <f t="shared" si="3"/>
        <v>2.263157894736842</v>
      </c>
      <c r="M10">
        <f t="shared" si="4"/>
        <v>-1.9473684210526314</v>
      </c>
      <c r="N10">
        <f t="shared" si="5"/>
        <v>-1.1052631578947367</v>
      </c>
    </row>
    <row r="11" spans="2:21">
      <c r="B11" s="1">
        <v>4</v>
      </c>
      <c r="C11" s="1">
        <v>1</v>
      </c>
      <c r="D11" s="1">
        <v>4</v>
      </c>
      <c r="E11" s="1">
        <v>2</v>
      </c>
      <c r="F11" s="1">
        <v>2</v>
      </c>
      <c r="G11" s="1">
        <v>2</v>
      </c>
      <c r="I11">
        <f t="shared" si="0"/>
        <v>0.84210526315789469</v>
      </c>
      <c r="J11">
        <f t="shared" si="1"/>
        <v>-2.1052631578947367</v>
      </c>
      <c r="K11">
        <f t="shared" si="2"/>
        <v>0.47368421052631593</v>
      </c>
      <c r="L11">
        <f t="shared" si="3"/>
        <v>-0.73684210526315796</v>
      </c>
      <c r="M11">
        <f t="shared" si="4"/>
        <v>-0.94736842105263142</v>
      </c>
      <c r="N11">
        <f t="shared" si="5"/>
        <v>-1.1052631578947367</v>
      </c>
    </row>
    <row r="12" spans="2:21">
      <c r="B12" s="1">
        <v>3</v>
      </c>
      <c r="C12" s="1">
        <v>4</v>
      </c>
      <c r="D12" s="1">
        <v>2</v>
      </c>
      <c r="E12" s="1">
        <v>2</v>
      </c>
      <c r="F12" s="1">
        <v>4</v>
      </c>
      <c r="G12" s="1">
        <v>4</v>
      </c>
      <c r="I12">
        <f t="shared" si="0"/>
        <v>-0.15789473684210531</v>
      </c>
      <c r="J12">
        <f t="shared" si="1"/>
        <v>0.89473684210526327</v>
      </c>
      <c r="K12">
        <f t="shared" si="2"/>
        <v>-1.5263157894736841</v>
      </c>
      <c r="L12">
        <f t="shared" si="3"/>
        <v>-0.73684210526315796</v>
      </c>
      <c r="M12">
        <f t="shared" si="4"/>
        <v>1.0526315789473686</v>
      </c>
      <c r="N12">
        <f t="shared" si="5"/>
        <v>0.89473684210526327</v>
      </c>
    </row>
    <row r="13" spans="2:21">
      <c r="B13" s="1">
        <v>3</v>
      </c>
      <c r="C13" s="1">
        <v>3</v>
      </c>
      <c r="D13" s="1">
        <v>2</v>
      </c>
      <c r="E13" s="1">
        <v>2</v>
      </c>
      <c r="F13" s="1">
        <v>2</v>
      </c>
      <c r="G13" s="1">
        <v>3</v>
      </c>
      <c r="I13">
        <f t="shared" si="0"/>
        <v>-0.15789473684210531</v>
      </c>
      <c r="J13">
        <f t="shared" si="1"/>
        <v>-0.10526315789473673</v>
      </c>
      <c r="K13">
        <f t="shared" si="2"/>
        <v>-1.5263157894736841</v>
      </c>
      <c r="L13">
        <f t="shared" si="3"/>
        <v>-0.73684210526315796</v>
      </c>
      <c r="M13">
        <f t="shared" si="4"/>
        <v>-0.94736842105263142</v>
      </c>
      <c r="N13">
        <f t="shared" si="5"/>
        <v>-0.10526315789473673</v>
      </c>
    </row>
    <row r="14" spans="2:21">
      <c r="B14" s="1">
        <v>4</v>
      </c>
      <c r="C14" s="1">
        <v>2</v>
      </c>
      <c r="D14" s="1">
        <v>5</v>
      </c>
      <c r="E14" s="1">
        <v>1</v>
      </c>
      <c r="F14" s="1">
        <v>4</v>
      </c>
      <c r="G14" s="1">
        <v>5</v>
      </c>
      <c r="I14">
        <f t="shared" si="0"/>
        <v>0.84210526315789469</v>
      </c>
      <c r="J14">
        <f t="shared" si="1"/>
        <v>-1.1052631578947367</v>
      </c>
      <c r="K14">
        <f t="shared" si="2"/>
        <v>1.4736842105263159</v>
      </c>
      <c r="L14">
        <f t="shared" si="3"/>
        <v>-1.736842105263158</v>
      </c>
      <c r="M14">
        <f t="shared" si="4"/>
        <v>1.0526315789473686</v>
      </c>
      <c r="N14">
        <f t="shared" si="5"/>
        <v>1.8947368421052633</v>
      </c>
    </row>
    <row r="15" spans="2:21">
      <c r="B15" s="1">
        <v>1</v>
      </c>
      <c r="C15" s="1">
        <v>5</v>
      </c>
      <c r="D15" s="1">
        <v>1</v>
      </c>
      <c r="E15" s="1">
        <v>1</v>
      </c>
      <c r="F15" s="1">
        <v>4</v>
      </c>
      <c r="G15" s="1">
        <v>3</v>
      </c>
      <c r="I15">
        <f t="shared" si="0"/>
        <v>-2.1578947368421053</v>
      </c>
      <c r="J15">
        <f t="shared" si="1"/>
        <v>1.8947368421052633</v>
      </c>
      <c r="K15">
        <f t="shared" si="2"/>
        <v>-2.5263157894736841</v>
      </c>
      <c r="L15">
        <f t="shared" si="3"/>
        <v>-1.736842105263158</v>
      </c>
      <c r="M15">
        <f t="shared" si="4"/>
        <v>1.0526315789473686</v>
      </c>
      <c r="N15">
        <f t="shared" si="5"/>
        <v>-0.10526315789473673</v>
      </c>
    </row>
    <row r="16" spans="2:21">
      <c r="B16" s="1">
        <v>2</v>
      </c>
      <c r="C16" s="1">
        <v>2</v>
      </c>
      <c r="D16" s="1">
        <v>5</v>
      </c>
      <c r="E16" s="1">
        <v>3</v>
      </c>
      <c r="F16" s="1">
        <v>2</v>
      </c>
      <c r="G16" s="1">
        <v>3</v>
      </c>
      <c r="I16">
        <f t="shared" si="0"/>
        <v>-1.1578947368421053</v>
      </c>
      <c r="J16">
        <f t="shared" si="1"/>
        <v>-1.1052631578947367</v>
      </c>
      <c r="K16">
        <f t="shared" si="2"/>
        <v>1.4736842105263159</v>
      </c>
      <c r="L16">
        <f t="shared" si="3"/>
        <v>0.26315789473684204</v>
      </c>
      <c r="M16">
        <f t="shared" si="4"/>
        <v>-0.94736842105263142</v>
      </c>
      <c r="N16">
        <f t="shared" si="5"/>
        <v>-0.10526315789473673</v>
      </c>
      <c r="P16">
        <v>1</v>
      </c>
      <c r="Q16">
        <v>0</v>
      </c>
      <c r="R16">
        <f t="array" ref="R16:R17">0</f>
        <v>0</v>
      </c>
      <c r="S16">
        <f t="array" ref="S16:S18">0</f>
        <v>0</v>
      </c>
      <c r="T16">
        <f t="array" ref="T16:T19">0</f>
        <v>0</v>
      </c>
      <c r="U16">
        <f t="array" ref="U16:U20">0</f>
        <v>0</v>
      </c>
    </row>
    <row r="17" spans="2:21">
      <c r="B17" s="1">
        <v>2</v>
      </c>
      <c r="C17" s="1">
        <v>5</v>
      </c>
      <c r="D17" s="1">
        <v>4</v>
      </c>
      <c r="E17" s="1">
        <v>3</v>
      </c>
      <c r="F17" s="1">
        <v>4</v>
      </c>
      <c r="G17" s="1">
        <v>2</v>
      </c>
      <c r="I17">
        <f t="shared" si="0"/>
        <v>-1.1578947368421053</v>
      </c>
      <c r="J17">
        <f t="shared" si="1"/>
        <v>1.8947368421052633</v>
      </c>
      <c r="K17">
        <f t="shared" si="2"/>
        <v>0.47368421052631593</v>
      </c>
      <c r="L17">
        <f t="shared" si="3"/>
        <v>0.26315789473684204</v>
      </c>
      <c r="M17">
        <f t="shared" si="4"/>
        <v>1.0526315789473686</v>
      </c>
      <c r="N17">
        <f t="shared" si="5"/>
        <v>-1.1052631578947367</v>
      </c>
      <c r="P17">
        <f t="array" ref="P17:P21">0</f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2:21">
      <c r="B18" s="1">
        <v>2</v>
      </c>
      <c r="C18" s="1">
        <v>3</v>
      </c>
      <c r="D18" s="1">
        <v>4</v>
      </c>
      <c r="E18" s="1">
        <v>3</v>
      </c>
      <c r="F18" s="1">
        <v>5</v>
      </c>
      <c r="G18" s="1">
        <v>4</v>
      </c>
      <c r="I18">
        <f t="shared" si="0"/>
        <v>-1.1578947368421053</v>
      </c>
      <c r="J18">
        <f t="shared" si="1"/>
        <v>-0.10526315789473673</v>
      </c>
      <c r="K18">
        <f t="shared" si="2"/>
        <v>0.47368421052631593</v>
      </c>
      <c r="L18">
        <f t="shared" si="3"/>
        <v>0.26315789473684204</v>
      </c>
      <c r="M18">
        <f t="shared" si="4"/>
        <v>2.0526315789473686</v>
      </c>
      <c r="N18">
        <f t="shared" si="5"/>
        <v>0.89473684210526327</v>
      </c>
      <c r="P18">
        <v>0</v>
      </c>
      <c r="Q18">
        <f t="array" ref="Q18:Q21">0</f>
        <v>0</v>
      </c>
      <c r="R18">
        <v>1</v>
      </c>
      <c r="S18">
        <v>0</v>
      </c>
      <c r="T18">
        <v>0</v>
      </c>
      <c r="U18">
        <v>0</v>
      </c>
    </row>
    <row r="19" spans="2:21">
      <c r="B19" s="1">
        <v>3</v>
      </c>
      <c r="C19" s="1">
        <v>3</v>
      </c>
      <c r="D19" s="1">
        <v>4</v>
      </c>
      <c r="E19" s="1">
        <v>5</v>
      </c>
      <c r="F19" s="1">
        <v>4</v>
      </c>
      <c r="G19" s="1">
        <v>5</v>
      </c>
      <c r="I19">
        <f t="shared" si="0"/>
        <v>-0.15789473684210531</v>
      </c>
      <c r="J19">
        <f t="shared" si="1"/>
        <v>-0.10526315789473673</v>
      </c>
      <c r="K19">
        <f t="shared" si="2"/>
        <v>0.47368421052631593</v>
      </c>
      <c r="L19">
        <f t="shared" si="3"/>
        <v>2.263157894736842</v>
      </c>
      <c r="M19">
        <f t="shared" si="4"/>
        <v>1.0526315789473686</v>
      </c>
      <c r="N19">
        <f t="shared" si="5"/>
        <v>1.8947368421052633</v>
      </c>
      <c r="P19">
        <v>0</v>
      </c>
      <c r="Q19">
        <v>0</v>
      </c>
      <c r="R19">
        <f t="array" ref="R19:R21">0</f>
        <v>0</v>
      </c>
      <c r="S19">
        <v>1</v>
      </c>
      <c r="T19">
        <v>0</v>
      </c>
      <c r="U19">
        <v>0</v>
      </c>
    </row>
    <row r="20" spans="2:21">
      <c r="B20" s="1">
        <v>2</v>
      </c>
      <c r="C20" s="1">
        <v>4</v>
      </c>
      <c r="D20" s="1">
        <v>2</v>
      </c>
      <c r="E20" s="1">
        <v>3</v>
      </c>
      <c r="F20" s="1">
        <v>1</v>
      </c>
      <c r="G20" s="1">
        <v>2</v>
      </c>
      <c r="I20">
        <f t="shared" si="0"/>
        <v>-1.1578947368421053</v>
      </c>
      <c r="J20">
        <f t="shared" si="1"/>
        <v>0.89473684210526327</v>
      </c>
      <c r="K20">
        <f t="shared" si="2"/>
        <v>-1.5263157894736841</v>
      </c>
      <c r="L20">
        <f t="shared" si="3"/>
        <v>0.26315789473684204</v>
      </c>
      <c r="M20">
        <f t="shared" si="4"/>
        <v>-1.9473684210526314</v>
      </c>
      <c r="N20">
        <f t="shared" si="5"/>
        <v>-1.1052631578947367</v>
      </c>
      <c r="P20">
        <v>0</v>
      </c>
      <c r="Q20">
        <v>0</v>
      </c>
      <c r="R20">
        <v>0</v>
      </c>
      <c r="S20">
        <f t="array" ref="S20:S21">0</f>
        <v>0</v>
      </c>
      <c r="T20">
        <v>1</v>
      </c>
      <c r="U20">
        <v>0</v>
      </c>
    </row>
    <row r="21" spans="2:21">
      <c r="B21" s="1">
        <v>2</v>
      </c>
      <c r="C21" s="1">
        <v>3</v>
      </c>
      <c r="D21" s="1">
        <v>5</v>
      </c>
      <c r="E21" s="1">
        <v>4</v>
      </c>
      <c r="F21" s="1">
        <v>3</v>
      </c>
      <c r="G21" s="1">
        <v>4</v>
      </c>
      <c r="I21">
        <f t="shared" si="0"/>
        <v>-1.1578947368421053</v>
      </c>
      <c r="J21">
        <f t="shared" si="1"/>
        <v>-0.10526315789473673</v>
      </c>
      <c r="K21">
        <f t="shared" si="2"/>
        <v>1.4736842105263159</v>
      </c>
      <c r="L21">
        <f t="shared" si="3"/>
        <v>1.263157894736842</v>
      </c>
      <c r="M21">
        <f t="shared" si="4"/>
        <v>5.2631578947368585E-2</v>
      </c>
      <c r="N21">
        <f t="shared" si="5"/>
        <v>0.89473684210526327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2:21">
      <c r="B22" s="1">
        <f>AVERAGE(B3:B21)</f>
        <v>3.1578947368421053</v>
      </c>
      <c r="C22" s="1">
        <f t="shared" ref="C22:G22" si="6">AVERAGE(C3:C21)</f>
        <v>3.1052631578947367</v>
      </c>
      <c r="D22" s="1">
        <f t="shared" si="6"/>
        <v>3.5263157894736841</v>
      </c>
      <c r="E22" s="1">
        <f t="shared" si="6"/>
        <v>2.736842105263158</v>
      </c>
      <c r="F22" s="1">
        <f t="shared" si="6"/>
        <v>2.9473684210526314</v>
      </c>
      <c r="G22" s="1">
        <f t="shared" si="6"/>
        <v>3.1052631578947367</v>
      </c>
    </row>
    <row r="23" spans="2:21">
      <c r="B23" s="1">
        <f>STDEV(B3:B21)</f>
        <v>1.1672930649220887</v>
      </c>
      <c r="C23" s="1">
        <f t="shared" ref="C23:G23" si="7">STDEV(C3:C21)</f>
        <v>1.448935887014454</v>
      </c>
      <c r="D23" s="1">
        <f t="shared" si="7"/>
        <v>1.2187617145935723</v>
      </c>
      <c r="E23" s="1">
        <f t="shared" si="7"/>
        <v>1.407997208928653</v>
      </c>
      <c r="F23" s="1">
        <f t="shared" si="7"/>
        <v>1.223550580642996</v>
      </c>
      <c r="G23" s="1">
        <f t="shared" si="7"/>
        <v>1.4867838833500562</v>
      </c>
      <c r="I23" t="s">
        <v>6</v>
      </c>
      <c r="P23" t="s">
        <v>8</v>
      </c>
      <c r="Q23">
        <v>7</v>
      </c>
      <c r="R23" t="s">
        <v>9</v>
      </c>
      <c r="S23">
        <f>MDETERM(P26:U31)</f>
        <v>21687155.157894783</v>
      </c>
    </row>
    <row r="24" spans="2:21">
      <c r="I24">
        <f t="array" ref="I24:N29">MMULT(TRANSPOSE(I3:N21), I3:N21)</f>
        <v>24.526315789473689</v>
      </c>
      <c r="J24">
        <v>-9.3157894736842106</v>
      </c>
      <c r="K24">
        <v>7.4210526315789487</v>
      </c>
      <c r="L24">
        <v>-1.2105263157894735</v>
      </c>
      <c r="M24">
        <v>-4.8421052631578938</v>
      </c>
      <c r="N24">
        <v>3.6842105263157894</v>
      </c>
    </row>
    <row r="25" spans="2:21">
      <c r="B25">
        <f t="array" ref="B25:G30">MMULT(TRANSPOSE(B23:G23), B23:G23)</f>
        <v>1.3625730994152037</v>
      </c>
      <c r="C25">
        <v>1.6913328124287073</v>
      </c>
      <c r="D25">
        <v>1.4226520972376309</v>
      </c>
      <c r="E25">
        <v>1.6435453774120738</v>
      </c>
      <c r="F25">
        <v>1.4282421073659641</v>
      </c>
      <c r="G25">
        <v>1.7355125160724523</v>
      </c>
      <c r="I25">
        <v>-9.3157894736842106</v>
      </c>
      <c r="J25">
        <v>37.789473684210535</v>
      </c>
      <c r="K25">
        <v>-8.0526315789473681</v>
      </c>
      <c r="L25">
        <v>5.5263157894736832</v>
      </c>
      <c r="M25">
        <v>-6.8947368421052646</v>
      </c>
      <c r="N25">
        <v>13.789473684210522</v>
      </c>
      <c r="P25" t="s">
        <v>10</v>
      </c>
    </row>
    <row r="26" spans="2:21">
      <c r="B26">
        <v>1.6913328124287073</v>
      </c>
      <c r="C26">
        <v>2.0994152046783627</v>
      </c>
      <c r="D26">
        <v>1.7659075859938944</v>
      </c>
      <c r="E26">
        <v>2.0400976848329133</v>
      </c>
      <c r="F26">
        <v>1.7728463458710098</v>
      </c>
      <c r="G26">
        <v>2.1542545248206082</v>
      </c>
      <c r="I26">
        <v>7.4210526315789487</v>
      </c>
      <c r="J26">
        <v>-8.0526315789473681</v>
      </c>
      <c r="K26">
        <v>26.736842105263154</v>
      </c>
      <c r="L26">
        <v>7.6315789473684204</v>
      </c>
      <c r="M26">
        <v>-2.4736842105263155</v>
      </c>
      <c r="N26">
        <v>5.9473684210526319</v>
      </c>
      <c r="P26">
        <f t="array" ref="P26:U31">I24:N29-(Q23*P16:U21)</f>
        <v>17.526315789473689</v>
      </c>
      <c r="Q26">
        <v>-9.3157894736842106</v>
      </c>
      <c r="R26">
        <v>7.4210526315789487</v>
      </c>
      <c r="S26">
        <v>-1.2105263157894735</v>
      </c>
      <c r="T26">
        <v>-4.8421052631578938</v>
      </c>
      <c r="U26">
        <v>3.6842105263157894</v>
      </c>
    </row>
    <row r="27" spans="2:21">
      <c r="B27">
        <v>1.4226520972376309</v>
      </c>
      <c r="C27">
        <v>1.7659075859938944</v>
      </c>
      <c r="D27">
        <v>1.4853801169590641</v>
      </c>
      <c r="E27">
        <v>1.7160130924968493</v>
      </c>
      <c r="F27">
        <v>1.4912166035564187</v>
      </c>
      <c r="G27">
        <v>1.8120352749018043</v>
      </c>
      <c r="I27">
        <v>-1.2105263157894735</v>
      </c>
      <c r="J27">
        <v>5.5263157894736832</v>
      </c>
      <c r="K27">
        <v>7.6315789473684204</v>
      </c>
      <c r="L27">
        <v>35.68421052631578</v>
      </c>
      <c r="M27">
        <v>-0.26315789473684298</v>
      </c>
      <c r="N27">
        <v>-1.4736842105263175</v>
      </c>
      <c r="P27">
        <v>-9.3157894736842106</v>
      </c>
      <c r="Q27">
        <v>30.789473684210535</v>
      </c>
      <c r="R27">
        <v>-8.0526315789473681</v>
      </c>
      <c r="S27">
        <v>5.5263157894736832</v>
      </c>
      <c r="T27">
        <v>-6.8947368421052646</v>
      </c>
      <c r="U27">
        <v>13.789473684210522</v>
      </c>
    </row>
    <row r="28" spans="2:21">
      <c r="B28">
        <v>1.6435453774120738</v>
      </c>
      <c r="C28">
        <v>2.0400976848329133</v>
      </c>
      <c r="D28">
        <v>1.7160130924968493</v>
      </c>
      <c r="E28">
        <v>1.9824561403508769</v>
      </c>
      <c r="F28">
        <v>1.7227558025283711</v>
      </c>
      <c r="G28">
        <v>2.0933875580369832</v>
      </c>
      <c r="I28">
        <v>-4.8421052631578938</v>
      </c>
      <c r="J28">
        <v>-6.8947368421052646</v>
      </c>
      <c r="K28">
        <v>-2.4736842105263155</v>
      </c>
      <c r="L28">
        <v>-0.26315789473684298</v>
      </c>
      <c r="M28">
        <v>26.947368421052627</v>
      </c>
      <c r="N28">
        <v>2.1052631578947358</v>
      </c>
      <c r="P28">
        <v>7.4210526315789487</v>
      </c>
      <c r="Q28">
        <v>-8.0526315789473681</v>
      </c>
      <c r="R28">
        <v>19.736842105263154</v>
      </c>
      <c r="S28">
        <v>7.6315789473684204</v>
      </c>
      <c r="T28">
        <v>-2.4736842105263155</v>
      </c>
      <c r="U28">
        <v>5.9473684210526319</v>
      </c>
    </row>
    <row r="29" spans="2:21">
      <c r="B29">
        <v>1.4282421073659641</v>
      </c>
      <c r="C29">
        <v>1.7728463458710098</v>
      </c>
      <c r="D29">
        <v>1.4912166035564187</v>
      </c>
      <c r="E29">
        <v>1.7227558025283711</v>
      </c>
      <c r="F29">
        <v>1.4970760233918128</v>
      </c>
      <c r="G29">
        <v>1.8191552837636098</v>
      </c>
      <c r="I29">
        <v>3.6842105263157894</v>
      </c>
      <c r="J29">
        <v>13.789473684210522</v>
      </c>
      <c r="K29">
        <v>5.9473684210526319</v>
      </c>
      <c r="L29">
        <v>-1.4736842105263175</v>
      </c>
      <c r="M29">
        <v>2.1052631578947358</v>
      </c>
      <c r="N29">
        <v>39.789473684210535</v>
      </c>
      <c r="P29">
        <v>-1.2105263157894735</v>
      </c>
      <c r="Q29">
        <v>5.5263157894736832</v>
      </c>
      <c r="R29">
        <v>7.6315789473684204</v>
      </c>
      <c r="S29">
        <v>28.68421052631578</v>
      </c>
      <c r="T29">
        <v>-0.26315789473684298</v>
      </c>
      <c r="U29">
        <v>-1.4736842105263175</v>
      </c>
    </row>
    <row r="30" spans="2:21">
      <c r="B30">
        <v>1.7355125160724523</v>
      </c>
      <c r="C30">
        <v>2.1542545248206082</v>
      </c>
      <c r="D30">
        <v>1.8120352749018043</v>
      </c>
      <c r="E30">
        <v>2.0933875580369832</v>
      </c>
      <c r="F30">
        <v>1.8191552837636098</v>
      </c>
      <c r="G30">
        <v>2.2105263157894735</v>
      </c>
      <c r="I30" t="s">
        <v>7</v>
      </c>
      <c r="P30">
        <v>-4.8421052631578938</v>
      </c>
      <c r="Q30">
        <v>-6.8947368421052646</v>
      </c>
      <c r="R30">
        <v>-2.4736842105263155</v>
      </c>
      <c r="S30">
        <v>-0.26315789473684298</v>
      </c>
      <c r="T30">
        <v>19.947368421052627</v>
      </c>
      <c r="U30">
        <v>2.1052631578947358</v>
      </c>
    </row>
    <row r="31" spans="2:21">
      <c r="I31">
        <f t="array" ref="I31:N36">(I24:N29/B25:G30)*(1/20)</f>
        <v>0.90000000000000091</v>
      </c>
      <c r="J31">
        <v>-0.27539788163593287</v>
      </c>
      <c r="K31">
        <v>0.26081754794402778</v>
      </c>
      <c r="L31">
        <v>-3.682667763318978E-2</v>
      </c>
      <c r="M31">
        <v>-0.16951276111330829</v>
      </c>
      <c r="N31">
        <v>0.10614185988855136</v>
      </c>
      <c r="P31">
        <v>3.6842105263157894</v>
      </c>
      <c r="Q31">
        <v>13.789473684210522</v>
      </c>
      <c r="R31">
        <v>5.9473684210526319</v>
      </c>
      <c r="S31">
        <v>-1.4736842105263175</v>
      </c>
      <c r="T31">
        <v>2.1052631578947358</v>
      </c>
      <c r="U31">
        <v>32.789473684210535</v>
      </c>
    </row>
    <row r="32" spans="2:21">
      <c r="I32">
        <v>-0.27539788163593287</v>
      </c>
      <c r="J32">
        <v>0.90000000000000024</v>
      </c>
      <c r="K32">
        <v>-0.2280026328335624</v>
      </c>
      <c r="L32">
        <v>0.13544243078552132</v>
      </c>
      <c r="M32">
        <v>-0.1944538752092991</v>
      </c>
      <c r="N32">
        <v>0.32005209981765775</v>
      </c>
      <c r="P32" t="s">
        <v>11</v>
      </c>
      <c r="Q32">
        <f>SUM(Q33:Q38)</f>
        <v>1</v>
      </c>
      <c r="R32" t="s">
        <v>12</v>
      </c>
      <c r="S32" t="s">
        <v>13</v>
      </c>
      <c r="T32" t="s">
        <v>14</v>
      </c>
    </row>
    <row r="33" spans="3:20">
      <c r="I33">
        <v>0.26081754794402778</v>
      </c>
      <c r="J33">
        <v>-0.2280026328335624</v>
      </c>
      <c r="K33">
        <v>0.9</v>
      </c>
      <c r="L33">
        <v>0.22236365738516162</v>
      </c>
      <c r="M33">
        <v>-8.2941814241700343E-2</v>
      </c>
      <c r="N33">
        <v>0.16410741290273517</v>
      </c>
      <c r="P33" t="s">
        <v>0</v>
      </c>
      <c r="Q33">
        <v>0.41832258633584385</v>
      </c>
      <c r="R33">
        <f t="array" ref="R33:R38">MMULT(I24:N29, Q33:Q38)</f>
        <v>2.2348769283783554</v>
      </c>
      <c r="S33">
        <f>Q23*Q33</f>
        <v>2.9282581043509071</v>
      </c>
      <c r="T33">
        <f>R33^2-S33^2</f>
        <v>-3.580020640698895</v>
      </c>
    </row>
    <row r="34" spans="3:20">
      <c r="I34">
        <v>-3.682667763318978E-2</v>
      </c>
      <c r="J34">
        <v>0.13544243078552132</v>
      </c>
      <c r="K34">
        <v>0.22236365738516162</v>
      </c>
      <c r="L34">
        <v>0.89999999999999991</v>
      </c>
      <c r="M34">
        <v>-7.6377015927220826E-3</v>
      </c>
      <c r="N34">
        <v>-3.5198551860798878E-2</v>
      </c>
      <c r="P34" t="s">
        <v>1</v>
      </c>
      <c r="Q34">
        <v>0.18562252599103229</v>
      </c>
      <c r="R34">
        <v>-11.934561610459323</v>
      </c>
      <c r="S34">
        <f t="shared" ref="S34:S38" si="8">Q24*Q34</f>
        <v>0</v>
      </c>
      <c r="T34">
        <f t="shared" ref="T34:T38" si="9">R34^2-S34^2</f>
        <v>142.43376083384942</v>
      </c>
    </row>
    <row r="35" spans="3:20">
      <c r="I35">
        <v>-0.16951276111330829</v>
      </c>
      <c r="J35">
        <v>-0.1944538752092991</v>
      </c>
      <c r="K35">
        <v>-8.2941814241700343E-2</v>
      </c>
      <c r="L35">
        <v>-7.6377015927220826E-3</v>
      </c>
      <c r="M35">
        <v>0.89999999999999991</v>
      </c>
      <c r="N35">
        <v>5.786375623578445E-2</v>
      </c>
      <c r="P35" t="s">
        <v>2</v>
      </c>
      <c r="Q35">
        <v>3.8823274543404535E-2</v>
      </c>
      <c r="R35">
        <v>-3.9339615259540768</v>
      </c>
      <c r="S35">
        <f t="shared" si="8"/>
        <v>0</v>
      </c>
      <c r="T35">
        <f t="shared" si="9"/>
        <v>15.476053287686929</v>
      </c>
    </row>
    <row r="36" spans="3:20">
      <c r="I36">
        <v>0.10614185988855136</v>
      </c>
      <c r="J36">
        <v>0.32005209981765775</v>
      </c>
      <c r="K36">
        <v>0.16410741290273517</v>
      </c>
      <c r="L36">
        <v>-3.5198551860798878E-2</v>
      </c>
      <c r="M36">
        <v>5.786375623578445E-2</v>
      </c>
      <c r="N36">
        <v>0.90000000000000036</v>
      </c>
      <c r="P36" t="s">
        <v>3</v>
      </c>
      <c r="Q36">
        <v>-0.13863521216689459</v>
      </c>
      <c r="R36">
        <v>-3.6441854122868591</v>
      </c>
      <c r="S36">
        <f t="shared" si="8"/>
        <v>1.2914964501863337</v>
      </c>
      <c r="T36">
        <f t="shared" si="9"/>
        <v>11.612124238280444</v>
      </c>
    </row>
    <row r="37" spans="3:20">
      <c r="C37">
        <v>8.9129420162739645</v>
      </c>
      <c r="P37" t="s">
        <v>4</v>
      </c>
      <c r="Q37">
        <v>1.0061348509513792</v>
      </c>
      <c r="R37">
        <v>22.673503998446687</v>
      </c>
      <c r="S37">
        <f t="shared" si="8"/>
        <v>30.978362516134577</v>
      </c>
      <c r="T37">
        <f t="shared" si="9"/>
        <v>-445.57116061347392</v>
      </c>
    </row>
    <row r="38" spans="3:20">
      <c r="C38">
        <v>0.41832258633584385</v>
      </c>
      <c r="P38" t="s">
        <v>5</v>
      </c>
      <c r="Q38">
        <v>-0.51026802565476537</v>
      </c>
      <c r="R38">
        <v>-13.649091291563698</v>
      </c>
      <c r="S38">
        <f t="shared" si="8"/>
        <v>4.1090004171146894</v>
      </c>
      <c r="T38">
        <f t="shared" si="9"/>
        <v>169.41380865759129</v>
      </c>
    </row>
    <row r="39" spans="3:20">
      <c r="C39">
        <v>0.18562252599103229</v>
      </c>
    </row>
    <row r="40" spans="3:20">
      <c r="C40">
        <v>3.8823274543404535E-2</v>
      </c>
      <c r="T40">
        <f>SUM(T33:T38)</f>
        <v>-110.21543423676474</v>
      </c>
    </row>
    <row r="41" spans="3:20">
      <c r="C41">
        <v>-0.13863521216689459</v>
      </c>
    </row>
    <row r="42" spans="3:20">
      <c r="C42">
        <v>1.0061348509513792</v>
      </c>
    </row>
    <row r="43" spans="3:20">
      <c r="C43">
        <v>-0.51026802565476537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2015-07-30T02:44:01Z</dcterms:modified>
</cp:coreProperties>
</file>