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Omeiz\Desktop\Dashboard\"/>
    </mc:Choice>
  </mc:AlternateContent>
  <bookViews>
    <workbookView xWindow="0" yWindow="0" windowWidth="20490" windowHeight="11190"/>
  </bookViews>
  <sheets>
    <sheet name="Dashboard" sheetId="1" r:id="rId1"/>
    <sheet name="calculation page" sheetId="3" r:id="rId2"/>
    <sheet name="Datasource" sheetId="2" r:id="rId3"/>
  </sheets>
  <definedNames>
    <definedName name="BBQ_Chicken">'calculation page'!$BJ$2:$BJ$9</definedName>
    <definedName name="BBQ_Philly_Steak">'calculation page'!$BJ$13:$BJ$20</definedName>
    <definedName name="Beef_Suya">'calculation page'!$BJ$25:$BJ$32</definedName>
    <definedName name="Chicken_Bali">'calculation page'!$BJ$34:$BJ$41</definedName>
    <definedName name="Chicken_Feast">'calculation page'!$BJ$43:$BJ$50</definedName>
    <definedName name="Chicken_Legend">'calculation page'!$BJ$52:$BJ$59</definedName>
    <definedName name="Chicken_Suya">'calculation page'!$BJ$61:$BJ$68</definedName>
    <definedName name="Extravaganza">'calculation page'!$BJ$70:$BJ$77</definedName>
    <definedName name="Hot_Pepperoni_Feast">'calculation page'!$BJ$79:$BJ$86</definedName>
    <definedName name="Hot_Veggie">'calculation page'!$BJ$88:$BJ$95</definedName>
    <definedName name="Italiano">'calculation page'!$BJ$97:$BJ$104</definedName>
    <definedName name="Margarita">'calculation page'!$BJ$106:$BJ$113</definedName>
    <definedName name="Meatzaa">'calculation page'!$BJ$115:$BJ$122</definedName>
    <definedName name="Pepperoni_Feast">'calculation page'!$BJ$124:$BJ$131</definedName>
    <definedName name="Pepperoni_Suya">'calculation page'!$BJ$133:$BJ$140</definedName>
    <definedName name="Slicer_Months">#N/A</definedName>
    <definedName name="Slicer_Product">#N/A</definedName>
    <definedName name="switch_01">INDIRECT('calculation page'!$BX$13)</definedName>
    <definedName name="switch_02">INDIRECT('calculation page'!$BX$14)</definedName>
    <definedName name="switch_03">INDIRECT('calculation page'!$BX$15)</definedName>
    <definedName name="switch_1">INDIRECT('calculation page'!$BU$13)</definedName>
    <definedName name="switch_2">INDIRECT('calculation page'!$BU$14)</definedName>
    <definedName name="switch_3">INDIRECT('calculation page'!$BU$15)</definedName>
    <definedName name="Veggie_Supreme">'calculation page'!$BJ$142:$BJ$149</definedName>
  </definedNames>
  <calcPr calcId="162913"/>
  <pivotCaches>
    <pivotCache cacheId="2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BX14" i="3" l="1"/>
  <c r="BX15" i="3"/>
  <c r="BX13" i="3"/>
  <c r="BX12" i="3"/>
  <c r="BW12" i="3"/>
  <c r="BU14" i="3" l="1"/>
  <c r="BU15" i="3"/>
  <c r="BU13" i="3"/>
  <c r="BZ5" i="3"/>
  <c r="AN4" i="3" l="1"/>
  <c r="AN5" i="3"/>
  <c r="AN6" i="3"/>
  <c r="AN7" i="3"/>
  <c r="AN3" i="3"/>
  <c r="X3" i="3" l="1"/>
  <c r="U3" i="3"/>
  <c r="X5" i="3" l="1"/>
  <c r="AO3" i="3"/>
  <c r="X15" i="3"/>
  <c r="X4" i="3"/>
  <c r="X14" i="3"/>
  <c r="X12" i="3"/>
  <c r="X10" i="3"/>
  <c r="X8" i="3"/>
  <c r="X6" i="3"/>
  <c r="X13" i="3"/>
  <c r="X11" i="3"/>
  <c r="X9" i="3"/>
  <c r="X7" i="3"/>
  <c r="E4" i="3"/>
  <c r="F4" i="3"/>
  <c r="E5" i="3"/>
  <c r="F5" i="3"/>
  <c r="E6" i="3"/>
  <c r="F6" i="3"/>
  <c r="E7" i="3"/>
  <c r="F7" i="3"/>
  <c r="E8" i="3"/>
  <c r="F8" i="3"/>
  <c r="E9" i="3"/>
  <c r="F9" i="3"/>
  <c r="E10" i="3"/>
  <c r="F10" i="3"/>
  <c r="E11" i="3"/>
  <c r="F11" i="3"/>
  <c r="E12" i="3"/>
  <c r="F12" i="3"/>
  <c r="E13" i="3"/>
  <c r="F13" i="3"/>
  <c r="E14" i="3"/>
  <c r="F14" i="3"/>
  <c r="E3" i="3"/>
  <c r="F3" i="3"/>
  <c r="T4" i="3"/>
  <c r="U4" i="3" s="1"/>
  <c r="T5" i="3"/>
  <c r="U5" i="3" s="1"/>
  <c r="T6" i="3"/>
  <c r="U6" i="3" s="1"/>
  <c r="T7" i="3"/>
  <c r="U7" i="3" s="1"/>
  <c r="T8" i="3"/>
  <c r="U8" i="3" s="1"/>
  <c r="T9" i="3"/>
  <c r="U9" i="3" s="1"/>
  <c r="T10" i="3"/>
  <c r="U10" i="3" s="1"/>
  <c r="T11" i="3"/>
  <c r="U11" i="3" s="1"/>
  <c r="T12" i="3"/>
  <c r="U12" i="3" s="1"/>
  <c r="T13" i="3"/>
  <c r="U13" i="3" s="1"/>
  <c r="T14" i="3"/>
  <c r="U14" i="3" s="1"/>
  <c r="T15" i="3"/>
  <c r="U15" i="3" s="1"/>
  <c r="T3" i="3"/>
  <c r="W14" i="3" l="1"/>
  <c r="V14" i="3"/>
  <c r="W12" i="3"/>
  <c r="V12" i="3"/>
  <c r="W10" i="3"/>
  <c r="V10" i="3"/>
  <c r="W8" i="3"/>
  <c r="V8" i="3"/>
  <c r="W6" i="3"/>
  <c r="V6" i="3"/>
  <c r="W4" i="3"/>
  <c r="V4" i="3"/>
  <c r="W15" i="3"/>
  <c r="V15" i="3"/>
  <c r="W13" i="3"/>
  <c r="V13" i="3"/>
  <c r="W11" i="3"/>
  <c r="V11" i="3"/>
  <c r="W9" i="3"/>
  <c r="V9" i="3"/>
  <c r="W7" i="3"/>
  <c r="V7" i="3"/>
  <c r="W5" i="3"/>
  <c r="V5" i="3"/>
  <c r="AO4" i="3"/>
  <c r="AO6" i="3"/>
  <c r="AO5" i="3"/>
  <c r="AO7" i="3"/>
  <c r="AO2" i="3"/>
  <c r="U2" i="3"/>
  <c r="J1259" i="2"/>
  <c r="I1259" i="2"/>
  <c r="J1258" i="2"/>
  <c r="I1258" i="2"/>
  <c r="J1257" i="2"/>
  <c r="I1257" i="2"/>
  <c r="J1256" i="2"/>
  <c r="I1256" i="2"/>
  <c r="J1255" i="2"/>
  <c r="I1255" i="2"/>
  <c r="J1254" i="2"/>
  <c r="I1254" i="2"/>
  <c r="J1253" i="2"/>
  <c r="I1253" i="2"/>
  <c r="J1252" i="2"/>
  <c r="I1252" i="2"/>
  <c r="J1251" i="2"/>
  <c r="I1251" i="2"/>
  <c r="J1250" i="2"/>
  <c r="I1250" i="2"/>
  <c r="J1249" i="2"/>
  <c r="I1249" i="2"/>
  <c r="J1248" i="2"/>
  <c r="I1248" i="2"/>
  <c r="J1247" i="2"/>
  <c r="I1247" i="2"/>
  <c r="J1246" i="2"/>
  <c r="I1246" i="2"/>
  <c r="J1245" i="2"/>
  <c r="I1245" i="2"/>
  <c r="J1244" i="2"/>
  <c r="I1244" i="2"/>
  <c r="J1243" i="2"/>
  <c r="I1243" i="2"/>
  <c r="J1242" i="2"/>
  <c r="I1242" i="2"/>
  <c r="J1241" i="2"/>
  <c r="I1241" i="2"/>
  <c r="J1240" i="2"/>
  <c r="I1240" i="2"/>
  <c r="J1239" i="2"/>
  <c r="I1239" i="2"/>
  <c r="J1238" i="2"/>
  <c r="I1238" i="2"/>
  <c r="J1237" i="2"/>
  <c r="I1237" i="2"/>
  <c r="J1236" i="2"/>
  <c r="I1236" i="2"/>
  <c r="J1235" i="2"/>
  <c r="I1235" i="2"/>
  <c r="J1234" i="2"/>
  <c r="I1234" i="2"/>
  <c r="J1233" i="2"/>
  <c r="I1233" i="2"/>
  <c r="J1232" i="2"/>
  <c r="I1232" i="2"/>
  <c r="J1231" i="2"/>
  <c r="I1231" i="2"/>
  <c r="J1230" i="2"/>
  <c r="I1230" i="2"/>
  <c r="J1229" i="2"/>
  <c r="I1229" i="2"/>
  <c r="J1228" i="2"/>
  <c r="I1228" i="2"/>
  <c r="J1227" i="2"/>
  <c r="I1227" i="2"/>
  <c r="J1226" i="2"/>
  <c r="I1226" i="2"/>
  <c r="J1225" i="2"/>
  <c r="I1225" i="2"/>
  <c r="J1224" i="2"/>
  <c r="I1224" i="2"/>
  <c r="J1223" i="2"/>
  <c r="I1223" i="2"/>
  <c r="J1222" i="2"/>
  <c r="I1222" i="2"/>
  <c r="J1221" i="2"/>
  <c r="I1221" i="2"/>
  <c r="J1220" i="2"/>
  <c r="I1220" i="2"/>
  <c r="J1219" i="2"/>
  <c r="I1219" i="2"/>
  <c r="J1218" i="2"/>
  <c r="I1218" i="2"/>
  <c r="J1217" i="2"/>
  <c r="I1217" i="2"/>
  <c r="J1216" i="2"/>
  <c r="I1216" i="2"/>
  <c r="J1215" i="2"/>
  <c r="I1215" i="2"/>
  <c r="J1214" i="2"/>
  <c r="I1214" i="2"/>
  <c r="J1213" i="2"/>
  <c r="I1213" i="2"/>
  <c r="J1212" i="2"/>
  <c r="I1212" i="2"/>
  <c r="J1211" i="2"/>
  <c r="I1211" i="2"/>
  <c r="J1210" i="2"/>
  <c r="I1210" i="2"/>
  <c r="J1209" i="2"/>
  <c r="I1209" i="2"/>
  <c r="J1208" i="2"/>
  <c r="I1208" i="2"/>
  <c r="J1207" i="2"/>
  <c r="I1207" i="2"/>
  <c r="J1206" i="2"/>
  <c r="I1206" i="2"/>
  <c r="J1205" i="2"/>
  <c r="I1205" i="2"/>
  <c r="J1204" i="2"/>
  <c r="I1204" i="2"/>
  <c r="J1203" i="2"/>
  <c r="I1203" i="2"/>
  <c r="J1202" i="2"/>
  <c r="I1202" i="2"/>
  <c r="J1201" i="2"/>
  <c r="I1201" i="2"/>
  <c r="J1200" i="2"/>
  <c r="I1200" i="2"/>
  <c r="J1199" i="2"/>
  <c r="I1199" i="2"/>
  <c r="J1198" i="2"/>
  <c r="I1198" i="2"/>
  <c r="J1197" i="2"/>
  <c r="I1197" i="2"/>
  <c r="J1196" i="2"/>
  <c r="I1196" i="2"/>
  <c r="J1195" i="2"/>
  <c r="I1195" i="2"/>
  <c r="J1194" i="2"/>
  <c r="I1194" i="2"/>
  <c r="J1193" i="2"/>
  <c r="I1193" i="2"/>
  <c r="J1192" i="2"/>
  <c r="I1192" i="2"/>
  <c r="J1191" i="2"/>
  <c r="I1191" i="2"/>
  <c r="J1190" i="2"/>
  <c r="I1190" i="2"/>
  <c r="J1189" i="2"/>
  <c r="I1189" i="2"/>
  <c r="J1188" i="2"/>
  <c r="I1188" i="2"/>
  <c r="J1187" i="2"/>
  <c r="I1187" i="2"/>
  <c r="J1186" i="2"/>
  <c r="I1186" i="2"/>
  <c r="J1185" i="2"/>
  <c r="I1185" i="2"/>
  <c r="J1184" i="2"/>
  <c r="I1184" i="2"/>
  <c r="J1183" i="2"/>
  <c r="I1183" i="2"/>
  <c r="J1182" i="2"/>
  <c r="I1182" i="2"/>
  <c r="J1181" i="2"/>
  <c r="I1181" i="2"/>
  <c r="J1180" i="2"/>
  <c r="I1180" i="2"/>
  <c r="J1179" i="2"/>
  <c r="I1179" i="2"/>
  <c r="J1178" i="2"/>
  <c r="I1178" i="2"/>
  <c r="J1177" i="2"/>
  <c r="I1177" i="2"/>
  <c r="J1176" i="2"/>
  <c r="I1176" i="2"/>
  <c r="J1175" i="2"/>
  <c r="I1175" i="2"/>
  <c r="J1174" i="2"/>
  <c r="I1174" i="2"/>
  <c r="J1173" i="2"/>
  <c r="I1173" i="2"/>
  <c r="J1172" i="2"/>
  <c r="I1172" i="2"/>
  <c r="J1171" i="2"/>
  <c r="I1171" i="2"/>
  <c r="J1170" i="2"/>
  <c r="I1170" i="2"/>
  <c r="J1169" i="2"/>
  <c r="I1169" i="2"/>
  <c r="J1168" i="2"/>
  <c r="I1168" i="2"/>
  <c r="J1167" i="2"/>
  <c r="I1167" i="2"/>
  <c r="J1166" i="2"/>
  <c r="I1166" i="2"/>
  <c r="J1165" i="2"/>
  <c r="I1165" i="2"/>
  <c r="J1164" i="2"/>
  <c r="I1164" i="2"/>
  <c r="J1163" i="2"/>
  <c r="I1163" i="2"/>
  <c r="J1162" i="2"/>
  <c r="I1162" i="2"/>
  <c r="J1161" i="2"/>
  <c r="I1161" i="2"/>
  <c r="J1160" i="2"/>
  <c r="I1160" i="2"/>
  <c r="J1159" i="2"/>
  <c r="I1159" i="2"/>
  <c r="J1158" i="2"/>
  <c r="I1158" i="2"/>
  <c r="J1157" i="2"/>
  <c r="I1157" i="2"/>
  <c r="J1156" i="2"/>
  <c r="I1156" i="2"/>
  <c r="J1155" i="2"/>
  <c r="I1155" i="2"/>
  <c r="J1154" i="2"/>
  <c r="I1154" i="2"/>
  <c r="J1153" i="2"/>
  <c r="I1153" i="2"/>
  <c r="J1152" i="2"/>
  <c r="I1152" i="2"/>
  <c r="J1151" i="2"/>
  <c r="I1151" i="2"/>
  <c r="J1150" i="2"/>
  <c r="I1150" i="2"/>
  <c r="J1149" i="2"/>
  <c r="I1149" i="2"/>
  <c r="J1148" i="2"/>
  <c r="I1148" i="2"/>
  <c r="J1147" i="2"/>
  <c r="I1147" i="2"/>
  <c r="J1146" i="2"/>
  <c r="I1146" i="2"/>
  <c r="J1145" i="2"/>
  <c r="I1145" i="2"/>
  <c r="J1144" i="2"/>
  <c r="I1144" i="2"/>
  <c r="J1143" i="2"/>
  <c r="I1143" i="2"/>
  <c r="J1142" i="2"/>
  <c r="I1142" i="2"/>
  <c r="J1141" i="2"/>
  <c r="I1141" i="2"/>
  <c r="J1140" i="2"/>
  <c r="I1140" i="2"/>
  <c r="J1139" i="2"/>
  <c r="I1139" i="2"/>
  <c r="J1138" i="2"/>
  <c r="I1138" i="2"/>
  <c r="J1137" i="2"/>
  <c r="I1137" i="2"/>
  <c r="J1136" i="2"/>
  <c r="I1136" i="2"/>
  <c r="J1135" i="2"/>
  <c r="I1135" i="2"/>
  <c r="J1134" i="2"/>
  <c r="I1134" i="2"/>
  <c r="J1133" i="2"/>
  <c r="I1133" i="2"/>
  <c r="J1132" i="2"/>
  <c r="I1132" i="2"/>
  <c r="J1131" i="2"/>
  <c r="I1131" i="2"/>
  <c r="J1130" i="2"/>
  <c r="I1130" i="2"/>
  <c r="J1129" i="2"/>
  <c r="I1129" i="2"/>
  <c r="J1128" i="2"/>
  <c r="I1128" i="2"/>
  <c r="J1127" i="2"/>
  <c r="I1127" i="2"/>
  <c r="J1126" i="2"/>
  <c r="I1126" i="2"/>
  <c r="J1125" i="2"/>
  <c r="I1125" i="2"/>
  <c r="J1124" i="2"/>
  <c r="I1124" i="2"/>
  <c r="J1123" i="2"/>
  <c r="I1123" i="2"/>
  <c r="J1122" i="2"/>
  <c r="I1122" i="2"/>
  <c r="J1121" i="2"/>
  <c r="I1121" i="2"/>
  <c r="J1120" i="2"/>
  <c r="I1120" i="2"/>
  <c r="J1119" i="2"/>
  <c r="I1119" i="2"/>
  <c r="J1118" i="2"/>
  <c r="I1118" i="2"/>
  <c r="J1117" i="2"/>
  <c r="I1117" i="2"/>
  <c r="J1116" i="2"/>
  <c r="I1116" i="2"/>
  <c r="J1115" i="2"/>
  <c r="I1115" i="2"/>
  <c r="J1114" i="2"/>
  <c r="I1114" i="2"/>
  <c r="J1113" i="2"/>
  <c r="I1113" i="2"/>
  <c r="J1112" i="2"/>
  <c r="I1112" i="2"/>
  <c r="J1111" i="2"/>
  <c r="I1111" i="2"/>
  <c r="J1110" i="2"/>
  <c r="I1110" i="2"/>
  <c r="J1109" i="2"/>
  <c r="I1109" i="2"/>
  <c r="J1108" i="2"/>
  <c r="I1108" i="2"/>
  <c r="J1107" i="2"/>
  <c r="I1107" i="2"/>
  <c r="J1106" i="2"/>
  <c r="I1106" i="2"/>
  <c r="J1105" i="2"/>
  <c r="I1105" i="2"/>
  <c r="J1104" i="2"/>
  <c r="I1104" i="2"/>
  <c r="J1103" i="2"/>
  <c r="I1103" i="2"/>
  <c r="J1102" i="2"/>
  <c r="I1102" i="2"/>
  <c r="J1101" i="2"/>
  <c r="I1101" i="2"/>
  <c r="J1100" i="2"/>
  <c r="I1100" i="2"/>
  <c r="J1099" i="2"/>
  <c r="I1099" i="2"/>
  <c r="J1098" i="2"/>
  <c r="I1098" i="2"/>
  <c r="J1097" i="2"/>
  <c r="I1097" i="2"/>
  <c r="J1096" i="2"/>
  <c r="I1096" i="2"/>
  <c r="J1095" i="2"/>
  <c r="I1095" i="2"/>
  <c r="J1094" i="2"/>
  <c r="I1094" i="2"/>
  <c r="J1093" i="2"/>
  <c r="I1093" i="2"/>
  <c r="J1092" i="2"/>
  <c r="I1092" i="2"/>
  <c r="J1091" i="2"/>
  <c r="I1091" i="2"/>
  <c r="J1090" i="2"/>
  <c r="I1090" i="2"/>
  <c r="J1089" i="2"/>
  <c r="I1089" i="2"/>
  <c r="J1088" i="2"/>
  <c r="I1088" i="2"/>
  <c r="J1087" i="2"/>
  <c r="I1087" i="2"/>
  <c r="J1086" i="2"/>
  <c r="I1086" i="2"/>
  <c r="J1085" i="2"/>
  <c r="I1085" i="2"/>
  <c r="J1084" i="2"/>
  <c r="I1084" i="2"/>
  <c r="J1083" i="2"/>
  <c r="I1083" i="2"/>
  <c r="J1082" i="2"/>
  <c r="I1082" i="2"/>
  <c r="J1081" i="2"/>
  <c r="I1081" i="2"/>
  <c r="J1080" i="2"/>
  <c r="I1080" i="2"/>
  <c r="J1079" i="2"/>
  <c r="I1079" i="2"/>
  <c r="J1078" i="2"/>
  <c r="I1078" i="2"/>
  <c r="J1077" i="2"/>
  <c r="I1077" i="2"/>
  <c r="J1076" i="2"/>
  <c r="I1076" i="2"/>
  <c r="J1075" i="2"/>
  <c r="I1075" i="2"/>
  <c r="J1074" i="2"/>
  <c r="I1074" i="2"/>
  <c r="J1073" i="2"/>
  <c r="I1073" i="2"/>
  <c r="J1072" i="2"/>
  <c r="I1072" i="2"/>
  <c r="J1071" i="2"/>
  <c r="I1071" i="2"/>
  <c r="J1070" i="2"/>
  <c r="I1070" i="2"/>
  <c r="J1069" i="2"/>
  <c r="I1069" i="2"/>
  <c r="J1068" i="2"/>
  <c r="I1068" i="2"/>
  <c r="J1067" i="2"/>
  <c r="I1067" i="2"/>
  <c r="J1066" i="2"/>
  <c r="I1066" i="2"/>
  <c r="J1065" i="2"/>
  <c r="I1065" i="2"/>
  <c r="J1064" i="2"/>
  <c r="I1064" i="2"/>
  <c r="J1063" i="2"/>
  <c r="I1063" i="2"/>
  <c r="J1062" i="2"/>
  <c r="I1062" i="2"/>
  <c r="J1061" i="2"/>
  <c r="I1061" i="2"/>
  <c r="J1060" i="2"/>
  <c r="I1060" i="2"/>
  <c r="J1059" i="2"/>
  <c r="I1059" i="2"/>
  <c r="J1058" i="2"/>
  <c r="I1058" i="2"/>
  <c r="J1057" i="2"/>
  <c r="I1057" i="2"/>
  <c r="J1056" i="2"/>
  <c r="I1056" i="2"/>
  <c r="J1055" i="2"/>
  <c r="I1055" i="2"/>
  <c r="J1054" i="2"/>
  <c r="I1054" i="2"/>
  <c r="J1053" i="2"/>
  <c r="I1053" i="2"/>
  <c r="J1052" i="2"/>
  <c r="I1052" i="2"/>
  <c r="J1051" i="2"/>
  <c r="I1051" i="2"/>
  <c r="J1050" i="2"/>
  <c r="I1050" i="2"/>
  <c r="J1049" i="2"/>
  <c r="I1049" i="2"/>
  <c r="J1048" i="2"/>
  <c r="I1048" i="2"/>
  <c r="J1047" i="2"/>
  <c r="I1047" i="2"/>
  <c r="J1046" i="2"/>
  <c r="I1046" i="2"/>
  <c r="J1045" i="2"/>
  <c r="I1045" i="2"/>
  <c r="J1044" i="2"/>
  <c r="I1044" i="2"/>
  <c r="J1043" i="2"/>
  <c r="I1043" i="2"/>
  <c r="J1042" i="2"/>
  <c r="I1042" i="2"/>
  <c r="J1041" i="2"/>
  <c r="I1041" i="2"/>
  <c r="J1040" i="2"/>
  <c r="I1040" i="2"/>
  <c r="J1039" i="2"/>
  <c r="I1039" i="2"/>
  <c r="J1038" i="2"/>
  <c r="I1038" i="2"/>
  <c r="J1037" i="2"/>
  <c r="I1037" i="2"/>
  <c r="J1036" i="2"/>
  <c r="I1036" i="2"/>
  <c r="J1035" i="2"/>
  <c r="I1035" i="2"/>
  <c r="J1034" i="2"/>
  <c r="I1034" i="2"/>
  <c r="J1033" i="2"/>
  <c r="I1033" i="2"/>
  <c r="J1032" i="2"/>
  <c r="I1032" i="2"/>
  <c r="J1031" i="2"/>
  <c r="I1031" i="2"/>
  <c r="J1030" i="2"/>
  <c r="I1030" i="2"/>
  <c r="J1029" i="2"/>
  <c r="I1029" i="2"/>
  <c r="J1028" i="2"/>
  <c r="I1028" i="2"/>
  <c r="J1027" i="2"/>
  <c r="I1027" i="2"/>
  <c r="J1026" i="2"/>
  <c r="I1026" i="2"/>
  <c r="J1025" i="2"/>
  <c r="I1025" i="2"/>
  <c r="J1024" i="2"/>
  <c r="I1024" i="2"/>
  <c r="J1023" i="2"/>
  <c r="I1023" i="2"/>
  <c r="J1022" i="2"/>
  <c r="I1022" i="2"/>
  <c r="J1021" i="2"/>
  <c r="I1021" i="2"/>
  <c r="J1020" i="2"/>
  <c r="I1020" i="2"/>
  <c r="J1019" i="2"/>
  <c r="I1019" i="2"/>
  <c r="J1018" i="2"/>
  <c r="I1018" i="2"/>
  <c r="J1017" i="2"/>
  <c r="I1017" i="2"/>
  <c r="J1016" i="2"/>
  <c r="I1016" i="2"/>
  <c r="J1015" i="2"/>
  <c r="I1015" i="2"/>
  <c r="J1014" i="2"/>
  <c r="I1014" i="2"/>
  <c r="J1013" i="2"/>
  <c r="I1013" i="2"/>
  <c r="J1012" i="2"/>
  <c r="I1012" i="2"/>
  <c r="J1011" i="2"/>
  <c r="I1011" i="2"/>
  <c r="J1010" i="2"/>
  <c r="I1010" i="2"/>
  <c r="J1009" i="2"/>
  <c r="I1009" i="2"/>
  <c r="J1008" i="2"/>
  <c r="I1008" i="2"/>
  <c r="J1007" i="2"/>
  <c r="I1007" i="2"/>
  <c r="J1006" i="2"/>
  <c r="I1006" i="2"/>
  <c r="J1005" i="2"/>
  <c r="I1005" i="2"/>
  <c r="J1004" i="2"/>
  <c r="I1004" i="2"/>
  <c r="J1003" i="2"/>
  <c r="I1003" i="2"/>
  <c r="J1002" i="2"/>
  <c r="I1002" i="2"/>
  <c r="J1001" i="2"/>
  <c r="I1001" i="2"/>
  <c r="J1000" i="2"/>
  <c r="I1000" i="2"/>
  <c r="J999" i="2"/>
  <c r="I999" i="2"/>
  <c r="J998" i="2"/>
  <c r="I998" i="2"/>
  <c r="J997" i="2"/>
  <c r="I997" i="2"/>
  <c r="J996" i="2"/>
  <c r="I996" i="2"/>
  <c r="J995" i="2"/>
  <c r="I995" i="2"/>
  <c r="J994" i="2"/>
  <c r="I994" i="2"/>
  <c r="J993" i="2"/>
  <c r="I993" i="2"/>
  <c r="J992" i="2"/>
  <c r="I992" i="2"/>
  <c r="J991" i="2"/>
  <c r="I991" i="2"/>
  <c r="J990" i="2"/>
  <c r="I990" i="2"/>
  <c r="J989" i="2"/>
  <c r="I989" i="2"/>
  <c r="J988" i="2"/>
  <c r="I988" i="2"/>
  <c r="J987" i="2"/>
  <c r="I987" i="2"/>
  <c r="J986" i="2"/>
  <c r="I986" i="2"/>
  <c r="J985" i="2"/>
  <c r="I985" i="2"/>
  <c r="J984" i="2"/>
  <c r="I984" i="2"/>
  <c r="J983" i="2"/>
  <c r="I983" i="2"/>
  <c r="J982" i="2"/>
  <c r="I982" i="2"/>
  <c r="J981" i="2"/>
  <c r="I981" i="2"/>
  <c r="J980" i="2"/>
  <c r="I980" i="2"/>
  <c r="J979" i="2"/>
  <c r="I979" i="2"/>
  <c r="J978" i="2"/>
  <c r="I978" i="2"/>
  <c r="J977" i="2"/>
  <c r="I977" i="2"/>
  <c r="J976" i="2"/>
  <c r="I976" i="2"/>
  <c r="J975" i="2"/>
  <c r="I975" i="2"/>
  <c r="J974" i="2"/>
  <c r="I974" i="2"/>
  <c r="J973" i="2"/>
  <c r="I973" i="2"/>
  <c r="J972" i="2"/>
  <c r="I972" i="2"/>
  <c r="J971" i="2"/>
  <c r="I971" i="2"/>
  <c r="J970" i="2"/>
  <c r="I970" i="2"/>
  <c r="J969" i="2"/>
  <c r="I969" i="2"/>
  <c r="J968" i="2"/>
  <c r="I968" i="2"/>
  <c r="J967" i="2"/>
  <c r="I967" i="2"/>
  <c r="J966" i="2"/>
  <c r="I966" i="2"/>
  <c r="J965" i="2"/>
  <c r="I965" i="2"/>
  <c r="J964" i="2"/>
  <c r="I964" i="2"/>
  <c r="J963" i="2"/>
  <c r="I963" i="2"/>
  <c r="J962" i="2"/>
  <c r="I962" i="2"/>
  <c r="J961" i="2"/>
  <c r="I961" i="2"/>
  <c r="J960" i="2"/>
  <c r="I960" i="2"/>
  <c r="J959" i="2"/>
  <c r="I959" i="2"/>
  <c r="J958" i="2"/>
  <c r="I958" i="2"/>
  <c r="J957" i="2"/>
  <c r="I957" i="2"/>
  <c r="J956" i="2"/>
  <c r="I956" i="2"/>
  <c r="J955" i="2"/>
  <c r="I955" i="2"/>
  <c r="J954" i="2"/>
  <c r="I954" i="2"/>
  <c r="J953" i="2"/>
  <c r="I953" i="2"/>
  <c r="J952" i="2"/>
  <c r="I952" i="2"/>
  <c r="J951" i="2"/>
  <c r="I951" i="2"/>
  <c r="J950" i="2"/>
  <c r="I950" i="2"/>
  <c r="J949" i="2"/>
  <c r="I949" i="2"/>
  <c r="J948" i="2"/>
  <c r="I948" i="2"/>
  <c r="J947" i="2"/>
  <c r="I947" i="2"/>
  <c r="J946" i="2"/>
  <c r="I946" i="2"/>
  <c r="J945" i="2"/>
  <c r="I945" i="2"/>
  <c r="J944" i="2"/>
  <c r="I944" i="2"/>
  <c r="J943" i="2"/>
  <c r="I943" i="2"/>
  <c r="J942" i="2"/>
  <c r="I942" i="2"/>
  <c r="J941" i="2"/>
  <c r="I941" i="2"/>
  <c r="J940" i="2"/>
  <c r="I940" i="2"/>
  <c r="J939" i="2"/>
  <c r="I939" i="2"/>
  <c r="J938" i="2"/>
  <c r="I938" i="2"/>
  <c r="J937" i="2"/>
  <c r="I937" i="2"/>
  <c r="J936" i="2"/>
  <c r="I936" i="2"/>
  <c r="J935" i="2"/>
  <c r="I935" i="2"/>
  <c r="J934" i="2"/>
  <c r="I934" i="2"/>
  <c r="J933" i="2"/>
  <c r="I933" i="2"/>
  <c r="J932" i="2"/>
  <c r="I932" i="2"/>
  <c r="J931" i="2"/>
  <c r="I931" i="2"/>
  <c r="J930" i="2"/>
  <c r="I930" i="2"/>
  <c r="J929" i="2"/>
  <c r="I929" i="2"/>
  <c r="J928" i="2"/>
  <c r="I928" i="2"/>
  <c r="J927" i="2"/>
  <c r="I927" i="2"/>
  <c r="J926" i="2"/>
  <c r="I926" i="2"/>
  <c r="J925" i="2"/>
  <c r="I925" i="2"/>
  <c r="J924" i="2"/>
  <c r="I924" i="2"/>
  <c r="J923" i="2"/>
  <c r="I923" i="2"/>
  <c r="J922" i="2"/>
  <c r="I922" i="2"/>
  <c r="J921" i="2"/>
  <c r="I921" i="2"/>
  <c r="J920" i="2"/>
  <c r="I920" i="2"/>
  <c r="J919" i="2"/>
  <c r="I919" i="2"/>
  <c r="J918" i="2"/>
  <c r="I918" i="2"/>
  <c r="J917" i="2"/>
  <c r="I917" i="2"/>
  <c r="J916" i="2"/>
  <c r="I916" i="2"/>
  <c r="J915" i="2"/>
  <c r="I915" i="2"/>
  <c r="J914" i="2"/>
  <c r="I914" i="2"/>
  <c r="J913" i="2"/>
  <c r="I913" i="2"/>
  <c r="J912" i="2"/>
  <c r="I912" i="2"/>
  <c r="J911" i="2"/>
  <c r="I911" i="2"/>
  <c r="J910" i="2"/>
  <c r="I910" i="2"/>
  <c r="J909" i="2"/>
  <c r="I909" i="2"/>
  <c r="J908" i="2"/>
  <c r="I908" i="2"/>
  <c r="J907" i="2"/>
  <c r="I907" i="2"/>
  <c r="J906" i="2"/>
  <c r="I906" i="2"/>
  <c r="J905" i="2"/>
  <c r="I905" i="2"/>
  <c r="J904" i="2"/>
  <c r="I904" i="2"/>
  <c r="J903" i="2"/>
  <c r="I903" i="2"/>
  <c r="J902" i="2"/>
  <c r="I902" i="2"/>
  <c r="J901" i="2"/>
  <c r="I901" i="2"/>
  <c r="J900" i="2"/>
  <c r="I900" i="2"/>
  <c r="J899" i="2"/>
  <c r="I899" i="2"/>
  <c r="J898" i="2"/>
  <c r="I898" i="2"/>
  <c r="J897" i="2"/>
  <c r="I897" i="2"/>
  <c r="J896" i="2"/>
  <c r="I896" i="2"/>
  <c r="J895" i="2"/>
  <c r="I895" i="2"/>
  <c r="J894" i="2"/>
  <c r="I894" i="2"/>
  <c r="J893" i="2"/>
  <c r="I893" i="2"/>
  <c r="J892" i="2"/>
  <c r="I892" i="2"/>
  <c r="J891" i="2"/>
  <c r="I891" i="2"/>
  <c r="J890" i="2"/>
  <c r="I890" i="2"/>
  <c r="J889" i="2"/>
  <c r="I889" i="2"/>
  <c r="J888" i="2"/>
  <c r="I888" i="2"/>
  <c r="J887" i="2"/>
  <c r="I887" i="2"/>
  <c r="J886" i="2"/>
  <c r="I886" i="2"/>
  <c r="J885" i="2"/>
  <c r="I885" i="2"/>
  <c r="J884" i="2"/>
  <c r="I884" i="2"/>
  <c r="J883" i="2"/>
  <c r="I883" i="2"/>
  <c r="J882" i="2"/>
  <c r="I882" i="2"/>
  <c r="J881" i="2"/>
  <c r="I881" i="2"/>
  <c r="J880" i="2"/>
  <c r="I880" i="2"/>
  <c r="J879" i="2"/>
  <c r="I879" i="2"/>
  <c r="J878" i="2"/>
  <c r="I878" i="2"/>
  <c r="J877" i="2"/>
  <c r="I877" i="2"/>
  <c r="J876" i="2"/>
  <c r="I876" i="2"/>
  <c r="J875" i="2"/>
  <c r="I875" i="2"/>
  <c r="J874" i="2"/>
  <c r="I874" i="2"/>
  <c r="J873" i="2"/>
  <c r="I873" i="2"/>
  <c r="J872" i="2"/>
  <c r="I872" i="2"/>
  <c r="J871" i="2"/>
  <c r="I871" i="2"/>
  <c r="J870" i="2"/>
  <c r="I870" i="2"/>
  <c r="J869" i="2"/>
  <c r="I869" i="2"/>
  <c r="J868" i="2"/>
  <c r="I868" i="2"/>
  <c r="J867" i="2"/>
  <c r="I867" i="2"/>
  <c r="J866" i="2"/>
  <c r="I866" i="2"/>
  <c r="J865" i="2"/>
  <c r="I865" i="2"/>
  <c r="J864" i="2"/>
  <c r="I864" i="2"/>
  <c r="J863" i="2"/>
  <c r="I863" i="2"/>
  <c r="J862" i="2"/>
  <c r="I862" i="2"/>
  <c r="J861" i="2"/>
  <c r="I861" i="2"/>
  <c r="J860" i="2"/>
  <c r="I860" i="2"/>
  <c r="J859" i="2"/>
  <c r="I859" i="2"/>
  <c r="J858" i="2"/>
  <c r="I858" i="2"/>
  <c r="J857" i="2"/>
  <c r="I857" i="2"/>
  <c r="J856" i="2"/>
  <c r="I856" i="2"/>
  <c r="J855" i="2"/>
  <c r="I855" i="2"/>
  <c r="J854" i="2"/>
  <c r="I854" i="2"/>
  <c r="J853" i="2"/>
  <c r="I853" i="2"/>
  <c r="J852" i="2"/>
  <c r="I852" i="2"/>
  <c r="J851" i="2"/>
  <c r="I851" i="2"/>
  <c r="J850" i="2"/>
  <c r="I850" i="2"/>
  <c r="J849" i="2"/>
  <c r="I849" i="2"/>
  <c r="J848" i="2"/>
  <c r="I848" i="2"/>
  <c r="J847" i="2"/>
  <c r="I847" i="2"/>
  <c r="J846" i="2"/>
  <c r="I846" i="2"/>
  <c r="J845" i="2"/>
  <c r="I845" i="2"/>
  <c r="J844" i="2"/>
  <c r="I844" i="2"/>
  <c r="J843" i="2"/>
  <c r="I843" i="2"/>
  <c r="J842" i="2"/>
  <c r="I842" i="2"/>
  <c r="J841" i="2"/>
  <c r="I841" i="2"/>
  <c r="J840" i="2"/>
  <c r="I840" i="2"/>
  <c r="J839" i="2"/>
  <c r="I839" i="2"/>
  <c r="J838" i="2"/>
  <c r="I838" i="2"/>
  <c r="J837" i="2"/>
  <c r="I837" i="2"/>
  <c r="J836" i="2"/>
  <c r="I836" i="2"/>
  <c r="J835" i="2"/>
  <c r="I835" i="2"/>
  <c r="J834" i="2"/>
  <c r="I834" i="2"/>
  <c r="J833" i="2"/>
  <c r="I833" i="2"/>
  <c r="J832" i="2"/>
  <c r="I832" i="2"/>
  <c r="J831" i="2"/>
  <c r="I831" i="2"/>
  <c r="J830" i="2"/>
  <c r="I830" i="2"/>
  <c r="J829" i="2"/>
  <c r="I829" i="2"/>
  <c r="J828" i="2"/>
  <c r="I828" i="2"/>
  <c r="J827" i="2"/>
  <c r="I827" i="2"/>
  <c r="J826" i="2"/>
  <c r="I826" i="2"/>
  <c r="J825" i="2"/>
  <c r="I825" i="2"/>
  <c r="J824" i="2"/>
  <c r="I824" i="2"/>
  <c r="J823" i="2"/>
  <c r="I823" i="2"/>
  <c r="J822" i="2"/>
  <c r="I822" i="2"/>
  <c r="J821" i="2"/>
  <c r="I821" i="2"/>
  <c r="J820" i="2"/>
  <c r="I820" i="2"/>
  <c r="J819" i="2"/>
  <c r="I819" i="2"/>
  <c r="J818" i="2"/>
  <c r="I818" i="2"/>
  <c r="J817" i="2"/>
  <c r="I817" i="2"/>
  <c r="J816" i="2"/>
  <c r="I816" i="2"/>
  <c r="J815" i="2"/>
  <c r="I815" i="2"/>
  <c r="J814" i="2"/>
  <c r="I814" i="2"/>
  <c r="J813" i="2"/>
  <c r="I813" i="2"/>
  <c r="J812" i="2"/>
  <c r="I812" i="2"/>
  <c r="J811" i="2"/>
  <c r="I811" i="2"/>
  <c r="J810" i="2"/>
  <c r="I810" i="2"/>
  <c r="J809" i="2"/>
  <c r="I809" i="2"/>
  <c r="J808" i="2"/>
  <c r="I808" i="2"/>
  <c r="J807" i="2"/>
  <c r="I807" i="2"/>
  <c r="J806" i="2"/>
  <c r="I806" i="2"/>
  <c r="J805" i="2"/>
  <c r="I805" i="2"/>
  <c r="J804" i="2"/>
  <c r="I804" i="2"/>
  <c r="J803" i="2"/>
  <c r="I803" i="2"/>
  <c r="J802" i="2"/>
  <c r="I802" i="2"/>
  <c r="J801" i="2"/>
  <c r="I801" i="2"/>
  <c r="J800" i="2"/>
  <c r="I800" i="2"/>
  <c r="J799" i="2"/>
  <c r="I799" i="2"/>
  <c r="J798" i="2"/>
  <c r="I798" i="2"/>
  <c r="J797" i="2"/>
  <c r="I797" i="2"/>
  <c r="J796" i="2"/>
  <c r="I796" i="2"/>
  <c r="J795" i="2"/>
  <c r="I795" i="2"/>
  <c r="J794" i="2"/>
  <c r="I794" i="2"/>
  <c r="J793" i="2"/>
  <c r="I793" i="2"/>
  <c r="J792" i="2"/>
  <c r="I792" i="2"/>
  <c r="J791" i="2"/>
  <c r="I791" i="2"/>
  <c r="J790" i="2"/>
  <c r="I790" i="2"/>
  <c r="J789" i="2"/>
  <c r="I789" i="2"/>
  <c r="J788" i="2"/>
  <c r="I788" i="2"/>
  <c r="J787" i="2"/>
  <c r="I787" i="2"/>
  <c r="J786" i="2"/>
  <c r="I786" i="2"/>
  <c r="J785" i="2"/>
  <c r="I785" i="2"/>
  <c r="J784" i="2"/>
  <c r="I784" i="2"/>
  <c r="J783" i="2"/>
  <c r="I783" i="2"/>
  <c r="J782" i="2"/>
  <c r="I782" i="2"/>
  <c r="J781" i="2"/>
  <c r="I781" i="2"/>
  <c r="J780" i="2"/>
  <c r="I780" i="2"/>
  <c r="J779" i="2"/>
  <c r="I779" i="2"/>
  <c r="J778" i="2"/>
  <c r="I778" i="2"/>
  <c r="J777" i="2"/>
  <c r="I777" i="2"/>
  <c r="J776" i="2"/>
  <c r="I776" i="2"/>
  <c r="J775" i="2"/>
  <c r="I775" i="2"/>
  <c r="J774" i="2"/>
  <c r="I774" i="2"/>
  <c r="J773" i="2"/>
  <c r="I773" i="2"/>
  <c r="J772" i="2"/>
  <c r="I772" i="2"/>
  <c r="J771" i="2"/>
  <c r="I771" i="2"/>
  <c r="J770" i="2"/>
  <c r="I770" i="2"/>
  <c r="J769" i="2"/>
  <c r="I769" i="2"/>
  <c r="J768" i="2"/>
  <c r="I768" i="2"/>
  <c r="J767" i="2"/>
  <c r="I767" i="2"/>
  <c r="J766" i="2"/>
  <c r="I766" i="2"/>
  <c r="J765" i="2"/>
  <c r="I765" i="2"/>
  <c r="J764" i="2"/>
  <c r="I764" i="2"/>
  <c r="J763" i="2"/>
  <c r="I763" i="2"/>
  <c r="J762" i="2"/>
  <c r="I762" i="2"/>
  <c r="J761" i="2"/>
  <c r="I761" i="2"/>
  <c r="J760" i="2"/>
  <c r="I760" i="2"/>
  <c r="J759" i="2"/>
  <c r="I759" i="2"/>
  <c r="J758" i="2"/>
  <c r="I758" i="2"/>
  <c r="J757" i="2"/>
  <c r="I757" i="2"/>
  <c r="J756" i="2"/>
  <c r="I756" i="2"/>
  <c r="J755" i="2"/>
  <c r="I755" i="2"/>
  <c r="J754" i="2"/>
  <c r="I754" i="2"/>
  <c r="J753" i="2"/>
  <c r="I753" i="2"/>
  <c r="J752" i="2"/>
  <c r="I752" i="2"/>
  <c r="J751" i="2"/>
  <c r="I751" i="2"/>
  <c r="J750" i="2"/>
  <c r="I750" i="2"/>
  <c r="J749" i="2"/>
  <c r="I749" i="2"/>
  <c r="J748" i="2"/>
  <c r="I748" i="2"/>
  <c r="J747" i="2"/>
  <c r="I747" i="2"/>
  <c r="J746" i="2"/>
  <c r="I746" i="2"/>
  <c r="J745" i="2"/>
  <c r="I745" i="2"/>
  <c r="J744" i="2"/>
  <c r="I744" i="2"/>
  <c r="J743" i="2"/>
  <c r="I743" i="2"/>
  <c r="J742" i="2"/>
  <c r="I742" i="2"/>
  <c r="J741" i="2"/>
  <c r="I741" i="2"/>
  <c r="J740" i="2"/>
  <c r="I740" i="2"/>
  <c r="J739" i="2"/>
  <c r="I739" i="2"/>
  <c r="J738" i="2"/>
  <c r="I738" i="2"/>
  <c r="J737" i="2"/>
  <c r="I737" i="2"/>
  <c r="J736" i="2"/>
  <c r="I736" i="2"/>
  <c r="J735" i="2"/>
  <c r="I735" i="2"/>
  <c r="J734" i="2"/>
  <c r="I734" i="2"/>
  <c r="J733" i="2"/>
  <c r="I733" i="2"/>
  <c r="J732" i="2"/>
  <c r="I732" i="2"/>
  <c r="J731" i="2"/>
  <c r="I731" i="2"/>
  <c r="J730" i="2"/>
  <c r="I730" i="2"/>
  <c r="J729" i="2"/>
  <c r="I729" i="2"/>
  <c r="J728" i="2"/>
  <c r="I728" i="2"/>
  <c r="J727" i="2"/>
  <c r="I727" i="2"/>
  <c r="J726" i="2"/>
  <c r="I726" i="2"/>
  <c r="J725" i="2"/>
  <c r="I725" i="2"/>
  <c r="J724" i="2"/>
  <c r="I724" i="2"/>
  <c r="J723" i="2"/>
  <c r="I723" i="2"/>
  <c r="J722" i="2"/>
  <c r="I722" i="2"/>
  <c r="J721" i="2"/>
  <c r="I721" i="2"/>
  <c r="J720" i="2"/>
  <c r="I720" i="2"/>
  <c r="J719" i="2"/>
  <c r="I719" i="2"/>
  <c r="J718" i="2"/>
  <c r="I718" i="2"/>
  <c r="J717" i="2"/>
  <c r="I717" i="2"/>
  <c r="J716" i="2"/>
  <c r="I716" i="2"/>
  <c r="J715" i="2"/>
  <c r="I715" i="2"/>
  <c r="J714" i="2"/>
  <c r="I714" i="2"/>
  <c r="J713" i="2"/>
  <c r="I713" i="2"/>
  <c r="J712" i="2"/>
  <c r="I712" i="2"/>
  <c r="J711" i="2"/>
  <c r="I711" i="2"/>
  <c r="J710" i="2"/>
  <c r="I710" i="2"/>
  <c r="J709" i="2"/>
  <c r="I709" i="2"/>
  <c r="J708" i="2"/>
  <c r="I708" i="2"/>
  <c r="J707" i="2"/>
  <c r="I707" i="2"/>
  <c r="J706" i="2"/>
  <c r="I706" i="2"/>
  <c r="J705" i="2"/>
  <c r="I705" i="2"/>
  <c r="J704" i="2"/>
  <c r="I704" i="2"/>
  <c r="J703" i="2"/>
  <c r="I703" i="2"/>
  <c r="J702" i="2"/>
  <c r="I702" i="2"/>
  <c r="J701" i="2"/>
  <c r="I701" i="2"/>
  <c r="J700" i="2"/>
  <c r="I700" i="2"/>
  <c r="J699" i="2"/>
  <c r="I699" i="2"/>
  <c r="J698" i="2"/>
  <c r="I698" i="2"/>
  <c r="J697" i="2"/>
  <c r="I697" i="2"/>
  <c r="J696" i="2"/>
  <c r="I696" i="2"/>
  <c r="J695" i="2"/>
  <c r="I695" i="2"/>
  <c r="J694" i="2"/>
  <c r="I694" i="2"/>
  <c r="J693" i="2"/>
  <c r="I693" i="2"/>
  <c r="J692" i="2"/>
  <c r="I692" i="2"/>
  <c r="J691" i="2"/>
  <c r="I691" i="2"/>
  <c r="J690" i="2"/>
  <c r="I690" i="2"/>
  <c r="J689" i="2"/>
  <c r="I689" i="2"/>
  <c r="J688" i="2"/>
  <c r="I688" i="2"/>
  <c r="J687" i="2"/>
  <c r="I687" i="2"/>
  <c r="J686" i="2"/>
  <c r="I686" i="2"/>
  <c r="J685" i="2"/>
  <c r="I685" i="2"/>
  <c r="J684" i="2"/>
  <c r="I684" i="2"/>
  <c r="J683" i="2"/>
  <c r="I683" i="2"/>
  <c r="J682" i="2"/>
  <c r="I682" i="2"/>
  <c r="J681" i="2"/>
  <c r="I681" i="2"/>
  <c r="J680" i="2"/>
  <c r="I680" i="2"/>
  <c r="J679" i="2"/>
  <c r="I679" i="2"/>
  <c r="J678" i="2"/>
  <c r="I678" i="2"/>
  <c r="J677" i="2"/>
  <c r="I677" i="2"/>
  <c r="J676" i="2"/>
  <c r="I676" i="2"/>
  <c r="J675" i="2"/>
  <c r="I675" i="2"/>
  <c r="J674" i="2"/>
  <c r="I674" i="2"/>
  <c r="J673" i="2"/>
  <c r="I673" i="2"/>
  <c r="J672" i="2"/>
  <c r="I672" i="2"/>
  <c r="J671" i="2"/>
  <c r="I671" i="2"/>
  <c r="J670" i="2"/>
  <c r="I670" i="2"/>
  <c r="J669" i="2"/>
  <c r="I669" i="2"/>
  <c r="J668" i="2"/>
  <c r="I668" i="2"/>
  <c r="J667" i="2"/>
  <c r="I667" i="2"/>
  <c r="J666" i="2"/>
  <c r="I666" i="2"/>
  <c r="J665" i="2"/>
  <c r="I665" i="2"/>
  <c r="J664" i="2"/>
  <c r="I664" i="2"/>
  <c r="J663" i="2"/>
  <c r="I663" i="2"/>
  <c r="J662" i="2"/>
  <c r="I662" i="2"/>
  <c r="J661" i="2"/>
  <c r="I661" i="2"/>
  <c r="J660" i="2"/>
  <c r="I660" i="2"/>
  <c r="J659" i="2"/>
  <c r="I659" i="2"/>
  <c r="J658" i="2"/>
  <c r="I658" i="2"/>
  <c r="J657" i="2"/>
  <c r="I657" i="2"/>
  <c r="J656" i="2"/>
  <c r="I656" i="2"/>
  <c r="J655" i="2"/>
  <c r="I655" i="2"/>
  <c r="J654" i="2"/>
  <c r="I654" i="2"/>
  <c r="J653" i="2"/>
  <c r="I653" i="2"/>
  <c r="J652" i="2"/>
  <c r="I652" i="2"/>
  <c r="J651" i="2"/>
  <c r="I651" i="2"/>
  <c r="J650" i="2"/>
  <c r="I650" i="2"/>
  <c r="J649" i="2"/>
  <c r="I649" i="2"/>
  <c r="J648" i="2"/>
  <c r="I648" i="2"/>
  <c r="J647" i="2"/>
  <c r="I647" i="2"/>
  <c r="J646" i="2"/>
  <c r="I646" i="2"/>
  <c r="J645" i="2"/>
  <c r="I645" i="2"/>
  <c r="J644" i="2"/>
  <c r="I644" i="2"/>
  <c r="J643" i="2"/>
  <c r="I643" i="2"/>
  <c r="J642" i="2"/>
  <c r="I642" i="2"/>
  <c r="J641" i="2"/>
  <c r="I641" i="2"/>
  <c r="J640" i="2"/>
  <c r="I640" i="2"/>
  <c r="J639" i="2"/>
  <c r="I639" i="2"/>
  <c r="J638" i="2"/>
  <c r="I638" i="2"/>
  <c r="J637" i="2"/>
  <c r="I637" i="2"/>
  <c r="J636" i="2"/>
  <c r="I636" i="2"/>
  <c r="J635" i="2"/>
  <c r="I635" i="2"/>
  <c r="J634" i="2"/>
  <c r="I634" i="2"/>
  <c r="J633" i="2"/>
  <c r="I633" i="2"/>
  <c r="J632" i="2"/>
  <c r="I632" i="2"/>
  <c r="J631" i="2"/>
  <c r="I631" i="2"/>
  <c r="J630" i="2"/>
  <c r="I630" i="2"/>
  <c r="J629" i="2"/>
  <c r="I629" i="2"/>
  <c r="J628" i="2"/>
  <c r="I628" i="2"/>
  <c r="J627" i="2"/>
  <c r="I627" i="2"/>
  <c r="J626" i="2"/>
  <c r="I626" i="2"/>
  <c r="J625" i="2"/>
  <c r="I625" i="2"/>
  <c r="J624" i="2"/>
  <c r="I624" i="2"/>
  <c r="J623" i="2"/>
  <c r="I623" i="2"/>
  <c r="J622" i="2"/>
  <c r="I622" i="2"/>
  <c r="J621" i="2"/>
  <c r="I621" i="2"/>
  <c r="J620" i="2"/>
  <c r="I620" i="2"/>
  <c r="J619" i="2"/>
  <c r="I619" i="2"/>
  <c r="J618" i="2"/>
  <c r="I618" i="2"/>
  <c r="J617" i="2"/>
  <c r="I617" i="2"/>
  <c r="J616" i="2"/>
  <c r="I616" i="2"/>
  <c r="J615" i="2"/>
  <c r="I615" i="2"/>
  <c r="J614" i="2"/>
  <c r="I614" i="2"/>
  <c r="J613" i="2"/>
  <c r="I613" i="2"/>
  <c r="J612" i="2"/>
  <c r="I612" i="2"/>
  <c r="J611" i="2"/>
  <c r="I611" i="2"/>
  <c r="J610" i="2"/>
  <c r="I610" i="2"/>
  <c r="J609" i="2"/>
  <c r="I609" i="2"/>
  <c r="J608" i="2"/>
  <c r="I608" i="2"/>
  <c r="J607" i="2"/>
  <c r="I607" i="2"/>
  <c r="J606" i="2"/>
  <c r="I606" i="2"/>
  <c r="J605" i="2"/>
  <c r="I605" i="2"/>
  <c r="J604" i="2"/>
  <c r="I604" i="2"/>
  <c r="J603" i="2"/>
  <c r="I603" i="2"/>
  <c r="J602" i="2"/>
  <c r="I602" i="2"/>
  <c r="J601" i="2"/>
  <c r="I601" i="2"/>
  <c r="J600" i="2"/>
  <c r="I600" i="2"/>
  <c r="J599" i="2"/>
  <c r="I599" i="2"/>
  <c r="J598" i="2"/>
  <c r="I598" i="2"/>
  <c r="J597" i="2"/>
  <c r="I597" i="2"/>
  <c r="J596" i="2"/>
  <c r="I596" i="2"/>
  <c r="J595" i="2"/>
  <c r="I595" i="2"/>
  <c r="J594" i="2"/>
  <c r="I594" i="2"/>
  <c r="J593" i="2"/>
  <c r="I593" i="2"/>
  <c r="J592" i="2"/>
  <c r="I592" i="2"/>
  <c r="J591" i="2"/>
  <c r="I591" i="2"/>
  <c r="J590" i="2"/>
  <c r="I590" i="2"/>
  <c r="J589" i="2"/>
  <c r="I589" i="2"/>
  <c r="J588" i="2"/>
  <c r="I588" i="2"/>
  <c r="J587" i="2"/>
  <c r="I587" i="2"/>
  <c r="J586" i="2"/>
  <c r="I586" i="2"/>
  <c r="J585" i="2"/>
  <c r="I585" i="2"/>
  <c r="J584" i="2"/>
  <c r="I584" i="2"/>
  <c r="J583" i="2"/>
  <c r="I583" i="2"/>
  <c r="J582" i="2"/>
  <c r="I582" i="2"/>
  <c r="J581" i="2"/>
  <c r="I581" i="2"/>
  <c r="J580" i="2"/>
  <c r="I580" i="2"/>
  <c r="J579" i="2"/>
  <c r="I579" i="2"/>
  <c r="J578" i="2"/>
  <c r="I578" i="2"/>
  <c r="J577" i="2"/>
  <c r="I577" i="2"/>
  <c r="J576" i="2"/>
  <c r="I576" i="2"/>
  <c r="J575" i="2"/>
  <c r="I575" i="2"/>
  <c r="J574" i="2"/>
  <c r="I574" i="2"/>
  <c r="J573" i="2"/>
  <c r="I573" i="2"/>
  <c r="J572" i="2"/>
  <c r="I572" i="2"/>
  <c r="J571" i="2"/>
  <c r="I571" i="2"/>
  <c r="J570" i="2"/>
  <c r="I570" i="2"/>
  <c r="J569" i="2"/>
  <c r="I569" i="2"/>
  <c r="J568" i="2"/>
  <c r="I568" i="2"/>
  <c r="J567" i="2"/>
  <c r="I567" i="2"/>
  <c r="J566" i="2"/>
  <c r="I566" i="2"/>
  <c r="J565" i="2"/>
  <c r="I565" i="2"/>
  <c r="J564" i="2"/>
  <c r="I564" i="2"/>
  <c r="J563" i="2"/>
  <c r="I563" i="2"/>
  <c r="J562" i="2"/>
  <c r="I562" i="2"/>
  <c r="J561" i="2"/>
  <c r="I561" i="2"/>
  <c r="J560" i="2"/>
  <c r="I560" i="2"/>
  <c r="J559" i="2"/>
  <c r="I559" i="2"/>
  <c r="J558" i="2"/>
  <c r="I558" i="2"/>
  <c r="J557" i="2"/>
  <c r="I557" i="2"/>
  <c r="J556" i="2"/>
  <c r="I556" i="2"/>
  <c r="J555" i="2"/>
  <c r="I555" i="2"/>
  <c r="J554" i="2"/>
  <c r="I554" i="2"/>
  <c r="J553" i="2"/>
  <c r="I553" i="2"/>
  <c r="J552" i="2"/>
  <c r="I552" i="2"/>
  <c r="J551" i="2"/>
  <c r="I551" i="2"/>
  <c r="J550" i="2"/>
  <c r="I550" i="2"/>
  <c r="J549" i="2"/>
  <c r="I549" i="2"/>
  <c r="J548" i="2"/>
  <c r="I548" i="2"/>
  <c r="J547" i="2"/>
  <c r="I547" i="2"/>
  <c r="J546" i="2"/>
  <c r="I546" i="2"/>
  <c r="J545" i="2"/>
  <c r="I545" i="2"/>
  <c r="J544" i="2"/>
  <c r="I544" i="2"/>
  <c r="J543" i="2"/>
  <c r="I543" i="2"/>
  <c r="J542" i="2"/>
  <c r="I542" i="2"/>
  <c r="J541" i="2"/>
  <c r="I541" i="2"/>
  <c r="J540" i="2"/>
  <c r="I540" i="2"/>
  <c r="J539" i="2"/>
  <c r="I539" i="2"/>
  <c r="J538" i="2"/>
  <c r="I538" i="2"/>
  <c r="J537" i="2"/>
  <c r="I537" i="2"/>
  <c r="J536" i="2"/>
  <c r="I536" i="2"/>
  <c r="J535" i="2"/>
  <c r="I535" i="2"/>
  <c r="J534" i="2"/>
  <c r="I534" i="2"/>
  <c r="J533" i="2"/>
  <c r="I533" i="2"/>
  <c r="J532" i="2"/>
  <c r="I532" i="2"/>
  <c r="J531" i="2"/>
  <c r="I531" i="2"/>
  <c r="J530" i="2"/>
  <c r="I530" i="2"/>
  <c r="J529" i="2"/>
  <c r="I529" i="2"/>
  <c r="J528" i="2"/>
  <c r="I528" i="2"/>
  <c r="J527" i="2"/>
  <c r="I527" i="2"/>
  <c r="J526" i="2"/>
  <c r="I526" i="2"/>
  <c r="J525" i="2"/>
  <c r="I525" i="2"/>
  <c r="J524" i="2"/>
  <c r="I524" i="2"/>
  <c r="J523" i="2"/>
  <c r="I523" i="2"/>
  <c r="J522" i="2"/>
  <c r="I522" i="2"/>
  <c r="J521" i="2"/>
  <c r="I521" i="2"/>
  <c r="J520" i="2"/>
  <c r="I520" i="2"/>
  <c r="J519" i="2"/>
  <c r="I519" i="2"/>
  <c r="J518" i="2"/>
  <c r="I518" i="2"/>
  <c r="J517" i="2"/>
  <c r="I517" i="2"/>
  <c r="J516" i="2"/>
  <c r="I516" i="2"/>
  <c r="J515" i="2"/>
  <c r="I515" i="2"/>
  <c r="J514" i="2"/>
  <c r="I514" i="2"/>
  <c r="J513" i="2"/>
  <c r="I513" i="2"/>
  <c r="J512" i="2"/>
  <c r="I512" i="2"/>
  <c r="J511" i="2"/>
  <c r="I511" i="2"/>
  <c r="J510" i="2"/>
  <c r="I510" i="2"/>
  <c r="J509" i="2"/>
  <c r="I509" i="2"/>
  <c r="J508" i="2"/>
  <c r="I508" i="2"/>
  <c r="J507" i="2"/>
  <c r="I507" i="2"/>
  <c r="J506" i="2"/>
  <c r="I506" i="2"/>
  <c r="J505" i="2"/>
  <c r="I505" i="2"/>
  <c r="J504" i="2"/>
  <c r="I504" i="2"/>
  <c r="J503" i="2"/>
  <c r="I503" i="2"/>
  <c r="J502" i="2"/>
  <c r="I502" i="2"/>
  <c r="J501" i="2"/>
  <c r="I501" i="2"/>
  <c r="J500" i="2"/>
  <c r="I500" i="2"/>
  <c r="J499" i="2"/>
  <c r="I499" i="2"/>
  <c r="J498" i="2"/>
  <c r="I498" i="2"/>
  <c r="J497" i="2"/>
  <c r="I497" i="2"/>
  <c r="J496" i="2"/>
  <c r="I496" i="2"/>
  <c r="J495" i="2"/>
  <c r="I495" i="2"/>
  <c r="J494" i="2"/>
  <c r="I494" i="2"/>
  <c r="J493" i="2"/>
  <c r="I493" i="2"/>
  <c r="J492" i="2"/>
  <c r="I492" i="2"/>
  <c r="J491" i="2"/>
  <c r="I491" i="2"/>
  <c r="J490" i="2"/>
  <c r="I490" i="2"/>
  <c r="J489" i="2"/>
  <c r="I489" i="2"/>
  <c r="J488" i="2"/>
  <c r="I488" i="2"/>
  <c r="J487" i="2"/>
  <c r="I487" i="2"/>
  <c r="J486" i="2"/>
  <c r="I486" i="2"/>
  <c r="J485" i="2"/>
  <c r="I485" i="2"/>
  <c r="J484" i="2"/>
  <c r="I484" i="2"/>
  <c r="J483" i="2"/>
  <c r="I483" i="2"/>
  <c r="J482" i="2"/>
  <c r="I482" i="2"/>
  <c r="J481" i="2"/>
  <c r="I481" i="2"/>
  <c r="J480" i="2"/>
  <c r="I480" i="2"/>
  <c r="J479" i="2"/>
  <c r="I479" i="2"/>
  <c r="J478" i="2"/>
  <c r="I478" i="2"/>
  <c r="J477" i="2"/>
  <c r="I477" i="2"/>
  <c r="J476" i="2"/>
  <c r="I476" i="2"/>
  <c r="J475" i="2"/>
  <c r="I475" i="2"/>
  <c r="J474" i="2"/>
  <c r="I474" i="2"/>
  <c r="J473" i="2"/>
  <c r="I473" i="2"/>
  <c r="J472" i="2"/>
  <c r="I472" i="2"/>
  <c r="J471" i="2"/>
  <c r="I471" i="2"/>
  <c r="J470" i="2"/>
  <c r="I470" i="2"/>
  <c r="J469" i="2"/>
  <c r="I469" i="2"/>
  <c r="J468" i="2"/>
  <c r="I468" i="2"/>
  <c r="J467" i="2"/>
  <c r="I467" i="2"/>
  <c r="J466" i="2"/>
  <c r="I466" i="2"/>
  <c r="J465" i="2"/>
  <c r="I465" i="2"/>
  <c r="J464" i="2"/>
  <c r="I464" i="2"/>
  <c r="J463" i="2"/>
  <c r="I463" i="2"/>
  <c r="J462" i="2"/>
  <c r="I462" i="2"/>
  <c r="J461" i="2"/>
  <c r="I461" i="2"/>
  <c r="J460" i="2"/>
  <c r="I460" i="2"/>
  <c r="J459" i="2"/>
  <c r="I459" i="2"/>
  <c r="J458" i="2"/>
  <c r="I458" i="2"/>
  <c r="J457" i="2"/>
  <c r="I457" i="2"/>
  <c r="J456" i="2"/>
  <c r="I456" i="2"/>
  <c r="J455" i="2"/>
  <c r="I455" i="2"/>
  <c r="J454" i="2"/>
  <c r="I454" i="2"/>
  <c r="J453" i="2"/>
  <c r="I453" i="2"/>
  <c r="J452" i="2"/>
  <c r="I452" i="2"/>
  <c r="J451" i="2"/>
  <c r="I451" i="2"/>
  <c r="J450" i="2"/>
  <c r="I450" i="2"/>
  <c r="J449" i="2"/>
  <c r="I449" i="2"/>
  <c r="J448" i="2"/>
  <c r="I448" i="2"/>
  <c r="J447" i="2"/>
  <c r="I447" i="2"/>
  <c r="J446" i="2"/>
  <c r="I446" i="2"/>
  <c r="J445" i="2"/>
  <c r="I445" i="2"/>
  <c r="J444" i="2"/>
  <c r="I444" i="2"/>
  <c r="J443" i="2"/>
  <c r="I443" i="2"/>
  <c r="J442" i="2"/>
  <c r="I442" i="2"/>
  <c r="J441" i="2"/>
  <c r="I441" i="2"/>
  <c r="J440" i="2"/>
  <c r="I440" i="2"/>
  <c r="J439" i="2"/>
  <c r="I439" i="2"/>
  <c r="J438" i="2"/>
  <c r="I438" i="2"/>
  <c r="J437" i="2"/>
  <c r="I437" i="2"/>
  <c r="J436" i="2"/>
  <c r="I436" i="2"/>
  <c r="J435" i="2"/>
  <c r="I435" i="2"/>
  <c r="J434" i="2"/>
  <c r="I434" i="2"/>
  <c r="J433" i="2"/>
  <c r="I433" i="2"/>
  <c r="J432" i="2"/>
  <c r="I432" i="2"/>
  <c r="J431" i="2"/>
  <c r="I431" i="2"/>
  <c r="J430" i="2"/>
  <c r="I430" i="2"/>
  <c r="J429" i="2"/>
  <c r="I429" i="2"/>
  <c r="J428" i="2"/>
  <c r="I428" i="2"/>
  <c r="J427" i="2"/>
  <c r="I427" i="2"/>
  <c r="J426" i="2"/>
  <c r="I426" i="2"/>
  <c r="J425" i="2"/>
  <c r="I425" i="2"/>
  <c r="J424" i="2"/>
  <c r="I424" i="2"/>
  <c r="J423" i="2"/>
  <c r="I423" i="2"/>
  <c r="J422" i="2"/>
  <c r="I422" i="2"/>
  <c r="J421" i="2"/>
  <c r="I421" i="2"/>
  <c r="J420" i="2"/>
  <c r="I420" i="2"/>
  <c r="J419" i="2"/>
  <c r="I419" i="2"/>
  <c r="J418" i="2"/>
  <c r="I418" i="2"/>
  <c r="J417" i="2"/>
  <c r="I417" i="2"/>
  <c r="J416" i="2"/>
  <c r="I416" i="2"/>
  <c r="J415" i="2"/>
  <c r="I415" i="2"/>
  <c r="J414" i="2"/>
  <c r="I414" i="2"/>
  <c r="J413" i="2"/>
  <c r="I413" i="2"/>
  <c r="J412" i="2"/>
  <c r="I412" i="2"/>
  <c r="J411" i="2"/>
  <c r="I411" i="2"/>
  <c r="J410" i="2"/>
  <c r="I410" i="2"/>
  <c r="J409" i="2"/>
  <c r="I409" i="2"/>
  <c r="J408" i="2"/>
  <c r="I408" i="2"/>
  <c r="J407" i="2"/>
  <c r="I407" i="2"/>
  <c r="J406" i="2"/>
  <c r="I406" i="2"/>
  <c r="J405" i="2"/>
  <c r="I405" i="2"/>
  <c r="J404" i="2"/>
  <c r="I404" i="2"/>
  <c r="J403" i="2"/>
  <c r="I403" i="2"/>
  <c r="J402" i="2"/>
  <c r="I402" i="2"/>
  <c r="J401" i="2"/>
  <c r="I401" i="2"/>
  <c r="J400" i="2"/>
  <c r="I400" i="2"/>
  <c r="J399" i="2"/>
  <c r="I399" i="2"/>
  <c r="J398" i="2"/>
  <c r="I398" i="2"/>
  <c r="J397" i="2"/>
  <c r="I397" i="2"/>
  <c r="J396" i="2"/>
  <c r="I396" i="2"/>
  <c r="J395" i="2"/>
  <c r="I395" i="2"/>
  <c r="J394" i="2"/>
  <c r="I394" i="2"/>
  <c r="J393" i="2"/>
  <c r="I393" i="2"/>
  <c r="J392" i="2"/>
  <c r="I392" i="2"/>
  <c r="J391" i="2"/>
  <c r="I391" i="2"/>
  <c r="J390" i="2"/>
  <c r="I390" i="2"/>
  <c r="J389" i="2"/>
  <c r="I389" i="2"/>
  <c r="J388" i="2"/>
  <c r="I388" i="2"/>
  <c r="J387" i="2"/>
  <c r="I387" i="2"/>
  <c r="J386" i="2"/>
  <c r="I386" i="2"/>
  <c r="J385" i="2"/>
  <c r="I385" i="2"/>
  <c r="J384" i="2"/>
  <c r="I384" i="2"/>
  <c r="J383" i="2"/>
  <c r="I383" i="2"/>
  <c r="J382" i="2"/>
  <c r="I382" i="2"/>
  <c r="J381" i="2"/>
  <c r="I381" i="2"/>
  <c r="J380" i="2"/>
  <c r="I380" i="2"/>
  <c r="J379" i="2"/>
  <c r="I379" i="2"/>
  <c r="J378" i="2"/>
  <c r="I378" i="2"/>
  <c r="J377" i="2"/>
  <c r="I377" i="2"/>
  <c r="J376" i="2"/>
  <c r="I376" i="2"/>
  <c r="J375" i="2"/>
  <c r="I375" i="2"/>
  <c r="J374" i="2"/>
  <c r="I374" i="2"/>
  <c r="J373" i="2"/>
  <c r="I373" i="2"/>
  <c r="J372" i="2"/>
  <c r="I372" i="2"/>
  <c r="J371" i="2"/>
  <c r="I371" i="2"/>
  <c r="J370" i="2"/>
  <c r="I370" i="2"/>
  <c r="J369" i="2"/>
  <c r="I369" i="2"/>
  <c r="J368" i="2"/>
  <c r="I368" i="2"/>
  <c r="J367" i="2"/>
  <c r="I367" i="2"/>
  <c r="J366" i="2"/>
  <c r="I366" i="2"/>
  <c r="J365" i="2"/>
  <c r="I365" i="2"/>
  <c r="J364" i="2"/>
  <c r="I364" i="2"/>
  <c r="J363" i="2"/>
  <c r="I363" i="2"/>
  <c r="J362" i="2"/>
  <c r="I362" i="2"/>
  <c r="J361" i="2"/>
  <c r="I361" i="2"/>
  <c r="J360" i="2"/>
  <c r="I360" i="2"/>
  <c r="J359" i="2"/>
  <c r="I359" i="2"/>
  <c r="J358" i="2"/>
  <c r="I358" i="2"/>
  <c r="J357" i="2"/>
  <c r="I357" i="2"/>
  <c r="J356" i="2"/>
  <c r="I356" i="2"/>
  <c r="J355" i="2"/>
  <c r="I355" i="2"/>
  <c r="J354" i="2"/>
  <c r="I354" i="2"/>
  <c r="J353" i="2"/>
  <c r="I353" i="2"/>
  <c r="J352" i="2"/>
  <c r="I352" i="2"/>
  <c r="J351" i="2"/>
  <c r="I351" i="2"/>
  <c r="J350" i="2"/>
  <c r="I350" i="2"/>
  <c r="J349" i="2"/>
  <c r="I349" i="2"/>
  <c r="J348" i="2"/>
  <c r="I348" i="2"/>
  <c r="J347" i="2"/>
  <c r="I347" i="2"/>
  <c r="J346" i="2"/>
  <c r="I346" i="2"/>
  <c r="J345" i="2"/>
  <c r="I345" i="2"/>
  <c r="J344" i="2"/>
  <c r="I344" i="2"/>
  <c r="J343" i="2"/>
  <c r="I343" i="2"/>
  <c r="J342" i="2"/>
  <c r="I342" i="2"/>
  <c r="J341" i="2"/>
  <c r="I341" i="2"/>
  <c r="J340" i="2"/>
  <c r="I340" i="2"/>
  <c r="J339" i="2"/>
  <c r="I339" i="2"/>
  <c r="J338" i="2"/>
  <c r="I338" i="2"/>
  <c r="J337" i="2"/>
  <c r="I337" i="2"/>
  <c r="J336" i="2"/>
  <c r="I336" i="2"/>
  <c r="J335" i="2"/>
  <c r="I335" i="2"/>
  <c r="J334" i="2"/>
  <c r="I334" i="2"/>
  <c r="J333" i="2"/>
  <c r="I333" i="2"/>
  <c r="J332" i="2"/>
  <c r="I332" i="2"/>
  <c r="J331" i="2"/>
  <c r="I331" i="2"/>
  <c r="J330" i="2"/>
  <c r="I330" i="2"/>
  <c r="J329" i="2"/>
  <c r="I329" i="2"/>
  <c r="J328" i="2"/>
  <c r="I328" i="2"/>
  <c r="J327" i="2"/>
  <c r="I327" i="2"/>
  <c r="J326" i="2"/>
  <c r="I326" i="2"/>
  <c r="J325" i="2"/>
  <c r="I325" i="2"/>
  <c r="J324" i="2"/>
  <c r="I324" i="2"/>
  <c r="J323" i="2"/>
  <c r="I323" i="2"/>
  <c r="J322" i="2"/>
  <c r="I322" i="2"/>
  <c r="J321" i="2"/>
  <c r="I321" i="2"/>
  <c r="J320" i="2"/>
  <c r="I320" i="2"/>
  <c r="J319" i="2"/>
  <c r="I319" i="2"/>
  <c r="J318" i="2"/>
  <c r="I318" i="2"/>
  <c r="J317" i="2"/>
  <c r="I317" i="2"/>
  <c r="J316" i="2"/>
  <c r="I316" i="2"/>
  <c r="J315" i="2"/>
  <c r="I315" i="2"/>
  <c r="J314" i="2"/>
  <c r="I314" i="2"/>
  <c r="J313" i="2"/>
  <c r="I313" i="2"/>
  <c r="J312" i="2"/>
  <c r="I312" i="2"/>
  <c r="J311" i="2"/>
  <c r="I311" i="2"/>
  <c r="J310" i="2"/>
  <c r="I310" i="2"/>
  <c r="J309" i="2"/>
  <c r="I309" i="2"/>
  <c r="J308" i="2"/>
  <c r="I308" i="2"/>
  <c r="J307" i="2"/>
  <c r="I307" i="2"/>
  <c r="J306" i="2"/>
  <c r="I306" i="2"/>
  <c r="J305" i="2"/>
  <c r="I305" i="2"/>
  <c r="J304" i="2"/>
  <c r="I304" i="2"/>
  <c r="J303" i="2"/>
  <c r="I303" i="2"/>
  <c r="J302" i="2"/>
  <c r="I302" i="2"/>
  <c r="J301" i="2"/>
  <c r="I301" i="2"/>
  <c r="J300" i="2"/>
  <c r="I300" i="2"/>
  <c r="J299" i="2"/>
  <c r="I299" i="2"/>
  <c r="J298" i="2"/>
  <c r="I298" i="2"/>
  <c r="J297" i="2"/>
  <c r="I297" i="2"/>
  <c r="J296" i="2"/>
  <c r="I296" i="2"/>
  <c r="J295" i="2"/>
  <c r="I295" i="2"/>
  <c r="J294" i="2"/>
  <c r="I294" i="2"/>
  <c r="J293" i="2"/>
  <c r="I293" i="2"/>
  <c r="J292" i="2"/>
  <c r="I292" i="2"/>
  <c r="J291" i="2"/>
  <c r="I291" i="2"/>
  <c r="J290" i="2"/>
  <c r="I290" i="2"/>
  <c r="J289" i="2"/>
  <c r="I289" i="2"/>
  <c r="J288" i="2"/>
  <c r="I288" i="2"/>
  <c r="J287" i="2"/>
  <c r="I287" i="2"/>
  <c r="J286" i="2"/>
  <c r="I286" i="2"/>
  <c r="J285" i="2"/>
  <c r="I285" i="2"/>
  <c r="J284" i="2"/>
  <c r="I284" i="2"/>
  <c r="J283" i="2"/>
  <c r="I283" i="2"/>
  <c r="J282" i="2"/>
  <c r="I282" i="2"/>
  <c r="J281" i="2"/>
  <c r="I281" i="2"/>
  <c r="J280" i="2"/>
  <c r="I280" i="2"/>
  <c r="J279" i="2"/>
  <c r="I279" i="2"/>
  <c r="J278" i="2"/>
  <c r="I278" i="2"/>
  <c r="J277" i="2"/>
  <c r="I277" i="2"/>
  <c r="J276" i="2"/>
  <c r="I276" i="2"/>
  <c r="J275" i="2"/>
  <c r="I275" i="2"/>
  <c r="J274" i="2"/>
  <c r="I274" i="2"/>
  <c r="J273" i="2"/>
  <c r="I273" i="2"/>
  <c r="J272" i="2"/>
  <c r="I272" i="2"/>
  <c r="J271" i="2"/>
  <c r="I271" i="2"/>
  <c r="J270" i="2"/>
  <c r="I270" i="2"/>
  <c r="J269" i="2"/>
  <c r="I269" i="2"/>
  <c r="J268" i="2"/>
  <c r="I268" i="2"/>
  <c r="J267" i="2"/>
  <c r="I267" i="2"/>
  <c r="J266" i="2"/>
  <c r="I266" i="2"/>
  <c r="J265" i="2"/>
  <c r="I265" i="2"/>
  <c r="J264" i="2"/>
  <c r="I264" i="2"/>
  <c r="J263" i="2"/>
  <c r="I263" i="2"/>
  <c r="J262" i="2"/>
  <c r="I262" i="2"/>
  <c r="J261" i="2"/>
  <c r="I261" i="2"/>
  <c r="J260" i="2"/>
  <c r="I260" i="2"/>
  <c r="J259" i="2"/>
  <c r="I259" i="2"/>
  <c r="J258" i="2"/>
  <c r="I258" i="2"/>
  <c r="J257" i="2"/>
  <c r="I257" i="2"/>
  <c r="J256" i="2"/>
  <c r="I256" i="2"/>
  <c r="J255" i="2"/>
  <c r="I255" i="2"/>
  <c r="J254" i="2"/>
  <c r="I254" i="2"/>
  <c r="J253" i="2"/>
  <c r="I253" i="2"/>
  <c r="J252" i="2"/>
  <c r="I252" i="2"/>
  <c r="J251" i="2"/>
  <c r="I251" i="2"/>
  <c r="J250" i="2"/>
  <c r="I250" i="2"/>
  <c r="J249" i="2"/>
  <c r="I249" i="2"/>
  <c r="J248" i="2"/>
  <c r="I248" i="2"/>
  <c r="J247" i="2"/>
  <c r="I247" i="2"/>
  <c r="J246" i="2"/>
  <c r="I246" i="2"/>
  <c r="J245" i="2"/>
  <c r="I245" i="2"/>
  <c r="J244" i="2"/>
  <c r="I244" i="2"/>
  <c r="J243" i="2"/>
  <c r="I243" i="2"/>
  <c r="J242" i="2"/>
  <c r="I242" i="2"/>
  <c r="J241" i="2"/>
  <c r="I241" i="2"/>
  <c r="J240" i="2"/>
  <c r="I240" i="2"/>
  <c r="J239" i="2"/>
  <c r="I239" i="2"/>
  <c r="J238" i="2"/>
  <c r="I238" i="2"/>
  <c r="J237" i="2"/>
  <c r="I237" i="2"/>
  <c r="J236" i="2"/>
  <c r="I236" i="2"/>
  <c r="J235" i="2"/>
  <c r="I235" i="2"/>
  <c r="J234" i="2"/>
  <c r="I234" i="2"/>
  <c r="J233" i="2"/>
  <c r="I233" i="2"/>
  <c r="J232" i="2"/>
  <c r="I232" i="2"/>
  <c r="J231" i="2"/>
  <c r="I231" i="2"/>
  <c r="J230" i="2"/>
  <c r="I230" i="2"/>
  <c r="J229" i="2"/>
  <c r="I229" i="2"/>
  <c r="J228" i="2"/>
  <c r="I228" i="2"/>
  <c r="J227" i="2"/>
  <c r="I227" i="2"/>
  <c r="J226" i="2"/>
  <c r="I226" i="2"/>
  <c r="J225" i="2"/>
  <c r="I225" i="2"/>
  <c r="J224" i="2"/>
  <c r="I224" i="2"/>
  <c r="J223" i="2"/>
  <c r="I223" i="2"/>
  <c r="J222" i="2"/>
  <c r="I222" i="2"/>
  <c r="J221" i="2"/>
  <c r="I221" i="2"/>
  <c r="J220" i="2"/>
  <c r="I220" i="2"/>
  <c r="J219" i="2"/>
  <c r="I219" i="2"/>
  <c r="J218" i="2"/>
  <c r="I218" i="2"/>
  <c r="J217" i="2"/>
  <c r="I217" i="2"/>
  <c r="J216" i="2"/>
  <c r="I216" i="2"/>
  <c r="J215" i="2"/>
  <c r="I215" i="2"/>
  <c r="J214" i="2"/>
  <c r="I214" i="2"/>
  <c r="J213" i="2"/>
  <c r="I213" i="2"/>
  <c r="J212" i="2"/>
  <c r="I212" i="2"/>
  <c r="J211" i="2"/>
  <c r="I211" i="2"/>
  <c r="J210" i="2"/>
  <c r="I210" i="2"/>
  <c r="J209" i="2"/>
  <c r="I209" i="2"/>
  <c r="J208" i="2"/>
  <c r="I208" i="2"/>
  <c r="J207" i="2"/>
  <c r="I207" i="2"/>
  <c r="J206" i="2"/>
  <c r="I206" i="2"/>
  <c r="J205" i="2"/>
  <c r="I205" i="2"/>
  <c r="J204" i="2"/>
  <c r="I204" i="2"/>
  <c r="J203" i="2"/>
  <c r="I203" i="2"/>
  <c r="J202" i="2"/>
  <c r="I202" i="2"/>
  <c r="J201" i="2"/>
  <c r="I201" i="2"/>
  <c r="J200" i="2"/>
  <c r="I200" i="2"/>
  <c r="J199" i="2"/>
  <c r="I199" i="2"/>
  <c r="J198" i="2"/>
  <c r="I198" i="2"/>
  <c r="J197" i="2"/>
  <c r="I197" i="2"/>
  <c r="J196" i="2"/>
  <c r="I196" i="2"/>
  <c r="J195" i="2"/>
  <c r="I195" i="2"/>
  <c r="J194" i="2"/>
  <c r="I194" i="2"/>
  <c r="J193" i="2"/>
  <c r="I193" i="2"/>
  <c r="J192" i="2"/>
  <c r="I192" i="2"/>
  <c r="J191" i="2"/>
  <c r="I191" i="2"/>
  <c r="J190" i="2"/>
  <c r="I190" i="2"/>
  <c r="J189" i="2"/>
  <c r="I189" i="2"/>
  <c r="J188" i="2"/>
  <c r="I188" i="2"/>
  <c r="J187" i="2"/>
  <c r="I187" i="2"/>
  <c r="J186" i="2"/>
  <c r="I186" i="2"/>
  <c r="J185" i="2"/>
  <c r="I185" i="2"/>
  <c r="J184" i="2"/>
  <c r="I184" i="2"/>
  <c r="J183" i="2"/>
  <c r="I183" i="2"/>
  <c r="J182" i="2"/>
  <c r="I182" i="2"/>
  <c r="J181" i="2"/>
  <c r="I181" i="2"/>
  <c r="J180" i="2"/>
  <c r="I180" i="2"/>
  <c r="J179" i="2"/>
  <c r="I179" i="2"/>
  <c r="J178" i="2"/>
  <c r="I178" i="2"/>
  <c r="J177" i="2"/>
  <c r="I177" i="2"/>
  <c r="J176" i="2"/>
  <c r="I176" i="2"/>
  <c r="J175" i="2"/>
  <c r="I175" i="2"/>
  <c r="J174" i="2"/>
  <c r="I174" i="2"/>
  <c r="J173" i="2"/>
  <c r="I173" i="2"/>
  <c r="J172" i="2"/>
  <c r="I172" i="2"/>
  <c r="J171" i="2"/>
  <c r="I171" i="2"/>
  <c r="J170" i="2"/>
  <c r="I170" i="2"/>
  <c r="J169" i="2"/>
  <c r="I169" i="2"/>
  <c r="J168" i="2"/>
  <c r="I168" i="2"/>
  <c r="J167" i="2"/>
  <c r="I167" i="2"/>
  <c r="J166" i="2"/>
  <c r="I166" i="2"/>
  <c r="J165" i="2"/>
  <c r="I165" i="2"/>
  <c r="J164" i="2"/>
  <c r="I164" i="2"/>
  <c r="J163" i="2"/>
  <c r="I163" i="2"/>
  <c r="J162" i="2"/>
  <c r="I162" i="2"/>
  <c r="J161" i="2"/>
  <c r="I161" i="2"/>
  <c r="J160" i="2"/>
  <c r="I160" i="2"/>
  <c r="J159" i="2"/>
  <c r="I159" i="2"/>
  <c r="J158" i="2"/>
  <c r="I158" i="2"/>
  <c r="J157" i="2"/>
  <c r="I157" i="2"/>
  <c r="J156" i="2"/>
  <c r="I156" i="2"/>
  <c r="J155" i="2"/>
  <c r="I155" i="2"/>
  <c r="J154" i="2"/>
  <c r="I154" i="2"/>
  <c r="J153" i="2"/>
  <c r="I153" i="2"/>
  <c r="J152" i="2"/>
  <c r="I152" i="2"/>
  <c r="J151" i="2"/>
  <c r="I151" i="2"/>
  <c r="J150" i="2"/>
  <c r="I150" i="2"/>
  <c r="J149" i="2"/>
  <c r="I149" i="2"/>
  <c r="J148" i="2"/>
  <c r="I148" i="2"/>
  <c r="J147" i="2"/>
  <c r="I147" i="2"/>
  <c r="J146" i="2"/>
  <c r="I146" i="2"/>
  <c r="J145" i="2"/>
  <c r="I145" i="2"/>
  <c r="J144" i="2"/>
  <c r="I144" i="2"/>
  <c r="J143" i="2"/>
  <c r="I143" i="2"/>
  <c r="J142" i="2"/>
  <c r="I142" i="2"/>
  <c r="J141" i="2"/>
  <c r="I141" i="2"/>
  <c r="J140" i="2"/>
  <c r="I140" i="2"/>
  <c r="J139" i="2"/>
  <c r="I139" i="2"/>
  <c r="J138" i="2"/>
  <c r="I138" i="2"/>
  <c r="J137" i="2"/>
  <c r="I137" i="2"/>
  <c r="J136" i="2"/>
  <c r="I136" i="2"/>
  <c r="J135" i="2"/>
  <c r="I135" i="2"/>
  <c r="J134" i="2"/>
  <c r="I134" i="2"/>
  <c r="J133" i="2"/>
  <c r="I133" i="2"/>
  <c r="J132" i="2"/>
  <c r="I132" i="2"/>
  <c r="J131" i="2"/>
  <c r="I131" i="2"/>
  <c r="J130" i="2"/>
  <c r="I130" i="2"/>
  <c r="J129" i="2"/>
  <c r="I129" i="2"/>
  <c r="J128" i="2"/>
  <c r="I128" i="2"/>
  <c r="J127" i="2"/>
  <c r="I127" i="2"/>
  <c r="J126" i="2"/>
  <c r="I126" i="2"/>
  <c r="J125" i="2"/>
  <c r="I125" i="2"/>
  <c r="J124" i="2"/>
  <c r="I124" i="2"/>
  <c r="J123" i="2"/>
  <c r="I123" i="2"/>
  <c r="J122" i="2"/>
  <c r="I122" i="2"/>
  <c r="J121" i="2"/>
  <c r="I121" i="2"/>
  <c r="J120" i="2"/>
  <c r="I120" i="2"/>
  <c r="J119" i="2"/>
  <c r="I119" i="2"/>
  <c r="J118" i="2"/>
  <c r="I118" i="2"/>
  <c r="J117" i="2"/>
  <c r="I117" i="2"/>
  <c r="J116" i="2"/>
  <c r="I116" i="2"/>
  <c r="J115" i="2"/>
  <c r="I115" i="2"/>
  <c r="J114" i="2"/>
  <c r="I114" i="2"/>
  <c r="J113" i="2"/>
  <c r="I113" i="2"/>
  <c r="J112" i="2"/>
  <c r="I112" i="2"/>
  <c r="J111" i="2"/>
  <c r="I111" i="2"/>
  <c r="J110" i="2"/>
  <c r="I110" i="2"/>
  <c r="J109" i="2"/>
  <c r="I109" i="2"/>
  <c r="J108" i="2"/>
  <c r="I108" i="2"/>
  <c r="J107" i="2"/>
  <c r="I107" i="2"/>
  <c r="J106" i="2"/>
  <c r="I106" i="2"/>
  <c r="J105" i="2"/>
  <c r="I105" i="2"/>
  <c r="J104" i="2"/>
  <c r="I104" i="2"/>
  <c r="J103" i="2"/>
  <c r="I103" i="2"/>
  <c r="J102" i="2"/>
  <c r="I102" i="2"/>
  <c r="J101" i="2"/>
  <c r="I101" i="2"/>
  <c r="J100" i="2"/>
  <c r="I100" i="2"/>
  <c r="J99" i="2"/>
  <c r="I99" i="2"/>
  <c r="J98" i="2"/>
  <c r="I98" i="2"/>
  <c r="J97" i="2"/>
  <c r="I97" i="2"/>
  <c r="J96" i="2"/>
  <c r="I96" i="2"/>
  <c r="J95" i="2"/>
  <c r="I95" i="2"/>
  <c r="J94" i="2"/>
  <c r="I94" i="2"/>
  <c r="J93" i="2"/>
  <c r="I93" i="2"/>
  <c r="J92" i="2"/>
  <c r="I92" i="2"/>
  <c r="J91" i="2"/>
  <c r="I91" i="2"/>
  <c r="J90" i="2"/>
  <c r="I90" i="2"/>
  <c r="J89" i="2"/>
  <c r="I89" i="2"/>
  <c r="J88" i="2"/>
  <c r="I88" i="2"/>
  <c r="J87" i="2"/>
  <c r="I87" i="2"/>
  <c r="J86" i="2"/>
  <c r="I86" i="2"/>
  <c r="J85" i="2"/>
  <c r="I85" i="2"/>
  <c r="J84" i="2"/>
  <c r="I84" i="2"/>
  <c r="J83" i="2"/>
  <c r="I83" i="2"/>
  <c r="J82" i="2"/>
  <c r="I82" i="2"/>
  <c r="J81" i="2"/>
  <c r="I81" i="2"/>
  <c r="J80" i="2"/>
  <c r="I80" i="2"/>
  <c r="J79" i="2"/>
  <c r="I79" i="2"/>
  <c r="J78" i="2"/>
  <c r="I78" i="2"/>
  <c r="J77" i="2"/>
  <c r="I77" i="2"/>
  <c r="J76" i="2"/>
  <c r="I76" i="2"/>
  <c r="J75" i="2"/>
  <c r="I75" i="2"/>
  <c r="J74" i="2"/>
  <c r="I74" i="2"/>
  <c r="J73" i="2"/>
  <c r="I73" i="2"/>
  <c r="J72" i="2"/>
  <c r="I72" i="2"/>
  <c r="J71" i="2"/>
  <c r="I71" i="2"/>
  <c r="J70" i="2"/>
  <c r="I70" i="2"/>
  <c r="J69" i="2"/>
  <c r="I69" i="2"/>
  <c r="J68" i="2"/>
  <c r="I68" i="2"/>
  <c r="J67" i="2"/>
  <c r="I67" i="2"/>
  <c r="J66" i="2"/>
  <c r="I66" i="2"/>
  <c r="J65" i="2"/>
  <c r="I65" i="2"/>
  <c r="J64" i="2"/>
  <c r="I64" i="2"/>
  <c r="J63" i="2"/>
  <c r="I63" i="2"/>
  <c r="J62" i="2"/>
  <c r="I62" i="2"/>
  <c r="J61" i="2"/>
  <c r="I61"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J7" i="2"/>
  <c r="I7" i="2"/>
  <c r="J6" i="2"/>
  <c r="I6" i="2"/>
  <c r="J5" i="2"/>
  <c r="I5" i="2"/>
  <c r="J4" i="2"/>
  <c r="I4" i="2"/>
  <c r="J3" i="2"/>
  <c r="I3" i="2"/>
  <c r="J2" i="2"/>
  <c r="I2" i="2"/>
  <c r="G4" i="3"/>
  <c r="AP7" i="3" l="1"/>
  <c r="AQ7" i="3"/>
  <c r="AP6" i="3"/>
  <c r="AQ6" i="3"/>
  <c r="AP5" i="3"/>
  <c r="AQ5" i="3"/>
  <c r="AP4" i="3"/>
  <c r="AQ4" i="3"/>
  <c r="M2" i="2"/>
  <c r="N2" i="2"/>
  <c r="M3" i="2"/>
  <c r="N3" i="2"/>
  <c r="M4" i="2"/>
  <c r="N4" i="2"/>
  <c r="M5" i="2"/>
  <c r="N5" i="2"/>
  <c r="M6" i="2"/>
  <c r="N6" i="2"/>
  <c r="M7" i="2"/>
  <c r="N7" i="2"/>
  <c r="M8" i="2"/>
  <c r="N8" i="2"/>
  <c r="M9" i="2"/>
  <c r="N9" i="2"/>
  <c r="M10" i="2"/>
  <c r="N10" i="2"/>
  <c r="M11" i="2"/>
  <c r="N11" i="2"/>
  <c r="M12" i="2"/>
  <c r="N12" i="2"/>
  <c r="M13" i="2"/>
  <c r="N13" i="2"/>
  <c r="M14" i="2"/>
  <c r="N14" i="2"/>
  <c r="M15" i="2"/>
  <c r="N15" i="2"/>
  <c r="M16" i="2"/>
  <c r="N16" i="2"/>
  <c r="M17" i="2"/>
  <c r="N17" i="2"/>
  <c r="M18" i="2"/>
  <c r="N18" i="2"/>
  <c r="M19" i="2"/>
  <c r="N19" i="2"/>
  <c r="M20" i="2"/>
  <c r="N20" i="2"/>
  <c r="M21" i="2"/>
  <c r="N21" i="2"/>
  <c r="M22" i="2"/>
  <c r="N22" i="2"/>
  <c r="M23" i="2"/>
  <c r="N23" i="2"/>
  <c r="M24" i="2"/>
  <c r="N24" i="2"/>
  <c r="M25" i="2"/>
  <c r="N25" i="2"/>
  <c r="M26" i="2"/>
  <c r="N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M126" i="2"/>
  <c r="N126" i="2"/>
  <c r="M127" i="2"/>
  <c r="N127" i="2"/>
  <c r="M128" i="2"/>
  <c r="N128" i="2"/>
  <c r="M129" i="2"/>
  <c r="N129" i="2"/>
  <c r="M130" i="2"/>
  <c r="N130" i="2"/>
  <c r="M131" i="2"/>
  <c r="N131" i="2"/>
  <c r="M132" i="2"/>
  <c r="N132" i="2"/>
  <c r="M133" i="2"/>
  <c r="N133" i="2"/>
  <c r="M134" i="2"/>
  <c r="N134" i="2"/>
  <c r="M135" i="2"/>
  <c r="N135" i="2"/>
  <c r="M136" i="2"/>
  <c r="N136" i="2"/>
  <c r="M137" i="2"/>
  <c r="N137" i="2"/>
  <c r="M138" i="2"/>
  <c r="N138" i="2"/>
  <c r="M139" i="2"/>
  <c r="N139" i="2"/>
  <c r="M140" i="2"/>
  <c r="N140" i="2"/>
  <c r="M141" i="2"/>
  <c r="N141" i="2"/>
  <c r="M142" i="2"/>
  <c r="N142" i="2"/>
  <c r="M143" i="2"/>
  <c r="N143" i="2"/>
  <c r="M144" i="2"/>
  <c r="N144" i="2"/>
  <c r="M145" i="2"/>
  <c r="N145" i="2"/>
  <c r="M146" i="2"/>
  <c r="N146" i="2"/>
  <c r="M147" i="2"/>
  <c r="N147" i="2"/>
  <c r="M148" i="2"/>
  <c r="N148" i="2"/>
  <c r="M149" i="2"/>
  <c r="N149" i="2"/>
  <c r="M150" i="2"/>
  <c r="N150" i="2"/>
  <c r="M151" i="2"/>
  <c r="N151" i="2"/>
  <c r="M152" i="2"/>
  <c r="N152" i="2"/>
  <c r="M153" i="2"/>
  <c r="N153" i="2"/>
  <c r="M154" i="2"/>
  <c r="N154" i="2"/>
  <c r="M155" i="2"/>
  <c r="N155" i="2"/>
  <c r="M156" i="2"/>
  <c r="N156" i="2"/>
  <c r="M157" i="2"/>
  <c r="N157" i="2"/>
  <c r="M158" i="2"/>
  <c r="N158" i="2"/>
  <c r="M159" i="2"/>
  <c r="N159" i="2"/>
  <c r="M160" i="2"/>
  <c r="N160" i="2"/>
  <c r="M161" i="2"/>
  <c r="N161" i="2"/>
  <c r="M162" i="2"/>
  <c r="N162" i="2"/>
  <c r="M163" i="2"/>
  <c r="N163" i="2"/>
  <c r="M164" i="2"/>
  <c r="N164" i="2"/>
  <c r="M165" i="2"/>
  <c r="N165" i="2"/>
  <c r="M166" i="2"/>
  <c r="N166" i="2"/>
  <c r="M167" i="2"/>
  <c r="N167" i="2"/>
  <c r="M168" i="2"/>
  <c r="N168" i="2"/>
  <c r="M169" i="2"/>
  <c r="N169" i="2"/>
  <c r="M170" i="2"/>
  <c r="N170" i="2"/>
  <c r="M171" i="2"/>
  <c r="N171" i="2"/>
  <c r="M172" i="2"/>
  <c r="N172" i="2"/>
  <c r="M173" i="2"/>
  <c r="N173" i="2"/>
  <c r="M174" i="2"/>
  <c r="N174" i="2"/>
  <c r="M175" i="2"/>
  <c r="N175" i="2"/>
  <c r="M176" i="2"/>
  <c r="N176" i="2"/>
  <c r="M177" i="2"/>
  <c r="N177" i="2"/>
  <c r="M178" i="2"/>
  <c r="N178" i="2"/>
  <c r="M179" i="2"/>
  <c r="N179" i="2"/>
  <c r="M180" i="2"/>
  <c r="N180" i="2"/>
  <c r="M181" i="2"/>
  <c r="N181" i="2"/>
  <c r="M182" i="2"/>
  <c r="N182" i="2"/>
  <c r="M183" i="2"/>
  <c r="N183" i="2"/>
  <c r="M184" i="2"/>
  <c r="N184" i="2"/>
  <c r="M185" i="2"/>
  <c r="N185" i="2"/>
  <c r="M186" i="2"/>
  <c r="N186" i="2"/>
  <c r="M187" i="2"/>
  <c r="N187" i="2"/>
  <c r="M188" i="2"/>
  <c r="N188" i="2"/>
  <c r="M189" i="2"/>
  <c r="N189" i="2"/>
  <c r="M190" i="2"/>
  <c r="N190" i="2"/>
  <c r="M191" i="2"/>
  <c r="N191" i="2"/>
  <c r="M192" i="2"/>
  <c r="N192" i="2"/>
  <c r="M193" i="2"/>
  <c r="N193" i="2"/>
  <c r="M194" i="2"/>
  <c r="N194" i="2"/>
  <c r="M195" i="2"/>
  <c r="N195" i="2"/>
  <c r="M196" i="2"/>
  <c r="N196" i="2"/>
  <c r="M197" i="2"/>
  <c r="N197" i="2"/>
  <c r="M198" i="2"/>
  <c r="N198" i="2"/>
  <c r="M199" i="2"/>
  <c r="N199" i="2"/>
  <c r="M200" i="2"/>
  <c r="N200" i="2"/>
  <c r="M201" i="2"/>
  <c r="N201" i="2"/>
  <c r="M202" i="2"/>
  <c r="N202" i="2"/>
  <c r="M203" i="2"/>
  <c r="N203" i="2"/>
  <c r="M204" i="2"/>
  <c r="N204" i="2"/>
  <c r="M205" i="2"/>
  <c r="N205" i="2"/>
  <c r="M206" i="2"/>
  <c r="N206" i="2"/>
  <c r="M207" i="2"/>
  <c r="N207" i="2"/>
  <c r="M208" i="2"/>
  <c r="N208" i="2"/>
  <c r="M209" i="2"/>
  <c r="N209" i="2"/>
  <c r="M210" i="2"/>
  <c r="N210" i="2"/>
  <c r="M211" i="2"/>
  <c r="N211" i="2"/>
  <c r="M212" i="2"/>
  <c r="N212" i="2"/>
  <c r="M213" i="2"/>
  <c r="N213" i="2"/>
  <c r="M214" i="2"/>
  <c r="N214" i="2"/>
  <c r="M215" i="2"/>
  <c r="N215" i="2"/>
  <c r="M216" i="2"/>
  <c r="N216" i="2"/>
  <c r="M217" i="2"/>
  <c r="N217" i="2"/>
  <c r="M218" i="2"/>
  <c r="N218" i="2"/>
  <c r="M219" i="2"/>
  <c r="N219" i="2"/>
  <c r="M220" i="2"/>
  <c r="N220" i="2"/>
  <c r="M221" i="2"/>
  <c r="N221" i="2"/>
  <c r="M222" i="2"/>
  <c r="N222" i="2"/>
  <c r="M223" i="2"/>
  <c r="N223" i="2"/>
  <c r="M224" i="2"/>
  <c r="N224" i="2"/>
  <c r="M225" i="2"/>
  <c r="N225" i="2"/>
  <c r="M226" i="2"/>
  <c r="N226" i="2"/>
  <c r="M227" i="2"/>
  <c r="N227" i="2"/>
  <c r="M228" i="2"/>
  <c r="N228" i="2"/>
  <c r="M229" i="2"/>
  <c r="N229" i="2"/>
  <c r="M230" i="2"/>
  <c r="N230" i="2"/>
  <c r="M231" i="2"/>
  <c r="N231" i="2"/>
  <c r="M232" i="2"/>
  <c r="N232" i="2"/>
  <c r="M233" i="2"/>
  <c r="N233" i="2"/>
  <c r="M234" i="2"/>
  <c r="N234" i="2"/>
  <c r="M235" i="2"/>
  <c r="N235" i="2"/>
  <c r="M236" i="2"/>
  <c r="N236" i="2"/>
  <c r="M237" i="2"/>
  <c r="N237" i="2"/>
  <c r="M238" i="2"/>
  <c r="N238" i="2"/>
  <c r="M239" i="2"/>
  <c r="N239" i="2"/>
  <c r="M240" i="2"/>
  <c r="N240" i="2"/>
  <c r="M241" i="2"/>
  <c r="N241" i="2"/>
  <c r="M242" i="2"/>
  <c r="N242" i="2"/>
  <c r="M243" i="2"/>
  <c r="N243" i="2"/>
  <c r="M244" i="2"/>
  <c r="N244" i="2"/>
  <c r="M245" i="2"/>
  <c r="N245" i="2"/>
  <c r="M246" i="2"/>
  <c r="N246" i="2"/>
  <c r="M247" i="2"/>
  <c r="N247" i="2"/>
  <c r="M248" i="2"/>
  <c r="N248" i="2"/>
  <c r="M249" i="2"/>
  <c r="N249" i="2"/>
  <c r="M250" i="2"/>
  <c r="N250" i="2"/>
  <c r="M251" i="2"/>
  <c r="N251" i="2"/>
  <c r="M252" i="2"/>
  <c r="N252" i="2"/>
  <c r="M253" i="2"/>
  <c r="N253" i="2"/>
  <c r="M254" i="2"/>
  <c r="N254" i="2"/>
  <c r="M255" i="2"/>
  <c r="N255" i="2"/>
  <c r="M256" i="2"/>
  <c r="N256" i="2"/>
  <c r="M257" i="2"/>
  <c r="N257" i="2"/>
  <c r="M258" i="2"/>
  <c r="N258" i="2"/>
  <c r="M259" i="2"/>
  <c r="N259" i="2"/>
  <c r="M260" i="2"/>
  <c r="N260" i="2"/>
  <c r="M261" i="2"/>
  <c r="N261" i="2"/>
  <c r="M262" i="2"/>
  <c r="N262" i="2"/>
  <c r="M263" i="2"/>
  <c r="N263" i="2"/>
  <c r="M264" i="2"/>
  <c r="N264" i="2"/>
  <c r="M265" i="2"/>
  <c r="N265" i="2"/>
  <c r="M266" i="2"/>
  <c r="N266" i="2"/>
  <c r="M267" i="2"/>
  <c r="N267" i="2"/>
  <c r="M268" i="2"/>
  <c r="N268" i="2"/>
  <c r="M269" i="2"/>
  <c r="N269" i="2"/>
  <c r="M270" i="2"/>
  <c r="N270" i="2"/>
  <c r="M271" i="2"/>
  <c r="N271" i="2"/>
  <c r="M272" i="2"/>
  <c r="N272" i="2"/>
  <c r="M273" i="2"/>
  <c r="N273" i="2"/>
  <c r="M274" i="2"/>
  <c r="N274" i="2"/>
  <c r="M275" i="2"/>
  <c r="N275" i="2"/>
  <c r="M276" i="2"/>
  <c r="N276" i="2"/>
  <c r="M277" i="2"/>
  <c r="N277" i="2"/>
  <c r="M278" i="2"/>
  <c r="N278" i="2"/>
  <c r="M279" i="2"/>
  <c r="N279" i="2"/>
  <c r="M280" i="2"/>
  <c r="N280" i="2"/>
  <c r="M281" i="2"/>
  <c r="N281" i="2"/>
  <c r="M282" i="2"/>
  <c r="N282" i="2"/>
  <c r="M283" i="2"/>
  <c r="N283" i="2"/>
  <c r="M284" i="2"/>
  <c r="N284" i="2"/>
  <c r="M285" i="2"/>
  <c r="N285" i="2"/>
  <c r="M286" i="2"/>
  <c r="N286" i="2"/>
  <c r="M287" i="2"/>
  <c r="N287" i="2"/>
  <c r="M288" i="2"/>
  <c r="N288" i="2"/>
  <c r="M289" i="2"/>
  <c r="N289" i="2"/>
  <c r="M290" i="2"/>
  <c r="N290" i="2"/>
  <c r="M291" i="2"/>
  <c r="N291" i="2"/>
  <c r="M292" i="2"/>
  <c r="N292" i="2"/>
  <c r="M293" i="2"/>
  <c r="N293" i="2"/>
  <c r="M294" i="2"/>
  <c r="N294" i="2"/>
  <c r="M295" i="2"/>
  <c r="N295" i="2"/>
  <c r="M296" i="2"/>
  <c r="N296" i="2"/>
  <c r="M297" i="2"/>
  <c r="N297" i="2"/>
  <c r="M298" i="2"/>
  <c r="N298" i="2"/>
  <c r="M299" i="2"/>
  <c r="N299" i="2"/>
  <c r="M300" i="2"/>
  <c r="N300" i="2"/>
  <c r="M301" i="2"/>
  <c r="N301" i="2"/>
  <c r="M302" i="2"/>
  <c r="N302" i="2"/>
  <c r="M303" i="2"/>
  <c r="N303" i="2"/>
  <c r="M304" i="2"/>
  <c r="N304" i="2"/>
  <c r="M305" i="2"/>
  <c r="N305" i="2"/>
  <c r="M306" i="2"/>
  <c r="N306" i="2"/>
  <c r="M307" i="2"/>
  <c r="N307" i="2"/>
  <c r="M308" i="2"/>
  <c r="N308" i="2"/>
  <c r="M309" i="2"/>
  <c r="N309" i="2"/>
  <c r="M310" i="2"/>
  <c r="N310" i="2"/>
  <c r="M311" i="2"/>
  <c r="N311" i="2"/>
  <c r="M312" i="2"/>
  <c r="N312" i="2"/>
  <c r="M313" i="2"/>
  <c r="N313" i="2"/>
  <c r="M314" i="2"/>
  <c r="N314" i="2"/>
  <c r="M315" i="2"/>
  <c r="N315" i="2"/>
  <c r="M316" i="2"/>
  <c r="N316" i="2"/>
  <c r="M317" i="2"/>
  <c r="N317" i="2"/>
  <c r="M318" i="2"/>
  <c r="N318" i="2"/>
  <c r="M319" i="2"/>
  <c r="N319" i="2"/>
  <c r="M320" i="2"/>
  <c r="N320" i="2"/>
  <c r="M321" i="2"/>
  <c r="N321" i="2"/>
  <c r="M322" i="2"/>
  <c r="N322" i="2"/>
  <c r="M323" i="2"/>
  <c r="N323" i="2"/>
  <c r="M324" i="2"/>
  <c r="N324" i="2"/>
  <c r="M325" i="2"/>
  <c r="N325" i="2"/>
  <c r="M326" i="2"/>
  <c r="N326" i="2"/>
  <c r="M327" i="2"/>
  <c r="N327" i="2"/>
  <c r="M328" i="2"/>
  <c r="N328" i="2"/>
  <c r="M329" i="2"/>
  <c r="N329" i="2"/>
  <c r="M330" i="2"/>
  <c r="N330" i="2"/>
  <c r="M331" i="2"/>
  <c r="N331" i="2"/>
  <c r="M332" i="2"/>
  <c r="N332" i="2"/>
  <c r="M333" i="2"/>
  <c r="N333" i="2"/>
  <c r="M334" i="2"/>
  <c r="N334" i="2"/>
  <c r="M335" i="2"/>
  <c r="N335" i="2"/>
  <c r="M336" i="2"/>
  <c r="N336" i="2"/>
  <c r="M337" i="2"/>
  <c r="N337" i="2"/>
  <c r="M338" i="2"/>
  <c r="N338" i="2"/>
  <c r="M339" i="2"/>
  <c r="N339" i="2"/>
  <c r="M340" i="2"/>
  <c r="N340" i="2"/>
  <c r="M341" i="2"/>
  <c r="N341" i="2"/>
  <c r="M342" i="2"/>
  <c r="N342" i="2"/>
  <c r="M343" i="2"/>
  <c r="N343" i="2"/>
  <c r="M344" i="2"/>
  <c r="N344" i="2"/>
  <c r="M345" i="2"/>
  <c r="N345" i="2"/>
  <c r="M346" i="2"/>
  <c r="N346" i="2"/>
  <c r="M347" i="2"/>
  <c r="N347" i="2"/>
  <c r="M348" i="2"/>
  <c r="N348" i="2"/>
  <c r="M349" i="2"/>
  <c r="N349" i="2"/>
  <c r="M350" i="2"/>
  <c r="N350" i="2"/>
  <c r="M351" i="2"/>
  <c r="N351" i="2"/>
  <c r="M352" i="2"/>
  <c r="N352" i="2"/>
  <c r="M353" i="2"/>
  <c r="N353" i="2"/>
  <c r="M354" i="2"/>
  <c r="N354" i="2"/>
  <c r="M355" i="2"/>
  <c r="N355" i="2"/>
  <c r="M356" i="2"/>
  <c r="N356" i="2"/>
  <c r="M357" i="2"/>
  <c r="N357" i="2"/>
  <c r="M358" i="2"/>
  <c r="N358" i="2"/>
  <c r="M359" i="2"/>
  <c r="N359" i="2"/>
  <c r="M360" i="2"/>
  <c r="N360" i="2"/>
  <c r="M361" i="2"/>
  <c r="N361" i="2"/>
  <c r="M362" i="2"/>
  <c r="N362" i="2"/>
  <c r="M363" i="2"/>
  <c r="N363" i="2"/>
  <c r="M364" i="2"/>
  <c r="N364" i="2"/>
  <c r="M365" i="2"/>
  <c r="N365" i="2"/>
  <c r="M366" i="2"/>
  <c r="N366" i="2"/>
  <c r="M367" i="2"/>
  <c r="N367" i="2"/>
  <c r="M368" i="2"/>
  <c r="N368" i="2"/>
  <c r="M369" i="2"/>
  <c r="N369" i="2"/>
  <c r="M370" i="2"/>
  <c r="N370" i="2"/>
  <c r="M371" i="2"/>
  <c r="N371" i="2"/>
  <c r="M372" i="2"/>
  <c r="N372" i="2"/>
  <c r="M373" i="2"/>
  <c r="N373" i="2"/>
  <c r="M374" i="2"/>
  <c r="N374" i="2"/>
  <c r="M375" i="2"/>
  <c r="N375" i="2"/>
  <c r="M376" i="2"/>
  <c r="N376" i="2"/>
  <c r="M377" i="2"/>
  <c r="N377" i="2"/>
  <c r="M378" i="2"/>
  <c r="N378" i="2"/>
  <c r="M379" i="2"/>
  <c r="N379" i="2"/>
  <c r="M380" i="2"/>
  <c r="N380" i="2"/>
  <c r="M381" i="2"/>
  <c r="N381" i="2"/>
  <c r="M382" i="2"/>
  <c r="N382" i="2"/>
  <c r="M383" i="2"/>
  <c r="N383" i="2"/>
  <c r="M384" i="2"/>
  <c r="N384" i="2"/>
  <c r="M385" i="2"/>
  <c r="N385" i="2"/>
  <c r="M386" i="2"/>
  <c r="N386" i="2"/>
  <c r="M387" i="2"/>
  <c r="N387" i="2"/>
  <c r="M388" i="2"/>
  <c r="N388" i="2"/>
  <c r="M389" i="2"/>
  <c r="N389" i="2"/>
  <c r="M390" i="2"/>
  <c r="N390" i="2"/>
  <c r="M391" i="2"/>
  <c r="N391" i="2"/>
  <c r="M392" i="2"/>
  <c r="N392" i="2"/>
  <c r="M393" i="2"/>
  <c r="N393" i="2"/>
  <c r="M394" i="2"/>
  <c r="N394" i="2"/>
  <c r="M395" i="2"/>
  <c r="N395" i="2"/>
  <c r="M396" i="2"/>
  <c r="N396" i="2"/>
  <c r="M397" i="2"/>
  <c r="N397" i="2"/>
  <c r="M398" i="2"/>
  <c r="N398" i="2"/>
  <c r="M399" i="2"/>
  <c r="N399" i="2"/>
  <c r="M400" i="2"/>
  <c r="N400" i="2"/>
  <c r="M401" i="2"/>
  <c r="N401" i="2"/>
  <c r="M402" i="2"/>
  <c r="N402" i="2"/>
  <c r="M403" i="2"/>
  <c r="N403" i="2"/>
  <c r="M404" i="2"/>
  <c r="N404" i="2"/>
  <c r="M405" i="2"/>
  <c r="N405" i="2"/>
  <c r="M406" i="2"/>
  <c r="N406" i="2"/>
  <c r="M407" i="2"/>
  <c r="N407" i="2"/>
  <c r="M408" i="2"/>
  <c r="N408" i="2"/>
  <c r="M409" i="2"/>
  <c r="N409" i="2"/>
  <c r="M410" i="2"/>
  <c r="N410" i="2"/>
  <c r="M411" i="2"/>
  <c r="N411" i="2"/>
  <c r="M412" i="2"/>
  <c r="N412" i="2"/>
  <c r="M413" i="2"/>
  <c r="N413" i="2"/>
  <c r="M414" i="2"/>
  <c r="N414" i="2"/>
  <c r="M415" i="2"/>
  <c r="N415" i="2"/>
  <c r="M416" i="2"/>
  <c r="N416" i="2"/>
  <c r="M417" i="2"/>
  <c r="N417" i="2"/>
  <c r="M418" i="2"/>
  <c r="N418" i="2"/>
  <c r="M419" i="2"/>
  <c r="N419" i="2"/>
  <c r="M420" i="2"/>
  <c r="N420" i="2"/>
  <c r="M421" i="2"/>
  <c r="N421" i="2"/>
  <c r="M422" i="2"/>
  <c r="N422" i="2"/>
  <c r="M423" i="2"/>
  <c r="N423" i="2"/>
  <c r="M424" i="2"/>
  <c r="N424" i="2"/>
  <c r="M425" i="2"/>
  <c r="N425" i="2"/>
  <c r="M426" i="2"/>
  <c r="N426" i="2"/>
  <c r="M427" i="2"/>
  <c r="N427" i="2"/>
  <c r="M428" i="2"/>
  <c r="N428" i="2"/>
  <c r="M429" i="2"/>
  <c r="N429" i="2"/>
  <c r="M430" i="2"/>
  <c r="N430" i="2"/>
  <c r="M431" i="2"/>
  <c r="N431" i="2"/>
  <c r="M432" i="2"/>
  <c r="N432" i="2"/>
  <c r="M433" i="2"/>
  <c r="N433" i="2"/>
  <c r="M434" i="2"/>
  <c r="N434" i="2"/>
  <c r="M435" i="2"/>
  <c r="N435" i="2"/>
  <c r="M436" i="2"/>
  <c r="N436" i="2"/>
  <c r="M437" i="2"/>
  <c r="N437" i="2"/>
  <c r="M438" i="2"/>
  <c r="N438" i="2"/>
  <c r="M439" i="2"/>
  <c r="N439" i="2"/>
  <c r="M440" i="2"/>
  <c r="N440" i="2"/>
  <c r="M441" i="2"/>
  <c r="N441" i="2"/>
  <c r="M442" i="2"/>
  <c r="N442" i="2"/>
  <c r="M443" i="2"/>
  <c r="N443" i="2"/>
  <c r="M444" i="2"/>
  <c r="N444" i="2"/>
  <c r="M445" i="2"/>
  <c r="N445" i="2"/>
  <c r="M446" i="2"/>
  <c r="N446" i="2"/>
  <c r="M447" i="2"/>
  <c r="N447" i="2"/>
  <c r="M448" i="2"/>
  <c r="N448" i="2"/>
  <c r="M449" i="2"/>
  <c r="N449" i="2"/>
  <c r="M450" i="2"/>
  <c r="N450" i="2"/>
  <c r="M451" i="2"/>
  <c r="N451" i="2"/>
  <c r="M452" i="2"/>
  <c r="N452" i="2"/>
  <c r="M453" i="2"/>
  <c r="N453" i="2"/>
  <c r="M454" i="2"/>
  <c r="N454" i="2"/>
  <c r="M455" i="2"/>
  <c r="N455" i="2"/>
  <c r="M456" i="2"/>
  <c r="N456" i="2"/>
  <c r="M457" i="2"/>
  <c r="N457" i="2"/>
  <c r="M458" i="2"/>
  <c r="N458" i="2"/>
  <c r="M459" i="2"/>
  <c r="N459" i="2"/>
  <c r="M460" i="2"/>
  <c r="N460" i="2"/>
  <c r="M461" i="2"/>
  <c r="N461" i="2"/>
  <c r="M462" i="2"/>
  <c r="N462" i="2"/>
  <c r="M463" i="2"/>
  <c r="N463" i="2"/>
  <c r="M464" i="2"/>
  <c r="N464" i="2"/>
  <c r="M465" i="2"/>
  <c r="N465" i="2"/>
  <c r="M466" i="2"/>
  <c r="N466" i="2"/>
  <c r="M467" i="2"/>
  <c r="N467" i="2"/>
  <c r="M468" i="2"/>
  <c r="N468" i="2"/>
  <c r="M469" i="2"/>
  <c r="N469" i="2"/>
  <c r="M470" i="2"/>
  <c r="N470" i="2"/>
  <c r="M471" i="2"/>
  <c r="N471" i="2"/>
  <c r="M472" i="2"/>
  <c r="N472" i="2"/>
  <c r="M473" i="2"/>
  <c r="N473" i="2"/>
  <c r="M474" i="2"/>
  <c r="N474" i="2"/>
  <c r="M475" i="2"/>
  <c r="N475" i="2"/>
  <c r="M476" i="2"/>
  <c r="N476" i="2"/>
  <c r="M477" i="2"/>
  <c r="N477" i="2"/>
  <c r="M478" i="2"/>
  <c r="N478" i="2"/>
  <c r="M479" i="2"/>
  <c r="N479" i="2"/>
  <c r="M480" i="2"/>
  <c r="N480" i="2"/>
  <c r="M481" i="2"/>
  <c r="N481" i="2"/>
  <c r="M482" i="2"/>
  <c r="N482" i="2"/>
  <c r="M483" i="2"/>
  <c r="N483" i="2"/>
  <c r="M484" i="2"/>
  <c r="N484" i="2"/>
  <c r="M485" i="2"/>
  <c r="N485" i="2"/>
  <c r="M486" i="2"/>
  <c r="N486" i="2"/>
  <c r="M487" i="2"/>
  <c r="N487" i="2"/>
  <c r="M488" i="2"/>
  <c r="N488" i="2"/>
  <c r="M489" i="2"/>
  <c r="N489" i="2"/>
  <c r="M490" i="2"/>
  <c r="N490" i="2"/>
  <c r="M491" i="2"/>
  <c r="N491" i="2"/>
  <c r="M492" i="2"/>
  <c r="N492" i="2"/>
  <c r="M493" i="2"/>
  <c r="N493" i="2"/>
  <c r="M494" i="2"/>
  <c r="N494" i="2"/>
  <c r="M495" i="2"/>
  <c r="N495" i="2"/>
  <c r="M496" i="2"/>
  <c r="N496" i="2"/>
  <c r="M497" i="2"/>
  <c r="N497" i="2"/>
  <c r="M498" i="2"/>
  <c r="N498" i="2"/>
  <c r="M499" i="2"/>
  <c r="N499" i="2"/>
  <c r="M500" i="2"/>
  <c r="N500" i="2"/>
  <c r="M501" i="2"/>
  <c r="N501" i="2"/>
  <c r="M502" i="2"/>
  <c r="N502" i="2"/>
  <c r="M503" i="2"/>
  <c r="N503" i="2"/>
  <c r="M504" i="2"/>
  <c r="N504" i="2"/>
  <c r="M505" i="2"/>
  <c r="N505" i="2"/>
  <c r="M506" i="2"/>
  <c r="N506" i="2"/>
  <c r="M507" i="2"/>
  <c r="N507" i="2"/>
  <c r="M508" i="2"/>
  <c r="N508" i="2"/>
  <c r="M509" i="2"/>
  <c r="N509" i="2"/>
  <c r="M510" i="2"/>
  <c r="N510" i="2"/>
  <c r="M511" i="2"/>
  <c r="N511" i="2"/>
  <c r="M512" i="2"/>
  <c r="N512" i="2"/>
  <c r="M513" i="2"/>
  <c r="N513" i="2"/>
  <c r="M514" i="2"/>
  <c r="N514" i="2"/>
  <c r="M515" i="2"/>
  <c r="N515" i="2"/>
  <c r="M516" i="2"/>
  <c r="N516" i="2"/>
  <c r="M517" i="2"/>
  <c r="N517" i="2"/>
  <c r="M518" i="2"/>
  <c r="N518" i="2"/>
  <c r="M519" i="2"/>
  <c r="N519" i="2"/>
  <c r="M520" i="2"/>
  <c r="N520" i="2"/>
  <c r="M521" i="2"/>
  <c r="N521" i="2"/>
  <c r="M522" i="2"/>
  <c r="N522" i="2"/>
  <c r="M523" i="2"/>
  <c r="N523" i="2"/>
  <c r="M524" i="2"/>
  <c r="N524" i="2"/>
  <c r="M525" i="2"/>
  <c r="N525" i="2"/>
  <c r="M526" i="2"/>
  <c r="N526" i="2"/>
  <c r="M527" i="2"/>
  <c r="N527" i="2"/>
  <c r="M528" i="2"/>
  <c r="N528" i="2"/>
  <c r="M529" i="2"/>
  <c r="N529" i="2"/>
  <c r="M530" i="2"/>
  <c r="N530" i="2"/>
  <c r="M531" i="2"/>
  <c r="N531" i="2"/>
  <c r="M532" i="2"/>
  <c r="N532" i="2"/>
  <c r="M533" i="2"/>
  <c r="N533" i="2"/>
  <c r="M534" i="2"/>
  <c r="N534" i="2"/>
  <c r="M535" i="2"/>
  <c r="N535" i="2"/>
  <c r="M536" i="2"/>
  <c r="N536" i="2"/>
  <c r="M537" i="2"/>
  <c r="N537" i="2"/>
  <c r="M538" i="2"/>
  <c r="N538" i="2"/>
  <c r="M539" i="2"/>
  <c r="N539" i="2"/>
  <c r="M540" i="2"/>
  <c r="N540" i="2"/>
  <c r="M541" i="2"/>
  <c r="N541" i="2"/>
  <c r="M542" i="2"/>
  <c r="N542" i="2"/>
  <c r="M543" i="2"/>
  <c r="N543" i="2"/>
  <c r="M544" i="2"/>
  <c r="N544" i="2"/>
  <c r="M545" i="2"/>
  <c r="N545" i="2"/>
  <c r="M546" i="2"/>
  <c r="N546" i="2"/>
  <c r="M547" i="2"/>
  <c r="N547" i="2"/>
  <c r="M548" i="2"/>
  <c r="N548" i="2"/>
  <c r="M549" i="2"/>
  <c r="N549" i="2"/>
  <c r="M550" i="2"/>
  <c r="N550" i="2"/>
  <c r="M551" i="2"/>
  <c r="N551" i="2"/>
  <c r="M552" i="2"/>
  <c r="N552" i="2"/>
  <c r="M553" i="2"/>
  <c r="N553" i="2"/>
  <c r="M554" i="2"/>
  <c r="N554" i="2"/>
  <c r="M555" i="2"/>
  <c r="N555" i="2"/>
  <c r="M556" i="2"/>
  <c r="N556" i="2"/>
  <c r="M557" i="2"/>
  <c r="N557" i="2"/>
  <c r="M558" i="2"/>
  <c r="N558" i="2"/>
  <c r="M559" i="2"/>
  <c r="N559" i="2"/>
  <c r="M560" i="2"/>
  <c r="N560" i="2"/>
  <c r="M561" i="2"/>
  <c r="N561" i="2"/>
  <c r="M562" i="2"/>
  <c r="N562" i="2"/>
  <c r="M563" i="2"/>
  <c r="N563" i="2"/>
  <c r="M564" i="2"/>
  <c r="N564" i="2"/>
  <c r="M565" i="2"/>
  <c r="N565" i="2"/>
  <c r="M566" i="2"/>
  <c r="N566" i="2"/>
  <c r="M567" i="2"/>
  <c r="N567" i="2"/>
  <c r="M568" i="2"/>
  <c r="N568" i="2"/>
  <c r="M569" i="2"/>
  <c r="N569" i="2"/>
  <c r="M570" i="2"/>
  <c r="N570" i="2"/>
  <c r="M571" i="2"/>
  <c r="N571" i="2"/>
  <c r="M572" i="2"/>
  <c r="N572" i="2"/>
  <c r="M573" i="2"/>
  <c r="N573" i="2"/>
  <c r="M574" i="2"/>
  <c r="N574" i="2"/>
  <c r="M575" i="2"/>
  <c r="N575" i="2"/>
  <c r="M576" i="2"/>
  <c r="N576" i="2"/>
  <c r="M577" i="2"/>
  <c r="N577" i="2"/>
  <c r="M578" i="2"/>
  <c r="N578" i="2"/>
  <c r="M579" i="2"/>
  <c r="N579" i="2"/>
  <c r="M580" i="2"/>
  <c r="N580" i="2"/>
  <c r="M581" i="2"/>
  <c r="N581" i="2"/>
  <c r="M582" i="2"/>
  <c r="N582" i="2"/>
  <c r="M583" i="2"/>
  <c r="N583" i="2"/>
  <c r="M584" i="2"/>
  <c r="N584" i="2"/>
  <c r="M585" i="2"/>
  <c r="N585" i="2"/>
  <c r="M586" i="2"/>
  <c r="N586" i="2"/>
  <c r="M587" i="2"/>
  <c r="N587" i="2"/>
  <c r="M588" i="2"/>
  <c r="N588" i="2"/>
  <c r="M589" i="2"/>
  <c r="N589" i="2"/>
  <c r="M590" i="2"/>
  <c r="N590" i="2"/>
  <c r="M591" i="2"/>
  <c r="N591" i="2"/>
  <c r="M592" i="2"/>
  <c r="N592" i="2"/>
  <c r="M593" i="2"/>
  <c r="N593" i="2"/>
  <c r="M594" i="2"/>
  <c r="N594" i="2"/>
  <c r="M595" i="2"/>
  <c r="N595" i="2"/>
  <c r="M596" i="2"/>
  <c r="N596" i="2"/>
  <c r="M597" i="2"/>
  <c r="N597" i="2"/>
  <c r="M598" i="2"/>
  <c r="N598" i="2"/>
  <c r="M599" i="2"/>
  <c r="N599" i="2"/>
  <c r="M600" i="2"/>
  <c r="N600" i="2"/>
  <c r="M601" i="2"/>
  <c r="N601" i="2"/>
  <c r="M602" i="2"/>
  <c r="N602" i="2"/>
  <c r="M603" i="2"/>
  <c r="N603" i="2"/>
  <c r="M604" i="2"/>
  <c r="N604" i="2"/>
  <c r="M605" i="2"/>
  <c r="N605" i="2"/>
  <c r="M606" i="2"/>
  <c r="N606" i="2"/>
  <c r="M607" i="2"/>
  <c r="N607" i="2"/>
  <c r="M608" i="2"/>
  <c r="N608" i="2"/>
  <c r="M609" i="2"/>
  <c r="N609" i="2"/>
  <c r="M610" i="2"/>
  <c r="N610" i="2"/>
  <c r="M611" i="2"/>
  <c r="N611" i="2"/>
  <c r="M612" i="2"/>
  <c r="N612" i="2"/>
  <c r="M613" i="2"/>
  <c r="N613" i="2"/>
  <c r="M614" i="2"/>
  <c r="N614" i="2"/>
  <c r="M615" i="2"/>
  <c r="N615" i="2"/>
  <c r="M616" i="2"/>
  <c r="N616" i="2"/>
  <c r="M617" i="2"/>
  <c r="N617" i="2"/>
  <c r="M618" i="2"/>
  <c r="N618" i="2"/>
  <c r="M619" i="2"/>
  <c r="N619" i="2"/>
  <c r="M620" i="2"/>
  <c r="N620" i="2"/>
  <c r="M621" i="2"/>
  <c r="N621" i="2"/>
  <c r="M622" i="2"/>
  <c r="N622" i="2"/>
  <c r="M623" i="2"/>
  <c r="N623" i="2"/>
  <c r="M624" i="2"/>
  <c r="N624" i="2"/>
  <c r="M625" i="2"/>
  <c r="N625" i="2"/>
  <c r="M626" i="2"/>
  <c r="N626" i="2"/>
  <c r="M627" i="2"/>
  <c r="N627" i="2"/>
  <c r="M628" i="2"/>
  <c r="N628" i="2"/>
  <c r="M629" i="2"/>
  <c r="N629" i="2"/>
  <c r="M630" i="2"/>
  <c r="N630" i="2"/>
  <c r="M631" i="2"/>
  <c r="N631" i="2"/>
  <c r="M632" i="2"/>
  <c r="N632" i="2"/>
  <c r="M633" i="2"/>
  <c r="N633" i="2"/>
  <c r="M634" i="2"/>
  <c r="N634" i="2"/>
  <c r="M635" i="2"/>
  <c r="N635" i="2"/>
  <c r="M636" i="2"/>
  <c r="N636" i="2"/>
  <c r="M637" i="2"/>
  <c r="N637" i="2"/>
  <c r="M638" i="2"/>
  <c r="N638" i="2"/>
  <c r="M639" i="2"/>
  <c r="N639" i="2"/>
  <c r="M640" i="2"/>
  <c r="N640" i="2"/>
  <c r="M641" i="2"/>
  <c r="N641" i="2"/>
  <c r="M642" i="2"/>
  <c r="N642" i="2"/>
  <c r="M643" i="2"/>
  <c r="N643" i="2"/>
  <c r="M644" i="2"/>
  <c r="N644" i="2"/>
  <c r="M645" i="2"/>
  <c r="N645" i="2"/>
  <c r="M646" i="2"/>
  <c r="N646" i="2"/>
  <c r="M647" i="2"/>
  <c r="N647" i="2"/>
  <c r="M648" i="2"/>
  <c r="N648" i="2"/>
  <c r="M649" i="2"/>
  <c r="N649" i="2"/>
  <c r="M650" i="2"/>
  <c r="N650" i="2"/>
  <c r="M651" i="2"/>
  <c r="N651" i="2"/>
  <c r="M652" i="2"/>
  <c r="N652" i="2"/>
  <c r="M653" i="2"/>
  <c r="N653" i="2"/>
  <c r="M654" i="2"/>
  <c r="N654" i="2"/>
  <c r="M655" i="2"/>
  <c r="N655" i="2"/>
  <c r="M656" i="2"/>
  <c r="N656" i="2"/>
  <c r="M657" i="2"/>
  <c r="N657" i="2"/>
  <c r="M658" i="2"/>
  <c r="N658" i="2"/>
  <c r="M659" i="2"/>
  <c r="N659" i="2"/>
  <c r="M660" i="2"/>
  <c r="N660" i="2"/>
  <c r="M661" i="2"/>
  <c r="N661" i="2"/>
  <c r="M662" i="2"/>
  <c r="N662" i="2"/>
  <c r="M663" i="2"/>
  <c r="N663" i="2"/>
  <c r="M664" i="2"/>
  <c r="N664" i="2"/>
  <c r="M665" i="2"/>
  <c r="N665" i="2"/>
  <c r="M666" i="2"/>
  <c r="N666" i="2"/>
  <c r="M667" i="2"/>
  <c r="N667" i="2"/>
  <c r="M668" i="2"/>
  <c r="N668" i="2"/>
  <c r="M669" i="2"/>
  <c r="N669" i="2"/>
  <c r="M670" i="2"/>
  <c r="N670" i="2"/>
  <c r="M671" i="2"/>
  <c r="N671" i="2"/>
  <c r="M672" i="2"/>
  <c r="N672" i="2"/>
  <c r="M673" i="2"/>
  <c r="N673" i="2"/>
  <c r="M674" i="2"/>
  <c r="N674" i="2"/>
  <c r="M675" i="2"/>
  <c r="N675" i="2"/>
  <c r="M676" i="2"/>
  <c r="N676" i="2"/>
  <c r="M677" i="2"/>
  <c r="N677" i="2"/>
  <c r="M678" i="2"/>
  <c r="N678" i="2"/>
  <c r="M679" i="2"/>
  <c r="N679" i="2"/>
  <c r="M680" i="2"/>
  <c r="N680" i="2"/>
  <c r="M681" i="2"/>
  <c r="N681" i="2"/>
  <c r="M682" i="2"/>
  <c r="N682" i="2"/>
  <c r="M683" i="2"/>
  <c r="N683" i="2"/>
  <c r="M684" i="2"/>
  <c r="N684" i="2"/>
  <c r="M685" i="2"/>
  <c r="N685" i="2"/>
  <c r="M686" i="2"/>
  <c r="N686" i="2"/>
  <c r="M687" i="2"/>
  <c r="N687" i="2"/>
  <c r="M688" i="2"/>
  <c r="N688" i="2"/>
  <c r="M689" i="2"/>
  <c r="N689" i="2"/>
  <c r="M690" i="2"/>
  <c r="N690" i="2"/>
  <c r="M691" i="2"/>
  <c r="N691" i="2"/>
  <c r="M692" i="2"/>
  <c r="N692" i="2"/>
  <c r="M693" i="2"/>
  <c r="N693" i="2"/>
  <c r="M694" i="2"/>
  <c r="N694" i="2"/>
  <c r="M695" i="2"/>
  <c r="N695" i="2"/>
  <c r="M696" i="2"/>
  <c r="N696" i="2"/>
  <c r="M697" i="2"/>
  <c r="N697" i="2"/>
  <c r="M698" i="2"/>
  <c r="N698" i="2"/>
  <c r="M699" i="2"/>
  <c r="N699" i="2"/>
  <c r="M700" i="2"/>
  <c r="N700" i="2"/>
  <c r="M701" i="2"/>
  <c r="N701" i="2"/>
  <c r="M702" i="2"/>
  <c r="N702" i="2"/>
  <c r="M703" i="2"/>
  <c r="N703" i="2"/>
  <c r="M704" i="2"/>
  <c r="N704" i="2"/>
  <c r="M705" i="2"/>
  <c r="N705" i="2"/>
  <c r="M706" i="2"/>
  <c r="N706" i="2"/>
  <c r="M707" i="2"/>
  <c r="N707" i="2"/>
  <c r="M708" i="2"/>
  <c r="N708" i="2"/>
  <c r="M709" i="2"/>
  <c r="N709" i="2"/>
  <c r="M710" i="2"/>
  <c r="N710" i="2"/>
  <c r="M711" i="2"/>
  <c r="N711" i="2"/>
  <c r="M712" i="2"/>
  <c r="N712" i="2"/>
  <c r="M713" i="2"/>
  <c r="N713" i="2"/>
  <c r="M714" i="2"/>
  <c r="N714" i="2"/>
  <c r="M715" i="2"/>
  <c r="N715" i="2"/>
  <c r="M716" i="2"/>
  <c r="N716" i="2"/>
  <c r="M717" i="2"/>
  <c r="N717" i="2"/>
  <c r="M718" i="2"/>
  <c r="N718" i="2"/>
  <c r="M719" i="2"/>
  <c r="N719" i="2"/>
  <c r="M720" i="2"/>
  <c r="N720" i="2"/>
  <c r="M721" i="2"/>
  <c r="N721" i="2"/>
  <c r="M722" i="2"/>
  <c r="N722" i="2"/>
  <c r="M723" i="2"/>
  <c r="N723" i="2"/>
  <c r="M724" i="2"/>
  <c r="N724" i="2"/>
  <c r="M725" i="2"/>
  <c r="N725" i="2"/>
  <c r="M726" i="2"/>
  <c r="N726" i="2"/>
  <c r="M727" i="2"/>
  <c r="N727" i="2"/>
  <c r="M728" i="2"/>
  <c r="N728" i="2"/>
  <c r="M729" i="2"/>
  <c r="N729" i="2"/>
  <c r="M730" i="2"/>
  <c r="N730" i="2"/>
  <c r="M731" i="2"/>
  <c r="N731" i="2"/>
  <c r="M732" i="2"/>
  <c r="N732" i="2"/>
  <c r="M733" i="2"/>
  <c r="N733" i="2"/>
  <c r="M734" i="2"/>
  <c r="N734" i="2"/>
  <c r="M735" i="2"/>
  <c r="N735" i="2"/>
  <c r="M736" i="2"/>
  <c r="N736" i="2"/>
  <c r="M737" i="2"/>
  <c r="N737" i="2"/>
  <c r="M738" i="2"/>
  <c r="N738" i="2"/>
  <c r="M739" i="2"/>
  <c r="N739" i="2"/>
  <c r="M740" i="2"/>
  <c r="N740" i="2"/>
  <c r="M741" i="2"/>
  <c r="N741" i="2"/>
  <c r="M742" i="2"/>
  <c r="N742" i="2"/>
  <c r="M743" i="2"/>
  <c r="N743" i="2"/>
  <c r="M744" i="2"/>
  <c r="N744" i="2"/>
  <c r="M745" i="2"/>
  <c r="N745" i="2"/>
  <c r="M746" i="2"/>
  <c r="N746" i="2"/>
  <c r="M747" i="2"/>
  <c r="N747" i="2"/>
  <c r="M748" i="2"/>
  <c r="N748" i="2"/>
  <c r="M749" i="2"/>
  <c r="N749" i="2"/>
  <c r="M750" i="2"/>
  <c r="N750" i="2"/>
  <c r="M751" i="2"/>
  <c r="N751" i="2"/>
  <c r="M752" i="2"/>
  <c r="N752" i="2"/>
  <c r="M753" i="2"/>
  <c r="N753" i="2"/>
  <c r="M754" i="2"/>
  <c r="N754" i="2"/>
  <c r="M755" i="2"/>
  <c r="N755" i="2"/>
  <c r="M756" i="2"/>
  <c r="N756" i="2"/>
  <c r="M757" i="2"/>
  <c r="N757" i="2"/>
  <c r="M758" i="2"/>
  <c r="N758" i="2"/>
  <c r="M759" i="2"/>
  <c r="N759" i="2"/>
  <c r="M760" i="2"/>
  <c r="N760" i="2"/>
  <c r="M761" i="2"/>
  <c r="N761" i="2"/>
  <c r="M762" i="2"/>
  <c r="N762" i="2"/>
  <c r="M763" i="2"/>
  <c r="N763" i="2"/>
  <c r="M764" i="2"/>
  <c r="N764" i="2"/>
  <c r="M765" i="2"/>
  <c r="N765" i="2"/>
  <c r="M766" i="2"/>
  <c r="N766" i="2"/>
  <c r="M767" i="2"/>
  <c r="N767" i="2"/>
  <c r="M768" i="2"/>
  <c r="N768" i="2"/>
  <c r="M769" i="2"/>
  <c r="N769" i="2"/>
  <c r="M770" i="2"/>
  <c r="N770" i="2"/>
  <c r="M771" i="2"/>
  <c r="N771" i="2"/>
  <c r="M772" i="2"/>
  <c r="N772" i="2"/>
  <c r="M773" i="2"/>
  <c r="N773" i="2"/>
  <c r="M774" i="2"/>
  <c r="N774" i="2"/>
  <c r="M775" i="2"/>
  <c r="N775" i="2"/>
  <c r="M776" i="2"/>
  <c r="N776" i="2"/>
  <c r="M777" i="2"/>
  <c r="N777" i="2"/>
  <c r="M778" i="2"/>
  <c r="N778" i="2"/>
  <c r="M779" i="2"/>
  <c r="N779" i="2"/>
  <c r="M780" i="2"/>
  <c r="N780" i="2"/>
  <c r="M781" i="2"/>
  <c r="N781" i="2"/>
  <c r="M782" i="2"/>
  <c r="N782" i="2"/>
  <c r="M783" i="2"/>
  <c r="N783" i="2"/>
  <c r="M784" i="2"/>
  <c r="N784" i="2"/>
  <c r="M785" i="2"/>
  <c r="N785" i="2"/>
  <c r="M786" i="2"/>
  <c r="N786" i="2"/>
  <c r="M787" i="2"/>
  <c r="N787" i="2"/>
  <c r="M788" i="2"/>
  <c r="N788" i="2"/>
  <c r="M789" i="2"/>
  <c r="N789" i="2"/>
  <c r="M790" i="2"/>
  <c r="N790" i="2"/>
  <c r="M791" i="2"/>
  <c r="N791" i="2"/>
  <c r="M792" i="2"/>
  <c r="N792" i="2"/>
  <c r="M793" i="2"/>
  <c r="N793" i="2"/>
  <c r="M794" i="2"/>
  <c r="N794" i="2"/>
  <c r="M795" i="2"/>
  <c r="N795" i="2"/>
  <c r="M796" i="2"/>
  <c r="N796" i="2"/>
  <c r="M797" i="2"/>
  <c r="N797" i="2"/>
  <c r="M798" i="2"/>
  <c r="N798" i="2"/>
  <c r="M799" i="2"/>
  <c r="N799" i="2"/>
  <c r="M800" i="2"/>
  <c r="N800" i="2"/>
  <c r="M801" i="2"/>
  <c r="N801" i="2"/>
  <c r="M802" i="2"/>
  <c r="N802" i="2"/>
  <c r="M803" i="2"/>
  <c r="N803" i="2"/>
  <c r="M804" i="2"/>
  <c r="N804" i="2"/>
  <c r="M805" i="2"/>
  <c r="N805" i="2"/>
  <c r="M806" i="2"/>
  <c r="N806" i="2"/>
  <c r="M807" i="2"/>
  <c r="N807" i="2"/>
  <c r="M808" i="2"/>
  <c r="N808" i="2"/>
  <c r="M809" i="2"/>
  <c r="N809" i="2"/>
  <c r="M810" i="2"/>
  <c r="N810" i="2"/>
  <c r="M811" i="2"/>
  <c r="N811" i="2"/>
  <c r="M812" i="2"/>
  <c r="N812" i="2"/>
  <c r="M813" i="2"/>
  <c r="N813" i="2"/>
  <c r="M814" i="2"/>
  <c r="N814" i="2"/>
  <c r="M815" i="2"/>
  <c r="N815" i="2"/>
  <c r="M816" i="2"/>
  <c r="N816" i="2"/>
  <c r="M817" i="2"/>
  <c r="N817" i="2"/>
  <c r="M818" i="2"/>
  <c r="N818" i="2"/>
  <c r="M819" i="2"/>
  <c r="N819" i="2"/>
  <c r="M820" i="2"/>
  <c r="N820" i="2"/>
  <c r="M821" i="2"/>
  <c r="N821" i="2"/>
  <c r="M822" i="2"/>
  <c r="N822" i="2"/>
  <c r="M823" i="2"/>
  <c r="N823" i="2"/>
  <c r="M824" i="2"/>
  <c r="N824" i="2"/>
  <c r="M825" i="2"/>
  <c r="N825" i="2"/>
  <c r="M826" i="2"/>
  <c r="N826" i="2"/>
  <c r="M827" i="2"/>
  <c r="N827" i="2"/>
  <c r="M828" i="2"/>
  <c r="N828" i="2"/>
  <c r="M829" i="2"/>
  <c r="N829" i="2"/>
  <c r="M830" i="2"/>
  <c r="N830" i="2"/>
  <c r="M831" i="2"/>
  <c r="N831" i="2"/>
  <c r="M832" i="2"/>
  <c r="N832" i="2"/>
  <c r="M833" i="2"/>
  <c r="N833" i="2"/>
  <c r="M834" i="2"/>
  <c r="N834" i="2"/>
  <c r="M835" i="2"/>
  <c r="N835" i="2"/>
  <c r="M836" i="2"/>
  <c r="N836" i="2"/>
  <c r="M837" i="2"/>
  <c r="N837" i="2"/>
  <c r="M838" i="2"/>
  <c r="N838" i="2"/>
  <c r="M839" i="2"/>
  <c r="N839" i="2"/>
  <c r="M840" i="2"/>
  <c r="N840" i="2"/>
  <c r="M841" i="2"/>
  <c r="N841" i="2"/>
  <c r="M842" i="2"/>
  <c r="N842" i="2"/>
  <c r="M843" i="2"/>
  <c r="N843" i="2"/>
  <c r="M844" i="2"/>
  <c r="N844" i="2"/>
  <c r="M845" i="2"/>
  <c r="N845" i="2"/>
  <c r="M846" i="2"/>
  <c r="N846" i="2"/>
  <c r="M847" i="2"/>
  <c r="N847" i="2"/>
  <c r="M848" i="2"/>
  <c r="N848" i="2"/>
  <c r="M849" i="2"/>
  <c r="N849" i="2"/>
  <c r="M850" i="2"/>
  <c r="N850" i="2"/>
  <c r="M851" i="2"/>
  <c r="N851" i="2"/>
  <c r="M852" i="2"/>
  <c r="N852" i="2"/>
  <c r="M853" i="2"/>
  <c r="N853" i="2"/>
  <c r="M854" i="2"/>
  <c r="N854" i="2"/>
  <c r="M855" i="2"/>
  <c r="N855" i="2"/>
  <c r="M856" i="2"/>
  <c r="N856" i="2"/>
  <c r="M857" i="2"/>
  <c r="N857" i="2"/>
  <c r="M858" i="2"/>
  <c r="N858" i="2"/>
  <c r="M859" i="2"/>
  <c r="N859" i="2"/>
  <c r="M860" i="2"/>
  <c r="N860" i="2"/>
  <c r="M861" i="2"/>
  <c r="N861" i="2"/>
  <c r="M862" i="2"/>
  <c r="N862" i="2"/>
  <c r="M863" i="2"/>
  <c r="N863" i="2"/>
  <c r="M864" i="2"/>
  <c r="N864" i="2"/>
  <c r="M865" i="2"/>
  <c r="N865" i="2"/>
  <c r="M866" i="2"/>
  <c r="N866" i="2"/>
  <c r="M867" i="2"/>
  <c r="N867" i="2"/>
  <c r="M868" i="2"/>
  <c r="N868" i="2"/>
  <c r="M869" i="2"/>
  <c r="N869" i="2"/>
  <c r="M870" i="2"/>
  <c r="N870" i="2"/>
  <c r="M871" i="2"/>
  <c r="N871" i="2"/>
  <c r="M872" i="2"/>
  <c r="N872" i="2"/>
  <c r="M873" i="2"/>
  <c r="N873" i="2"/>
  <c r="M874" i="2"/>
  <c r="N874" i="2"/>
  <c r="M875" i="2"/>
  <c r="N875" i="2"/>
  <c r="M876" i="2"/>
  <c r="N876" i="2"/>
  <c r="M877" i="2"/>
  <c r="N877" i="2"/>
  <c r="M878" i="2"/>
  <c r="N878" i="2"/>
  <c r="M879" i="2"/>
  <c r="N879" i="2"/>
  <c r="M880" i="2"/>
  <c r="N880" i="2"/>
  <c r="M881" i="2"/>
  <c r="N881" i="2"/>
  <c r="M882" i="2"/>
  <c r="N882" i="2"/>
  <c r="M883" i="2"/>
  <c r="N883" i="2"/>
  <c r="M884" i="2"/>
  <c r="N884" i="2"/>
  <c r="M885" i="2"/>
  <c r="N885" i="2"/>
  <c r="M886" i="2"/>
  <c r="N886" i="2"/>
  <c r="M887" i="2"/>
  <c r="N887" i="2"/>
  <c r="M888" i="2"/>
  <c r="N888" i="2"/>
  <c r="M889" i="2"/>
  <c r="N889" i="2"/>
  <c r="M890" i="2"/>
  <c r="N890" i="2"/>
  <c r="M891" i="2"/>
  <c r="N891" i="2"/>
  <c r="M892" i="2"/>
  <c r="N892" i="2"/>
  <c r="M893" i="2"/>
  <c r="N893" i="2"/>
  <c r="M894" i="2"/>
  <c r="N894" i="2"/>
  <c r="M895" i="2"/>
  <c r="N895" i="2"/>
  <c r="M896" i="2"/>
  <c r="N896" i="2"/>
  <c r="M897" i="2"/>
  <c r="N897" i="2"/>
  <c r="M898" i="2"/>
  <c r="N898" i="2"/>
  <c r="M899" i="2"/>
  <c r="N899" i="2"/>
  <c r="M900" i="2"/>
  <c r="N900" i="2"/>
  <c r="M901" i="2"/>
  <c r="N901" i="2"/>
  <c r="M902" i="2"/>
  <c r="N902" i="2"/>
  <c r="M903" i="2"/>
  <c r="N903" i="2"/>
  <c r="M904" i="2"/>
  <c r="N904" i="2"/>
  <c r="M905" i="2"/>
  <c r="N905" i="2"/>
  <c r="M906" i="2"/>
  <c r="N906" i="2"/>
  <c r="M907" i="2"/>
  <c r="N907" i="2"/>
  <c r="M908" i="2"/>
  <c r="N908" i="2"/>
  <c r="M909" i="2"/>
  <c r="N909" i="2"/>
  <c r="M910" i="2"/>
  <c r="N910" i="2"/>
  <c r="M911" i="2"/>
  <c r="N911" i="2"/>
  <c r="M912" i="2"/>
  <c r="N912" i="2"/>
  <c r="M913" i="2"/>
  <c r="N913" i="2"/>
  <c r="M914" i="2"/>
  <c r="N914" i="2"/>
  <c r="M915" i="2"/>
  <c r="N915" i="2"/>
  <c r="M916" i="2"/>
  <c r="N916" i="2"/>
  <c r="M917" i="2"/>
  <c r="N917" i="2"/>
  <c r="M918" i="2"/>
  <c r="N918" i="2"/>
  <c r="M919" i="2"/>
  <c r="N919" i="2"/>
  <c r="M920" i="2"/>
  <c r="N920" i="2"/>
  <c r="M921" i="2"/>
  <c r="N921" i="2"/>
  <c r="M922" i="2"/>
  <c r="N922" i="2"/>
  <c r="M923" i="2"/>
  <c r="N923" i="2"/>
  <c r="M924" i="2"/>
  <c r="N924" i="2"/>
  <c r="M925" i="2"/>
  <c r="N925" i="2"/>
  <c r="M926" i="2"/>
  <c r="N926" i="2"/>
  <c r="M927" i="2"/>
  <c r="N927" i="2"/>
  <c r="M928" i="2"/>
  <c r="N928" i="2"/>
  <c r="M929" i="2"/>
  <c r="N929" i="2"/>
  <c r="M930" i="2"/>
  <c r="N930" i="2"/>
  <c r="M931" i="2"/>
  <c r="N931" i="2"/>
  <c r="M932" i="2"/>
  <c r="N932" i="2"/>
  <c r="M933" i="2"/>
  <c r="N933" i="2"/>
  <c r="M934" i="2"/>
  <c r="N934" i="2"/>
  <c r="M935" i="2"/>
  <c r="N935" i="2"/>
  <c r="M936" i="2"/>
  <c r="N936" i="2"/>
  <c r="M937" i="2"/>
  <c r="N937" i="2"/>
  <c r="M938" i="2"/>
  <c r="N938" i="2"/>
  <c r="M939" i="2"/>
  <c r="N939" i="2"/>
  <c r="M940" i="2"/>
  <c r="N940" i="2"/>
  <c r="M941" i="2"/>
  <c r="N941" i="2"/>
  <c r="M942" i="2"/>
  <c r="N942" i="2"/>
  <c r="M943" i="2"/>
  <c r="N943" i="2"/>
  <c r="M944" i="2"/>
  <c r="N944" i="2"/>
  <c r="M945" i="2"/>
  <c r="N945" i="2"/>
  <c r="M946" i="2"/>
  <c r="N946" i="2"/>
  <c r="M947" i="2"/>
  <c r="N947" i="2"/>
  <c r="M948" i="2"/>
  <c r="N948" i="2"/>
  <c r="M949" i="2"/>
  <c r="N949" i="2"/>
  <c r="M950" i="2"/>
  <c r="N950" i="2"/>
  <c r="M951" i="2"/>
  <c r="N951" i="2"/>
  <c r="M952" i="2"/>
  <c r="N952" i="2"/>
  <c r="M953" i="2"/>
  <c r="N953" i="2"/>
  <c r="M954" i="2"/>
  <c r="N954" i="2"/>
  <c r="M955" i="2"/>
  <c r="N955" i="2"/>
  <c r="M956" i="2"/>
  <c r="N956" i="2"/>
  <c r="M957" i="2"/>
  <c r="N957" i="2"/>
  <c r="M958" i="2"/>
  <c r="N958" i="2"/>
  <c r="M959" i="2"/>
  <c r="N959" i="2"/>
  <c r="M960" i="2"/>
  <c r="N960" i="2"/>
  <c r="M961" i="2"/>
  <c r="N961" i="2"/>
  <c r="M962" i="2"/>
  <c r="N962" i="2"/>
  <c r="M963" i="2"/>
  <c r="N963" i="2"/>
  <c r="M964" i="2"/>
  <c r="N964" i="2"/>
  <c r="M965" i="2"/>
  <c r="N965" i="2"/>
  <c r="M966" i="2"/>
  <c r="N966" i="2"/>
  <c r="M967" i="2"/>
  <c r="N967" i="2"/>
  <c r="M968" i="2"/>
  <c r="N968" i="2"/>
  <c r="M969" i="2"/>
  <c r="N969" i="2"/>
  <c r="M970" i="2"/>
  <c r="N970" i="2"/>
  <c r="M971" i="2"/>
  <c r="N971" i="2"/>
  <c r="M972" i="2"/>
  <c r="N972" i="2"/>
  <c r="M973" i="2"/>
  <c r="N973" i="2"/>
  <c r="M974" i="2"/>
  <c r="N974" i="2"/>
  <c r="M975" i="2"/>
  <c r="N975" i="2"/>
  <c r="M976" i="2"/>
  <c r="N976" i="2"/>
  <c r="M977" i="2"/>
  <c r="N977" i="2"/>
  <c r="M978" i="2"/>
  <c r="N978" i="2"/>
  <c r="M979" i="2"/>
  <c r="N979" i="2"/>
  <c r="M980" i="2"/>
  <c r="N980" i="2"/>
  <c r="M981" i="2"/>
  <c r="N981" i="2"/>
  <c r="M982" i="2"/>
  <c r="N982" i="2"/>
  <c r="M983" i="2"/>
  <c r="N983" i="2"/>
  <c r="M984" i="2"/>
  <c r="N984" i="2"/>
  <c r="M985" i="2"/>
  <c r="N985" i="2"/>
  <c r="M986" i="2"/>
  <c r="N986" i="2"/>
  <c r="M987" i="2"/>
  <c r="N987" i="2"/>
  <c r="M988" i="2"/>
  <c r="N988" i="2"/>
  <c r="M989" i="2"/>
  <c r="N989" i="2"/>
  <c r="M990" i="2"/>
  <c r="N990" i="2"/>
  <c r="M991" i="2"/>
  <c r="N991" i="2"/>
  <c r="M992" i="2"/>
  <c r="N992" i="2"/>
  <c r="M993" i="2"/>
  <c r="N993" i="2"/>
  <c r="M994" i="2"/>
  <c r="N994" i="2"/>
  <c r="M995" i="2"/>
  <c r="N995" i="2"/>
  <c r="M996" i="2"/>
  <c r="N996" i="2"/>
  <c r="M997" i="2"/>
  <c r="N997" i="2"/>
  <c r="M998" i="2"/>
  <c r="N998" i="2"/>
  <c r="M999" i="2"/>
  <c r="N999" i="2"/>
  <c r="M1000" i="2"/>
  <c r="N1000" i="2"/>
  <c r="M1001" i="2"/>
  <c r="N1001" i="2"/>
  <c r="M1002" i="2"/>
  <c r="N1002" i="2"/>
  <c r="M1003" i="2"/>
  <c r="N1003" i="2"/>
  <c r="M1004" i="2"/>
  <c r="N1004" i="2"/>
  <c r="M1005" i="2"/>
  <c r="N1005" i="2"/>
  <c r="M1006" i="2"/>
  <c r="N1006" i="2"/>
  <c r="M1007" i="2"/>
  <c r="N1007" i="2"/>
  <c r="M1008" i="2"/>
  <c r="N1008" i="2"/>
  <c r="M1009" i="2"/>
  <c r="N1009" i="2"/>
  <c r="M1010" i="2"/>
  <c r="N1010" i="2"/>
  <c r="M1011" i="2"/>
  <c r="N1011" i="2"/>
  <c r="M1012" i="2"/>
  <c r="N1012" i="2"/>
  <c r="M1013" i="2"/>
  <c r="N1013" i="2"/>
  <c r="M1014" i="2"/>
  <c r="N1014" i="2"/>
  <c r="M1015" i="2"/>
  <c r="N1015" i="2"/>
  <c r="M1016" i="2"/>
  <c r="N1016" i="2"/>
  <c r="M1017" i="2"/>
  <c r="N1017" i="2"/>
  <c r="M1018" i="2"/>
  <c r="N1018" i="2"/>
  <c r="M1019" i="2"/>
  <c r="N1019" i="2"/>
  <c r="M1020" i="2"/>
  <c r="N1020" i="2"/>
  <c r="M1021" i="2"/>
  <c r="N1021" i="2"/>
  <c r="M1022" i="2"/>
  <c r="N1022" i="2"/>
  <c r="M1023" i="2"/>
  <c r="N1023" i="2"/>
  <c r="M1024" i="2"/>
  <c r="N1024" i="2"/>
  <c r="M1025" i="2"/>
  <c r="N1025" i="2"/>
  <c r="M1026" i="2"/>
  <c r="N1026" i="2"/>
  <c r="M1027" i="2"/>
  <c r="N1027" i="2"/>
  <c r="M1028" i="2"/>
  <c r="N1028" i="2"/>
  <c r="M1029" i="2"/>
  <c r="N1029" i="2"/>
  <c r="M1030" i="2"/>
  <c r="N1030" i="2"/>
  <c r="M1031" i="2"/>
  <c r="N1031" i="2"/>
  <c r="M1032" i="2"/>
  <c r="N1032" i="2"/>
  <c r="M1033" i="2"/>
  <c r="N1033" i="2"/>
  <c r="M1034" i="2"/>
  <c r="N1034" i="2"/>
  <c r="M1035" i="2"/>
  <c r="N1035" i="2"/>
  <c r="M1036" i="2"/>
  <c r="N1036" i="2"/>
  <c r="M1037" i="2"/>
  <c r="N1037" i="2"/>
  <c r="M1038" i="2"/>
  <c r="N1038" i="2"/>
  <c r="M1039" i="2"/>
  <c r="N1039" i="2"/>
  <c r="M1040" i="2"/>
  <c r="N1040" i="2"/>
  <c r="M1041" i="2"/>
  <c r="N1041" i="2"/>
  <c r="M1042" i="2"/>
  <c r="N1042" i="2"/>
  <c r="M1043" i="2"/>
  <c r="N1043" i="2"/>
  <c r="M1044" i="2"/>
  <c r="N1044" i="2"/>
  <c r="M1045" i="2"/>
  <c r="N1045" i="2"/>
  <c r="M1046" i="2"/>
  <c r="N1046" i="2"/>
  <c r="M1047" i="2"/>
  <c r="N1047" i="2"/>
  <c r="M1048" i="2"/>
  <c r="N1048" i="2"/>
  <c r="M1049" i="2"/>
  <c r="N1049" i="2"/>
  <c r="M1050" i="2"/>
  <c r="N1050" i="2"/>
  <c r="M1051" i="2"/>
  <c r="N1051" i="2"/>
  <c r="M1052" i="2"/>
  <c r="N1052" i="2"/>
  <c r="M1053" i="2"/>
  <c r="N1053" i="2"/>
  <c r="M1054" i="2"/>
  <c r="N1054" i="2"/>
  <c r="M1055" i="2"/>
  <c r="N1055" i="2"/>
  <c r="M1056" i="2"/>
  <c r="N1056" i="2"/>
  <c r="M1057" i="2"/>
  <c r="N1057" i="2"/>
  <c r="M1058" i="2"/>
  <c r="N1058" i="2"/>
  <c r="M1059" i="2"/>
  <c r="N1059" i="2"/>
  <c r="M1060" i="2"/>
  <c r="N1060" i="2"/>
  <c r="M1061" i="2"/>
  <c r="N1061" i="2"/>
  <c r="M1062" i="2"/>
  <c r="N1062" i="2"/>
  <c r="M1063" i="2"/>
  <c r="N1063" i="2"/>
  <c r="M1064" i="2"/>
  <c r="N1064" i="2"/>
  <c r="M1065" i="2"/>
  <c r="N1065" i="2"/>
  <c r="M1066" i="2"/>
  <c r="N1066" i="2"/>
  <c r="M1067" i="2"/>
  <c r="N1067" i="2"/>
  <c r="M1068" i="2"/>
  <c r="N1068" i="2"/>
  <c r="M1069" i="2"/>
  <c r="N1069" i="2"/>
  <c r="M1070" i="2"/>
  <c r="N1070" i="2"/>
  <c r="M1071" i="2"/>
  <c r="N1071" i="2"/>
  <c r="M1072" i="2"/>
  <c r="N1072" i="2"/>
  <c r="M1073" i="2"/>
  <c r="N1073" i="2"/>
  <c r="M1074" i="2"/>
  <c r="N1074" i="2"/>
  <c r="M1075" i="2"/>
  <c r="N1075" i="2"/>
  <c r="M1076" i="2"/>
  <c r="N1076" i="2"/>
  <c r="M1077" i="2"/>
  <c r="N1077" i="2"/>
  <c r="M1078" i="2"/>
  <c r="N1078" i="2"/>
  <c r="M1079" i="2"/>
  <c r="N1079" i="2"/>
  <c r="M1080" i="2"/>
  <c r="N1080" i="2"/>
  <c r="M1081" i="2"/>
  <c r="N1081" i="2"/>
  <c r="M1082" i="2"/>
  <c r="N1082" i="2"/>
  <c r="M1083" i="2"/>
  <c r="N1083" i="2"/>
  <c r="M1084" i="2"/>
  <c r="N1084" i="2"/>
  <c r="M1085" i="2"/>
  <c r="N1085" i="2"/>
  <c r="M1086" i="2"/>
  <c r="N1086" i="2"/>
  <c r="M1087" i="2"/>
  <c r="N1087" i="2"/>
  <c r="M1088" i="2"/>
  <c r="N1088" i="2"/>
  <c r="M1089" i="2"/>
  <c r="N1089" i="2"/>
  <c r="M1090" i="2"/>
  <c r="N1090" i="2"/>
  <c r="M1091" i="2"/>
  <c r="N1091" i="2"/>
  <c r="M1092" i="2"/>
  <c r="N1092" i="2"/>
  <c r="M1093" i="2"/>
  <c r="N1093" i="2"/>
  <c r="M1094" i="2"/>
  <c r="N1094" i="2"/>
  <c r="M1095" i="2"/>
  <c r="N1095" i="2"/>
  <c r="M1096" i="2"/>
  <c r="N1096" i="2"/>
  <c r="M1097" i="2"/>
  <c r="N1097" i="2"/>
  <c r="M1098" i="2"/>
  <c r="N1098" i="2"/>
  <c r="M1099" i="2"/>
  <c r="N1099" i="2"/>
  <c r="M1100" i="2"/>
  <c r="N1100" i="2"/>
  <c r="M1101" i="2"/>
  <c r="N1101" i="2"/>
  <c r="M1102" i="2"/>
  <c r="N1102" i="2"/>
  <c r="M1103" i="2"/>
  <c r="N1103" i="2"/>
  <c r="M1104" i="2"/>
  <c r="N1104" i="2"/>
  <c r="M1105" i="2"/>
  <c r="N1105" i="2"/>
  <c r="M1106" i="2"/>
  <c r="N1106" i="2"/>
  <c r="M1107" i="2"/>
  <c r="N1107" i="2"/>
  <c r="M1108" i="2"/>
  <c r="N1108" i="2"/>
  <c r="M1109" i="2"/>
  <c r="N1109" i="2"/>
  <c r="M1110" i="2"/>
  <c r="N1110" i="2"/>
  <c r="M1111" i="2"/>
  <c r="N1111" i="2"/>
  <c r="M1112" i="2"/>
  <c r="N1112" i="2"/>
  <c r="M1113" i="2"/>
  <c r="N1113" i="2"/>
  <c r="M1114" i="2"/>
  <c r="N1114" i="2"/>
  <c r="M1115" i="2"/>
  <c r="N1115" i="2"/>
  <c r="M1116" i="2"/>
  <c r="N1116" i="2"/>
  <c r="M1117" i="2"/>
  <c r="N1117" i="2"/>
  <c r="M1118" i="2"/>
  <c r="N1118" i="2"/>
  <c r="M1119" i="2"/>
  <c r="N1119" i="2"/>
  <c r="M1120" i="2"/>
  <c r="N1120" i="2"/>
  <c r="M1121" i="2"/>
  <c r="N1121" i="2"/>
  <c r="M1122" i="2"/>
  <c r="N1122" i="2"/>
  <c r="M1123" i="2"/>
  <c r="N1123" i="2"/>
  <c r="M1124" i="2"/>
  <c r="N1124" i="2"/>
  <c r="M1125" i="2"/>
  <c r="N1125" i="2"/>
  <c r="M1126" i="2"/>
  <c r="N1126" i="2"/>
  <c r="M1127" i="2"/>
  <c r="N1127" i="2"/>
  <c r="M1128" i="2"/>
  <c r="N1128" i="2"/>
  <c r="M1129" i="2"/>
  <c r="N1129" i="2"/>
  <c r="M1130" i="2"/>
  <c r="N1130" i="2"/>
  <c r="M1131" i="2"/>
  <c r="N1131" i="2"/>
  <c r="M1132" i="2"/>
  <c r="N1132" i="2"/>
  <c r="M1133" i="2"/>
  <c r="N1133" i="2"/>
  <c r="M1134" i="2"/>
  <c r="N1134" i="2"/>
  <c r="M1135" i="2"/>
  <c r="N1135" i="2"/>
  <c r="M1136" i="2"/>
  <c r="N1136" i="2"/>
  <c r="M1137" i="2"/>
  <c r="N1137" i="2"/>
  <c r="M1138" i="2"/>
  <c r="N1138" i="2"/>
  <c r="M1139" i="2"/>
  <c r="N1139" i="2"/>
  <c r="M1140" i="2"/>
  <c r="N1140" i="2"/>
  <c r="M1141" i="2"/>
  <c r="N1141" i="2"/>
  <c r="M1142" i="2"/>
  <c r="N1142" i="2"/>
  <c r="M1143" i="2"/>
  <c r="N1143" i="2"/>
  <c r="M1144" i="2"/>
  <c r="N1144" i="2"/>
  <c r="M1145" i="2"/>
  <c r="N1145" i="2"/>
  <c r="M1146" i="2"/>
  <c r="N1146" i="2"/>
  <c r="M1147" i="2"/>
  <c r="N1147" i="2"/>
  <c r="M1148" i="2"/>
  <c r="N1148" i="2"/>
  <c r="M1149" i="2"/>
  <c r="N1149" i="2"/>
  <c r="M1150" i="2"/>
  <c r="N1150" i="2"/>
  <c r="M1151" i="2"/>
  <c r="N1151" i="2"/>
  <c r="M1152" i="2"/>
  <c r="N1152" i="2"/>
  <c r="M1153" i="2"/>
  <c r="N1153" i="2"/>
  <c r="M1154" i="2"/>
  <c r="N1154" i="2"/>
  <c r="M1155" i="2"/>
  <c r="N1155" i="2"/>
  <c r="M1156" i="2"/>
  <c r="N1156" i="2"/>
  <c r="M1157" i="2"/>
  <c r="N1157" i="2"/>
  <c r="M1158" i="2"/>
  <c r="N1158" i="2"/>
  <c r="M1159" i="2"/>
  <c r="N1159" i="2"/>
  <c r="M1160" i="2"/>
  <c r="N1160" i="2"/>
  <c r="M1161" i="2"/>
  <c r="N1161" i="2"/>
  <c r="M1162" i="2"/>
  <c r="N1162" i="2"/>
  <c r="M1163" i="2"/>
  <c r="N1163" i="2"/>
  <c r="M1164" i="2"/>
  <c r="N1164" i="2"/>
  <c r="M1165" i="2"/>
  <c r="N1165" i="2"/>
  <c r="M1166" i="2"/>
  <c r="N1166" i="2"/>
  <c r="M1167" i="2"/>
  <c r="N1167" i="2"/>
  <c r="M1168" i="2"/>
  <c r="N1168" i="2"/>
  <c r="M1169" i="2"/>
  <c r="N1169" i="2"/>
  <c r="M1170" i="2"/>
  <c r="N1170" i="2"/>
  <c r="M1171" i="2"/>
  <c r="N1171" i="2"/>
  <c r="M1172" i="2"/>
  <c r="N1172" i="2"/>
  <c r="M1173" i="2"/>
  <c r="N1173" i="2"/>
  <c r="M1174" i="2"/>
  <c r="N1174" i="2"/>
  <c r="M1175" i="2"/>
  <c r="N1175" i="2"/>
  <c r="M1176" i="2"/>
  <c r="N1176" i="2"/>
  <c r="M1177" i="2"/>
  <c r="N1177" i="2"/>
  <c r="M1178" i="2"/>
  <c r="N1178" i="2"/>
  <c r="M1179" i="2"/>
  <c r="N1179" i="2"/>
  <c r="M1180" i="2"/>
  <c r="N1180" i="2"/>
  <c r="M1181" i="2"/>
  <c r="N1181" i="2"/>
  <c r="M1182" i="2"/>
  <c r="N1182" i="2"/>
  <c r="M1183" i="2"/>
  <c r="N1183" i="2"/>
  <c r="M1184" i="2"/>
  <c r="N1184" i="2"/>
  <c r="M1185" i="2"/>
  <c r="N1185" i="2"/>
  <c r="M1186" i="2"/>
  <c r="N1186" i="2"/>
  <c r="M1187" i="2"/>
  <c r="N1187" i="2"/>
  <c r="M1188" i="2"/>
  <c r="N1188" i="2"/>
  <c r="M1189" i="2"/>
  <c r="N1189" i="2"/>
  <c r="M1190" i="2"/>
  <c r="N1190" i="2"/>
  <c r="M1191" i="2"/>
  <c r="N1191" i="2"/>
  <c r="M1192" i="2"/>
  <c r="N1192" i="2"/>
  <c r="M1193" i="2"/>
  <c r="N1193" i="2"/>
  <c r="M1194" i="2"/>
  <c r="N1194" i="2"/>
  <c r="M1195" i="2"/>
  <c r="N1195" i="2"/>
  <c r="M1196" i="2"/>
  <c r="N1196" i="2"/>
  <c r="M1197" i="2"/>
  <c r="N1197" i="2"/>
  <c r="M1198" i="2"/>
  <c r="N1198" i="2"/>
  <c r="M1199" i="2"/>
  <c r="N1199" i="2"/>
  <c r="M1200" i="2"/>
  <c r="N1200" i="2"/>
  <c r="M1201" i="2"/>
  <c r="N1201" i="2"/>
  <c r="M1202" i="2"/>
  <c r="N1202" i="2"/>
  <c r="M1203" i="2"/>
  <c r="N1203" i="2"/>
  <c r="M1204" i="2"/>
  <c r="N1204" i="2"/>
  <c r="M1205" i="2"/>
  <c r="N1205" i="2"/>
  <c r="M1206" i="2"/>
  <c r="N1206" i="2"/>
  <c r="M1207" i="2"/>
  <c r="N1207" i="2"/>
  <c r="M1208" i="2"/>
  <c r="N1208" i="2"/>
  <c r="M1209" i="2"/>
  <c r="N1209" i="2"/>
  <c r="M1210" i="2"/>
  <c r="N1210" i="2"/>
  <c r="M1211" i="2"/>
  <c r="N1211" i="2"/>
  <c r="M1212" i="2"/>
  <c r="N1212" i="2"/>
  <c r="M1213" i="2"/>
  <c r="N1213" i="2"/>
  <c r="M1214" i="2"/>
  <c r="N1214" i="2"/>
  <c r="M1215" i="2"/>
  <c r="N1215" i="2"/>
  <c r="M1216" i="2"/>
  <c r="N1216" i="2"/>
  <c r="M1217" i="2"/>
  <c r="N1217" i="2"/>
  <c r="M1218" i="2"/>
  <c r="N1218" i="2"/>
  <c r="M1219" i="2"/>
  <c r="N1219" i="2"/>
  <c r="M1220" i="2"/>
  <c r="N1220" i="2"/>
  <c r="M1221" i="2"/>
  <c r="N1221" i="2"/>
  <c r="M1222" i="2"/>
  <c r="N1222" i="2"/>
  <c r="M1223" i="2"/>
  <c r="N1223" i="2"/>
  <c r="M1224" i="2"/>
  <c r="N1224" i="2"/>
  <c r="M1225" i="2"/>
  <c r="N1225" i="2"/>
  <c r="M1226" i="2"/>
  <c r="N1226" i="2"/>
  <c r="M1227" i="2"/>
  <c r="N1227" i="2"/>
  <c r="M1228" i="2"/>
  <c r="N1228" i="2"/>
  <c r="M1229" i="2"/>
  <c r="N1229" i="2"/>
  <c r="M1230" i="2"/>
  <c r="N1230" i="2"/>
  <c r="M1231" i="2"/>
  <c r="N1231" i="2"/>
  <c r="M1232" i="2"/>
  <c r="N1232" i="2"/>
  <c r="M1233" i="2"/>
  <c r="N1233" i="2"/>
  <c r="M1234" i="2"/>
  <c r="N1234" i="2"/>
  <c r="M1235" i="2"/>
  <c r="N1235" i="2"/>
  <c r="M1236" i="2"/>
  <c r="N1236" i="2"/>
  <c r="M1237" i="2"/>
  <c r="N1237" i="2"/>
  <c r="M1238" i="2"/>
  <c r="N1238" i="2"/>
  <c r="M1239" i="2"/>
  <c r="N1239" i="2"/>
  <c r="M1240" i="2"/>
  <c r="N1240" i="2"/>
  <c r="M1241" i="2"/>
  <c r="N1241" i="2"/>
  <c r="M1242" i="2"/>
  <c r="N1242" i="2"/>
  <c r="M1243" i="2"/>
  <c r="N1243" i="2"/>
  <c r="M1244" i="2"/>
  <c r="N1244" i="2"/>
  <c r="M1245" i="2"/>
  <c r="N1245" i="2"/>
  <c r="M1246" i="2"/>
  <c r="N1246" i="2"/>
  <c r="M1247" i="2"/>
  <c r="N1247" i="2"/>
  <c r="M1248" i="2"/>
  <c r="N1248" i="2"/>
  <c r="M1249" i="2"/>
  <c r="N1249" i="2"/>
  <c r="M1250" i="2"/>
  <c r="N1250" i="2"/>
  <c r="M1251" i="2"/>
  <c r="N1251" i="2"/>
  <c r="M1252" i="2"/>
  <c r="N1252" i="2"/>
  <c r="M1253" i="2"/>
  <c r="N1253" i="2"/>
  <c r="M1254" i="2"/>
  <c r="N1254" i="2"/>
  <c r="M1255" i="2"/>
  <c r="N1255" i="2"/>
  <c r="M1256" i="2"/>
  <c r="N1256" i="2"/>
  <c r="M1257" i="2"/>
  <c r="N1257" i="2"/>
  <c r="M1258" i="2"/>
  <c r="N1258" i="2"/>
  <c r="M1259" i="2"/>
  <c r="N1259" i="2"/>
  <c r="K8" i="2"/>
  <c r="K16" i="2"/>
  <c r="K24" i="2"/>
  <c r="K32" i="2"/>
  <c r="K40" i="2"/>
  <c r="K48" i="2"/>
  <c r="K56" i="2"/>
  <c r="K64" i="2"/>
  <c r="K72" i="2"/>
  <c r="K80" i="2"/>
  <c r="K88" i="2"/>
  <c r="K96" i="2"/>
  <c r="K104" i="2"/>
  <c r="K112" i="2"/>
  <c r="K120" i="2"/>
  <c r="K128" i="2"/>
  <c r="K136" i="2"/>
  <c r="K144" i="2"/>
  <c r="K152" i="2"/>
  <c r="K160" i="2"/>
  <c r="K168" i="2"/>
  <c r="K176" i="2"/>
  <c r="K184" i="2"/>
  <c r="K192" i="2"/>
  <c r="K200" i="2"/>
  <c r="K208" i="2"/>
  <c r="K216" i="2"/>
  <c r="K224" i="2"/>
  <c r="K232" i="2"/>
  <c r="K240" i="2"/>
  <c r="K248" i="2"/>
  <c r="K256" i="2"/>
  <c r="K264" i="2"/>
  <c r="K272" i="2"/>
  <c r="K280" i="2"/>
  <c r="K288" i="2"/>
  <c r="K296" i="2"/>
  <c r="K304" i="2"/>
  <c r="K312" i="2"/>
  <c r="K320" i="2"/>
  <c r="K328" i="2"/>
  <c r="K336" i="2"/>
  <c r="K344" i="2"/>
  <c r="K352" i="2"/>
  <c r="K360" i="2"/>
  <c r="K368" i="2"/>
  <c r="K376" i="2"/>
  <c r="K384" i="2"/>
  <c r="K392" i="2"/>
  <c r="K400" i="2"/>
  <c r="K408" i="2"/>
  <c r="K416" i="2"/>
  <c r="K424" i="2"/>
  <c r="K432" i="2"/>
  <c r="K440" i="2"/>
  <c r="K448" i="2"/>
  <c r="K456" i="2"/>
  <c r="K464" i="2"/>
  <c r="K472" i="2"/>
  <c r="K480" i="2"/>
  <c r="K488" i="2"/>
  <c r="K496" i="2"/>
  <c r="K504" i="2"/>
  <c r="K512" i="2"/>
  <c r="K520" i="2"/>
  <c r="K528" i="2"/>
  <c r="K536" i="2"/>
  <c r="K544" i="2"/>
  <c r="K552" i="2"/>
  <c r="K560" i="2"/>
  <c r="K568" i="2"/>
  <c r="K576" i="2"/>
  <c r="K584" i="2"/>
  <c r="K592" i="2"/>
  <c r="K600" i="2"/>
  <c r="K608" i="2"/>
  <c r="K616" i="2"/>
  <c r="K624" i="2"/>
  <c r="K632" i="2"/>
  <c r="K640" i="2"/>
  <c r="K648" i="2"/>
  <c r="K656" i="2"/>
  <c r="K664" i="2"/>
  <c r="K672" i="2"/>
  <c r="K680" i="2"/>
  <c r="K688" i="2"/>
  <c r="K696" i="2"/>
  <c r="K704" i="2"/>
  <c r="K712" i="2"/>
  <c r="K720" i="2"/>
  <c r="K728" i="2"/>
  <c r="K736" i="2"/>
  <c r="K744" i="2"/>
  <c r="K752" i="2"/>
  <c r="K760" i="2"/>
  <c r="K768" i="2"/>
  <c r="K776" i="2"/>
  <c r="K784" i="2"/>
  <c r="K792" i="2"/>
  <c r="K800" i="2"/>
  <c r="K808" i="2"/>
  <c r="K816" i="2"/>
  <c r="K824" i="2"/>
  <c r="K832" i="2"/>
  <c r="K840" i="2"/>
  <c r="K848" i="2"/>
  <c r="K856" i="2"/>
  <c r="K864" i="2"/>
  <c r="K872" i="2"/>
  <c r="K880" i="2"/>
  <c r="K888" i="2"/>
  <c r="K896" i="2"/>
  <c r="K904" i="2"/>
  <c r="K912" i="2"/>
  <c r="K920" i="2"/>
  <c r="K928" i="2"/>
  <c r="K936" i="2"/>
  <c r="K944" i="2"/>
  <c r="K4" i="2"/>
  <c r="K12" i="2"/>
  <c r="K20" i="2"/>
  <c r="K28" i="2"/>
  <c r="K36" i="2"/>
  <c r="K44" i="2"/>
  <c r="K52" i="2"/>
  <c r="K60" i="2"/>
  <c r="K68" i="2"/>
  <c r="K76" i="2"/>
  <c r="K84" i="2"/>
  <c r="K92" i="2"/>
  <c r="K100" i="2"/>
  <c r="K108" i="2"/>
  <c r="K116" i="2"/>
  <c r="K124" i="2"/>
  <c r="K132" i="2"/>
  <c r="K140" i="2"/>
  <c r="K148" i="2"/>
  <c r="K156" i="2"/>
  <c r="K164" i="2"/>
  <c r="K172" i="2"/>
  <c r="K180" i="2"/>
  <c r="K188" i="2"/>
  <c r="K196" i="2"/>
  <c r="K204" i="2"/>
  <c r="K212" i="2"/>
  <c r="K220" i="2"/>
  <c r="K228" i="2"/>
  <c r="K236" i="2"/>
  <c r="K244" i="2"/>
  <c r="K252" i="2"/>
  <c r="K260" i="2"/>
  <c r="K268" i="2"/>
  <c r="K276" i="2"/>
  <c r="K284" i="2"/>
  <c r="K292" i="2"/>
  <c r="K300" i="2"/>
  <c r="K308" i="2"/>
  <c r="K316" i="2"/>
  <c r="K324" i="2"/>
  <c r="K332" i="2"/>
  <c r="K340" i="2"/>
  <c r="K348" i="2"/>
  <c r="K356" i="2"/>
  <c r="K364" i="2"/>
  <c r="K372" i="2"/>
  <c r="K380" i="2"/>
  <c r="K388" i="2"/>
  <c r="K396" i="2"/>
  <c r="K404" i="2"/>
  <c r="K412" i="2"/>
  <c r="K420" i="2"/>
  <c r="K428" i="2"/>
  <c r="K436" i="2"/>
  <c r="K444" i="2"/>
  <c r="K452" i="2"/>
  <c r="K460" i="2"/>
  <c r="K468" i="2"/>
  <c r="K476" i="2"/>
  <c r="K484" i="2"/>
  <c r="K492" i="2"/>
  <c r="K500" i="2"/>
  <c r="K508" i="2"/>
  <c r="K516" i="2"/>
  <c r="K524" i="2"/>
  <c r="K532" i="2"/>
  <c r="K540" i="2"/>
  <c r="K548" i="2"/>
  <c r="K556" i="2"/>
  <c r="K564" i="2"/>
  <c r="K572" i="2"/>
  <c r="K580" i="2"/>
  <c r="K588" i="2"/>
  <c r="K596" i="2"/>
  <c r="K604" i="2"/>
  <c r="K612" i="2"/>
  <c r="K620" i="2"/>
  <c r="K628" i="2"/>
  <c r="K636" i="2"/>
  <c r="K644" i="2"/>
  <c r="K652" i="2"/>
  <c r="K660" i="2"/>
  <c r="K668" i="2"/>
  <c r="K676" i="2"/>
  <c r="K684" i="2"/>
  <c r="K692" i="2"/>
  <c r="K700" i="2"/>
  <c r="K708" i="2"/>
  <c r="K716" i="2"/>
  <c r="K724" i="2"/>
  <c r="K732" i="2"/>
  <c r="K740" i="2"/>
  <c r="K748" i="2"/>
  <c r="K756" i="2"/>
  <c r="K764" i="2"/>
  <c r="K772" i="2"/>
  <c r="K780" i="2"/>
  <c r="K788" i="2"/>
  <c r="K796" i="2"/>
  <c r="K804" i="2"/>
  <c r="K812" i="2"/>
  <c r="K820" i="2"/>
  <c r="K828" i="2"/>
  <c r="K836" i="2"/>
  <c r="K844" i="2"/>
  <c r="K852" i="2"/>
  <c r="K860" i="2"/>
  <c r="K868" i="2"/>
  <c r="K876" i="2"/>
  <c r="K884" i="2"/>
  <c r="K892" i="2"/>
  <c r="K900" i="2"/>
  <c r="K908" i="2"/>
  <c r="K916" i="2"/>
  <c r="K924" i="2"/>
  <c r="K932" i="2"/>
  <c r="K940" i="2"/>
  <c r="K948" i="2"/>
  <c r="K952" i="2"/>
  <c r="K956" i="2"/>
  <c r="K960" i="2"/>
  <c r="K964" i="2"/>
  <c r="K968" i="2"/>
  <c r="K972" i="2"/>
  <c r="K976" i="2"/>
  <c r="K980" i="2"/>
  <c r="K984" i="2"/>
  <c r="K988" i="2"/>
  <c r="K992" i="2"/>
  <c r="K996" i="2"/>
  <c r="K1000" i="2"/>
  <c r="K1004" i="2"/>
  <c r="K1008" i="2"/>
  <c r="K1012" i="2"/>
  <c r="K1016" i="2"/>
  <c r="K1020" i="2"/>
  <c r="K1024" i="2"/>
  <c r="K1028" i="2"/>
  <c r="K1032" i="2"/>
  <c r="K1036" i="2"/>
  <c r="K1040" i="2"/>
  <c r="K1044" i="2"/>
  <c r="K1048" i="2"/>
  <c r="K1052" i="2"/>
  <c r="K1056" i="2"/>
  <c r="K1060" i="2"/>
  <c r="K1064" i="2"/>
  <c r="K1068" i="2"/>
  <c r="K1072" i="2"/>
  <c r="K1076" i="2"/>
  <c r="K1080" i="2"/>
  <c r="K1084" i="2"/>
  <c r="K1088" i="2"/>
  <c r="K1092" i="2"/>
  <c r="K1096" i="2"/>
  <c r="K1100" i="2"/>
  <c r="K1104" i="2"/>
  <c r="K1108" i="2"/>
  <c r="K1112" i="2"/>
  <c r="K1116" i="2"/>
  <c r="K1120" i="2"/>
  <c r="K1124" i="2"/>
  <c r="K1128" i="2"/>
  <c r="K1132" i="2"/>
  <c r="K1136" i="2"/>
  <c r="K1140" i="2"/>
  <c r="K1144" i="2"/>
  <c r="K1148" i="2"/>
  <c r="K1152" i="2"/>
  <c r="K2" i="2"/>
  <c r="K6" i="2"/>
  <c r="K10" i="2"/>
  <c r="K14" i="2"/>
  <c r="K18" i="2"/>
  <c r="K22" i="2"/>
  <c r="K26" i="2"/>
  <c r="K30" i="2"/>
  <c r="K34" i="2"/>
  <c r="K38" i="2"/>
  <c r="K42" i="2"/>
  <c r="K46" i="2"/>
  <c r="K50" i="2"/>
  <c r="K54" i="2"/>
  <c r="K58" i="2"/>
  <c r="K62" i="2"/>
  <c r="K66" i="2"/>
  <c r="K70" i="2"/>
  <c r="K74" i="2"/>
  <c r="K78" i="2"/>
  <c r="K82" i="2"/>
  <c r="K86" i="2"/>
  <c r="K90" i="2"/>
  <c r="K94" i="2"/>
  <c r="K98" i="2"/>
  <c r="K102" i="2"/>
  <c r="K106" i="2"/>
  <c r="K110" i="2"/>
  <c r="K114" i="2"/>
  <c r="K118" i="2"/>
  <c r="K122" i="2"/>
  <c r="K126" i="2"/>
  <c r="K130" i="2"/>
  <c r="K134" i="2"/>
  <c r="K138" i="2"/>
  <c r="K142" i="2"/>
  <c r="K146" i="2"/>
  <c r="K150" i="2"/>
  <c r="K154" i="2"/>
  <c r="K158" i="2"/>
  <c r="K162" i="2"/>
  <c r="K166" i="2"/>
  <c r="K170" i="2"/>
  <c r="K174" i="2"/>
  <c r="K178" i="2"/>
  <c r="K182" i="2"/>
  <c r="K186" i="2"/>
  <c r="K190" i="2"/>
  <c r="K194" i="2"/>
  <c r="K198" i="2"/>
  <c r="K202" i="2"/>
  <c r="K206" i="2"/>
  <c r="K210" i="2"/>
  <c r="K214" i="2"/>
  <c r="K218" i="2"/>
  <c r="K222" i="2"/>
  <c r="K226" i="2"/>
  <c r="K230" i="2"/>
  <c r="K234" i="2"/>
  <c r="K238" i="2"/>
  <c r="K242" i="2"/>
  <c r="K246" i="2"/>
  <c r="K250" i="2"/>
  <c r="K254" i="2"/>
  <c r="K258" i="2"/>
  <c r="K262" i="2"/>
  <c r="K266" i="2"/>
  <c r="K270" i="2"/>
  <c r="K274" i="2"/>
  <c r="K278" i="2"/>
  <c r="K282" i="2"/>
  <c r="K286" i="2"/>
  <c r="K290" i="2"/>
  <c r="K294" i="2"/>
  <c r="K298" i="2"/>
  <c r="K302" i="2"/>
  <c r="K306" i="2"/>
  <c r="K310" i="2"/>
  <c r="K314" i="2"/>
  <c r="K318" i="2"/>
  <c r="K322" i="2"/>
  <c r="K326" i="2"/>
  <c r="K330" i="2"/>
  <c r="K334" i="2"/>
  <c r="K338" i="2"/>
  <c r="K342" i="2"/>
  <c r="K346" i="2"/>
  <c r="K350" i="2"/>
  <c r="K354" i="2"/>
  <c r="K358" i="2"/>
  <c r="K362" i="2"/>
  <c r="K366" i="2"/>
  <c r="K370" i="2"/>
  <c r="K374" i="2"/>
  <c r="K378" i="2"/>
  <c r="K382" i="2"/>
  <c r="K386" i="2"/>
  <c r="K390" i="2"/>
  <c r="K394" i="2"/>
  <c r="K398" i="2"/>
  <c r="K402" i="2"/>
  <c r="K406" i="2"/>
  <c r="K410" i="2"/>
  <c r="K414" i="2"/>
  <c r="K418" i="2"/>
  <c r="K422" i="2"/>
  <c r="K426" i="2"/>
  <c r="K430" i="2"/>
  <c r="K434" i="2"/>
  <c r="K438" i="2"/>
  <c r="K442" i="2"/>
  <c r="K446" i="2"/>
  <c r="K450" i="2"/>
  <c r="K454" i="2"/>
  <c r="K458" i="2"/>
  <c r="K462" i="2"/>
  <c r="K466" i="2"/>
  <c r="K470" i="2"/>
  <c r="K474" i="2"/>
  <c r="K478" i="2"/>
  <c r="K482" i="2"/>
  <c r="K486" i="2"/>
  <c r="K490" i="2"/>
  <c r="K494" i="2"/>
  <c r="K498" i="2"/>
  <c r="K502" i="2"/>
  <c r="K506" i="2"/>
  <c r="K510" i="2"/>
  <c r="K514" i="2"/>
  <c r="K518" i="2"/>
  <c r="K522" i="2"/>
  <c r="K526" i="2"/>
  <c r="K530" i="2"/>
  <c r="K534" i="2"/>
  <c r="K538" i="2"/>
  <c r="K542" i="2"/>
  <c r="K546" i="2"/>
  <c r="K550" i="2"/>
  <c r="K554" i="2"/>
  <c r="K558" i="2"/>
  <c r="K562" i="2"/>
  <c r="K566" i="2"/>
  <c r="K570" i="2"/>
  <c r="K574" i="2"/>
  <c r="K578" i="2"/>
  <c r="K582" i="2"/>
  <c r="K586" i="2"/>
  <c r="K590" i="2"/>
  <c r="K594" i="2"/>
  <c r="K598" i="2"/>
  <c r="K602" i="2"/>
  <c r="K606" i="2"/>
  <c r="K610" i="2"/>
  <c r="K614" i="2"/>
  <c r="K618" i="2"/>
  <c r="K622" i="2"/>
  <c r="K626" i="2"/>
  <c r="K630" i="2"/>
  <c r="K634" i="2"/>
  <c r="K638" i="2"/>
  <c r="K642" i="2"/>
  <c r="K646" i="2"/>
  <c r="K650" i="2"/>
  <c r="K654" i="2"/>
  <c r="K658" i="2"/>
  <c r="K662" i="2"/>
  <c r="K666" i="2"/>
  <c r="K670" i="2"/>
  <c r="K674" i="2"/>
  <c r="K678" i="2"/>
  <c r="K682" i="2"/>
  <c r="K686" i="2"/>
  <c r="K690" i="2"/>
  <c r="K694" i="2"/>
  <c r="K698" i="2"/>
  <c r="K702" i="2"/>
  <c r="K706" i="2"/>
  <c r="K710" i="2"/>
  <c r="K714" i="2"/>
  <c r="K718" i="2"/>
  <c r="K722" i="2"/>
  <c r="K726" i="2"/>
  <c r="K730" i="2"/>
  <c r="K734" i="2"/>
  <c r="K738" i="2"/>
  <c r="K742" i="2"/>
  <c r="K746" i="2"/>
  <c r="K750" i="2"/>
  <c r="K754" i="2"/>
  <c r="K758" i="2"/>
  <c r="K762" i="2"/>
  <c r="K766" i="2"/>
  <c r="K770" i="2"/>
  <c r="K774" i="2"/>
  <c r="K778" i="2"/>
  <c r="K782" i="2"/>
  <c r="K786" i="2"/>
  <c r="K790" i="2"/>
  <c r="K794" i="2"/>
  <c r="K798" i="2"/>
  <c r="K802" i="2"/>
  <c r="K806" i="2"/>
  <c r="K810" i="2"/>
  <c r="K814" i="2"/>
  <c r="K818" i="2"/>
  <c r="K822" i="2"/>
  <c r="K826" i="2"/>
  <c r="K830" i="2"/>
  <c r="K834" i="2"/>
  <c r="K838" i="2"/>
  <c r="K842" i="2"/>
  <c r="K846" i="2"/>
  <c r="K850" i="2"/>
  <c r="K854" i="2"/>
  <c r="K858" i="2"/>
  <c r="K862" i="2"/>
  <c r="K866" i="2"/>
  <c r="K870" i="2"/>
  <c r="K874" i="2"/>
  <c r="K878" i="2"/>
  <c r="K882" i="2"/>
  <c r="K886" i="2"/>
  <c r="K890" i="2"/>
  <c r="K894" i="2"/>
  <c r="K898" i="2"/>
  <c r="K902" i="2"/>
  <c r="K906" i="2"/>
  <c r="K910" i="2"/>
  <c r="K914" i="2"/>
  <c r="K918" i="2"/>
  <c r="K922" i="2"/>
  <c r="K926" i="2"/>
  <c r="K930" i="2"/>
  <c r="K934" i="2"/>
  <c r="K938" i="2"/>
  <c r="K942" i="2"/>
  <c r="K946" i="2"/>
  <c r="K950" i="2"/>
  <c r="K954" i="2"/>
  <c r="K958" i="2"/>
  <c r="K962" i="2"/>
  <c r="K966" i="2"/>
  <c r="K970" i="2"/>
  <c r="K974" i="2"/>
  <c r="K978" i="2"/>
  <c r="K982" i="2"/>
  <c r="K986" i="2"/>
  <c r="K990" i="2"/>
  <c r="K994" i="2"/>
  <c r="K998" i="2"/>
  <c r="K1002" i="2"/>
  <c r="K1006" i="2"/>
  <c r="K1010" i="2"/>
  <c r="K1014" i="2"/>
  <c r="K1018" i="2"/>
  <c r="K1022" i="2"/>
  <c r="K1026" i="2"/>
  <c r="K1030" i="2"/>
  <c r="K1034" i="2"/>
  <c r="K1038" i="2"/>
  <c r="K1042" i="2"/>
  <c r="K1046" i="2"/>
  <c r="K1050" i="2"/>
  <c r="K1054" i="2"/>
  <c r="K1058" i="2"/>
  <c r="K1062" i="2"/>
  <c r="K1066" i="2"/>
  <c r="K1070" i="2"/>
  <c r="K1074" i="2"/>
  <c r="K1078" i="2"/>
  <c r="K1082" i="2"/>
  <c r="K1086" i="2"/>
  <c r="K1090" i="2"/>
  <c r="K1094" i="2"/>
  <c r="K1098" i="2"/>
  <c r="K1102" i="2"/>
  <c r="K1106" i="2"/>
  <c r="K1110" i="2"/>
  <c r="K1114" i="2"/>
  <c r="K1118" i="2"/>
  <c r="K1122" i="2"/>
  <c r="K1126" i="2"/>
  <c r="K1130" i="2"/>
  <c r="K1134" i="2"/>
  <c r="K1138" i="2"/>
  <c r="K1142" i="2"/>
  <c r="K1146" i="2"/>
  <c r="K1150" i="2"/>
  <c r="K1154" i="2"/>
  <c r="K1156" i="2"/>
  <c r="K1158" i="2"/>
  <c r="K1160" i="2"/>
  <c r="K1162" i="2"/>
  <c r="K1164" i="2"/>
  <c r="K1166" i="2"/>
  <c r="K1168" i="2"/>
  <c r="K1170" i="2"/>
  <c r="K1172" i="2"/>
  <c r="K1174" i="2"/>
  <c r="K1176" i="2"/>
  <c r="K1178" i="2"/>
  <c r="K1180" i="2"/>
  <c r="K1182" i="2"/>
  <c r="K1184" i="2"/>
  <c r="K1186" i="2"/>
  <c r="K1188" i="2"/>
  <c r="K1190" i="2"/>
  <c r="K1192" i="2"/>
  <c r="K1194" i="2"/>
  <c r="K1196" i="2"/>
  <c r="K1198" i="2"/>
  <c r="K1200" i="2"/>
  <c r="K1202" i="2"/>
  <c r="K1204" i="2"/>
  <c r="K1206" i="2"/>
  <c r="K1208" i="2"/>
  <c r="K1210" i="2"/>
  <c r="K1212" i="2"/>
  <c r="K1214" i="2"/>
  <c r="K1216" i="2"/>
  <c r="K1218" i="2"/>
  <c r="K1220" i="2"/>
  <c r="K1222" i="2"/>
  <c r="K1224" i="2"/>
  <c r="K1226" i="2"/>
  <c r="K1228" i="2"/>
  <c r="K1230" i="2"/>
  <c r="K1232" i="2"/>
  <c r="K1234" i="2"/>
  <c r="K1236" i="2"/>
  <c r="K1238" i="2"/>
  <c r="K1240" i="2"/>
  <c r="K1242" i="2"/>
  <c r="K1244" i="2"/>
  <c r="K1246" i="2"/>
  <c r="K1248" i="2"/>
  <c r="K1250" i="2"/>
  <c r="K1252" i="2"/>
  <c r="K1254" i="2"/>
  <c r="K1256" i="2"/>
  <c r="K1258" i="2"/>
  <c r="K3" i="2"/>
  <c r="K5" i="2"/>
  <c r="K7" i="2"/>
  <c r="K9" i="2"/>
  <c r="K11" i="2"/>
  <c r="K13" i="2"/>
  <c r="K15" i="2"/>
  <c r="K17" i="2"/>
  <c r="K19" i="2"/>
  <c r="K21" i="2"/>
  <c r="K23" i="2"/>
  <c r="K25" i="2"/>
  <c r="K27" i="2"/>
  <c r="K29" i="2"/>
  <c r="K31" i="2"/>
  <c r="K33" i="2"/>
  <c r="K35" i="2"/>
  <c r="K37" i="2"/>
  <c r="K39" i="2"/>
  <c r="K41" i="2"/>
  <c r="K43" i="2"/>
  <c r="K45" i="2"/>
  <c r="K47" i="2"/>
  <c r="K49" i="2"/>
  <c r="K51" i="2"/>
  <c r="K53" i="2"/>
  <c r="K55" i="2"/>
  <c r="K57" i="2"/>
  <c r="K59" i="2"/>
  <c r="K61" i="2"/>
  <c r="K63" i="2"/>
  <c r="K65" i="2"/>
  <c r="K67" i="2"/>
  <c r="K69" i="2"/>
  <c r="K71" i="2"/>
  <c r="K73" i="2"/>
  <c r="K75" i="2"/>
  <c r="K77" i="2"/>
  <c r="K79" i="2"/>
  <c r="K81" i="2"/>
  <c r="K83" i="2"/>
  <c r="K85" i="2"/>
  <c r="K87" i="2"/>
  <c r="K89" i="2"/>
  <c r="K91" i="2"/>
  <c r="K93" i="2"/>
  <c r="K95" i="2"/>
  <c r="K97" i="2"/>
  <c r="K99" i="2"/>
  <c r="K101" i="2"/>
  <c r="K103" i="2"/>
  <c r="K105" i="2"/>
  <c r="K107" i="2"/>
  <c r="K109" i="2"/>
  <c r="K111" i="2"/>
  <c r="K113" i="2"/>
  <c r="K115" i="2"/>
  <c r="K117" i="2"/>
  <c r="K119" i="2"/>
  <c r="K121" i="2"/>
  <c r="K123" i="2"/>
  <c r="K125" i="2"/>
  <c r="K127" i="2"/>
  <c r="K129" i="2"/>
  <c r="K131" i="2"/>
  <c r="K133" i="2"/>
  <c r="K135" i="2"/>
  <c r="K137" i="2"/>
  <c r="K139" i="2"/>
  <c r="K141" i="2"/>
  <c r="K143" i="2"/>
  <c r="K145" i="2"/>
  <c r="K147" i="2"/>
  <c r="K149" i="2"/>
  <c r="K151" i="2"/>
  <c r="K153" i="2"/>
  <c r="K155" i="2"/>
  <c r="K157" i="2"/>
  <c r="K159" i="2"/>
  <c r="K161" i="2"/>
  <c r="K163" i="2"/>
  <c r="K165" i="2"/>
  <c r="K167" i="2"/>
  <c r="K169" i="2"/>
  <c r="K171" i="2"/>
  <c r="K173" i="2"/>
  <c r="K175" i="2"/>
  <c r="K177" i="2"/>
  <c r="K179" i="2"/>
  <c r="K181" i="2"/>
  <c r="K183" i="2"/>
  <c r="K185" i="2"/>
  <c r="K187" i="2"/>
  <c r="K189" i="2"/>
  <c r="K191" i="2"/>
  <c r="K193" i="2"/>
  <c r="K195" i="2"/>
  <c r="K197" i="2"/>
  <c r="K199" i="2"/>
  <c r="K201" i="2"/>
  <c r="K203" i="2"/>
  <c r="K205" i="2"/>
  <c r="K207" i="2"/>
  <c r="K209" i="2"/>
  <c r="K211" i="2"/>
  <c r="K213" i="2"/>
  <c r="K215" i="2"/>
  <c r="K217" i="2"/>
  <c r="K219" i="2"/>
  <c r="K221" i="2"/>
  <c r="K223" i="2"/>
  <c r="K225" i="2"/>
  <c r="K227" i="2"/>
  <c r="K229" i="2"/>
  <c r="K231" i="2"/>
  <c r="K233" i="2"/>
  <c r="K235" i="2"/>
  <c r="K237" i="2"/>
  <c r="K239" i="2"/>
  <c r="K241" i="2"/>
  <c r="K243" i="2"/>
  <c r="K245" i="2"/>
  <c r="K247" i="2"/>
  <c r="K249" i="2"/>
  <c r="K251" i="2"/>
  <c r="K253" i="2"/>
  <c r="K255" i="2"/>
  <c r="K257" i="2"/>
  <c r="K259" i="2"/>
  <c r="K261" i="2"/>
  <c r="K263" i="2"/>
  <c r="K265" i="2"/>
  <c r="K267" i="2"/>
  <c r="K269" i="2"/>
  <c r="K271" i="2"/>
  <c r="K273" i="2"/>
  <c r="K275" i="2"/>
  <c r="K277" i="2"/>
  <c r="K279" i="2"/>
  <c r="K281" i="2"/>
  <c r="K283" i="2"/>
  <c r="K285" i="2"/>
  <c r="K287" i="2"/>
  <c r="K289" i="2"/>
  <c r="K291" i="2"/>
  <c r="K293" i="2"/>
  <c r="K295" i="2"/>
  <c r="K297" i="2"/>
  <c r="K299" i="2"/>
  <c r="K301" i="2"/>
  <c r="K303" i="2"/>
  <c r="K305" i="2"/>
  <c r="K307" i="2"/>
  <c r="K309" i="2"/>
  <c r="K311" i="2"/>
  <c r="K313" i="2"/>
  <c r="K315" i="2"/>
  <c r="K317" i="2"/>
  <c r="K319" i="2"/>
  <c r="K321" i="2"/>
  <c r="K323" i="2"/>
  <c r="K325" i="2"/>
  <c r="K327" i="2"/>
  <c r="K329" i="2"/>
  <c r="K331" i="2"/>
  <c r="K333" i="2"/>
  <c r="K335" i="2"/>
  <c r="K337" i="2"/>
  <c r="K339" i="2"/>
  <c r="K341" i="2"/>
  <c r="K343" i="2"/>
  <c r="K345" i="2"/>
  <c r="K347" i="2"/>
  <c r="K349" i="2"/>
  <c r="K351" i="2"/>
  <c r="K353" i="2"/>
  <c r="K355" i="2"/>
  <c r="K357" i="2"/>
  <c r="K359" i="2"/>
  <c r="K361" i="2"/>
  <c r="K363" i="2"/>
  <c r="K365" i="2"/>
  <c r="K367" i="2"/>
  <c r="K369" i="2"/>
  <c r="K371" i="2"/>
  <c r="K373" i="2"/>
  <c r="K375" i="2"/>
  <c r="K377" i="2"/>
  <c r="K379" i="2"/>
  <c r="K381" i="2"/>
  <c r="K383" i="2"/>
  <c r="K385" i="2"/>
  <c r="K387" i="2"/>
  <c r="K389" i="2"/>
  <c r="K391" i="2"/>
  <c r="K393" i="2"/>
  <c r="K395" i="2"/>
  <c r="K397" i="2"/>
  <c r="K399" i="2"/>
  <c r="K401" i="2"/>
  <c r="K403" i="2"/>
  <c r="K405" i="2"/>
  <c r="K407" i="2"/>
  <c r="K409" i="2"/>
  <c r="K411" i="2"/>
  <c r="K413" i="2"/>
  <c r="K415" i="2"/>
  <c r="K417" i="2"/>
  <c r="K419" i="2"/>
  <c r="K421" i="2"/>
  <c r="K423" i="2"/>
  <c r="K425" i="2"/>
  <c r="K427" i="2"/>
  <c r="K429" i="2"/>
  <c r="K431" i="2"/>
  <c r="K433" i="2"/>
  <c r="K435" i="2"/>
  <c r="K437" i="2"/>
  <c r="K439" i="2"/>
  <c r="K441" i="2"/>
  <c r="K443" i="2"/>
  <c r="K445" i="2"/>
  <c r="K447" i="2"/>
  <c r="K449" i="2"/>
  <c r="K451" i="2"/>
  <c r="K453" i="2"/>
  <c r="K455" i="2"/>
  <c r="K457" i="2"/>
  <c r="K459" i="2"/>
  <c r="K461" i="2"/>
  <c r="K463" i="2"/>
  <c r="K465" i="2"/>
  <c r="K467" i="2"/>
  <c r="K469" i="2"/>
  <c r="K471" i="2"/>
  <c r="K473" i="2"/>
  <c r="K475" i="2"/>
  <c r="K477" i="2"/>
  <c r="K479" i="2"/>
  <c r="K481" i="2"/>
  <c r="K483" i="2"/>
  <c r="K485" i="2"/>
  <c r="K487" i="2"/>
  <c r="K489" i="2"/>
  <c r="K491" i="2"/>
  <c r="K493" i="2"/>
  <c r="K495" i="2"/>
  <c r="K497" i="2"/>
  <c r="K499" i="2"/>
  <c r="K501" i="2"/>
  <c r="K503" i="2"/>
  <c r="K505" i="2"/>
  <c r="K507" i="2"/>
  <c r="K509" i="2"/>
  <c r="K511" i="2"/>
  <c r="K513" i="2"/>
  <c r="K515" i="2"/>
  <c r="K517" i="2"/>
  <c r="K519" i="2"/>
  <c r="K521" i="2"/>
  <c r="K523" i="2"/>
  <c r="K525" i="2"/>
  <c r="K527" i="2"/>
  <c r="K529" i="2"/>
  <c r="K531" i="2"/>
  <c r="K533" i="2"/>
  <c r="K535" i="2"/>
  <c r="K537" i="2"/>
  <c r="K539" i="2"/>
  <c r="K541" i="2"/>
  <c r="K543" i="2"/>
  <c r="K545" i="2"/>
  <c r="K547" i="2"/>
  <c r="K549" i="2"/>
  <c r="K551" i="2"/>
  <c r="K553" i="2"/>
  <c r="K555" i="2"/>
  <c r="K557" i="2"/>
  <c r="K559" i="2"/>
  <c r="K561" i="2"/>
  <c r="K563" i="2"/>
  <c r="K565" i="2"/>
  <c r="K567" i="2"/>
  <c r="K569" i="2"/>
  <c r="K571" i="2"/>
  <c r="K573" i="2"/>
  <c r="K575" i="2"/>
  <c r="K577" i="2"/>
  <c r="K579" i="2"/>
  <c r="K581" i="2"/>
  <c r="K583" i="2"/>
  <c r="K585" i="2"/>
  <c r="K587" i="2"/>
  <c r="K589" i="2"/>
  <c r="K591" i="2"/>
  <c r="K593" i="2"/>
  <c r="K595" i="2"/>
  <c r="K597" i="2"/>
  <c r="K599" i="2"/>
  <c r="K601" i="2"/>
  <c r="K603" i="2"/>
  <c r="K605" i="2"/>
  <c r="K607" i="2"/>
  <c r="K609" i="2"/>
  <c r="K611" i="2"/>
  <c r="K613" i="2"/>
  <c r="K615" i="2"/>
  <c r="K617" i="2"/>
  <c r="K619" i="2"/>
  <c r="K621" i="2"/>
  <c r="K623" i="2"/>
  <c r="K625" i="2"/>
  <c r="K627" i="2"/>
  <c r="K629" i="2"/>
  <c r="K631" i="2"/>
  <c r="K633" i="2"/>
  <c r="K635" i="2"/>
  <c r="K637" i="2"/>
  <c r="K639" i="2"/>
  <c r="K641" i="2"/>
  <c r="K643" i="2"/>
  <c r="K645" i="2"/>
  <c r="K647" i="2"/>
  <c r="K649" i="2"/>
  <c r="K651" i="2"/>
  <c r="K653" i="2"/>
  <c r="K655" i="2"/>
  <c r="K657" i="2"/>
  <c r="K659" i="2"/>
  <c r="K661" i="2"/>
  <c r="K663" i="2"/>
  <c r="K665" i="2"/>
  <c r="K667" i="2"/>
  <c r="K669" i="2"/>
  <c r="K671" i="2"/>
  <c r="K673" i="2"/>
  <c r="K675" i="2"/>
  <c r="K677" i="2"/>
  <c r="K679" i="2"/>
  <c r="K681" i="2"/>
  <c r="K683" i="2"/>
  <c r="K685" i="2"/>
  <c r="K687" i="2"/>
  <c r="K689" i="2"/>
  <c r="K691" i="2"/>
  <c r="K693" i="2"/>
  <c r="K695" i="2"/>
  <c r="K697" i="2"/>
  <c r="K699" i="2"/>
  <c r="K701" i="2"/>
  <c r="K703" i="2"/>
  <c r="K705" i="2"/>
  <c r="K707" i="2"/>
  <c r="K709" i="2"/>
  <c r="K711" i="2"/>
  <c r="K713" i="2"/>
  <c r="K715" i="2"/>
  <c r="K717" i="2"/>
  <c r="K719" i="2"/>
  <c r="K721" i="2"/>
  <c r="K723" i="2"/>
  <c r="K725" i="2"/>
  <c r="K727" i="2"/>
  <c r="K729" i="2"/>
  <c r="K731" i="2"/>
  <c r="K733" i="2"/>
  <c r="K735" i="2"/>
  <c r="K737" i="2"/>
  <c r="K739" i="2"/>
  <c r="K741" i="2"/>
  <c r="K743" i="2"/>
  <c r="K745" i="2"/>
  <c r="K747" i="2"/>
  <c r="K749" i="2"/>
  <c r="K751" i="2"/>
  <c r="K753" i="2"/>
  <c r="K755" i="2"/>
  <c r="K757" i="2"/>
  <c r="K759" i="2"/>
  <c r="K761" i="2"/>
  <c r="K763" i="2"/>
  <c r="K765" i="2"/>
  <c r="K767" i="2"/>
  <c r="K769" i="2"/>
  <c r="K771" i="2"/>
  <c r="K773" i="2"/>
  <c r="K775" i="2"/>
  <c r="K777" i="2"/>
  <c r="K779" i="2"/>
  <c r="K781" i="2"/>
  <c r="K783" i="2"/>
  <c r="K785" i="2"/>
  <c r="K787" i="2"/>
  <c r="K789" i="2"/>
  <c r="K791" i="2"/>
  <c r="K793" i="2"/>
  <c r="K795" i="2"/>
  <c r="K797" i="2"/>
  <c r="K799" i="2"/>
  <c r="K801" i="2"/>
  <c r="K803" i="2"/>
  <c r="K805" i="2"/>
  <c r="K807" i="2"/>
  <c r="K809" i="2"/>
  <c r="K811" i="2"/>
  <c r="K813" i="2"/>
  <c r="K815" i="2"/>
  <c r="K817" i="2"/>
  <c r="K819" i="2"/>
  <c r="K821" i="2"/>
  <c r="K823" i="2"/>
  <c r="K825" i="2"/>
  <c r="K827" i="2"/>
  <c r="K829" i="2"/>
  <c r="K831" i="2"/>
  <c r="K833" i="2"/>
  <c r="K835" i="2"/>
  <c r="K837" i="2"/>
  <c r="K839" i="2"/>
  <c r="K841" i="2"/>
  <c r="K843" i="2"/>
  <c r="K845" i="2"/>
  <c r="K847" i="2"/>
  <c r="K849" i="2"/>
  <c r="K851" i="2"/>
  <c r="K853" i="2"/>
  <c r="K855" i="2"/>
  <c r="K857" i="2"/>
  <c r="K859" i="2"/>
  <c r="K861" i="2"/>
  <c r="K863" i="2"/>
  <c r="K865" i="2"/>
  <c r="K867" i="2"/>
  <c r="K869" i="2"/>
  <c r="K871" i="2"/>
  <c r="K873" i="2"/>
  <c r="K875" i="2"/>
  <c r="K877" i="2"/>
  <c r="K879" i="2"/>
  <c r="K881" i="2"/>
  <c r="K883" i="2"/>
  <c r="K885" i="2"/>
  <c r="K887" i="2"/>
  <c r="K889" i="2"/>
  <c r="K891" i="2"/>
  <c r="K893" i="2"/>
  <c r="K895" i="2"/>
  <c r="K897" i="2"/>
  <c r="K899" i="2"/>
  <c r="K901" i="2"/>
  <c r="K903" i="2"/>
  <c r="K905" i="2"/>
  <c r="K907" i="2"/>
  <c r="K909" i="2"/>
  <c r="K911" i="2"/>
  <c r="K913" i="2"/>
  <c r="K915" i="2"/>
  <c r="K917" i="2"/>
  <c r="K919" i="2"/>
  <c r="K921" i="2"/>
  <c r="K923" i="2"/>
  <c r="K925" i="2"/>
  <c r="K927" i="2"/>
  <c r="K929" i="2"/>
  <c r="K931" i="2"/>
  <c r="K933" i="2"/>
  <c r="K935" i="2"/>
  <c r="K937" i="2"/>
  <c r="K939" i="2"/>
  <c r="K941" i="2"/>
  <c r="K943" i="2"/>
  <c r="K945" i="2"/>
  <c r="K947" i="2"/>
  <c r="K949" i="2"/>
  <c r="K951" i="2"/>
  <c r="K953" i="2"/>
  <c r="K955" i="2"/>
  <c r="K957" i="2"/>
  <c r="K959" i="2"/>
  <c r="K961" i="2"/>
  <c r="K963" i="2"/>
  <c r="K965" i="2"/>
  <c r="K967" i="2"/>
  <c r="K969" i="2"/>
  <c r="K971" i="2"/>
  <c r="K973" i="2"/>
  <c r="K975" i="2"/>
  <c r="K977" i="2"/>
  <c r="K979" i="2"/>
  <c r="K981" i="2"/>
  <c r="K983" i="2"/>
  <c r="K985" i="2"/>
  <c r="K987" i="2"/>
  <c r="K989" i="2"/>
  <c r="K991" i="2"/>
  <c r="K993" i="2"/>
  <c r="K995" i="2"/>
  <c r="K997" i="2"/>
  <c r="K999" i="2"/>
  <c r="K1001" i="2"/>
  <c r="K1003" i="2"/>
  <c r="K1005" i="2"/>
  <c r="K1007" i="2"/>
  <c r="K1009" i="2"/>
  <c r="K1011" i="2"/>
  <c r="K1013" i="2"/>
  <c r="K1015" i="2"/>
  <c r="K1017" i="2"/>
  <c r="K1019" i="2"/>
  <c r="K1021" i="2"/>
  <c r="K1023" i="2"/>
  <c r="K1025" i="2"/>
  <c r="K1027" i="2"/>
  <c r="K1029" i="2"/>
  <c r="K1031" i="2"/>
  <c r="K1033" i="2"/>
  <c r="K1035" i="2"/>
  <c r="K1037" i="2"/>
  <c r="K1039" i="2"/>
  <c r="K1041" i="2"/>
  <c r="K1043" i="2"/>
  <c r="K1045" i="2"/>
  <c r="K1047" i="2"/>
  <c r="K1049" i="2"/>
  <c r="K1051" i="2"/>
  <c r="K1053" i="2"/>
  <c r="K1055" i="2"/>
  <c r="K1057" i="2"/>
  <c r="K1059" i="2"/>
  <c r="K1061" i="2"/>
  <c r="K1063" i="2"/>
  <c r="K1065" i="2"/>
  <c r="K1067" i="2"/>
  <c r="K1069" i="2"/>
  <c r="K1071" i="2"/>
  <c r="K1073" i="2"/>
  <c r="K1075" i="2"/>
  <c r="K1077" i="2"/>
  <c r="K1079" i="2"/>
  <c r="K1081" i="2"/>
  <c r="K1083" i="2"/>
  <c r="K1085" i="2"/>
  <c r="K1087" i="2"/>
  <c r="K1089" i="2"/>
  <c r="K1091" i="2"/>
  <c r="K1093" i="2"/>
  <c r="K1095" i="2"/>
  <c r="K1097" i="2"/>
  <c r="K1099" i="2"/>
  <c r="K1101" i="2"/>
  <c r="K1103" i="2"/>
  <c r="K1105" i="2"/>
  <c r="K1107" i="2"/>
  <c r="K1109" i="2"/>
  <c r="K1111" i="2"/>
  <c r="K1113" i="2"/>
  <c r="K1115" i="2"/>
  <c r="K1117" i="2"/>
  <c r="K1119" i="2"/>
  <c r="K1121" i="2"/>
  <c r="K1123" i="2"/>
  <c r="K1125" i="2"/>
  <c r="K1127" i="2"/>
  <c r="K1129" i="2"/>
  <c r="K1131" i="2"/>
  <c r="K1133" i="2"/>
  <c r="K1135" i="2"/>
  <c r="K1137" i="2"/>
  <c r="K1139" i="2"/>
  <c r="K1141" i="2"/>
  <c r="K1143" i="2"/>
  <c r="K1145" i="2"/>
  <c r="K1147" i="2"/>
  <c r="K1149" i="2"/>
  <c r="K1151" i="2"/>
  <c r="K1153" i="2"/>
  <c r="K1155" i="2"/>
  <c r="K1157" i="2"/>
  <c r="K1159" i="2"/>
  <c r="K1161" i="2"/>
  <c r="K1163" i="2"/>
  <c r="K1165" i="2"/>
  <c r="K1167" i="2"/>
  <c r="K1169" i="2"/>
  <c r="K1171" i="2"/>
  <c r="K1173" i="2"/>
  <c r="K1175" i="2"/>
  <c r="K1177" i="2"/>
  <c r="K1179" i="2"/>
  <c r="K1181" i="2"/>
  <c r="K1183" i="2"/>
  <c r="K1185" i="2"/>
  <c r="K1187" i="2"/>
  <c r="K1189" i="2"/>
  <c r="K1191" i="2"/>
  <c r="K1193" i="2"/>
  <c r="K1195" i="2"/>
  <c r="K1197" i="2"/>
  <c r="K1199" i="2"/>
  <c r="K1201" i="2"/>
  <c r="K1203" i="2"/>
  <c r="K1205" i="2"/>
  <c r="K1207" i="2"/>
  <c r="K1209" i="2"/>
  <c r="K1211" i="2"/>
  <c r="K1213" i="2"/>
  <c r="K1215" i="2"/>
  <c r="K1217" i="2"/>
  <c r="K1219" i="2"/>
  <c r="K1221" i="2"/>
  <c r="K1223" i="2"/>
  <c r="K1225" i="2"/>
  <c r="K1227" i="2"/>
  <c r="K1229" i="2"/>
  <c r="K1231" i="2"/>
  <c r="K1233" i="2"/>
  <c r="K1235" i="2"/>
  <c r="K1237" i="2"/>
  <c r="K1239" i="2"/>
  <c r="K1241" i="2"/>
  <c r="K1243" i="2"/>
  <c r="K1245" i="2"/>
  <c r="K1247" i="2"/>
  <c r="K1249" i="2"/>
  <c r="K1251" i="2"/>
  <c r="K1253" i="2"/>
  <c r="K1255" i="2"/>
  <c r="K1257" i="2"/>
  <c r="K1259" i="2"/>
  <c r="H5" i="3"/>
  <c r="H6" i="3"/>
  <c r="I6" i="3"/>
  <c r="I7" i="3"/>
  <c r="H11" i="3"/>
  <c r="G8" i="3"/>
  <c r="H10" i="3"/>
  <c r="I10" i="3"/>
  <c r="G12" i="3"/>
  <c r="H14" i="3"/>
  <c r="I4" i="3"/>
  <c r="I5" i="3"/>
  <c r="I14" i="3"/>
  <c r="G14" i="3"/>
  <c r="G6" i="3"/>
  <c r="H7" i="3"/>
  <c r="H8" i="3"/>
  <c r="I8" i="3"/>
  <c r="I9" i="3"/>
  <c r="G10" i="3"/>
  <c r="H12" i="3"/>
  <c r="I12" i="3"/>
  <c r="I13" i="3"/>
  <c r="H9" i="3"/>
  <c r="I11" i="3"/>
  <c r="H13" i="3"/>
  <c r="I15" i="3"/>
  <c r="H4" i="3"/>
  <c r="G5" i="3"/>
  <c r="G7" i="3"/>
  <c r="G9" i="3"/>
  <c r="G11" i="3"/>
  <c r="G13" i="3"/>
</calcChain>
</file>

<file path=xl/sharedStrings.xml><?xml version="1.0" encoding="utf-8"?>
<sst xmlns="http://schemas.openxmlformats.org/spreadsheetml/2006/main" count="3938" uniqueCount="102">
  <si>
    <t>ID</t>
  </si>
  <si>
    <t>Date</t>
  </si>
  <si>
    <t>Product</t>
  </si>
  <si>
    <t>Price</t>
  </si>
  <si>
    <t>Cost</t>
  </si>
  <si>
    <t>Qty</t>
  </si>
  <si>
    <t>Total Sales</t>
  </si>
  <si>
    <t>cogs</t>
  </si>
  <si>
    <t>Profit</t>
  </si>
  <si>
    <t>Antone E Angel</t>
  </si>
  <si>
    <t>Merle N Burrus</t>
  </si>
  <si>
    <t>Twanna Y Manges</t>
  </si>
  <si>
    <t>Reatha Q Breazeale</t>
  </si>
  <si>
    <t>Geneva</t>
  </si>
  <si>
    <t>Glen Cove</t>
  </si>
  <si>
    <t>Glens Falls</t>
  </si>
  <si>
    <t>Peekskill</t>
  </si>
  <si>
    <t>Port Jervis</t>
  </si>
  <si>
    <t>Poughkeepsie</t>
  </si>
  <si>
    <t xml:space="preserve">Rye </t>
  </si>
  <si>
    <t>Salamanca</t>
  </si>
  <si>
    <t>Hempstead</t>
  </si>
  <si>
    <t>Middletown</t>
  </si>
  <si>
    <t>Fulton</t>
  </si>
  <si>
    <t>Locations</t>
  </si>
  <si>
    <t>Sales reps</t>
  </si>
  <si>
    <t>max</t>
  </si>
  <si>
    <t>Average</t>
  </si>
  <si>
    <t>min</t>
  </si>
  <si>
    <t>Jan</t>
  </si>
  <si>
    <t>Feb</t>
  </si>
  <si>
    <t>Mar</t>
  </si>
  <si>
    <t>Apr</t>
  </si>
  <si>
    <t>May</t>
  </si>
  <si>
    <t>Jun</t>
  </si>
  <si>
    <t>Jul</t>
  </si>
  <si>
    <t>Aug</t>
  </si>
  <si>
    <t>Sep</t>
  </si>
  <si>
    <t>Oct</t>
  </si>
  <si>
    <t>Nov</t>
  </si>
  <si>
    <t>Dec</t>
  </si>
  <si>
    <t>Months</t>
  </si>
  <si>
    <t>Balance</t>
  </si>
  <si>
    <t xml:space="preserve"> Total Sales</t>
  </si>
  <si>
    <t xml:space="preserve"> Profit</t>
  </si>
  <si>
    <t xml:space="preserve"> cogs</t>
  </si>
  <si>
    <t xml:space="preserve"> Qty</t>
  </si>
  <si>
    <t xml:space="preserve"> Balance</t>
  </si>
  <si>
    <t>Targets</t>
  </si>
  <si>
    <t>Locations analysis chart</t>
  </si>
  <si>
    <t>monthly analysis chart</t>
  </si>
  <si>
    <t>Sales reps analysis chart</t>
  </si>
  <si>
    <t>metrics values</t>
  </si>
  <si>
    <t xml:space="preserve"> Targets</t>
  </si>
  <si>
    <t>Payment</t>
  </si>
  <si>
    <t xml:space="preserve"> Payment</t>
  </si>
  <si>
    <t xml:space="preserve">COGS </t>
  </si>
  <si>
    <t>Target line chart</t>
  </si>
  <si>
    <t>BBQ_Chicken</t>
  </si>
  <si>
    <t>BBQ_Philly_Steak</t>
  </si>
  <si>
    <t>Beef_Suya</t>
  </si>
  <si>
    <t>Chicken_Bali</t>
  </si>
  <si>
    <t>Chicken_Feast</t>
  </si>
  <si>
    <t>Chicken_Legend</t>
  </si>
  <si>
    <t>Chicken_Suya</t>
  </si>
  <si>
    <t>Extravaganza</t>
  </si>
  <si>
    <t>Hot_Pepperoni_Feast</t>
  </si>
  <si>
    <t>Hot_Veggie</t>
  </si>
  <si>
    <t>Italiano</t>
  </si>
  <si>
    <t>Margarita</t>
  </si>
  <si>
    <t>Meatzaa</t>
  </si>
  <si>
    <t>Pepperoni_Feast</t>
  </si>
  <si>
    <t>Pepperoni_Suya</t>
  </si>
  <si>
    <t>Veggie_Supreme</t>
  </si>
  <si>
    <t>BBQ Chicken</t>
  </si>
  <si>
    <t>Beef Suya</t>
  </si>
  <si>
    <t>Chicken Bali</t>
  </si>
  <si>
    <t>Chicken Feast</t>
  </si>
  <si>
    <t>Chicken Legend</t>
  </si>
  <si>
    <t>Chicken Suya</t>
  </si>
  <si>
    <t>Hot Pepperoni Feast</t>
  </si>
  <si>
    <t>Hot Veggie</t>
  </si>
  <si>
    <t>Pepperoni Feast</t>
  </si>
  <si>
    <t>Pepperoni Suya</t>
  </si>
  <si>
    <t>Veggie Supreme</t>
  </si>
  <si>
    <t>BBQ Philly Steak</t>
  </si>
  <si>
    <t>This shows the month selected</t>
  </si>
  <si>
    <t>pics lookup</t>
  </si>
  <si>
    <t>Sum of Total Sales</t>
  </si>
  <si>
    <t>image</t>
  </si>
  <si>
    <t>switch 1</t>
  </si>
  <si>
    <t>switch 2</t>
  </si>
  <si>
    <t>switch 3</t>
  </si>
  <si>
    <t>change pics</t>
  </si>
  <si>
    <t>Top products</t>
  </si>
  <si>
    <t>switch 01</t>
  </si>
  <si>
    <t>switch 02</t>
  </si>
  <si>
    <t>switch 03</t>
  </si>
  <si>
    <t>under performing products</t>
  </si>
  <si>
    <t>Lookups</t>
  </si>
  <si>
    <t>Top and under performed products</t>
  </si>
  <si>
    <t>Name identifiers for picture ranges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</si>
</sst>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2" formatCode="_(&quot;$&quot;* #,##0_);_(&quot;$&quot;* \(#,##0\);_(&quot;$&quot;* &quot;-&quot;_);_(@_)"/>
    <numFmt numFmtId="164" formatCode="_(* #,##0_);_(* \(#,##0\);_(* &quot;-&quot;??_);_(@_)"/>
  </numFmts>
  <fonts count="4" x14ac:knownFonts="1">
    <font>
      <sz val="11"/>
      <color theme="1"/>
      <name val="Calibri"/>
      <family val="2"/>
      <scheme val="minor"/>
    </font>
    <font>
      <sz val="8"/>
      <color rgb="FF000000"/>
      <name val="Segoe UI"/>
      <family val="2"/>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rgb="FF1A2246"/>
        <bgColor indexed="64"/>
      </patternFill>
    </fill>
  </fills>
  <borders count="4">
    <border>
      <left/>
      <right/>
      <top/>
      <bottom/>
      <diagonal/>
    </border>
    <border>
      <left/>
      <right/>
      <top style="thin">
        <color theme="1"/>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2" borderId="0" xfId="0" applyFill="1"/>
    <xf numFmtId="14" fontId="0" fillId="0" borderId="0" xfId="0" applyNumberFormat="1"/>
    <xf numFmtId="0" fontId="0" fillId="0" borderId="0" xfId="0" pivotButton="1"/>
    <xf numFmtId="0" fontId="0" fillId="0" borderId="0" xfId="0" applyNumberFormat="1"/>
    <xf numFmtId="37" fontId="0" fillId="0" borderId="0" xfId="0" applyNumberFormat="1"/>
    <xf numFmtId="0" fontId="0" fillId="0" borderId="0" xfId="0" applyAlignment="1">
      <alignment horizontal="left"/>
    </xf>
    <xf numFmtId="0" fontId="0" fillId="0" borderId="1" xfId="0" applyFont="1" applyBorder="1"/>
    <xf numFmtId="0" fontId="2" fillId="3" borderId="0" xfId="0" applyFont="1" applyFill="1" applyAlignment="1">
      <alignment horizontal="centerContinuous"/>
    </xf>
    <xf numFmtId="0" fontId="2" fillId="3" borderId="0" xfId="0" applyFont="1" applyFill="1"/>
    <xf numFmtId="0" fontId="0" fillId="3" borderId="0" xfId="0" applyFill="1"/>
    <xf numFmtId="0" fontId="0" fillId="0" borderId="3" xfId="0" pivotButton="1" applyBorder="1"/>
    <xf numFmtId="0" fontId="0" fillId="0" borderId="3" xfId="0" applyBorder="1"/>
    <xf numFmtId="0" fontId="0" fillId="0" borderId="3" xfId="0" applyNumberFormat="1" applyBorder="1"/>
    <xf numFmtId="42" fontId="0" fillId="0" borderId="3" xfId="0" applyNumberFormat="1" applyBorder="1"/>
    <xf numFmtId="0" fontId="2" fillId="4" borderId="3" xfId="0" applyFont="1" applyFill="1" applyBorder="1"/>
    <xf numFmtId="37" fontId="0" fillId="0" borderId="3" xfId="0" applyNumberFormat="1" applyBorder="1"/>
    <xf numFmtId="164" fontId="0" fillId="0" borderId="3" xfId="0" applyNumberFormat="1" applyBorder="1"/>
    <xf numFmtId="0" fontId="2" fillId="5" borderId="0" xfId="0" applyFont="1" applyFill="1" applyAlignment="1">
      <alignment horizontal="centerContinuous"/>
    </xf>
    <xf numFmtId="0" fontId="0" fillId="5" borderId="0" xfId="0" applyFill="1" applyAlignment="1">
      <alignment horizontal="centerContinuous"/>
    </xf>
    <xf numFmtId="0" fontId="2" fillId="3" borderId="3" xfId="0" applyFont="1" applyFill="1" applyBorder="1"/>
    <xf numFmtId="0" fontId="0" fillId="0" borderId="3" xfId="0" applyBorder="1" applyAlignment="1">
      <alignment horizontal="left"/>
    </xf>
    <xf numFmtId="0" fontId="3" fillId="0" borderId="2" xfId="0" applyFont="1" applyBorder="1" applyAlignment="1">
      <alignment horizontal="center"/>
    </xf>
    <xf numFmtId="0" fontId="2" fillId="5" borderId="0" xfId="0" applyFont="1" applyFill="1" applyAlignment="1">
      <alignment horizontal="center"/>
    </xf>
    <xf numFmtId="37" fontId="0" fillId="0" borderId="0" xfId="0" applyNumberFormat="1" applyFill="1" applyBorder="1"/>
  </cellXfs>
  <cellStyles count="1">
    <cellStyle name="Normal" xfId="0" builtinId="0"/>
  </cellStyles>
  <dxfs count="60">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5" formatCode="_(* #,##0.0_);_(* \(#,##0.0\);_(* &quot;-&quot;??_);_(@_)"/>
    </dxf>
    <dxf>
      <numFmt numFmtId="35" formatCode="_(* #,##0.00_);_(* \(#,##0.00\);_(* &quot;-&quot;??_);_(@_)"/>
    </dxf>
    <dxf>
      <numFmt numFmtId="32"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2" formatCode="_(&quot;$&quot;* #,##0_);_(&quot;$&quot;* \(#,##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2" formatCode="_(&quot;$&quot;* #,##0_);_(&quot;$&quot;* \(#,##0\);_(&quot;$&quot;* &quot;-&quot;_);_(@_)"/>
    </dxf>
    <dxf>
      <font>
        <b/>
        <i val="0"/>
        <color theme="0"/>
      </font>
      <fill>
        <patternFill>
          <bgColor theme="8" tint="-0.24994659260841701"/>
        </patternFill>
      </fill>
      <border diagonalUp="0" diagonalDown="0">
        <left/>
        <right/>
        <top/>
        <bottom/>
        <vertical/>
        <horizontal/>
      </border>
    </dxf>
    <dxf>
      <font>
        <color theme="1"/>
      </font>
      <fill>
        <patternFill>
          <bgColor theme="8" tint="-0.24994659260841701"/>
        </patternFill>
      </fill>
      <border diagonalUp="0" diagonalDown="0">
        <left/>
        <right/>
        <top/>
        <bottom/>
        <vertical/>
        <horizontal/>
      </border>
    </dxf>
    <dxf>
      <font>
        <b/>
        <i val="0"/>
        <color theme="0"/>
      </font>
      <fill>
        <patternFill>
          <bgColor rgb="FF7030A0"/>
        </patternFill>
      </fill>
      <border diagonalUp="0" diagonalDown="0">
        <left/>
        <right/>
        <top/>
        <bottom/>
        <vertical/>
        <horizontal/>
      </border>
    </dxf>
    <dxf>
      <font>
        <color theme="1"/>
      </font>
      <fill>
        <patternFill>
          <bgColor rgb="FF7030A0"/>
        </patternFill>
      </fill>
      <border diagonalUp="0" diagonalDown="0">
        <left/>
        <right/>
        <top/>
        <bottom/>
        <vertical/>
        <horizontal/>
      </border>
    </dxf>
  </dxfs>
  <tableStyles count="2" defaultTableStyle="TableStyleMedium2" defaultPivotStyle="PivotStyleLight16">
    <tableStyle name="SlicerStyleLight1 2" pivot="0" table="0" count="10">
      <tableStyleElement type="wholeTable" dxfId="59"/>
      <tableStyleElement type="headerRow" dxfId="58"/>
    </tableStyle>
    <tableStyle name="SlicerStyleLight1 3" pivot="0" table="0" count="10">
      <tableStyleElement type="wholeTable" dxfId="57"/>
      <tableStyleElement type="headerRow" dxfId="56"/>
    </tableStyle>
  </tableStyles>
  <colors>
    <mruColors>
      <color rgb="FF3F1C5A"/>
      <color rgb="FF532476"/>
      <color rgb="FF9954CC"/>
      <color rgb="FF3762A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color theme="0" tint="-4.9989318521683403E-2"/>
          </font>
          <fill>
            <patternFill patternType="solid">
              <fgColor theme="4" tint="0.59999389629810485"/>
              <bgColor theme="8" tint="-0.24994659260841701"/>
            </patternFill>
          </fill>
          <border diagonalUp="0" diagonalDown="0">
            <left/>
            <right/>
            <top style="thin">
              <color theme="0" tint="-0.24994659260841701"/>
            </top>
            <bottom style="thin">
              <color theme="0" tint="-0.24994659260841701"/>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color theme="0" tint="-0.14993743705557422"/>
          </font>
          <fill>
            <patternFill patternType="solid">
              <fgColor theme="4" tint="0.59999389629810485"/>
              <bgColor rgb="FF7030A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auto="1"/>
              <bgColor rgb="FF7030A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253320375769355E-2"/>
          <c:y val="0.26845647041747095"/>
          <c:w val="0.97149335924846125"/>
          <c:h val="0.62774811173285117"/>
        </c:manualLayout>
      </c:layout>
      <c:barChart>
        <c:barDir val="col"/>
        <c:grouping val="clustered"/>
        <c:varyColors val="0"/>
        <c:ser>
          <c:idx val="0"/>
          <c:order val="0"/>
          <c:tx>
            <c:strRef>
              <c:f>'calculation page'!$F$3</c:f>
              <c:strCache>
                <c:ptCount val="1"/>
                <c:pt idx="0">
                  <c:v> Total Sales</c:v>
                </c:pt>
              </c:strCache>
            </c:strRef>
          </c:tx>
          <c:spPr>
            <a:solidFill>
              <a:schemeClr val="accent1">
                <a:lumMod val="20000"/>
                <a:lumOff val="80000"/>
                <a:alpha val="74000"/>
              </a:schemeClr>
            </a:solidFill>
            <a:ln>
              <a:noFill/>
            </a:ln>
            <a:effectLst>
              <a:outerShdw blurRad="50800" dist="38100" dir="13500000" algn="br" rotWithShape="0">
                <a:prstClr val="black">
                  <a:alpha val="44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 page'!$E$4:$E$43</c:f>
              <c:strCache>
                <c:ptCount val="11"/>
                <c:pt idx="0">
                  <c:v>Fulton</c:v>
                </c:pt>
                <c:pt idx="1">
                  <c:v>Geneva</c:v>
                </c:pt>
                <c:pt idx="2">
                  <c:v>Glen Cove</c:v>
                </c:pt>
                <c:pt idx="3">
                  <c:v>Glens Falls</c:v>
                </c:pt>
                <c:pt idx="4">
                  <c:v>Hempstead</c:v>
                </c:pt>
                <c:pt idx="5">
                  <c:v>Middletown</c:v>
                </c:pt>
                <c:pt idx="6">
                  <c:v>Peekskill</c:v>
                </c:pt>
                <c:pt idx="7">
                  <c:v>Port Jervis</c:v>
                </c:pt>
                <c:pt idx="8">
                  <c:v>Poughkeepsie</c:v>
                </c:pt>
                <c:pt idx="9">
                  <c:v>Rye </c:v>
                </c:pt>
                <c:pt idx="10">
                  <c:v>Salamanca</c:v>
                </c:pt>
              </c:strCache>
            </c:strRef>
          </c:cat>
          <c:val>
            <c:numRef>
              <c:f>'calculation page'!$F$4:$F$14</c:f>
              <c:numCache>
                <c:formatCode>_("$"* #,##0_);_("$"* \(#,##0\);_("$"* "-"_);_(@_)</c:formatCode>
                <c:ptCount val="11"/>
                <c:pt idx="0">
                  <c:v>646696</c:v>
                </c:pt>
                <c:pt idx="1">
                  <c:v>2317751</c:v>
                </c:pt>
                <c:pt idx="2">
                  <c:v>2942518</c:v>
                </c:pt>
                <c:pt idx="3">
                  <c:v>2488158</c:v>
                </c:pt>
                <c:pt idx="4">
                  <c:v>1408158</c:v>
                </c:pt>
                <c:pt idx="5">
                  <c:v>1686897</c:v>
                </c:pt>
                <c:pt idx="6">
                  <c:v>1809556</c:v>
                </c:pt>
                <c:pt idx="7">
                  <c:v>1840664</c:v>
                </c:pt>
                <c:pt idx="8">
                  <c:v>3756684</c:v>
                </c:pt>
                <c:pt idx="9">
                  <c:v>648132</c:v>
                </c:pt>
                <c:pt idx="10">
                  <c:v>854946</c:v>
                </c:pt>
              </c:numCache>
            </c:numRef>
          </c:val>
          <c:extLst>
            <c:ext xmlns:c16="http://schemas.microsoft.com/office/drawing/2014/chart" uri="{C3380CC4-5D6E-409C-BE32-E72D297353CC}">
              <c16:uniqueId val="{00000000-E2ED-4CC3-AAA6-ABF6D6DA1208}"/>
            </c:ext>
          </c:extLst>
        </c:ser>
        <c:dLbls>
          <c:showLegendKey val="0"/>
          <c:showVal val="0"/>
          <c:showCatName val="0"/>
          <c:showSerName val="0"/>
          <c:showPercent val="0"/>
          <c:showBubbleSize val="0"/>
        </c:dLbls>
        <c:gapWidth val="32"/>
        <c:overlap val="100"/>
        <c:axId val="380932208"/>
        <c:axId val="380923024"/>
      </c:barChart>
      <c:barChart>
        <c:barDir val="col"/>
        <c:grouping val="clustered"/>
        <c:varyColors val="0"/>
        <c:ser>
          <c:idx val="2"/>
          <c:order val="2"/>
          <c:tx>
            <c:strRef>
              <c:f>'calculation page'!$H$3</c:f>
              <c:strCache>
                <c:ptCount val="1"/>
                <c:pt idx="0">
                  <c:v>max</c:v>
                </c:pt>
              </c:strCache>
            </c:strRef>
          </c:tx>
          <c:spPr>
            <a:solidFill>
              <a:schemeClr val="accent3"/>
            </a:solidFill>
            <a:ln>
              <a:noFill/>
            </a:ln>
            <a:effectLst/>
          </c:spPr>
          <c:invertIfNegative val="0"/>
          <c:dPt>
            <c:idx val="2"/>
            <c:invertIfNegative val="0"/>
            <c:bubble3D val="0"/>
            <c:spPr>
              <a:solidFill>
                <a:srgbClr val="92D050"/>
              </a:solidFill>
              <a:ln>
                <a:noFill/>
              </a:ln>
              <a:effectLst/>
            </c:spPr>
            <c:extLst>
              <c:ext xmlns:c16="http://schemas.microsoft.com/office/drawing/2014/chart" uri="{C3380CC4-5D6E-409C-BE32-E72D297353CC}">
                <c16:uniqueId val="{00000004-0E43-4450-8F6D-EF3A1A6E76A7}"/>
              </c:ext>
            </c:extLst>
          </c:dPt>
          <c:dPt>
            <c:idx val="4"/>
            <c:invertIfNegative val="0"/>
            <c:bubble3D val="0"/>
            <c:spPr>
              <a:solidFill>
                <a:srgbClr val="92D050"/>
              </a:solidFill>
              <a:ln>
                <a:noFill/>
              </a:ln>
              <a:effectLst/>
            </c:spPr>
            <c:extLst>
              <c:ext xmlns:c16="http://schemas.microsoft.com/office/drawing/2014/chart" uri="{C3380CC4-5D6E-409C-BE32-E72D297353CC}">
                <c16:uniqueId val="{00000006-EF03-4692-AAE8-ADA0BDA87D6B}"/>
              </c:ext>
            </c:extLst>
          </c:dPt>
          <c:dPt>
            <c:idx val="8"/>
            <c:invertIfNegative val="0"/>
            <c:bubble3D val="0"/>
            <c:spPr>
              <a:solidFill>
                <a:srgbClr val="92D050"/>
              </a:solidFill>
              <a:ln>
                <a:noFill/>
              </a:ln>
              <a:effectLst/>
            </c:spPr>
            <c:extLst>
              <c:ext xmlns:c16="http://schemas.microsoft.com/office/drawing/2014/chart" uri="{C3380CC4-5D6E-409C-BE32-E72D297353CC}">
                <c16:uniqueId val="{00000007-EF03-4692-AAE8-ADA0BDA87D6B}"/>
              </c:ext>
            </c:extLst>
          </c:dPt>
          <c:dPt>
            <c:idx val="11"/>
            <c:invertIfNegative val="0"/>
            <c:bubble3D val="0"/>
            <c:spPr>
              <a:solidFill>
                <a:srgbClr val="92D050"/>
              </a:solidFill>
              <a:ln>
                <a:noFill/>
              </a:ln>
              <a:effectLst/>
            </c:spPr>
            <c:extLst>
              <c:ext xmlns:c16="http://schemas.microsoft.com/office/drawing/2014/chart" uri="{C3380CC4-5D6E-409C-BE32-E72D297353CC}">
                <c16:uniqueId val="{00000003-CA3E-4215-B118-C590B268275C}"/>
              </c:ext>
            </c:extLst>
          </c:dPt>
          <c:dPt>
            <c:idx val="19"/>
            <c:invertIfNegative val="0"/>
            <c:bubble3D val="0"/>
            <c:spPr>
              <a:solidFill>
                <a:srgbClr val="00B050"/>
              </a:solidFill>
              <a:ln>
                <a:noFill/>
              </a:ln>
              <a:effectLst/>
            </c:spPr>
            <c:extLst>
              <c:ext xmlns:c16="http://schemas.microsoft.com/office/drawing/2014/chart" uri="{C3380CC4-5D6E-409C-BE32-E72D297353CC}">
                <c16:uniqueId val="{00000002-E2ED-4CC3-AAA6-ABF6D6DA1208}"/>
              </c:ext>
            </c:extLst>
          </c:dPt>
          <c:cat>
            <c:strRef>
              <c:f>'calculation page'!$E$4:$E$15</c:f>
              <c:strCache>
                <c:ptCount val="11"/>
                <c:pt idx="0">
                  <c:v>Fulton</c:v>
                </c:pt>
                <c:pt idx="1">
                  <c:v>Geneva</c:v>
                </c:pt>
                <c:pt idx="2">
                  <c:v>Glen Cove</c:v>
                </c:pt>
                <c:pt idx="3">
                  <c:v>Glens Falls</c:v>
                </c:pt>
                <c:pt idx="4">
                  <c:v>Hempstead</c:v>
                </c:pt>
                <c:pt idx="5">
                  <c:v>Middletown</c:v>
                </c:pt>
                <c:pt idx="6">
                  <c:v>Peekskill</c:v>
                </c:pt>
                <c:pt idx="7">
                  <c:v>Port Jervis</c:v>
                </c:pt>
                <c:pt idx="8">
                  <c:v>Poughkeepsie</c:v>
                </c:pt>
                <c:pt idx="9">
                  <c:v>Rye </c:v>
                </c:pt>
                <c:pt idx="10">
                  <c:v>Salamanca</c:v>
                </c:pt>
              </c:strCache>
            </c:strRef>
          </c:cat>
          <c:val>
            <c:numRef>
              <c:f>'calculation page'!$H$4:$H$14</c:f>
              <c:numCache>
                <c:formatCode>General</c:formatCode>
                <c:ptCount val="11"/>
                <c:pt idx="0">
                  <c:v>0</c:v>
                </c:pt>
                <c:pt idx="1">
                  <c:v>0</c:v>
                </c:pt>
                <c:pt idx="2">
                  <c:v>0</c:v>
                </c:pt>
                <c:pt idx="3">
                  <c:v>0</c:v>
                </c:pt>
                <c:pt idx="4">
                  <c:v>0</c:v>
                </c:pt>
                <c:pt idx="5">
                  <c:v>0</c:v>
                </c:pt>
                <c:pt idx="6">
                  <c:v>0</c:v>
                </c:pt>
                <c:pt idx="7">
                  <c:v>0</c:v>
                </c:pt>
                <c:pt idx="8">
                  <c:v>3756684</c:v>
                </c:pt>
                <c:pt idx="9">
                  <c:v>0</c:v>
                </c:pt>
                <c:pt idx="10">
                  <c:v>0</c:v>
                </c:pt>
              </c:numCache>
            </c:numRef>
          </c:val>
          <c:extLst>
            <c:ext xmlns:c16="http://schemas.microsoft.com/office/drawing/2014/chart" uri="{C3380CC4-5D6E-409C-BE32-E72D297353CC}">
              <c16:uniqueId val="{00000003-E2ED-4CC3-AAA6-ABF6D6DA1208}"/>
            </c:ext>
          </c:extLst>
        </c:ser>
        <c:ser>
          <c:idx val="3"/>
          <c:order val="3"/>
          <c:tx>
            <c:strRef>
              <c:f>'calculation page'!$I$3</c:f>
              <c:strCache>
                <c:ptCount val="1"/>
                <c:pt idx="0">
                  <c:v>min</c:v>
                </c:pt>
              </c:strCache>
            </c:strRef>
          </c:tx>
          <c:spPr>
            <a:solidFill>
              <a:srgbClr val="FF0000"/>
            </a:solidFill>
            <a:ln>
              <a:noFill/>
            </a:ln>
            <a:effectLst/>
          </c:spPr>
          <c:invertIfNegative val="0"/>
          <c:cat>
            <c:strRef>
              <c:f>'calculation page'!$E$4:$E$15</c:f>
              <c:strCache>
                <c:ptCount val="11"/>
                <c:pt idx="0">
                  <c:v>Fulton</c:v>
                </c:pt>
                <c:pt idx="1">
                  <c:v>Geneva</c:v>
                </c:pt>
                <c:pt idx="2">
                  <c:v>Glen Cove</c:v>
                </c:pt>
                <c:pt idx="3">
                  <c:v>Glens Falls</c:v>
                </c:pt>
                <c:pt idx="4">
                  <c:v>Hempstead</c:v>
                </c:pt>
                <c:pt idx="5">
                  <c:v>Middletown</c:v>
                </c:pt>
                <c:pt idx="6">
                  <c:v>Peekskill</c:v>
                </c:pt>
                <c:pt idx="7">
                  <c:v>Port Jervis</c:v>
                </c:pt>
                <c:pt idx="8">
                  <c:v>Poughkeepsie</c:v>
                </c:pt>
                <c:pt idx="9">
                  <c:v>Rye </c:v>
                </c:pt>
                <c:pt idx="10">
                  <c:v>Salamanca</c:v>
                </c:pt>
              </c:strCache>
            </c:strRef>
          </c:cat>
          <c:val>
            <c:numRef>
              <c:f>'calculation page'!$I$4:$I$14</c:f>
              <c:numCache>
                <c:formatCode>General</c:formatCode>
                <c:ptCount val="11"/>
                <c:pt idx="0">
                  <c:v>646696</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E2ED-4CC3-AAA6-ABF6D6DA1208}"/>
            </c:ext>
          </c:extLst>
        </c:ser>
        <c:dLbls>
          <c:showLegendKey val="0"/>
          <c:showVal val="0"/>
          <c:showCatName val="0"/>
          <c:showSerName val="0"/>
          <c:showPercent val="0"/>
          <c:showBubbleSize val="0"/>
        </c:dLbls>
        <c:gapWidth val="32"/>
        <c:overlap val="100"/>
        <c:axId val="381036728"/>
        <c:axId val="381025248"/>
      </c:barChart>
      <c:lineChart>
        <c:grouping val="stacked"/>
        <c:varyColors val="0"/>
        <c:ser>
          <c:idx val="1"/>
          <c:order val="1"/>
          <c:tx>
            <c:strRef>
              <c:f>'calculation page'!$G$3</c:f>
              <c:strCache>
                <c:ptCount val="1"/>
                <c:pt idx="0">
                  <c:v>Average</c:v>
                </c:pt>
              </c:strCache>
            </c:strRef>
          </c:tx>
          <c:spPr>
            <a:ln w="25400" cap="rnd">
              <a:solidFill>
                <a:schemeClr val="tx1">
                  <a:alpha val="34000"/>
                </a:schemeClr>
              </a:solidFill>
              <a:prstDash val="sysDash"/>
              <a:round/>
            </a:ln>
            <a:effectLst/>
          </c:spPr>
          <c:marker>
            <c:symbol val="none"/>
          </c:marker>
          <c:val>
            <c:numRef>
              <c:f>'calculation page'!$G$4:$G$14</c:f>
              <c:numCache>
                <c:formatCode>General</c:formatCode>
                <c:ptCount val="11"/>
                <c:pt idx="0">
                  <c:v>1854560</c:v>
                </c:pt>
                <c:pt idx="1">
                  <c:v>1854560</c:v>
                </c:pt>
                <c:pt idx="2">
                  <c:v>1854560</c:v>
                </c:pt>
                <c:pt idx="3">
                  <c:v>1854560</c:v>
                </c:pt>
                <c:pt idx="4">
                  <c:v>1854560</c:v>
                </c:pt>
                <c:pt idx="5">
                  <c:v>1854560</c:v>
                </c:pt>
                <c:pt idx="6">
                  <c:v>1854560</c:v>
                </c:pt>
                <c:pt idx="7">
                  <c:v>1854560</c:v>
                </c:pt>
                <c:pt idx="8">
                  <c:v>1854560</c:v>
                </c:pt>
                <c:pt idx="9">
                  <c:v>1854560</c:v>
                </c:pt>
                <c:pt idx="10">
                  <c:v>1854560</c:v>
                </c:pt>
              </c:numCache>
            </c:numRef>
          </c:val>
          <c:smooth val="0"/>
          <c:extLst>
            <c:ext xmlns:c16="http://schemas.microsoft.com/office/drawing/2014/chart" uri="{C3380CC4-5D6E-409C-BE32-E72D297353CC}">
              <c16:uniqueId val="{00000005-E2ED-4CC3-AAA6-ABF6D6DA1208}"/>
            </c:ext>
          </c:extLst>
        </c:ser>
        <c:dLbls>
          <c:showLegendKey val="0"/>
          <c:showVal val="0"/>
          <c:showCatName val="0"/>
          <c:showSerName val="0"/>
          <c:showPercent val="0"/>
          <c:showBubbleSize val="0"/>
        </c:dLbls>
        <c:marker val="1"/>
        <c:smooth val="0"/>
        <c:axId val="381036728"/>
        <c:axId val="381025248"/>
      </c:lineChart>
      <c:catAx>
        <c:axId val="38093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80923024"/>
        <c:crosses val="autoZero"/>
        <c:auto val="1"/>
        <c:lblAlgn val="ctr"/>
        <c:lblOffset val="100"/>
        <c:noMultiLvlLbl val="0"/>
      </c:catAx>
      <c:valAx>
        <c:axId val="380923024"/>
        <c:scaling>
          <c:orientation val="minMax"/>
        </c:scaling>
        <c:delete val="1"/>
        <c:axPos val="l"/>
        <c:numFmt formatCode="_(&quot;$&quot;* #,##0_);_(&quot;$&quot;* \(#,##0\);_(&quot;$&quot;* &quot;-&quot;_);_(@_)" sourceLinked="1"/>
        <c:majorTickMark val="none"/>
        <c:minorTickMark val="none"/>
        <c:tickLblPos val="nextTo"/>
        <c:crossAx val="380932208"/>
        <c:crosses val="autoZero"/>
        <c:crossBetween val="between"/>
      </c:valAx>
      <c:valAx>
        <c:axId val="381025248"/>
        <c:scaling>
          <c:orientation val="minMax"/>
        </c:scaling>
        <c:delete val="1"/>
        <c:axPos val="r"/>
        <c:numFmt formatCode="General" sourceLinked="1"/>
        <c:majorTickMark val="out"/>
        <c:minorTickMark val="none"/>
        <c:tickLblPos val="nextTo"/>
        <c:crossAx val="381036728"/>
        <c:crosses val="max"/>
        <c:crossBetween val="between"/>
      </c:valAx>
      <c:catAx>
        <c:axId val="381036728"/>
        <c:scaling>
          <c:orientation val="minMax"/>
        </c:scaling>
        <c:delete val="1"/>
        <c:axPos val="b"/>
        <c:numFmt formatCode="General" sourceLinked="1"/>
        <c:majorTickMark val="out"/>
        <c:minorTickMark val="none"/>
        <c:tickLblPos val="nextTo"/>
        <c:crossAx val="381025248"/>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'calculation page'!$U$3</c:f>
              <c:strCache>
                <c:ptCount val="1"/>
                <c:pt idx="0">
                  <c:v> Qty</c:v>
                </c:pt>
              </c:strCache>
            </c:strRef>
          </c:tx>
          <c:spPr>
            <a:solidFill>
              <a:schemeClr val="accent1">
                <a:lumMod val="40000"/>
                <a:lumOff val="60000"/>
                <a:alpha val="70000"/>
              </a:schemeClr>
            </a:solidFill>
            <a:ln>
              <a:noFill/>
            </a:ln>
            <a:effectLst>
              <a:outerShdw blurRad="50800" dist="38100" dir="8100000" algn="tr" rotWithShape="0">
                <a:prstClr val="black">
                  <a:alpha val="56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 page'!$T$4:$T$15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page'!$U$4:$U$15</c:f>
              <c:numCache>
                <c:formatCode>#,##0_);\(#,##0\)</c:formatCode>
                <c:ptCount val="12"/>
                <c:pt idx="0">
                  <c:v>1310129</c:v>
                </c:pt>
                <c:pt idx="1">
                  <c:v>327264</c:v>
                </c:pt>
                <c:pt idx="2">
                  <c:v>327448</c:v>
                </c:pt>
                <c:pt idx="3">
                  <c:v>327389</c:v>
                </c:pt>
                <c:pt idx="4">
                  <c:v>327510</c:v>
                </c:pt>
                <c:pt idx="5">
                  <c:v>215514</c:v>
                </c:pt>
                <c:pt idx="6">
                  <c:v>314605</c:v>
                </c:pt>
                <c:pt idx="7">
                  <c:v>1512825</c:v>
                </c:pt>
                <c:pt idx="8">
                  <c:v>967586</c:v>
                </c:pt>
                <c:pt idx="9">
                  <c:v>307776</c:v>
                </c:pt>
                <c:pt idx="10">
                  <c:v>202373</c:v>
                </c:pt>
                <c:pt idx="11">
                  <c:v>272833</c:v>
                </c:pt>
              </c:numCache>
            </c:numRef>
          </c:val>
          <c:extLst>
            <c:ext xmlns:c16="http://schemas.microsoft.com/office/drawing/2014/chart" uri="{C3380CC4-5D6E-409C-BE32-E72D297353CC}">
              <c16:uniqueId val="{00000000-D775-43D7-AA2D-5E5144FE11A0}"/>
            </c:ext>
          </c:extLst>
        </c:ser>
        <c:dLbls>
          <c:showLegendKey val="0"/>
          <c:showVal val="0"/>
          <c:showCatName val="0"/>
          <c:showSerName val="0"/>
          <c:showPercent val="0"/>
          <c:showBubbleSize val="0"/>
        </c:dLbls>
        <c:gapWidth val="62"/>
        <c:overlap val="-27"/>
        <c:axId val="448746712"/>
        <c:axId val="448741136"/>
      </c:barChart>
      <c:barChart>
        <c:barDir val="col"/>
        <c:grouping val="clustered"/>
        <c:varyColors val="0"/>
        <c:ser>
          <c:idx val="1"/>
          <c:order val="1"/>
          <c:tx>
            <c:strRef>
              <c:f>'calculation page'!$V$3</c:f>
              <c:strCache>
                <c:ptCount val="1"/>
                <c:pt idx="0">
                  <c:v>max</c:v>
                </c:pt>
              </c:strCache>
            </c:strRef>
          </c:tx>
          <c:spPr>
            <a:solidFill>
              <a:srgbClr val="92D050"/>
            </a:solidFill>
            <a:ln>
              <a:noFill/>
            </a:ln>
            <a:effectLst/>
          </c:spPr>
          <c:invertIfNegative val="0"/>
          <c:cat>
            <c:strRef>
              <c:f>'calculation page'!$T$4:$T$15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page'!$V$4:$V$15</c:f>
              <c:numCache>
                <c:formatCode>#,##0_);\(#,##0\)</c:formatCode>
                <c:ptCount val="12"/>
                <c:pt idx="0">
                  <c:v>#N/A</c:v>
                </c:pt>
                <c:pt idx="1">
                  <c:v>#N/A</c:v>
                </c:pt>
                <c:pt idx="2">
                  <c:v>#N/A</c:v>
                </c:pt>
                <c:pt idx="3">
                  <c:v>#N/A</c:v>
                </c:pt>
                <c:pt idx="4">
                  <c:v>#N/A</c:v>
                </c:pt>
                <c:pt idx="5">
                  <c:v>#N/A</c:v>
                </c:pt>
                <c:pt idx="6">
                  <c:v>#N/A</c:v>
                </c:pt>
                <c:pt idx="7">
                  <c:v>1512825</c:v>
                </c:pt>
                <c:pt idx="8">
                  <c:v>#N/A</c:v>
                </c:pt>
                <c:pt idx="9">
                  <c:v>#N/A</c:v>
                </c:pt>
                <c:pt idx="10">
                  <c:v>#N/A</c:v>
                </c:pt>
                <c:pt idx="11">
                  <c:v>#N/A</c:v>
                </c:pt>
              </c:numCache>
            </c:numRef>
          </c:val>
          <c:extLst>
            <c:ext xmlns:c16="http://schemas.microsoft.com/office/drawing/2014/chart" uri="{C3380CC4-5D6E-409C-BE32-E72D297353CC}">
              <c16:uniqueId val="{00000001-D775-43D7-AA2D-5E5144FE11A0}"/>
            </c:ext>
          </c:extLst>
        </c:ser>
        <c:ser>
          <c:idx val="2"/>
          <c:order val="2"/>
          <c:tx>
            <c:strRef>
              <c:f>'calculation page'!$W$3</c:f>
              <c:strCache>
                <c:ptCount val="1"/>
                <c:pt idx="0">
                  <c:v>min</c:v>
                </c:pt>
              </c:strCache>
            </c:strRef>
          </c:tx>
          <c:spPr>
            <a:solidFill>
              <a:srgbClr val="FF0000"/>
            </a:solidFill>
            <a:ln>
              <a:noFill/>
            </a:ln>
            <a:effectLst/>
          </c:spPr>
          <c:invertIfNegative val="0"/>
          <c:cat>
            <c:strRef>
              <c:f>'calculation page'!$T$4:$T$15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page'!$W$4:$W$15</c:f>
              <c:numCache>
                <c:formatCode>#,##0_);\(#,##0\)</c:formatCode>
                <c:ptCount val="12"/>
                <c:pt idx="0">
                  <c:v>#N/A</c:v>
                </c:pt>
                <c:pt idx="1">
                  <c:v>#N/A</c:v>
                </c:pt>
                <c:pt idx="2">
                  <c:v>#N/A</c:v>
                </c:pt>
                <c:pt idx="3">
                  <c:v>#N/A</c:v>
                </c:pt>
                <c:pt idx="4">
                  <c:v>#N/A</c:v>
                </c:pt>
                <c:pt idx="5">
                  <c:v>#N/A</c:v>
                </c:pt>
                <c:pt idx="6">
                  <c:v>#N/A</c:v>
                </c:pt>
                <c:pt idx="7">
                  <c:v>#N/A</c:v>
                </c:pt>
                <c:pt idx="8">
                  <c:v>#N/A</c:v>
                </c:pt>
                <c:pt idx="9">
                  <c:v>#N/A</c:v>
                </c:pt>
                <c:pt idx="10">
                  <c:v>202373</c:v>
                </c:pt>
                <c:pt idx="11">
                  <c:v>#N/A</c:v>
                </c:pt>
              </c:numCache>
            </c:numRef>
          </c:val>
          <c:extLst>
            <c:ext xmlns:c16="http://schemas.microsoft.com/office/drawing/2014/chart" uri="{C3380CC4-5D6E-409C-BE32-E72D297353CC}">
              <c16:uniqueId val="{00000002-D775-43D7-AA2D-5E5144FE11A0}"/>
            </c:ext>
          </c:extLst>
        </c:ser>
        <c:dLbls>
          <c:showLegendKey val="0"/>
          <c:showVal val="0"/>
          <c:showCatName val="0"/>
          <c:showSerName val="0"/>
          <c:showPercent val="0"/>
          <c:showBubbleSize val="0"/>
        </c:dLbls>
        <c:gapWidth val="62"/>
        <c:overlap val="100"/>
        <c:axId val="720419920"/>
        <c:axId val="720416640"/>
      </c:barChart>
      <c:lineChart>
        <c:grouping val="standard"/>
        <c:varyColors val="0"/>
        <c:ser>
          <c:idx val="3"/>
          <c:order val="3"/>
          <c:tx>
            <c:strRef>
              <c:f>'calculation page'!$AB$3</c:f>
              <c:strCache>
                <c:ptCount val="1"/>
                <c:pt idx="0">
                  <c:v> Targets</c:v>
                </c:pt>
              </c:strCache>
            </c:strRef>
          </c:tx>
          <c:spPr>
            <a:ln w="28575" cap="rnd">
              <a:solidFill>
                <a:schemeClr val="bg1"/>
              </a:solidFill>
              <a:round/>
            </a:ln>
            <a:effectLst>
              <a:outerShdw blurRad="50800" dist="38100" dir="8100000" algn="tr" rotWithShape="0">
                <a:prstClr val="black"/>
              </a:outerShdw>
            </a:effectLst>
          </c:spPr>
          <c:marker>
            <c:symbol val="circle"/>
            <c:size val="5"/>
            <c:spPr>
              <a:noFill/>
              <a:ln w="9525">
                <a:solidFill>
                  <a:schemeClr val="accent2">
                    <a:lumMod val="40000"/>
                    <a:lumOff val="60000"/>
                  </a:schemeClr>
                </a:solidFill>
              </a:ln>
              <a:effectLst>
                <a:outerShdw blurRad="50800" dist="38100" dir="8100000" algn="tr" rotWithShape="0">
                  <a:prstClr val="black"/>
                </a:outerShdw>
              </a:effectLst>
            </c:spPr>
          </c:marker>
          <c:val>
            <c:numRef>
              <c:f>'calculation page'!$X$4:$X$15</c:f>
              <c:numCache>
                <c:formatCode>General</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0-3EDE-407E-8EA9-0620FC6014CC}"/>
            </c:ext>
          </c:extLst>
        </c:ser>
        <c:dLbls>
          <c:showLegendKey val="0"/>
          <c:showVal val="0"/>
          <c:showCatName val="0"/>
          <c:showSerName val="0"/>
          <c:showPercent val="0"/>
          <c:showBubbleSize val="0"/>
        </c:dLbls>
        <c:marker val="1"/>
        <c:smooth val="0"/>
        <c:axId val="720419920"/>
        <c:axId val="720416640"/>
      </c:lineChart>
      <c:catAx>
        <c:axId val="448746712"/>
        <c:scaling>
          <c:orientation val="minMax"/>
        </c:scaling>
        <c:delete val="0"/>
        <c:axPos val="b"/>
        <c:title>
          <c:tx>
            <c:rich>
              <a:bodyPr rot="0" spcFirstLastPara="1" vertOverflow="ellipsis" vert="horz" wrap="square" anchor="ctr" anchorCtr="1"/>
              <a:lstStyle/>
              <a:p>
                <a:pPr>
                  <a:defRPr sz="1000" b="0" i="1" u="none" strike="noStrike" kern="1200" baseline="0">
                    <a:solidFill>
                      <a:schemeClr val="bg1"/>
                    </a:solidFill>
                    <a:latin typeface="+mn-lt"/>
                    <a:ea typeface="+mn-ea"/>
                    <a:cs typeface="+mn-cs"/>
                  </a:defRPr>
                </a:pPr>
                <a:r>
                  <a:rPr lang="en-US" i="1">
                    <a:solidFill>
                      <a:schemeClr val="bg1"/>
                    </a:solidFill>
                  </a:rPr>
                  <a:t>months</a:t>
                </a:r>
              </a:p>
            </c:rich>
          </c:tx>
          <c:layout/>
          <c:overlay val="0"/>
          <c:spPr>
            <a:noFill/>
            <a:ln>
              <a:noFill/>
            </a:ln>
            <a:effectLst/>
          </c:spPr>
          <c:txPr>
            <a:bodyPr rot="0" spcFirstLastPara="1" vertOverflow="ellipsis" vert="horz" wrap="square" anchor="ctr" anchorCtr="1"/>
            <a:lstStyle/>
            <a:p>
              <a:pPr>
                <a:defRPr sz="1000" b="0" i="1"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448741136"/>
        <c:crosses val="autoZero"/>
        <c:auto val="1"/>
        <c:lblAlgn val="ctr"/>
        <c:lblOffset val="100"/>
        <c:noMultiLvlLbl val="0"/>
      </c:catAx>
      <c:valAx>
        <c:axId val="448741136"/>
        <c:scaling>
          <c:orientation val="minMax"/>
        </c:scaling>
        <c:delete val="1"/>
        <c:axPos val="l"/>
        <c:numFmt formatCode="#,##0_);\(#,##0\)" sourceLinked="1"/>
        <c:majorTickMark val="none"/>
        <c:minorTickMark val="none"/>
        <c:tickLblPos val="nextTo"/>
        <c:crossAx val="448746712"/>
        <c:crosses val="autoZero"/>
        <c:crossBetween val="between"/>
      </c:valAx>
      <c:valAx>
        <c:axId val="720416640"/>
        <c:scaling>
          <c:orientation val="minMax"/>
        </c:scaling>
        <c:delete val="1"/>
        <c:axPos val="r"/>
        <c:numFmt formatCode="#,##0_);\(#,##0\)" sourceLinked="1"/>
        <c:majorTickMark val="out"/>
        <c:minorTickMark val="none"/>
        <c:tickLblPos val="nextTo"/>
        <c:crossAx val="720419920"/>
        <c:crosses val="max"/>
        <c:crossBetween val="between"/>
      </c:valAx>
      <c:catAx>
        <c:axId val="720419920"/>
        <c:scaling>
          <c:orientation val="minMax"/>
        </c:scaling>
        <c:delete val="1"/>
        <c:axPos val="b"/>
        <c:numFmt formatCode="General" sourceLinked="1"/>
        <c:majorTickMark val="out"/>
        <c:minorTickMark val="none"/>
        <c:tickLblPos val="nextTo"/>
        <c:crossAx val="720416640"/>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'calculation page'!$AO$3</c:f>
              <c:strCache>
                <c:ptCount val="1"/>
                <c:pt idx="0">
                  <c:v> Qty</c:v>
                </c:pt>
              </c:strCache>
            </c:strRef>
          </c:tx>
          <c:spPr>
            <a:solidFill>
              <a:schemeClr val="accent1">
                <a:lumMod val="40000"/>
                <a:lumOff val="60000"/>
                <a:alpha val="72000"/>
              </a:schemeClr>
            </a:solidFill>
            <a:ln>
              <a:noFill/>
            </a:ln>
            <a:effectLst>
              <a:outerShdw blurRad="50800" dist="38100" dir="18900000" algn="b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lumMod val="9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 page'!$AN$4:$AN$7</c:f>
              <c:strCache>
                <c:ptCount val="4"/>
                <c:pt idx="0">
                  <c:v>Antone E Angel</c:v>
                </c:pt>
                <c:pt idx="1">
                  <c:v>Merle N Burrus</c:v>
                </c:pt>
                <c:pt idx="2">
                  <c:v>Reatha Q Breazeale</c:v>
                </c:pt>
                <c:pt idx="3">
                  <c:v>Twanna Y Manges</c:v>
                </c:pt>
              </c:strCache>
            </c:strRef>
          </c:cat>
          <c:val>
            <c:numRef>
              <c:f>'calculation page'!$AO$4:$AO$7</c:f>
              <c:numCache>
                <c:formatCode>#,##0_);\(#,##0\)</c:formatCode>
                <c:ptCount val="4"/>
                <c:pt idx="0">
                  <c:v>1860602</c:v>
                </c:pt>
                <c:pt idx="1">
                  <c:v>1650238</c:v>
                </c:pt>
                <c:pt idx="2">
                  <c:v>1630986</c:v>
                </c:pt>
                <c:pt idx="3">
                  <c:v>1271426</c:v>
                </c:pt>
              </c:numCache>
            </c:numRef>
          </c:val>
          <c:extLst>
            <c:ext xmlns:c16="http://schemas.microsoft.com/office/drawing/2014/chart" uri="{C3380CC4-5D6E-409C-BE32-E72D297353CC}">
              <c16:uniqueId val="{00000000-BFB1-4A90-939C-3B95FF1FDF58}"/>
            </c:ext>
          </c:extLst>
        </c:ser>
        <c:dLbls>
          <c:dLblPos val="outEnd"/>
          <c:showLegendKey val="0"/>
          <c:showVal val="1"/>
          <c:showCatName val="0"/>
          <c:showSerName val="0"/>
          <c:showPercent val="0"/>
          <c:showBubbleSize val="0"/>
        </c:dLbls>
        <c:gapWidth val="36"/>
        <c:axId val="343258768"/>
        <c:axId val="343259424"/>
      </c:barChart>
      <c:barChart>
        <c:barDir val="bar"/>
        <c:grouping val="clustered"/>
        <c:varyColors val="0"/>
        <c:ser>
          <c:idx val="1"/>
          <c:order val="1"/>
          <c:tx>
            <c:strRef>
              <c:f>'calculation page'!$AP$3</c:f>
              <c:strCache>
                <c:ptCount val="1"/>
                <c:pt idx="0">
                  <c:v>max</c:v>
                </c:pt>
              </c:strCache>
            </c:strRef>
          </c:tx>
          <c:spPr>
            <a:solidFill>
              <a:srgbClr val="92D050"/>
            </a:solidFill>
            <a:ln>
              <a:noFill/>
            </a:ln>
            <a:effectLst/>
          </c:spPr>
          <c:invertIfNegative val="0"/>
          <c:val>
            <c:numRef>
              <c:f>'calculation page'!$AP$4:$AP$7</c:f>
              <c:numCache>
                <c:formatCode>#,##0_);\(#,##0\)</c:formatCode>
                <c:ptCount val="4"/>
                <c:pt idx="0">
                  <c:v>1860602</c:v>
                </c:pt>
                <c:pt idx="1">
                  <c:v>0</c:v>
                </c:pt>
                <c:pt idx="2">
                  <c:v>0</c:v>
                </c:pt>
                <c:pt idx="3">
                  <c:v>0</c:v>
                </c:pt>
              </c:numCache>
            </c:numRef>
          </c:val>
          <c:extLst>
            <c:ext xmlns:c16="http://schemas.microsoft.com/office/drawing/2014/chart" uri="{C3380CC4-5D6E-409C-BE32-E72D297353CC}">
              <c16:uniqueId val="{00000001-BFB1-4A90-939C-3B95FF1FDF58}"/>
            </c:ext>
          </c:extLst>
        </c:ser>
        <c:ser>
          <c:idx val="2"/>
          <c:order val="2"/>
          <c:tx>
            <c:strRef>
              <c:f>'calculation page'!$AQ$3</c:f>
              <c:strCache>
                <c:ptCount val="1"/>
                <c:pt idx="0">
                  <c:v>min</c:v>
                </c:pt>
              </c:strCache>
            </c:strRef>
          </c:tx>
          <c:spPr>
            <a:solidFill>
              <a:srgbClr val="C00000"/>
            </a:solidFill>
            <a:ln>
              <a:noFill/>
            </a:ln>
            <a:effectLst/>
          </c:spPr>
          <c:invertIfNegative val="0"/>
          <c:val>
            <c:numRef>
              <c:f>'calculation page'!$AQ$4:$AQ$7</c:f>
              <c:numCache>
                <c:formatCode>#,##0_);\(#,##0\)</c:formatCode>
                <c:ptCount val="4"/>
                <c:pt idx="0">
                  <c:v>0</c:v>
                </c:pt>
                <c:pt idx="1">
                  <c:v>0</c:v>
                </c:pt>
                <c:pt idx="2">
                  <c:v>0</c:v>
                </c:pt>
                <c:pt idx="3">
                  <c:v>1271426</c:v>
                </c:pt>
              </c:numCache>
            </c:numRef>
          </c:val>
          <c:extLst>
            <c:ext xmlns:c16="http://schemas.microsoft.com/office/drawing/2014/chart" uri="{C3380CC4-5D6E-409C-BE32-E72D297353CC}">
              <c16:uniqueId val="{00000002-BFB1-4A90-939C-3B95FF1FDF58}"/>
            </c:ext>
          </c:extLst>
        </c:ser>
        <c:dLbls>
          <c:showLegendKey val="0"/>
          <c:showVal val="0"/>
          <c:showCatName val="0"/>
          <c:showSerName val="0"/>
          <c:showPercent val="0"/>
          <c:showBubbleSize val="0"/>
        </c:dLbls>
        <c:gapWidth val="36"/>
        <c:overlap val="100"/>
        <c:axId val="351973456"/>
        <c:axId val="351977392"/>
      </c:barChart>
      <c:catAx>
        <c:axId val="343258768"/>
        <c:scaling>
          <c:orientation val="minMax"/>
        </c:scaling>
        <c:delete val="0"/>
        <c:axPos val="l"/>
        <c:title>
          <c:tx>
            <c:rich>
              <a:bodyPr rot="-5400000" spcFirstLastPara="1" vertOverflow="ellipsis" vert="horz" wrap="square" anchor="ctr" anchorCtr="1"/>
              <a:lstStyle/>
              <a:p>
                <a:pPr>
                  <a:defRPr sz="1000" b="0" i="1" u="none" strike="noStrike" kern="1200" baseline="0">
                    <a:solidFill>
                      <a:schemeClr val="bg1"/>
                    </a:solidFill>
                    <a:latin typeface="+mn-lt"/>
                    <a:ea typeface="+mn-ea"/>
                    <a:cs typeface="+mn-cs"/>
                  </a:defRPr>
                </a:pPr>
                <a:r>
                  <a:rPr lang="en-US" b="0" i="1">
                    <a:solidFill>
                      <a:schemeClr val="bg1"/>
                    </a:solidFill>
                  </a:rPr>
                  <a:t>Sales reps</a:t>
                </a:r>
              </a:p>
            </c:rich>
          </c:tx>
          <c:layout>
            <c:manualLayout>
              <c:xMode val="edge"/>
              <c:yMode val="edge"/>
              <c:x val="2.2988505747126436E-2"/>
              <c:y val="0.38292368580763142"/>
            </c:manualLayout>
          </c:layout>
          <c:overlay val="0"/>
          <c:spPr>
            <a:noFill/>
            <a:ln>
              <a:noFill/>
            </a:ln>
            <a:effectLst/>
          </c:spPr>
          <c:txPr>
            <a:bodyPr rot="-5400000" spcFirstLastPara="1" vertOverflow="ellipsis" vert="horz" wrap="square" anchor="ctr" anchorCtr="1"/>
            <a:lstStyle/>
            <a:p>
              <a:pPr>
                <a:defRPr sz="1000" b="0" i="1"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lumMod val="75000"/>
                  </a:schemeClr>
                </a:solidFill>
                <a:latin typeface="+mn-lt"/>
                <a:ea typeface="+mn-ea"/>
                <a:cs typeface="+mn-cs"/>
              </a:defRPr>
            </a:pPr>
            <a:endParaRPr lang="en-US"/>
          </a:p>
        </c:txPr>
        <c:crossAx val="343259424"/>
        <c:crosses val="autoZero"/>
        <c:auto val="1"/>
        <c:lblAlgn val="ctr"/>
        <c:lblOffset val="100"/>
        <c:noMultiLvlLbl val="0"/>
      </c:catAx>
      <c:valAx>
        <c:axId val="343259424"/>
        <c:scaling>
          <c:orientation val="minMax"/>
        </c:scaling>
        <c:delete val="1"/>
        <c:axPos val="b"/>
        <c:numFmt formatCode="#,##0_);\(#,##0\)" sourceLinked="1"/>
        <c:majorTickMark val="none"/>
        <c:minorTickMark val="none"/>
        <c:tickLblPos val="nextTo"/>
        <c:crossAx val="343258768"/>
        <c:crosses val="autoZero"/>
        <c:crossBetween val="between"/>
      </c:valAx>
      <c:valAx>
        <c:axId val="351977392"/>
        <c:scaling>
          <c:orientation val="minMax"/>
        </c:scaling>
        <c:delete val="1"/>
        <c:axPos val="t"/>
        <c:numFmt formatCode="#,##0_);\(#,##0\)" sourceLinked="1"/>
        <c:majorTickMark val="out"/>
        <c:minorTickMark val="none"/>
        <c:tickLblPos val="nextTo"/>
        <c:crossAx val="351973456"/>
        <c:crosses val="max"/>
        <c:crossBetween val="between"/>
      </c:valAx>
      <c:catAx>
        <c:axId val="351973456"/>
        <c:scaling>
          <c:orientation val="minMax"/>
        </c:scaling>
        <c:delete val="1"/>
        <c:axPos val="l"/>
        <c:majorTickMark val="out"/>
        <c:minorTickMark val="none"/>
        <c:tickLblPos val="nextTo"/>
        <c:crossAx val="3519773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calculation page'!$U$1"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Radio" lockText="1"/>
</file>

<file path=xl/ctrlProps/ctrlProp6.xml><?xml version="1.0" encoding="utf-8"?>
<formControlPr xmlns="http://schemas.microsoft.com/office/spreadsheetml/2009/9/main" objectType="CheckBox" checked="Checked" fmlaLink="'calculation page'!$X$1" lockText="1"/>
</file>

<file path=xl/ctrlProps/ctrlProp7.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8.emf"/><Relationship Id="rId3" Type="http://schemas.openxmlformats.org/officeDocument/2006/relationships/image" Target="../media/image2.png"/><Relationship Id="rId7" Type="http://schemas.openxmlformats.org/officeDocument/2006/relationships/chart" Target="../charts/chart1.xml"/><Relationship Id="rId12" Type="http://schemas.openxmlformats.org/officeDocument/2006/relationships/image" Target="../media/image7.emf"/><Relationship Id="rId2" Type="http://schemas.openxmlformats.org/officeDocument/2006/relationships/hyperlink" Target="#Dashboard!A62"/><Relationship Id="rId16" Type="http://schemas.openxmlformats.org/officeDocument/2006/relationships/image" Target="../media/image11.emf"/><Relationship Id="rId1" Type="http://schemas.openxmlformats.org/officeDocument/2006/relationships/image" Target="../media/image1.png"/><Relationship Id="rId6" Type="http://schemas.openxmlformats.org/officeDocument/2006/relationships/hyperlink" Target="#Dashboard!A1"/><Relationship Id="rId11" Type="http://schemas.openxmlformats.org/officeDocument/2006/relationships/image" Target="../media/image6.emf"/><Relationship Id="rId5" Type="http://schemas.openxmlformats.org/officeDocument/2006/relationships/image" Target="../media/image4.png"/><Relationship Id="rId15" Type="http://schemas.openxmlformats.org/officeDocument/2006/relationships/image" Target="../media/image10.emf"/><Relationship Id="rId10" Type="http://schemas.openxmlformats.org/officeDocument/2006/relationships/image" Target="../media/image5.png"/><Relationship Id="rId4" Type="http://schemas.openxmlformats.org/officeDocument/2006/relationships/image" Target="../media/image3.png"/><Relationship Id="rId9" Type="http://schemas.openxmlformats.org/officeDocument/2006/relationships/chart" Target="../charts/chart3.xml"/><Relationship Id="rId14" Type="http://schemas.openxmlformats.org/officeDocument/2006/relationships/image" Target="../media/image9.emf"/></Relationships>
</file>

<file path=xl/drawings/_rels/drawing2.xml.rels><?xml version="1.0" encoding="UTF-8" standalone="yes"?>
<Relationships xmlns="http://schemas.openxmlformats.org/package/2006/relationships"><Relationship Id="rId8" Type="http://schemas.openxmlformats.org/officeDocument/2006/relationships/image" Target="../media/image25.jpg"/><Relationship Id="rId13" Type="http://schemas.openxmlformats.org/officeDocument/2006/relationships/image" Target="../media/image30.jpg"/><Relationship Id="rId3" Type="http://schemas.openxmlformats.org/officeDocument/2006/relationships/image" Target="../media/image20.jpg"/><Relationship Id="rId7" Type="http://schemas.openxmlformats.org/officeDocument/2006/relationships/image" Target="../media/image24.jpg"/><Relationship Id="rId12" Type="http://schemas.openxmlformats.org/officeDocument/2006/relationships/image" Target="../media/image29.jpg"/><Relationship Id="rId2" Type="http://schemas.openxmlformats.org/officeDocument/2006/relationships/image" Target="../media/image19.jpg"/><Relationship Id="rId16" Type="http://schemas.openxmlformats.org/officeDocument/2006/relationships/image" Target="../media/image33.jpg"/><Relationship Id="rId1" Type="http://schemas.openxmlformats.org/officeDocument/2006/relationships/image" Target="../media/image18.jpg"/><Relationship Id="rId6" Type="http://schemas.openxmlformats.org/officeDocument/2006/relationships/image" Target="../media/image23.jpg"/><Relationship Id="rId11" Type="http://schemas.openxmlformats.org/officeDocument/2006/relationships/image" Target="../media/image28.jpg"/><Relationship Id="rId5" Type="http://schemas.openxmlformats.org/officeDocument/2006/relationships/image" Target="../media/image22.jpg"/><Relationship Id="rId15" Type="http://schemas.openxmlformats.org/officeDocument/2006/relationships/image" Target="../media/image32.jpg"/><Relationship Id="rId10" Type="http://schemas.openxmlformats.org/officeDocument/2006/relationships/image" Target="../media/image27.jpg"/><Relationship Id="rId4" Type="http://schemas.openxmlformats.org/officeDocument/2006/relationships/image" Target="../media/image21.jpg"/><Relationship Id="rId9" Type="http://schemas.openxmlformats.org/officeDocument/2006/relationships/image" Target="../media/image26.jpg"/><Relationship Id="rId14" Type="http://schemas.openxmlformats.org/officeDocument/2006/relationships/image" Target="../media/image31.jp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absolute">
    <xdr:from>
      <xdr:col>2</xdr:col>
      <xdr:colOff>514350</xdr:colOff>
      <xdr:row>31</xdr:row>
      <xdr:rowOff>9528</xdr:rowOff>
    </xdr:from>
    <xdr:to>
      <xdr:col>21</xdr:col>
      <xdr:colOff>9525</xdr:colOff>
      <xdr:row>66</xdr:row>
      <xdr:rowOff>9525</xdr:rowOff>
    </xdr:to>
    <xdr:sp macro="" textlink="">
      <xdr:nvSpPr>
        <xdr:cNvPr id="92" name="Rectangle 91"/>
        <xdr:cNvSpPr/>
      </xdr:nvSpPr>
      <xdr:spPr>
        <a:xfrm>
          <a:off x="1733550" y="5915028"/>
          <a:ext cx="11077575" cy="6667497"/>
        </a:xfrm>
        <a:prstGeom prst="rect">
          <a:avLst/>
        </a:prstGeom>
        <a:gradFill flip="none" rotWithShape="1">
          <a:gsLst>
            <a:gs pos="0">
              <a:srgbClr val="7030A0"/>
            </a:gs>
            <a:gs pos="100000">
              <a:schemeClr val="accent5">
                <a:lumMod val="60000"/>
              </a:schemeClr>
            </a:gs>
          </a:gsLst>
          <a:lin ang="135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552450</xdr:colOff>
      <xdr:row>2</xdr:row>
      <xdr:rowOff>85728</xdr:rowOff>
    </xdr:from>
    <xdr:to>
      <xdr:col>21</xdr:col>
      <xdr:colOff>47625</xdr:colOff>
      <xdr:row>30</xdr:row>
      <xdr:rowOff>104775</xdr:rowOff>
    </xdr:to>
    <xdr:sp macro="" textlink="">
      <xdr:nvSpPr>
        <xdr:cNvPr id="2" name="Rectangle 1"/>
        <xdr:cNvSpPr/>
      </xdr:nvSpPr>
      <xdr:spPr>
        <a:xfrm>
          <a:off x="1771650" y="466728"/>
          <a:ext cx="11077575" cy="5353047"/>
        </a:xfrm>
        <a:prstGeom prst="rect">
          <a:avLst/>
        </a:prstGeom>
        <a:gradFill flip="none" rotWithShape="1">
          <a:gsLst>
            <a:gs pos="0">
              <a:srgbClr val="7030A0"/>
            </a:gs>
            <a:gs pos="100000">
              <a:schemeClr val="accent5">
                <a:lumMod val="60000"/>
              </a:schemeClr>
            </a:gs>
          </a:gsLst>
          <a:lin ang="156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3</xdr:row>
      <xdr:rowOff>0</xdr:rowOff>
    </xdr:from>
    <xdr:to>
      <xdr:col>2</xdr:col>
      <xdr:colOff>514350</xdr:colOff>
      <xdr:row>66</xdr:row>
      <xdr:rowOff>9525</xdr:rowOff>
    </xdr:to>
    <xdr:sp macro="" textlink="">
      <xdr:nvSpPr>
        <xdr:cNvPr id="3" name="Rectangle 2"/>
        <xdr:cNvSpPr/>
      </xdr:nvSpPr>
      <xdr:spPr>
        <a:xfrm>
          <a:off x="0" y="571500"/>
          <a:ext cx="1733550" cy="12011025"/>
        </a:xfrm>
        <a:prstGeom prst="rect">
          <a:avLst/>
        </a:prstGeom>
        <a:gradFill flip="none" rotWithShape="1">
          <a:gsLst>
            <a:gs pos="97000">
              <a:srgbClr val="7030A0"/>
            </a:gs>
            <a:gs pos="0">
              <a:srgbClr val="7030A0"/>
            </a:gs>
          </a:gsLst>
          <a:lin ang="5400000" scaled="1"/>
          <a:tileRect/>
        </a:gradFill>
        <a:ln>
          <a:noFill/>
        </a:ln>
        <a:effectLst>
          <a:outerShdw blurRad="63500" sx="102000" sy="102000" algn="ctr" rotWithShape="0">
            <a:prstClr val="black">
              <a:alpha val="8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3</xdr:col>
      <xdr:colOff>19050</xdr:colOff>
      <xdr:row>3</xdr:row>
      <xdr:rowOff>0</xdr:rowOff>
    </xdr:to>
    <xdr:sp macro="" textlink="">
      <xdr:nvSpPr>
        <xdr:cNvPr id="4" name="Rectangle 3"/>
        <xdr:cNvSpPr/>
      </xdr:nvSpPr>
      <xdr:spPr>
        <a:xfrm>
          <a:off x="0" y="0"/>
          <a:ext cx="1847850" cy="571500"/>
        </a:xfrm>
        <a:prstGeom prst="rect">
          <a:avLst/>
        </a:prstGeom>
        <a:gradFill flip="none" rotWithShape="1">
          <a:gsLst>
            <a:gs pos="0">
              <a:schemeClr val="accent5">
                <a:lumMod val="50000"/>
              </a:schemeClr>
            </a:gs>
            <a:gs pos="100000">
              <a:schemeClr val="accent5">
                <a:lumMod val="60000"/>
              </a:schemeClr>
            </a:gs>
          </a:gsLst>
          <a:lin ang="15600000" scaled="0"/>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542924</xdr:colOff>
      <xdr:row>0</xdr:row>
      <xdr:rowOff>0</xdr:rowOff>
    </xdr:from>
    <xdr:to>
      <xdr:col>21</xdr:col>
      <xdr:colOff>9523</xdr:colOff>
      <xdr:row>3</xdr:row>
      <xdr:rowOff>0</xdr:rowOff>
    </xdr:to>
    <xdr:sp macro="" textlink="">
      <xdr:nvSpPr>
        <xdr:cNvPr id="5" name="Rectangle 4"/>
        <xdr:cNvSpPr/>
      </xdr:nvSpPr>
      <xdr:spPr>
        <a:xfrm>
          <a:off x="1762124" y="0"/>
          <a:ext cx="11048999" cy="571500"/>
        </a:xfrm>
        <a:prstGeom prst="rect">
          <a:avLst/>
        </a:prstGeom>
        <a:gradFill flip="none" rotWithShape="1">
          <a:gsLst>
            <a:gs pos="0">
              <a:schemeClr val="accent5">
                <a:lumMod val="75000"/>
              </a:schemeClr>
            </a:gs>
            <a:gs pos="100000">
              <a:schemeClr val="accent5">
                <a:lumMod val="60000"/>
              </a:schemeClr>
            </a:gs>
          </a:gsLst>
          <a:lin ang="156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514350</xdr:colOff>
      <xdr:row>0</xdr:row>
      <xdr:rowOff>142875</xdr:rowOff>
    </xdr:from>
    <xdr:to>
      <xdr:col>10</xdr:col>
      <xdr:colOff>247649</xdr:colOff>
      <xdr:row>2</xdr:row>
      <xdr:rowOff>104775</xdr:rowOff>
    </xdr:to>
    <xdr:sp macro="" textlink="">
      <xdr:nvSpPr>
        <xdr:cNvPr id="6" name="Rounded Rectangle 5"/>
        <xdr:cNvSpPr/>
      </xdr:nvSpPr>
      <xdr:spPr>
        <a:xfrm>
          <a:off x="2343150" y="142875"/>
          <a:ext cx="4000499" cy="342900"/>
        </a:xfrm>
        <a:prstGeom prst="roundRect">
          <a:avLst>
            <a:gd name="adj" fmla="val 41667"/>
          </a:avLst>
        </a:prstGeom>
        <a:solidFill>
          <a:srgbClr val="3762A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47625</xdr:colOff>
      <xdr:row>1</xdr:row>
      <xdr:rowOff>49531</xdr:rowOff>
    </xdr:from>
    <xdr:to>
      <xdr:col>3</xdr:col>
      <xdr:colOff>257175</xdr:colOff>
      <xdr:row>2</xdr:row>
      <xdr:rowOff>28575</xdr:rowOff>
    </xdr:to>
    <xdr:grpSp>
      <xdr:nvGrpSpPr>
        <xdr:cNvPr id="11" name="Group 10"/>
        <xdr:cNvGrpSpPr/>
      </xdr:nvGrpSpPr>
      <xdr:grpSpPr>
        <a:xfrm>
          <a:off x="1876425" y="240031"/>
          <a:ext cx="209550" cy="169544"/>
          <a:chOff x="1828800" y="125731"/>
          <a:chExt cx="304800" cy="264794"/>
        </a:xfrm>
      </xdr:grpSpPr>
      <xdr:sp macro="" textlink="">
        <xdr:nvSpPr>
          <xdr:cNvPr id="7" name="Rectangle 6"/>
          <xdr:cNvSpPr/>
        </xdr:nvSpPr>
        <xdr:spPr>
          <a:xfrm>
            <a:off x="1828800" y="125731"/>
            <a:ext cx="304800" cy="457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xdr:cNvSpPr/>
        </xdr:nvSpPr>
        <xdr:spPr>
          <a:xfrm>
            <a:off x="1828800" y="230506"/>
            <a:ext cx="304800" cy="457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a:off x="1828800" y="344806"/>
            <a:ext cx="304800" cy="4571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142875</xdr:colOff>
      <xdr:row>0</xdr:row>
      <xdr:rowOff>123825</xdr:rowOff>
    </xdr:from>
    <xdr:to>
      <xdr:col>0</xdr:col>
      <xdr:colOff>428625</xdr:colOff>
      <xdr:row>2</xdr:row>
      <xdr:rowOff>28575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 y="123825"/>
          <a:ext cx="285750" cy="285750"/>
        </a:xfrm>
        <a:prstGeom prst="rect">
          <a:avLst/>
        </a:prstGeom>
      </xdr:spPr>
    </xdr:pic>
    <xdr:clientData/>
  </xdr:twoCellAnchor>
  <xdr:twoCellAnchor editAs="absolute">
    <xdr:from>
      <xdr:col>0</xdr:col>
      <xdr:colOff>0</xdr:colOff>
      <xdr:row>6</xdr:row>
      <xdr:rowOff>0</xdr:rowOff>
    </xdr:from>
    <xdr:to>
      <xdr:col>2</xdr:col>
      <xdr:colOff>495300</xdr:colOff>
      <xdr:row>6</xdr:row>
      <xdr:rowOff>0</xdr:rowOff>
    </xdr:to>
    <xdr:cxnSp macro="">
      <xdr:nvCxnSpPr>
        <xdr:cNvPr id="25" name="Straight Connector 24"/>
        <xdr:cNvCxnSpPr/>
      </xdr:nvCxnSpPr>
      <xdr:spPr>
        <a:xfrm>
          <a:off x="0" y="1143000"/>
          <a:ext cx="1714500" cy="0"/>
        </a:xfrm>
        <a:prstGeom prst="line">
          <a:avLst/>
        </a:prstGeom>
        <a:ln>
          <a:solidFill>
            <a:srgbClr val="9954CC"/>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157180</xdr:colOff>
      <xdr:row>0</xdr:row>
      <xdr:rowOff>0</xdr:rowOff>
    </xdr:from>
    <xdr:to>
      <xdr:col>19</xdr:col>
      <xdr:colOff>300024</xdr:colOff>
      <xdr:row>3</xdr:row>
      <xdr:rowOff>21804</xdr:rowOff>
    </xdr:to>
    <xdr:sp macro="" textlink="">
      <xdr:nvSpPr>
        <xdr:cNvPr id="26" name="Rectangle 25"/>
        <xdr:cNvSpPr/>
      </xdr:nvSpPr>
      <xdr:spPr>
        <a:xfrm>
          <a:off x="6862780" y="0"/>
          <a:ext cx="5019644" cy="593304"/>
        </a:xfrm>
        <a:prstGeom prst="rect">
          <a:avLst/>
        </a:prstGeom>
        <a:noFill/>
        <a:effectLst>
          <a:outerShdw blurRad="50800" dist="38100" dir="5400000" algn="t" rotWithShape="0">
            <a:prstClr val="black">
              <a:alpha val="51000"/>
            </a:prstClr>
          </a:outerShdw>
        </a:effectLst>
      </xdr:spPr>
      <xdr:txBody>
        <a:bodyPr wrap="none" lIns="91440" tIns="45720" rIns="91440" bIns="45720">
          <a:spAutoFit/>
        </a:bodyPr>
        <a:lstStyle/>
        <a:p>
          <a:pPr algn="ctr"/>
          <a:r>
            <a:rPr lang="en-US" sz="3200" b="1" cap="none" spc="0">
              <a:ln w="0"/>
              <a:solidFill>
                <a:schemeClr val="bg1"/>
              </a:solidFill>
              <a:effectLst>
                <a:outerShdw blurRad="38100" dist="19050" dir="2700000" algn="tl" rotWithShape="0">
                  <a:schemeClr val="dk1">
                    <a:alpha val="40000"/>
                  </a:schemeClr>
                </a:outerShdw>
              </a:effectLst>
            </a:rPr>
            <a:t>12 Months</a:t>
          </a:r>
          <a:r>
            <a:rPr lang="en-US" sz="3200" b="1" cap="none" spc="0" baseline="0">
              <a:ln w="0"/>
              <a:solidFill>
                <a:schemeClr val="bg1"/>
              </a:solidFill>
              <a:effectLst>
                <a:outerShdw blurRad="38100" dist="19050" dir="2700000" algn="tl" rotWithShape="0">
                  <a:schemeClr val="dk1">
                    <a:alpha val="40000"/>
                  </a:schemeClr>
                </a:outerShdw>
              </a:effectLst>
            </a:rPr>
            <a:t> Sales Dashboard</a:t>
          </a:r>
          <a:r>
            <a:rPr lang="en-US" sz="3200" b="1" cap="none" spc="0">
              <a:ln w="0"/>
              <a:solidFill>
                <a:schemeClr val="bg1"/>
              </a:solidFill>
              <a:effectLst>
                <a:outerShdw blurRad="38100" dist="19050" dir="2700000" algn="tl" rotWithShape="0">
                  <a:schemeClr val="dk1">
                    <a:alpha val="40000"/>
                  </a:schemeClr>
                </a:outerShdw>
              </a:effectLst>
            </a:rPr>
            <a:t> </a:t>
          </a:r>
        </a:p>
      </xdr:txBody>
    </xdr:sp>
    <xdr:clientData/>
  </xdr:twoCellAnchor>
  <xdr:twoCellAnchor editAs="absolute">
    <xdr:from>
      <xdr:col>0</xdr:col>
      <xdr:colOff>400679</xdr:colOff>
      <xdr:row>0</xdr:row>
      <xdr:rowOff>142875</xdr:rowOff>
    </xdr:from>
    <xdr:to>
      <xdr:col>2</xdr:col>
      <xdr:colOff>456572</xdr:colOff>
      <xdr:row>2</xdr:row>
      <xdr:rowOff>42080</xdr:rowOff>
    </xdr:to>
    <xdr:sp macro="" textlink="">
      <xdr:nvSpPr>
        <xdr:cNvPr id="27" name="Rectangle 26"/>
        <xdr:cNvSpPr/>
      </xdr:nvSpPr>
      <xdr:spPr>
        <a:xfrm>
          <a:off x="400679" y="142875"/>
          <a:ext cx="1275093" cy="280205"/>
        </a:xfrm>
        <a:prstGeom prst="rect">
          <a:avLst/>
        </a:prstGeom>
        <a:noFill/>
      </xdr:spPr>
      <xdr:txBody>
        <a:bodyPr wrap="none" lIns="91440" tIns="45720" rIns="91440" bIns="45720">
          <a:spAutoFit/>
        </a:bodyPr>
        <a:lstStyle/>
        <a:p>
          <a:pPr algn="ctr"/>
          <a:r>
            <a:rPr lang="en-US" sz="1200" b="1" cap="none" spc="0">
              <a:ln w="0"/>
              <a:solidFill>
                <a:schemeClr val="bg1"/>
              </a:solidFill>
              <a:effectLst>
                <a:outerShdw blurRad="38100" dist="19050" dir="2700000" algn="tl" rotWithShape="0">
                  <a:schemeClr val="dk1">
                    <a:alpha val="40000"/>
                  </a:schemeClr>
                </a:outerShdw>
              </a:effectLst>
            </a:rPr>
            <a:t>Sales Dashboard </a:t>
          </a:r>
        </a:p>
      </xdr:txBody>
    </xdr:sp>
    <xdr:clientData/>
  </xdr:twoCellAnchor>
  <xdr:twoCellAnchor editAs="absolute">
    <xdr:from>
      <xdr:col>20</xdr:col>
      <xdr:colOff>323850</xdr:colOff>
      <xdr:row>1</xdr:row>
      <xdr:rowOff>19050</xdr:rowOff>
    </xdr:from>
    <xdr:to>
      <xdr:col>20</xdr:col>
      <xdr:colOff>561975</xdr:colOff>
      <xdr:row>2</xdr:row>
      <xdr:rowOff>66675</xdr:rowOff>
    </xdr:to>
    <xdr:sp macro="" textlink="">
      <xdr:nvSpPr>
        <xdr:cNvPr id="28" name="Flowchart: Merge 27">
          <a:hlinkClick xmlns:r="http://schemas.openxmlformats.org/officeDocument/2006/relationships" r:id="rId2" tooltip="Move down, just click it"/>
        </xdr:cNvPr>
        <xdr:cNvSpPr/>
      </xdr:nvSpPr>
      <xdr:spPr>
        <a:xfrm>
          <a:off x="12515850" y="209550"/>
          <a:ext cx="238125" cy="238125"/>
        </a:xfrm>
        <a:prstGeom prst="flowChartMerge">
          <a:avLst/>
        </a:prstGeom>
        <a:solidFill>
          <a:schemeClr val="bg1"/>
        </a:solidFill>
        <a:ln>
          <a:noFill/>
        </a:ln>
        <a:effectLst>
          <a:outerShdw blurRad="50800" dist="38100" dir="5400000" algn="t"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57150</xdr:colOff>
      <xdr:row>3</xdr:row>
      <xdr:rowOff>123825</xdr:rowOff>
    </xdr:from>
    <xdr:to>
      <xdr:col>8</xdr:col>
      <xdr:colOff>28575</xdr:colOff>
      <xdr:row>9</xdr:row>
      <xdr:rowOff>123825</xdr:rowOff>
    </xdr:to>
    <xdr:sp macro="" textlink="">
      <xdr:nvSpPr>
        <xdr:cNvPr id="29" name="Rounded Rectangle 28"/>
        <xdr:cNvSpPr/>
      </xdr:nvSpPr>
      <xdr:spPr>
        <a:xfrm>
          <a:off x="1885950" y="695325"/>
          <a:ext cx="3019425" cy="1143000"/>
        </a:xfrm>
        <a:prstGeom prst="roundRect">
          <a:avLst>
            <a:gd name="adj" fmla="val 7500"/>
          </a:avLst>
        </a:prstGeom>
        <a:gradFill>
          <a:gsLst>
            <a:gs pos="28000">
              <a:schemeClr val="accent1">
                <a:lumMod val="50000"/>
              </a:schemeClr>
            </a:gs>
            <a:gs pos="100000">
              <a:srgbClr val="7030A0">
                <a:alpha val="0"/>
              </a:srgbClr>
            </a:gs>
          </a:gsLst>
          <a:lin ang="15600000" scaled="0"/>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105413</xdr:colOff>
      <xdr:row>3</xdr:row>
      <xdr:rowOff>161925</xdr:rowOff>
    </xdr:from>
    <xdr:to>
      <xdr:col>4</xdr:col>
      <xdr:colOff>237491</xdr:colOff>
      <xdr:row>5</xdr:row>
      <xdr:rowOff>61130</xdr:rowOff>
    </xdr:to>
    <xdr:sp macro="" textlink="">
      <xdr:nvSpPr>
        <xdr:cNvPr id="30" name="Rectangle 29"/>
        <xdr:cNvSpPr/>
      </xdr:nvSpPr>
      <xdr:spPr>
        <a:xfrm>
          <a:off x="1934213" y="733425"/>
          <a:ext cx="741678" cy="280205"/>
        </a:xfrm>
        <a:prstGeom prst="rect">
          <a:avLst/>
        </a:prstGeom>
        <a:noFill/>
      </xdr:spPr>
      <xdr:txBody>
        <a:bodyPr wrap="none" lIns="91440" tIns="45720" rIns="91440" bIns="45720">
          <a:spAutoFit/>
        </a:bodyPr>
        <a:lstStyle/>
        <a:p>
          <a:pPr algn="ctr"/>
          <a:r>
            <a:rPr lang="en-US" sz="1200" b="1" cap="none" spc="0">
              <a:ln w="0"/>
              <a:solidFill>
                <a:schemeClr val="bg1">
                  <a:lumMod val="85000"/>
                </a:schemeClr>
              </a:solidFill>
              <a:effectLst>
                <a:outerShdw blurRad="38100" dist="19050" dir="2700000" algn="tl" rotWithShape="0">
                  <a:schemeClr val="dk1">
                    <a:alpha val="40000"/>
                  </a:schemeClr>
                </a:outerShdw>
              </a:effectLst>
            </a:rPr>
            <a:t>Revenue</a:t>
          </a:r>
        </a:p>
      </xdr:txBody>
    </xdr:sp>
    <xdr:clientData/>
  </xdr:twoCellAnchor>
  <xdr:twoCellAnchor>
    <xdr:from>
      <xdr:col>6</xdr:col>
      <xdr:colOff>523875</xdr:colOff>
      <xdr:row>3</xdr:row>
      <xdr:rowOff>95249</xdr:rowOff>
    </xdr:from>
    <xdr:to>
      <xdr:col>7</xdr:col>
      <xdr:colOff>552451</xdr:colOff>
      <xdr:row>4</xdr:row>
      <xdr:rowOff>171450</xdr:rowOff>
    </xdr:to>
    <xdr:sp macro="" textlink="">
      <xdr:nvSpPr>
        <xdr:cNvPr id="31" name="Rounded Rectangle 30"/>
        <xdr:cNvSpPr/>
      </xdr:nvSpPr>
      <xdr:spPr>
        <a:xfrm>
          <a:off x="4181475" y="666749"/>
          <a:ext cx="638176" cy="266701"/>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39099</xdr:colOff>
      <xdr:row>3</xdr:row>
      <xdr:rowOff>85725</xdr:rowOff>
    </xdr:from>
    <xdr:to>
      <xdr:col>7</xdr:col>
      <xdr:colOff>437157</xdr:colOff>
      <xdr:row>4</xdr:row>
      <xdr:rowOff>175430</xdr:rowOff>
    </xdr:to>
    <xdr:sp macro="" textlink="'calculation page'!BB1">
      <xdr:nvSpPr>
        <xdr:cNvPr id="32" name="Rectangle 31"/>
        <xdr:cNvSpPr/>
      </xdr:nvSpPr>
      <xdr:spPr>
        <a:xfrm>
          <a:off x="4306299" y="657225"/>
          <a:ext cx="398058" cy="280205"/>
        </a:xfrm>
        <a:prstGeom prst="rect">
          <a:avLst/>
        </a:prstGeom>
        <a:noFill/>
      </xdr:spPr>
      <xdr:txBody>
        <a:bodyPr wrap="none" lIns="91440" tIns="45720" rIns="91440" bIns="45720">
          <a:spAutoFit/>
        </a:bodyPr>
        <a:lstStyle/>
        <a:p>
          <a:pPr algn="ctr"/>
          <a:fld id="{11A78FF4-F0D8-485F-9826-9DC17545EEE3}" type="TxLink">
            <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rPr>
            <a:pPr algn="ctr"/>
            <a:t>Jan</a:t>
          </a:fld>
          <a:endParaRPr lang="en-US" sz="1400" b="1" i="1" cap="none" spc="0">
            <a:ln w="0"/>
            <a:solidFill>
              <a:schemeClr val="tx1">
                <a:lumMod val="75000"/>
                <a:lumOff val="25000"/>
              </a:schemeClr>
            </a:solidFill>
            <a:effectLst>
              <a:outerShdw blurRad="38100" dist="19050" dir="2700000" algn="tl" rotWithShape="0">
                <a:schemeClr val="dk1">
                  <a:alpha val="40000"/>
                </a:schemeClr>
              </a:outerShdw>
            </a:effectLst>
          </a:endParaRPr>
        </a:p>
      </xdr:txBody>
    </xdr:sp>
    <xdr:clientData/>
  </xdr:twoCellAnchor>
  <xdr:twoCellAnchor editAs="oneCell">
    <xdr:from>
      <xdr:col>7</xdr:col>
      <xdr:colOff>257175</xdr:colOff>
      <xdr:row>5</xdr:row>
      <xdr:rowOff>152400</xdr:rowOff>
    </xdr:from>
    <xdr:to>
      <xdr:col>7</xdr:col>
      <xdr:colOff>495300</xdr:colOff>
      <xdr:row>7</xdr:row>
      <xdr:rowOff>9525</xdr:rowOff>
    </xdr:to>
    <xdr:pic>
      <xdr:nvPicPr>
        <xdr:cNvPr id="33" name="Picture 3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524375" y="1104900"/>
          <a:ext cx="238125" cy="238125"/>
        </a:xfrm>
        <a:prstGeom prst="rect">
          <a:avLst/>
        </a:prstGeom>
      </xdr:spPr>
    </xdr:pic>
    <xdr:clientData/>
  </xdr:twoCellAnchor>
  <xdr:twoCellAnchor editAs="absolute">
    <xdr:from>
      <xdr:col>2</xdr:col>
      <xdr:colOff>477702</xdr:colOff>
      <xdr:row>5</xdr:row>
      <xdr:rowOff>19050</xdr:rowOff>
    </xdr:from>
    <xdr:to>
      <xdr:col>5</xdr:col>
      <xdr:colOff>304799</xdr:colOff>
      <xdr:row>7</xdr:row>
      <xdr:rowOff>12191</xdr:rowOff>
    </xdr:to>
    <xdr:sp macro="" textlink="'calculation page'!AS4">
      <xdr:nvSpPr>
        <xdr:cNvPr id="34" name="Rectangle 33"/>
        <xdr:cNvSpPr/>
      </xdr:nvSpPr>
      <xdr:spPr>
        <a:xfrm>
          <a:off x="1696902" y="971550"/>
          <a:ext cx="1655897" cy="374141"/>
        </a:xfrm>
        <a:prstGeom prst="rect">
          <a:avLst/>
        </a:prstGeom>
        <a:noFill/>
      </xdr:spPr>
      <xdr:txBody>
        <a:bodyPr wrap="square" lIns="91440" tIns="45720" rIns="91440" bIns="45720">
          <a:spAutoFit/>
        </a:bodyPr>
        <a:lstStyle/>
        <a:p>
          <a:pPr marL="0" indent="0" algn="ctr"/>
          <a:fld id="{2A501FBF-FEF8-4ABE-B661-8F1271DDC2DB}"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 $20,400,160 </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3</xdr:col>
      <xdr:colOff>292894</xdr:colOff>
      <xdr:row>7</xdr:row>
      <xdr:rowOff>142875</xdr:rowOff>
    </xdr:from>
    <xdr:to>
      <xdr:col>7</xdr:col>
      <xdr:colOff>504825</xdr:colOff>
      <xdr:row>8</xdr:row>
      <xdr:rowOff>9525</xdr:rowOff>
    </xdr:to>
    <xdr:grpSp>
      <xdr:nvGrpSpPr>
        <xdr:cNvPr id="72" name="Group 71"/>
        <xdr:cNvGrpSpPr/>
      </xdr:nvGrpSpPr>
      <xdr:grpSpPr>
        <a:xfrm>
          <a:off x="2121694" y="1476375"/>
          <a:ext cx="2650331" cy="57150"/>
          <a:chOff x="2121694" y="1476375"/>
          <a:chExt cx="2650331" cy="57150"/>
        </a:xfrm>
      </xdr:grpSpPr>
      <xdr:sp macro="" textlink="">
        <xdr:nvSpPr>
          <xdr:cNvPr id="35" name="Rounded Rectangle 34"/>
          <xdr:cNvSpPr/>
        </xdr:nvSpPr>
        <xdr:spPr>
          <a:xfrm>
            <a:off x="2121694" y="1476375"/>
            <a:ext cx="2650331" cy="5715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ounded Rectangle 36"/>
          <xdr:cNvSpPr/>
        </xdr:nvSpPr>
        <xdr:spPr>
          <a:xfrm>
            <a:off x="2121694" y="1476375"/>
            <a:ext cx="1554480" cy="57150"/>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3</xdr:col>
      <xdr:colOff>61342</xdr:colOff>
      <xdr:row>8</xdr:row>
      <xdr:rowOff>9525</xdr:rowOff>
    </xdr:from>
    <xdr:to>
      <xdr:col>6</xdr:col>
      <xdr:colOff>567348</xdr:colOff>
      <xdr:row>9</xdr:row>
      <xdr:rowOff>99230</xdr:rowOff>
    </xdr:to>
    <xdr:sp macro="" textlink="">
      <xdr:nvSpPr>
        <xdr:cNvPr id="38" name="Rectangle 37"/>
        <xdr:cNvSpPr/>
      </xdr:nvSpPr>
      <xdr:spPr>
        <a:xfrm>
          <a:off x="1890142" y="1533525"/>
          <a:ext cx="2334806" cy="280205"/>
        </a:xfrm>
        <a:prstGeom prst="rect">
          <a:avLst/>
        </a:prstGeom>
        <a:noFill/>
      </xdr:spPr>
      <xdr:txBody>
        <a:bodyPr wrap="none" lIns="91440" tIns="45720" rIns="91440" bIns="45720">
          <a:spAutoFit/>
        </a:bodyPr>
        <a:lstStyle/>
        <a:p>
          <a:pPr algn="ctr"/>
          <a:r>
            <a:rPr lang="en-US" sz="1200" b="1" cap="none" spc="0">
              <a:ln w="0"/>
              <a:solidFill>
                <a:schemeClr val="bg1"/>
              </a:solidFill>
              <a:effectLst>
                <a:outerShdw blurRad="38100" dist="19050" dir="2700000" algn="tl" rotWithShape="0">
                  <a:schemeClr val="dk1">
                    <a:alpha val="40000"/>
                  </a:schemeClr>
                </a:outerShdw>
              </a:effectLst>
            </a:rPr>
            <a:t>Total</a:t>
          </a:r>
          <a:r>
            <a:rPr lang="en-US" sz="1200" b="1" cap="none" spc="0" baseline="0">
              <a:ln w="0"/>
              <a:solidFill>
                <a:schemeClr val="bg1"/>
              </a:solidFill>
              <a:effectLst>
                <a:outerShdw blurRad="38100" dist="19050" dir="2700000" algn="tl" rotWithShape="0">
                  <a:schemeClr val="dk1">
                    <a:alpha val="40000"/>
                  </a:schemeClr>
                </a:outerShdw>
              </a:effectLst>
            </a:rPr>
            <a:t> sales amount base on filters</a:t>
          </a:r>
          <a:endParaRPr lang="en-US" sz="1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9</xdr:col>
      <xdr:colOff>76200</xdr:colOff>
      <xdr:row>3</xdr:row>
      <xdr:rowOff>123825</xdr:rowOff>
    </xdr:from>
    <xdr:to>
      <xdr:col>14</xdr:col>
      <xdr:colOff>47625</xdr:colOff>
      <xdr:row>9</xdr:row>
      <xdr:rowOff>123825</xdr:rowOff>
    </xdr:to>
    <xdr:sp macro="" textlink="">
      <xdr:nvSpPr>
        <xdr:cNvPr id="40" name="Rounded Rectangle 39"/>
        <xdr:cNvSpPr/>
      </xdr:nvSpPr>
      <xdr:spPr>
        <a:xfrm>
          <a:off x="5562600" y="695325"/>
          <a:ext cx="3019425" cy="1143000"/>
        </a:xfrm>
        <a:prstGeom prst="roundRect">
          <a:avLst>
            <a:gd name="adj" fmla="val 7500"/>
          </a:avLst>
        </a:prstGeom>
        <a:gradFill>
          <a:gsLst>
            <a:gs pos="28000">
              <a:schemeClr val="accent1">
                <a:lumMod val="50000"/>
              </a:schemeClr>
            </a:gs>
            <a:gs pos="100000">
              <a:srgbClr val="7030A0">
                <a:alpha val="0"/>
              </a:srgbClr>
            </a:gs>
          </a:gsLst>
          <a:lin ang="15600000" scaled="0"/>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95250</xdr:colOff>
      <xdr:row>3</xdr:row>
      <xdr:rowOff>123825</xdr:rowOff>
    </xdr:from>
    <xdr:to>
      <xdr:col>20</xdr:col>
      <xdr:colOff>66675</xdr:colOff>
      <xdr:row>9</xdr:row>
      <xdr:rowOff>123825</xdr:rowOff>
    </xdr:to>
    <xdr:sp macro="" textlink="">
      <xdr:nvSpPr>
        <xdr:cNvPr id="41" name="Rounded Rectangle 40"/>
        <xdr:cNvSpPr/>
      </xdr:nvSpPr>
      <xdr:spPr>
        <a:xfrm>
          <a:off x="9239250" y="695325"/>
          <a:ext cx="3019425" cy="1143000"/>
        </a:xfrm>
        <a:prstGeom prst="roundRect">
          <a:avLst>
            <a:gd name="adj" fmla="val 7500"/>
          </a:avLst>
        </a:prstGeom>
        <a:gradFill>
          <a:gsLst>
            <a:gs pos="28000">
              <a:schemeClr val="accent1">
                <a:lumMod val="50000"/>
              </a:schemeClr>
            </a:gs>
            <a:gs pos="100000">
              <a:srgbClr val="7030A0">
                <a:alpha val="0"/>
              </a:srgbClr>
            </a:gs>
          </a:gsLst>
          <a:lin ang="15600000" scaled="0"/>
        </a:gra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152401</xdr:colOff>
      <xdr:row>5</xdr:row>
      <xdr:rowOff>76200</xdr:rowOff>
    </xdr:from>
    <xdr:to>
      <xdr:col>13</xdr:col>
      <xdr:colOff>476251</xdr:colOff>
      <xdr:row>7</xdr:row>
      <xdr:rowOff>19050</xdr:rowOff>
    </xdr:to>
    <xdr:pic>
      <xdr:nvPicPr>
        <xdr:cNvPr id="43" name="Picture 4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077201" y="1028700"/>
          <a:ext cx="323850" cy="323850"/>
        </a:xfrm>
        <a:prstGeom prst="rect">
          <a:avLst/>
        </a:prstGeom>
      </xdr:spPr>
    </xdr:pic>
    <xdr:clientData/>
  </xdr:twoCellAnchor>
  <xdr:twoCellAnchor editAs="absolute">
    <xdr:from>
      <xdr:col>8</xdr:col>
      <xdr:colOff>387709</xdr:colOff>
      <xdr:row>5</xdr:row>
      <xdr:rowOff>19050</xdr:rowOff>
    </xdr:from>
    <xdr:to>
      <xdr:col>11</xdr:col>
      <xdr:colOff>257175</xdr:colOff>
      <xdr:row>7</xdr:row>
      <xdr:rowOff>12191</xdr:rowOff>
    </xdr:to>
    <xdr:sp macro="" textlink="'calculation page'!AT4">
      <xdr:nvSpPr>
        <xdr:cNvPr id="44" name="Rectangle 43"/>
        <xdr:cNvSpPr/>
      </xdr:nvSpPr>
      <xdr:spPr>
        <a:xfrm>
          <a:off x="5264509" y="971550"/>
          <a:ext cx="1698266" cy="374141"/>
        </a:xfrm>
        <a:prstGeom prst="rect">
          <a:avLst/>
        </a:prstGeom>
        <a:noFill/>
      </xdr:spPr>
      <xdr:txBody>
        <a:bodyPr wrap="square" lIns="91440" tIns="45720" rIns="91440" bIns="45720">
          <a:spAutoFit/>
        </a:bodyPr>
        <a:lstStyle/>
        <a:p>
          <a:pPr marL="0" indent="0" algn="ctr"/>
          <a:fld id="{D7C4DDA6-BA44-406B-8773-1ABA41F320C6}"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 $3,930,387 </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9</xdr:col>
      <xdr:colOff>273844</xdr:colOff>
      <xdr:row>7</xdr:row>
      <xdr:rowOff>66675</xdr:rowOff>
    </xdr:from>
    <xdr:to>
      <xdr:col>13</xdr:col>
      <xdr:colOff>485775</xdr:colOff>
      <xdr:row>7</xdr:row>
      <xdr:rowOff>123825</xdr:rowOff>
    </xdr:to>
    <xdr:grpSp>
      <xdr:nvGrpSpPr>
        <xdr:cNvPr id="69" name="Group 68"/>
        <xdr:cNvGrpSpPr/>
      </xdr:nvGrpSpPr>
      <xdr:grpSpPr>
        <a:xfrm>
          <a:off x="5760244" y="1400175"/>
          <a:ext cx="2650331" cy="57150"/>
          <a:chOff x="5760244" y="1400175"/>
          <a:chExt cx="2650331" cy="57150"/>
        </a:xfrm>
      </xdr:grpSpPr>
      <xdr:sp macro="" textlink="">
        <xdr:nvSpPr>
          <xdr:cNvPr id="45" name="Rounded Rectangle 44"/>
          <xdr:cNvSpPr/>
        </xdr:nvSpPr>
        <xdr:spPr>
          <a:xfrm>
            <a:off x="5760244" y="1400175"/>
            <a:ext cx="2650331" cy="5715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ounded Rectangle 45"/>
          <xdr:cNvSpPr/>
        </xdr:nvSpPr>
        <xdr:spPr>
          <a:xfrm>
            <a:off x="5760244" y="1400175"/>
            <a:ext cx="2103120" cy="57150"/>
          </a:xfrm>
          <a:prstGeom prst="roundRect">
            <a:avLst>
              <a:gd name="adj" fmla="val 50000"/>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19</xdr:col>
      <xdr:colOff>276225</xdr:colOff>
      <xdr:row>5</xdr:row>
      <xdr:rowOff>123825</xdr:rowOff>
    </xdr:from>
    <xdr:to>
      <xdr:col>19</xdr:col>
      <xdr:colOff>514350</xdr:colOff>
      <xdr:row>6</xdr:row>
      <xdr:rowOff>171450</xdr:rowOff>
    </xdr:to>
    <xdr:pic>
      <xdr:nvPicPr>
        <xdr:cNvPr id="50" name="Picture 4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858625" y="1076325"/>
          <a:ext cx="238125" cy="238125"/>
        </a:xfrm>
        <a:prstGeom prst="rect">
          <a:avLst/>
        </a:prstGeom>
      </xdr:spPr>
    </xdr:pic>
    <xdr:clientData/>
  </xdr:twoCellAnchor>
  <xdr:twoCellAnchor editAs="absolute">
    <xdr:from>
      <xdr:col>14</xdr:col>
      <xdr:colOff>442322</xdr:colOff>
      <xdr:row>5</xdr:row>
      <xdr:rowOff>19050</xdr:rowOff>
    </xdr:from>
    <xdr:to>
      <xdr:col>17</xdr:col>
      <xdr:colOff>323849</xdr:colOff>
      <xdr:row>7</xdr:row>
      <xdr:rowOff>12191</xdr:rowOff>
    </xdr:to>
    <xdr:sp macro="" textlink="'calculation page'!AU4">
      <xdr:nvSpPr>
        <xdr:cNvPr id="51" name="Rectangle 50"/>
        <xdr:cNvSpPr/>
      </xdr:nvSpPr>
      <xdr:spPr>
        <a:xfrm>
          <a:off x="8976722" y="971550"/>
          <a:ext cx="1710327" cy="374141"/>
        </a:xfrm>
        <a:prstGeom prst="rect">
          <a:avLst/>
        </a:prstGeom>
        <a:noFill/>
      </xdr:spPr>
      <xdr:txBody>
        <a:bodyPr wrap="square" lIns="91440" tIns="45720" rIns="91440" bIns="45720">
          <a:spAutoFit/>
        </a:bodyPr>
        <a:lstStyle/>
        <a:p>
          <a:pPr marL="0" indent="0" algn="ctr"/>
          <a:fld id="{EDBC961A-580D-478C-B5CF-F62084D30AA8}"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 $16,469,773 </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15</xdr:col>
      <xdr:colOff>311944</xdr:colOff>
      <xdr:row>7</xdr:row>
      <xdr:rowOff>114300</xdr:rowOff>
    </xdr:from>
    <xdr:to>
      <xdr:col>19</xdr:col>
      <xdr:colOff>523875</xdr:colOff>
      <xdr:row>7</xdr:row>
      <xdr:rowOff>171450</xdr:rowOff>
    </xdr:to>
    <xdr:grpSp>
      <xdr:nvGrpSpPr>
        <xdr:cNvPr id="73" name="Group 72"/>
        <xdr:cNvGrpSpPr/>
      </xdr:nvGrpSpPr>
      <xdr:grpSpPr>
        <a:xfrm>
          <a:off x="9455944" y="1447800"/>
          <a:ext cx="2650331" cy="57150"/>
          <a:chOff x="9455944" y="1447800"/>
          <a:chExt cx="2650331" cy="57150"/>
        </a:xfrm>
      </xdr:grpSpPr>
      <xdr:sp macro="" textlink="">
        <xdr:nvSpPr>
          <xdr:cNvPr id="52" name="Rounded Rectangle 51"/>
          <xdr:cNvSpPr/>
        </xdr:nvSpPr>
        <xdr:spPr>
          <a:xfrm>
            <a:off x="9455944" y="1447800"/>
            <a:ext cx="2650331" cy="5715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ounded Rectangle 52"/>
          <xdr:cNvSpPr/>
        </xdr:nvSpPr>
        <xdr:spPr>
          <a:xfrm>
            <a:off x="9455944" y="1447800"/>
            <a:ext cx="1188720" cy="57150"/>
          </a:xfrm>
          <a:prstGeom prst="roundRect">
            <a:avLst>
              <a:gd name="adj" fmla="val 50000"/>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476250</xdr:colOff>
      <xdr:row>3</xdr:row>
      <xdr:rowOff>95249</xdr:rowOff>
    </xdr:from>
    <xdr:to>
      <xdr:col>13</xdr:col>
      <xdr:colOff>504826</xdr:colOff>
      <xdr:row>4</xdr:row>
      <xdr:rowOff>171450</xdr:rowOff>
    </xdr:to>
    <xdr:sp macro="" textlink="">
      <xdr:nvSpPr>
        <xdr:cNvPr id="56" name="Rounded Rectangle 55"/>
        <xdr:cNvSpPr/>
      </xdr:nvSpPr>
      <xdr:spPr>
        <a:xfrm>
          <a:off x="7791450" y="666749"/>
          <a:ext cx="638176" cy="266701"/>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20050</xdr:colOff>
      <xdr:row>3</xdr:row>
      <xdr:rowOff>85725</xdr:rowOff>
    </xdr:from>
    <xdr:to>
      <xdr:col>13</xdr:col>
      <xdr:colOff>418108</xdr:colOff>
      <xdr:row>4</xdr:row>
      <xdr:rowOff>175430</xdr:rowOff>
    </xdr:to>
    <xdr:sp macro="" textlink="'calculation page'!BB1">
      <xdr:nvSpPr>
        <xdr:cNvPr id="42" name="Rectangle 41"/>
        <xdr:cNvSpPr/>
      </xdr:nvSpPr>
      <xdr:spPr>
        <a:xfrm>
          <a:off x="7944850" y="657225"/>
          <a:ext cx="398058" cy="280205"/>
        </a:xfrm>
        <a:prstGeom prst="rect">
          <a:avLst/>
        </a:prstGeom>
        <a:noFill/>
      </xdr:spPr>
      <xdr:txBody>
        <a:bodyPr wrap="none" lIns="91440" tIns="45720" rIns="91440" bIns="45720">
          <a:spAutoFit/>
        </a:bodyPr>
        <a:lstStyle/>
        <a:p>
          <a:pPr marL="0" indent="0" algn="ctr"/>
          <a:fld id="{43E3693A-9462-482D-B242-6E9CFBA5EA74}" type="TxLink">
            <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Jan</a:t>
          </a:fld>
          <a:endPar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xdr:from>
      <xdr:col>18</xdr:col>
      <xdr:colOff>542925</xdr:colOff>
      <xdr:row>3</xdr:row>
      <xdr:rowOff>95249</xdr:rowOff>
    </xdr:from>
    <xdr:to>
      <xdr:col>19</xdr:col>
      <xdr:colOff>571501</xdr:colOff>
      <xdr:row>4</xdr:row>
      <xdr:rowOff>171450</xdr:rowOff>
    </xdr:to>
    <xdr:sp macro="" textlink="">
      <xdr:nvSpPr>
        <xdr:cNvPr id="57" name="Rounded Rectangle 56"/>
        <xdr:cNvSpPr/>
      </xdr:nvSpPr>
      <xdr:spPr>
        <a:xfrm>
          <a:off x="11515725" y="666749"/>
          <a:ext cx="638176" cy="266701"/>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19</xdr:col>
      <xdr:colOff>58150</xdr:colOff>
      <xdr:row>3</xdr:row>
      <xdr:rowOff>85725</xdr:rowOff>
    </xdr:from>
    <xdr:to>
      <xdr:col>19</xdr:col>
      <xdr:colOff>456208</xdr:colOff>
      <xdr:row>4</xdr:row>
      <xdr:rowOff>175430</xdr:rowOff>
    </xdr:to>
    <xdr:sp macro="" textlink="'calculation page'!BB1">
      <xdr:nvSpPr>
        <xdr:cNvPr id="49" name="Rectangle 48"/>
        <xdr:cNvSpPr/>
      </xdr:nvSpPr>
      <xdr:spPr>
        <a:xfrm>
          <a:off x="11640550" y="657225"/>
          <a:ext cx="398058" cy="280205"/>
        </a:xfrm>
        <a:prstGeom prst="rect">
          <a:avLst/>
        </a:prstGeom>
        <a:noFill/>
      </xdr:spPr>
      <xdr:txBody>
        <a:bodyPr wrap="none" lIns="91440" tIns="45720" rIns="91440" bIns="45720">
          <a:spAutoFit/>
        </a:bodyPr>
        <a:lstStyle/>
        <a:p>
          <a:pPr marL="0" indent="0" algn="ctr"/>
          <a:fld id="{63A79DB8-5253-4AF1-83B3-DFAD3E5F3ED1}" type="TxLink">
            <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Jan</a:t>
          </a:fld>
          <a:endPar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xdr:from>
      <xdr:col>3</xdr:col>
      <xdr:colOff>95250</xdr:colOff>
      <xdr:row>11</xdr:row>
      <xdr:rowOff>38099</xdr:rowOff>
    </xdr:from>
    <xdr:to>
      <xdr:col>20</xdr:col>
      <xdr:colOff>238125</xdr:colOff>
      <xdr:row>30</xdr:row>
      <xdr:rowOff>104774</xdr:rowOff>
    </xdr:to>
    <xdr:sp macro="" textlink="">
      <xdr:nvSpPr>
        <xdr:cNvPr id="58" name="Rounded Rectangle 57"/>
        <xdr:cNvSpPr/>
      </xdr:nvSpPr>
      <xdr:spPr>
        <a:xfrm>
          <a:off x="1924050" y="2133599"/>
          <a:ext cx="10506075" cy="3686175"/>
        </a:xfrm>
        <a:prstGeom prst="roundRect">
          <a:avLst>
            <a:gd name="adj" fmla="val 7500"/>
          </a:avLst>
        </a:prstGeom>
        <a:gradFill>
          <a:gsLst>
            <a:gs pos="27000">
              <a:schemeClr val="accent1">
                <a:lumMod val="50000"/>
              </a:schemeClr>
            </a:gs>
            <a:gs pos="100000">
              <a:srgbClr val="7030A0">
                <a:alpha val="0"/>
              </a:srgbClr>
            </a:gs>
          </a:gsLst>
          <a:lin ang="15600000" scaled="0"/>
        </a:gradFill>
        <a:ln>
          <a:noFill/>
        </a:ln>
        <a:effectLst>
          <a:outerShdw blurRad="241300" sx="102000" sy="102000" algn="ctr" rotWithShape="0">
            <a:prstClr val="black">
              <a:alpha val="6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209550</xdr:colOff>
      <xdr:row>13</xdr:row>
      <xdr:rowOff>66675</xdr:rowOff>
    </xdr:from>
    <xdr:to>
      <xdr:col>20</xdr:col>
      <xdr:colOff>133350</xdr:colOff>
      <xdr:row>13</xdr:row>
      <xdr:rowOff>66675</xdr:rowOff>
    </xdr:to>
    <xdr:cxnSp macro="">
      <xdr:nvCxnSpPr>
        <xdr:cNvPr id="59" name="Straight Connector 58"/>
        <xdr:cNvCxnSpPr/>
      </xdr:nvCxnSpPr>
      <xdr:spPr>
        <a:xfrm>
          <a:off x="2038350" y="2543175"/>
          <a:ext cx="10287000"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66854</xdr:colOff>
      <xdr:row>13</xdr:row>
      <xdr:rowOff>104775</xdr:rowOff>
    </xdr:from>
    <xdr:to>
      <xdr:col>18</xdr:col>
      <xdr:colOff>599930</xdr:colOff>
      <xdr:row>15</xdr:row>
      <xdr:rowOff>3980</xdr:rowOff>
    </xdr:to>
    <xdr:sp macro="" textlink="">
      <xdr:nvSpPr>
        <xdr:cNvPr id="62" name="Rectangle 61"/>
        <xdr:cNvSpPr/>
      </xdr:nvSpPr>
      <xdr:spPr>
        <a:xfrm>
          <a:off x="9820454" y="2581275"/>
          <a:ext cx="1752276" cy="280205"/>
        </a:xfrm>
        <a:prstGeom prst="rect">
          <a:avLst/>
        </a:prstGeom>
        <a:noFill/>
      </xdr:spPr>
      <xdr:txBody>
        <a:bodyPr wrap="none" lIns="91440" tIns="45720" rIns="91440" bIns="45720">
          <a:spAutoFit/>
        </a:bodyPr>
        <a:lstStyle/>
        <a:p>
          <a:pPr algn="ctr"/>
          <a:r>
            <a:rPr lang="en-US" sz="1200" b="1" cap="none" spc="0">
              <a:ln w="0"/>
              <a:solidFill>
                <a:schemeClr val="bg1">
                  <a:lumMod val="85000"/>
                </a:schemeClr>
              </a:solidFill>
              <a:effectLst>
                <a:outerShdw blurRad="38100" dist="19050" dir="2700000" algn="tl" rotWithShape="0">
                  <a:schemeClr val="dk1">
                    <a:alpha val="40000"/>
                  </a:schemeClr>
                </a:outerShdw>
              </a:effectLst>
            </a:rPr>
            <a:t>Sales reps</a:t>
          </a:r>
          <a:r>
            <a:rPr lang="en-US" sz="1200" b="1" cap="none" spc="0" baseline="0">
              <a:ln w="0"/>
              <a:solidFill>
                <a:schemeClr val="bg1">
                  <a:lumMod val="85000"/>
                </a:schemeClr>
              </a:solidFill>
              <a:effectLst>
                <a:outerShdw blurRad="38100" dist="19050" dir="2700000" algn="tl" rotWithShape="0">
                  <a:schemeClr val="dk1">
                    <a:alpha val="40000"/>
                  </a:schemeClr>
                </a:outerShdw>
              </a:effectLst>
            </a:rPr>
            <a:t> sales progress</a:t>
          </a:r>
          <a:endParaRPr lang="en-US" sz="1200" b="1"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editAs="absolute">
    <xdr:from>
      <xdr:col>9</xdr:col>
      <xdr:colOff>118659</xdr:colOff>
      <xdr:row>3</xdr:row>
      <xdr:rowOff>161925</xdr:rowOff>
    </xdr:from>
    <xdr:to>
      <xdr:col>10</xdr:col>
      <xdr:colOff>52798</xdr:colOff>
      <xdr:row>5</xdr:row>
      <xdr:rowOff>61130</xdr:rowOff>
    </xdr:to>
    <xdr:sp macro="" textlink="">
      <xdr:nvSpPr>
        <xdr:cNvPr id="63" name="Rectangle 62"/>
        <xdr:cNvSpPr/>
      </xdr:nvSpPr>
      <xdr:spPr>
        <a:xfrm>
          <a:off x="5605059" y="733425"/>
          <a:ext cx="543739" cy="280205"/>
        </a:xfrm>
        <a:prstGeom prst="rect">
          <a:avLst/>
        </a:prstGeom>
        <a:noFill/>
      </xdr:spPr>
      <xdr:txBody>
        <a:bodyPr wrap="none" lIns="91440" tIns="45720" rIns="91440" bIns="45720">
          <a:spAutoFit/>
        </a:bodyPr>
        <a:lstStyle/>
        <a:p>
          <a:pPr marL="0" indent="0" algn="ctr"/>
          <a:r>
            <a:rPr lang="en-US" sz="1200" b="1" cap="none" spc="0">
              <a:ln w="0"/>
              <a:solidFill>
                <a:schemeClr val="bg1">
                  <a:lumMod val="85000"/>
                </a:schemeClr>
              </a:solidFill>
              <a:effectLst>
                <a:outerShdw blurRad="38100" dist="19050" dir="2700000" algn="tl" rotWithShape="0">
                  <a:schemeClr val="dk1">
                    <a:alpha val="40000"/>
                  </a:schemeClr>
                </a:outerShdw>
              </a:effectLst>
              <a:latin typeface="+mn-lt"/>
              <a:ea typeface="+mn-ea"/>
              <a:cs typeface="+mn-cs"/>
            </a:rPr>
            <a:t>Profit</a:t>
          </a:r>
        </a:p>
      </xdr:txBody>
    </xdr:sp>
    <xdr:clientData/>
  </xdr:twoCellAnchor>
  <xdr:twoCellAnchor editAs="absolute">
    <xdr:from>
      <xdr:col>15</xdr:col>
      <xdr:colOff>177220</xdr:colOff>
      <xdr:row>3</xdr:row>
      <xdr:rowOff>161925</xdr:rowOff>
    </xdr:from>
    <xdr:to>
      <xdr:col>16</xdr:col>
      <xdr:colOff>108538</xdr:colOff>
      <xdr:row>5</xdr:row>
      <xdr:rowOff>61130</xdr:rowOff>
    </xdr:to>
    <xdr:sp macro="" textlink="">
      <xdr:nvSpPr>
        <xdr:cNvPr id="64" name="Rectangle 63"/>
        <xdr:cNvSpPr/>
      </xdr:nvSpPr>
      <xdr:spPr>
        <a:xfrm>
          <a:off x="9321220" y="733425"/>
          <a:ext cx="540918" cy="280205"/>
        </a:xfrm>
        <a:prstGeom prst="rect">
          <a:avLst/>
        </a:prstGeom>
        <a:noFill/>
      </xdr:spPr>
      <xdr:txBody>
        <a:bodyPr wrap="none" lIns="91440" tIns="45720" rIns="91440" bIns="45720">
          <a:spAutoFit/>
        </a:bodyPr>
        <a:lstStyle/>
        <a:p>
          <a:pPr marL="0" indent="0" algn="ctr"/>
          <a:r>
            <a:rPr lang="en-US" sz="1200" b="1" cap="none" spc="0">
              <a:ln w="0"/>
              <a:solidFill>
                <a:schemeClr val="bg1">
                  <a:lumMod val="85000"/>
                </a:schemeClr>
              </a:solidFill>
              <a:effectLst>
                <a:outerShdw blurRad="38100" dist="19050" dir="2700000" algn="tl" rotWithShape="0">
                  <a:schemeClr val="dk1">
                    <a:alpha val="40000"/>
                  </a:schemeClr>
                </a:outerShdw>
              </a:effectLst>
              <a:latin typeface="+mn-lt"/>
              <a:ea typeface="+mn-ea"/>
              <a:cs typeface="+mn-cs"/>
            </a:rPr>
            <a:t>COGS</a:t>
          </a:r>
        </a:p>
      </xdr:txBody>
    </xdr:sp>
    <xdr:clientData/>
  </xdr:twoCellAnchor>
  <xdr:twoCellAnchor editAs="absolute">
    <xdr:from>
      <xdr:col>3</xdr:col>
      <xdr:colOff>369240</xdr:colOff>
      <xdr:row>13</xdr:row>
      <xdr:rowOff>114300</xdr:rowOff>
    </xdr:from>
    <xdr:to>
      <xdr:col>5</xdr:col>
      <xdr:colOff>237903</xdr:colOff>
      <xdr:row>15</xdr:row>
      <xdr:rowOff>13505</xdr:rowOff>
    </xdr:to>
    <xdr:sp macro="" textlink="">
      <xdr:nvSpPr>
        <xdr:cNvPr id="65" name="Rectangle 64"/>
        <xdr:cNvSpPr/>
      </xdr:nvSpPr>
      <xdr:spPr>
        <a:xfrm>
          <a:off x="2198040" y="2590800"/>
          <a:ext cx="1087863"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Total Qty Sold</a:t>
          </a:r>
        </a:p>
      </xdr:txBody>
    </xdr:sp>
    <xdr:clientData/>
  </xdr:twoCellAnchor>
  <xdr:twoCellAnchor editAs="absolute">
    <xdr:from>
      <xdr:col>3</xdr:col>
      <xdr:colOff>280241</xdr:colOff>
      <xdr:row>19</xdr:row>
      <xdr:rowOff>152400</xdr:rowOff>
    </xdr:from>
    <xdr:to>
      <xdr:col>5</xdr:col>
      <xdr:colOff>237903</xdr:colOff>
      <xdr:row>21</xdr:row>
      <xdr:rowOff>51605</xdr:rowOff>
    </xdr:to>
    <xdr:sp macro="" textlink="">
      <xdr:nvSpPr>
        <xdr:cNvPr id="66" name="Rectangle 65"/>
        <xdr:cNvSpPr/>
      </xdr:nvSpPr>
      <xdr:spPr>
        <a:xfrm>
          <a:off x="2109041" y="3771900"/>
          <a:ext cx="1176862"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Total</a:t>
          </a:r>
          <a:r>
            <a:rPr lang="en-US" sz="1200" b="1" cap="none" spc="0" baseline="0">
              <a:ln w="0"/>
              <a:solidFill>
                <a:schemeClr val="bg1">
                  <a:lumMod val="75000"/>
                </a:schemeClr>
              </a:solidFill>
              <a:effectLst>
                <a:outerShdw blurRad="38100" dist="19050" dir="2700000" algn="tl" rotWithShape="0">
                  <a:schemeClr val="dk1">
                    <a:alpha val="40000"/>
                  </a:schemeClr>
                </a:outerShdw>
              </a:effectLst>
            </a:rPr>
            <a:t> payments</a:t>
          </a:r>
          <a:endParaRPr lang="en-US" sz="1200" b="1" cap="none" spc="0">
            <a:ln w="0"/>
            <a:solidFill>
              <a:schemeClr val="bg1">
                <a:lumMod val="75000"/>
              </a:schemeClr>
            </a:solidFill>
            <a:effectLst>
              <a:outerShdw blurRad="38100" dist="19050" dir="2700000" algn="tl" rotWithShape="0">
                <a:schemeClr val="dk1">
                  <a:alpha val="40000"/>
                </a:schemeClr>
              </a:outerShdw>
            </a:effectLst>
          </a:endParaRPr>
        </a:p>
      </xdr:txBody>
    </xdr:sp>
    <xdr:clientData/>
  </xdr:twoCellAnchor>
  <xdr:twoCellAnchor editAs="absolute">
    <xdr:from>
      <xdr:col>3</xdr:col>
      <xdr:colOff>414895</xdr:colOff>
      <xdr:row>25</xdr:row>
      <xdr:rowOff>152400</xdr:rowOff>
    </xdr:from>
    <xdr:to>
      <xdr:col>5</xdr:col>
      <xdr:colOff>237903</xdr:colOff>
      <xdr:row>27</xdr:row>
      <xdr:rowOff>51605</xdr:rowOff>
    </xdr:to>
    <xdr:sp macro="" textlink="">
      <xdr:nvSpPr>
        <xdr:cNvPr id="67" name="Rectangle 66"/>
        <xdr:cNvSpPr/>
      </xdr:nvSpPr>
      <xdr:spPr>
        <a:xfrm>
          <a:off x="2243695" y="4914900"/>
          <a:ext cx="1042208" cy="280205"/>
        </a:xfrm>
        <a:prstGeom prst="rect">
          <a:avLst/>
        </a:prstGeom>
        <a:noFill/>
      </xdr:spPr>
      <xdr:txBody>
        <a:bodyPr wrap="none" lIns="91440" tIns="45720" rIns="91440" bIns="45720">
          <a:spAutoFit/>
        </a:bodyPr>
        <a:lstStyle/>
        <a:p>
          <a:pPr algn="ctr"/>
          <a:r>
            <a:rPr lang="en-US" sz="1200" b="1" cap="none" spc="0">
              <a:ln w="0"/>
              <a:solidFill>
                <a:schemeClr val="bg1">
                  <a:lumMod val="75000"/>
                </a:schemeClr>
              </a:solidFill>
              <a:effectLst>
                <a:outerShdw blurRad="38100" dist="19050" dir="2700000" algn="tl" rotWithShape="0">
                  <a:schemeClr val="dk1">
                    <a:alpha val="40000"/>
                  </a:schemeClr>
                </a:outerShdw>
              </a:effectLst>
            </a:rPr>
            <a:t>Total</a:t>
          </a:r>
          <a:r>
            <a:rPr lang="en-US" sz="1200" b="1" cap="none" spc="0" baseline="0">
              <a:ln w="0"/>
              <a:solidFill>
                <a:schemeClr val="bg1">
                  <a:lumMod val="75000"/>
                </a:schemeClr>
              </a:solidFill>
              <a:effectLst>
                <a:outerShdw blurRad="38100" dist="19050" dir="2700000" algn="tl" rotWithShape="0">
                  <a:schemeClr val="dk1">
                    <a:alpha val="40000"/>
                  </a:schemeClr>
                </a:outerShdw>
              </a:effectLst>
            </a:rPr>
            <a:t> balance</a:t>
          </a:r>
          <a:endParaRPr lang="en-US" sz="1200" b="1" cap="none" spc="0">
            <a:ln w="0"/>
            <a:solidFill>
              <a:schemeClr val="bg1">
                <a:lumMod val="75000"/>
              </a:schemeClr>
            </a:solidFill>
            <a:effectLst>
              <a:outerShdw blurRad="38100" dist="19050" dir="2700000" algn="tl" rotWithShape="0">
                <a:schemeClr val="dk1">
                  <a:alpha val="40000"/>
                </a:schemeClr>
              </a:outerShdw>
            </a:effectLst>
          </a:endParaRPr>
        </a:p>
      </xdr:txBody>
    </xdr:sp>
    <xdr:clientData/>
  </xdr:twoCellAnchor>
  <xdr:twoCellAnchor editAs="absolute">
    <xdr:from>
      <xdr:col>3</xdr:col>
      <xdr:colOff>276225</xdr:colOff>
      <xdr:row>17</xdr:row>
      <xdr:rowOff>152400</xdr:rowOff>
    </xdr:from>
    <xdr:to>
      <xdr:col>5</xdr:col>
      <xdr:colOff>466725</xdr:colOff>
      <xdr:row>17</xdr:row>
      <xdr:rowOff>152400</xdr:rowOff>
    </xdr:to>
    <xdr:cxnSp macro="">
      <xdr:nvCxnSpPr>
        <xdr:cNvPr id="68" name="Straight Connector 67"/>
        <xdr:cNvCxnSpPr/>
      </xdr:nvCxnSpPr>
      <xdr:spPr>
        <a:xfrm>
          <a:off x="2105025" y="3390900"/>
          <a:ext cx="1409700"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276225</xdr:colOff>
      <xdr:row>23</xdr:row>
      <xdr:rowOff>66675</xdr:rowOff>
    </xdr:from>
    <xdr:to>
      <xdr:col>5</xdr:col>
      <xdr:colOff>466725</xdr:colOff>
      <xdr:row>23</xdr:row>
      <xdr:rowOff>66675</xdr:rowOff>
    </xdr:to>
    <xdr:cxnSp macro="">
      <xdr:nvCxnSpPr>
        <xdr:cNvPr id="70" name="Straight Connector 69"/>
        <xdr:cNvCxnSpPr/>
      </xdr:nvCxnSpPr>
      <xdr:spPr>
        <a:xfrm>
          <a:off x="2105025" y="4448175"/>
          <a:ext cx="1409700" cy="0"/>
        </a:xfrm>
        <a:prstGeom prst="line">
          <a:avLst/>
        </a:prstGeom>
        <a:ln>
          <a:solidFill>
            <a:schemeClr val="tx1">
              <a:lumMod val="65000"/>
              <a:lumOff val="3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359134</xdr:colOff>
      <xdr:row>15</xdr:row>
      <xdr:rowOff>0</xdr:rowOff>
    </xdr:from>
    <xdr:to>
      <xdr:col>5</xdr:col>
      <xdr:colOff>307626</xdr:colOff>
      <xdr:row>16</xdr:row>
      <xdr:rowOff>183641</xdr:rowOff>
    </xdr:to>
    <xdr:sp macro="" textlink="'calculation page'!AW4">
      <xdr:nvSpPr>
        <xdr:cNvPr id="71" name="Rectangle 70"/>
        <xdr:cNvSpPr/>
      </xdr:nvSpPr>
      <xdr:spPr>
        <a:xfrm>
          <a:off x="2187934" y="2857500"/>
          <a:ext cx="1167692" cy="374141"/>
        </a:xfrm>
        <a:prstGeom prst="rect">
          <a:avLst/>
        </a:prstGeom>
        <a:noFill/>
      </xdr:spPr>
      <xdr:txBody>
        <a:bodyPr wrap="none" lIns="91440" tIns="45720" rIns="91440" bIns="45720">
          <a:spAutoFit/>
        </a:bodyPr>
        <a:lstStyle/>
        <a:p>
          <a:pPr marL="0" indent="0" algn="ctr"/>
          <a:fld id="{A481D116-A5F3-4F4D-A935-9407E0DA25DD}"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 1,310,129 </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3</xdr:col>
      <xdr:colOff>270873</xdr:colOff>
      <xdr:row>21</xdr:row>
      <xdr:rowOff>28575</xdr:rowOff>
    </xdr:from>
    <xdr:to>
      <xdr:col>5</xdr:col>
      <xdr:colOff>395887</xdr:colOff>
      <xdr:row>23</xdr:row>
      <xdr:rowOff>21716</xdr:rowOff>
    </xdr:to>
    <xdr:sp macro="" textlink="'calculation page'!AX4">
      <xdr:nvSpPr>
        <xdr:cNvPr id="75" name="Rectangle 74"/>
        <xdr:cNvSpPr/>
      </xdr:nvSpPr>
      <xdr:spPr>
        <a:xfrm>
          <a:off x="2099673" y="4029075"/>
          <a:ext cx="1344214" cy="374141"/>
        </a:xfrm>
        <a:prstGeom prst="rect">
          <a:avLst/>
        </a:prstGeom>
        <a:noFill/>
      </xdr:spPr>
      <xdr:txBody>
        <a:bodyPr wrap="none" lIns="91440" tIns="45720" rIns="91440" bIns="45720">
          <a:spAutoFit/>
        </a:bodyPr>
        <a:lstStyle/>
        <a:p>
          <a:pPr marL="0" indent="0" algn="ctr"/>
          <a:fld id="{7BB10374-6F21-4B58-83C2-20E0615BBE76}"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 $20,374,960 </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3</xdr:col>
      <xdr:colOff>270873</xdr:colOff>
      <xdr:row>27</xdr:row>
      <xdr:rowOff>38100</xdr:rowOff>
    </xdr:from>
    <xdr:to>
      <xdr:col>5</xdr:col>
      <xdr:colOff>395887</xdr:colOff>
      <xdr:row>29</xdr:row>
      <xdr:rowOff>31241</xdr:rowOff>
    </xdr:to>
    <xdr:sp macro="" textlink="'calculation page'!AV4">
      <xdr:nvSpPr>
        <xdr:cNvPr id="76" name="Rectangle 75"/>
        <xdr:cNvSpPr/>
      </xdr:nvSpPr>
      <xdr:spPr>
        <a:xfrm>
          <a:off x="2099673" y="5181600"/>
          <a:ext cx="1344214" cy="374141"/>
        </a:xfrm>
        <a:prstGeom prst="rect">
          <a:avLst/>
        </a:prstGeom>
        <a:noFill/>
      </xdr:spPr>
      <xdr:txBody>
        <a:bodyPr wrap="none" lIns="91440" tIns="45720" rIns="91440" bIns="45720">
          <a:spAutoFit/>
        </a:bodyPr>
        <a:lstStyle/>
        <a:p>
          <a:pPr marL="0" indent="0" algn="ctr"/>
          <a:fld id="{79FB2EDC-96A6-4DA8-B8F7-AE77981E44CA}" type="TxLink">
            <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 $10,939,343 </a:t>
          </a:fld>
          <a:endParaRPr lang="en-US" sz="18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3</xdr:col>
      <xdr:colOff>200026</xdr:colOff>
      <xdr:row>31</xdr:row>
      <xdr:rowOff>85725</xdr:rowOff>
    </xdr:from>
    <xdr:to>
      <xdr:col>11</xdr:col>
      <xdr:colOff>304801</xdr:colOff>
      <xdr:row>34</xdr:row>
      <xdr:rowOff>171450</xdr:rowOff>
    </xdr:to>
    <xdr:sp macro="" textlink="">
      <xdr:nvSpPr>
        <xdr:cNvPr id="77" name="Rectangle 76"/>
        <xdr:cNvSpPr/>
      </xdr:nvSpPr>
      <xdr:spPr>
        <a:xfrm>
          <a:off x="2028826" y="5991225"/>
          <a:ext cx="4981575" cy="657225"/>
        </a:xfrm>
        <a:prstGeom prst="rect">
          <a:avLst/>
        </a:prstGeom>
        <a:gradFill>
          <a:gsLst>
            <a:gs pos="100000">
              <a:schemeClr val="accent1">
                <a:lumMod val="50000"/>
              </a:schemeClr>
            </a:gs>
            <a:gs pos="0">
              <a:schemeClr val="accent5">
                <a:lumMod val="75000"/>
              </a:schemeClr>
            </a:gs>
          </a:gsLst>
          <a:lin ang="156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516732</xdr:colOff>
      <xdr:row>31</xdr:row>
      <xdr:rowOff>76200</xdr:rowOff>
    </xdr:from>
    <xdr:to>
      <xdr:col>20</xdr:col>
      <xdr:colOff>11907</xdr:colOff>
      <xdr:row>34</xdr:row>
      <xdr:rowOff>161925</xdr:rowOff>
    </xdr:to>
    <xdr:sp macro="" textlink="">
      <xdr:nvSpPr>
        <xdr:cNvPr id="79" name="Rectangle 78"/>
        <xdr:cNvSpPr/>
      </xdr:nvSpPr>
      <xdr:spPr>
        <a:xfrm>
          <a:off x="7222332" y="5981700"/>
          <a:ext cx="4981575" cy="657225"/>
        </a:xfrm>
        <a:prstGeom prst="rect">
          <a:avLst/>
        </a:prstGeom>
        <a:gradFill>
          <a:gsLst>
            <a:gs pos="100000">
              <a:schemeClr val="accent1">
                <a:lumMod val="50000"/>
              </a:schemeClr>
            </a:gs>
            <a:gs pos="0">
              <a:schemeClr val="accent5">
                <a:lumMod val="75000"/>
              </a:schemeClr>
            </a:gs>
          </a:gsLst>
          <a:lin ang="156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20</xdr:col>
      <xdr:colOff>171450</xdr:colOff>
      <xdr:row>61</xdr:row>
      <xdr:rowOff>66675</xdr:rowOff>
    </xdr:from>
    <xdr:to>
      <xdr:col>20</xdr:col>
      <xdr:colOff>438150</xdr:colOff>
      <xdr:row>62</xdr:row>
      <xdr:rowOff>161925</xdr:rowOff>
    </xdr:to>
    <xdr:sp macro="" textlink="">
      <xdr:nvSpPr>
        <xdr:cNvPr id="81" name="Isosceles Triangle 80">
          <a:hlinkClick xmlns:r="http://schemas.openxmlformats.org/officeDocument/2006/relationships" r:id="rId6" tooltip="Move up, just click it"/>
        </xdr:cNvPr>
        <xdr:cNvSpPr/>
      </xdr:nvSpPr>
      <xdr:spPr>
        <a:xfrm>
          <a:off x="12363450" y="11687175"/>
          <a:ext cx="266700" cy="285750"/>
        </a:xfrm>
        <a:prstGeom prst="triangle">
          <a:avLst/>
        </a:prstGeom>
        <a:solidFill>
          <a:schemeClr val="bg1">
            <a:lumMod val="95000"/>
          </a:schemeClr>
        </a:solidFill>
        <a:ln>
          <a:noFill/>
        </a:ln>
        <a:effectLst>
          <a:outerShdw blurRad="50800" dist="38100" dir="16200000" rotWithShape="0">
            <a:prstClr val="black">
              <a:alpha val="5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254998</xdr:colOff>
      <xdr:row>31</xdr:row>
      <xdr:rowOff>104775</xdr:rowOff>
    </xdr:from>
    <xdr:to>
      <xdr:col>6</xdr:col>
      <xdr:colOff>73958</xdr:colOff>
      <xdr:row>33</xdr:row>
      <xdr:rowOff>66561</xdr:rowOff>
    </xdr:to>
    <xdr:sp macro="" textlink="">
      <xdr:nvSpPr>
        <xdr:cNvPr id="84" name="Rectangle 83"/>
        <xdr:cNvSpPr/>
      </xdr:nvSpPr>
      <xdr:spPr>
        <a:xfrm>
          <a:off x="2083798" y="6010275"/>
          <a:ext cx="1647760" cy="342786"/>
        </a:xfrm>
        <a:prstGeom prst="rect">
          <a:avLst/>
        </a:prstGeom>
        <a:noFill/>
      </xdr:spPr>
      <xdr:txBody>
        <a:bodyPr wrap="none" lIns="91440" tIns="45720" rIns="91440" bIns="45720">
          <a:spAutoFit/>
        </a:bodyPr>
        <a:lstStyle/>
        <a:p>
          <a:pPr algn="ctr"/>
          <a:r>
            <a:rPr lang="en-US" sz="1600" b="1" cap="none" spc="0">
              <a:ln w="0"/>
              <a:solidFill>
                <a:schemeClr val="bg1"/>
              </a:solidFill>
              <a:effectLst>
                <a:outerShdw blurRad="38100" dist="19050" dir="2700000" algn="tl" rotWithShape="0">
                  <a:schemeClr val="dk1">
                    <a:alpha val="40000"/>
                  </a:schemeClr>
                </a:outerShdw>
              </a:effectLst>
            </a:rPr>
            <a:t>Popular products</a:t>
          </a:r>
        </a:p>
      </xdr:txBody>
    </xdr:sp>
    <xdr:clientData/>
  </xdr:twoCellAnchor>
  <xdr:twoCellAnchor editAs="absolute">
    <xdr:from>
      <xdr:col>11</xdr:col>
      <xdr:colOff>544364</xdr:colOff>
      <xdr:row>31</xdr:row>
      <xdr:rowOff>104775</xdr:rowOff>
    </xdr:from>
    <xdr:to>
      <xdr:col>16</xdr:col>
      <xdr:colOff>32251</xdr:colOff>
      <xdr:row>33</xdr:row>
      <xdr:rowOff>66561</xdr:rowOff>
    </xdr:to>
    <xdr:sp macro="" textlink="">
      <xdr:nvSpPr>
        <xdr:cNvPr id="85" name="Rectangle 84"/>
        <xdr:cNvSpPr/>
      </xdr:nvSpPr>
      <xdr:spPr>
        <a:xfrm>
          <a:off x="7249964" y="6010275"/>
          <a:ext cx="2535887" cy="342786"/>
        </a:xfrm>
        <a:prstGeom prst="rect">
          <a:avLst/>
        </a:prstGeom>
        <a:noFill/>
      </xdr:spPr>
      <xdr:txBody>
        <a:bodyPr wrap="none" lIns="91440" tIns="45720" rIns="91440" bIns="45720">
          <a:spAutoFit/>
        </a:bodyPr>
        <a:lstStyle/>
        <a:p>
          <a:pPr algn="ctr"/>
          <a:r>
            <a:rPr lang="en-US" sz="1600" b="1" cap="none" spc="0">
              <a:ln w="0"/>
              <a:solidFill>
                <a:schemeClr val="bg1"/>
              </a:solidFill>
              <a:effectLst>
                <a:outerShdw blurRad="38100" dist="19050" dir="2700000" algn="tl" rotWithShape="0">
                  <a:schemeClr val="dk1">
                    <a:alpha val="40000"/>
                  </a:schemeClr>
                </a:outerShdw>
              </a:effectLst>
            </a:rPr>
            <a:t>Under-performing products</a:t>
          </a:r>
        </a:p>
      </xdr:txBody>
    </xdr:sp>
    <xdr:clientData/>
  </xdr:twoCellAnchor>
  <xdr:twoCellAnchor>
    <xdr:from>
      <xdr:col>8</xdr:col>
      <xdr:colOff>342900</xdr:colOff>
      <xdr:row>31</xdr:row>
      <xdr:rowOff>152399</xdr:rowOff>
    </xdr:from>
    <xdr:to>
      <xdr:col>9</xdr:col>
      <xdr:colOff>371476</xdr:colOff>
      <xdr:row>33</xdr:row>
      <xdr:rowOff>38100</xdr:rowOff>
    </xdr:to>
    <xdr:sp macro="" textlink="">
      <xdr:nvSpPr>
        <xdr:cNvPr id="87" name="Rounded Rectangle 86"/>
        <xdr:cNvSpPr/>
      </xdr:nvSpPr>
      <xdr:spPr>
        <a:xfrm>
          <a:off x="5219700" y="6057899"/>
          <a:ext cx="638176" cy="266701"/>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467725</xdr:colOff>
      <xdr:row>31</xdr:row>
      <xdr:rowOff>133350</xdr:rowOff>
    </xdr:from>
    <xdr:to>
      <xdr:col>9</xdr:col>
      <xdr:colOff>256183</xdr:colOff>
      <xdr:row>33</xdr:row>
      <xdr:rowOff>32555</xdr:rowOff>
    </xdr:to>
    <xdr:sp macro="" textlink="'calculation page'!BB1">
      <xdr:nvSpPr>
        <xdr:cNvPr id="88" name="Rectangle 87"/>
        <xdr:cNvSpPr/>
      </xdr:nvSpPr>
      <xdr:spPr>
        <a:xfrm>
          <a:off x="5344525" y="6038850"/>
          <a:ext cx="398058" cy="280205"/>
        </a:xfrm>
        <a:prstGeom prst="rect">
          <a:avLst/>
        </a:prstGeom>
        <a:noFill/>
      </xdr:spPr>
      <xdr:txBody>
        <a:bodyPr wrap="none" lIns="91440" tIns="45720" rIns="91440" bIns="45720">
          <a:spAutoFit/>
        </a:bodyPr>
        <a:lstStyle/>
        <a:p>
          <a:pPr marL="0" indent="0" algn="ctr"/>
          <a:fld id="{21E6BB66-27C2-47F6-9065-F77AD1672D2A}" type="TxLink">
            <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Jan</a:t>
          </a:fld>
          <a:endPar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xdr:from>
      <xdr:col>17</xdr:col>
      <xdr:colOff>28575</xdr:colOff>
      <xdr:row>31</xdr:row>
      <xdr:rowOff>142874</xdr:rowOff>
    </xdr:from>
    <xdr:to>
      <xdr:col>18</xdr:col>
      <xdr:colOff>57151</xdr:colOff>
      <xdr:row>33</xdr:row>
      <xdr:rowOff>28575</xdr:rowOff>
    </xdr:to>
    <xdr:sp macro="" textlink="">
      <xdr:nvSpPr>
        <xdr:cNvPr id="89" name="Rounded Rectangle 88"/>
        <xdr:cNvSpPr/>
      </xdr:nvSpPr>
      <xdr:spPr>
        <a:xfrm>
          <a:off x="10391775" y="6048374"/>
          <a:ext cx="638176" cy="266701"/>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17</xdr:col>
      <xdr:colOff>153400</xdr:colOff>
      <xdr:row>31</xdr:row>
      <xdr:rowOff>123825</xdr:rowOff>
    </xdr:from>
    <xdr:to>
      <xdr:col>17</xdr:col>
      <xdr:colOff>551458</xdr:colOff>
      <xdr:row>33</xdr:row>
      <xdr:rowOff>23030</xdr:rowOff>
    </xdr:to>
    <xdr:sp macro="" textlink="'calculation page'!BB1">
      <xdr:nvSpPr>
        <xdr:cNvPr id="90" name="Rectangle 89"/>
        <xdr:cNvSpPr/>
      </xdr:nvSpPr>
      <xdr:spPr>
        <a:xfrm>
          <a:off x="10516600" y="6029325"/>
          <a:ext cx="398058" cy="280205"/>
        </a:xfrm>
        <a:prstGeom prst="rect">
          <a:avLst/>
        </a:prstGeom>
        <a:noFill/>
      </xdr:spPr>
      <xdr:txBody>
        <a:bodyPr wrap="none" lIns="91440" tIns="45720" rIns="91440" bIns="45720">
          <a:spAutoFit/>
        </a:bodyPr>
        <a:lstStyle/>
        <a:p>
          <a:pPr marL="0" indent="0" algn="ctr"/>
          <a:fld id="{34565C44-13CB-4406-98B7-6343642A70EB}" type="TxLink">
            <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Jan</a:t>
          </a:fld>
          <a:endPar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xdr:from>
      <xdr:col>3</xdr:col>
      <xdr:colOff>276225</xdr:colOff>
      <xdr:row>51</xdr:row>
      <xdr:rowOff>38099</xdr:rowOff>
    </xdr:from>
    <xdr:to>
      <xdr:col>19</xdr:col>
      <xdr:colOff>561975</xdr:colOff>
      <xdr:row>63</xdr:row>
      <xdr:rowOff>66674</xdr:rowOff>
    </xdr:to>
    <xdr:sp macro="" textlink="">
      <xdr:nvSpPr>
        <xdr:cNvPr id="91" name="Rectangle 90"/>
        <xdr:cNvSpPr/>
      </xdr:nvSpPr>
      <xdr:spPr>
        <a:xfrm>
          <a:off x="2105025" y="9753599"/>
          <a:ext cx="10039350" cy="2314575"/>
        </a:xfrm>
        <a:prstGeom prst="rect">
          <a:avLst/>
        </a:prstGeom>
        <a:gradFill>
          <a:gsLst>
            <a:gs pos="100000">
              <a:schemeClr val="accent1">
                <a:lumMod val="50000"/>
              </a:schemeClr>
            </a:gs>
            <a:gs pos="0">
              <a:schemeClr val="accent5">
                <a:lumMod val="75000"/>
              </a:schemeClr>
            </a:gs>
          </a:gsLst>
          <a:lin ang="15600000" scaled="0"/>
        </a:gradFill>
        <a:ln>
          <a:noFill/>
        </a:ln>
        <a:effectLst>
          <a:outerShdw blurRad="63500" sx="102000" sy="102000" algn="ctr" rotWithShape="0">
            <a:prstClr val="black">
              <a:alpha val="1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4</xdr:col>
      <xdr:colOff>77900</xdr:colOff>
      <xdr:row>0</xdr:row>
      <xdr:rowOff>104775</xdr:rowOff>
    </xdr:from>
    <xdr:to>
      <xdr:col>10</xdr:col>
      <xdr:colOff>17375</xdr:colOff>
      <xdr:row>2</xdr:row>
      <xdr:rowOff>97916</xdr:rowOff>
    </xdr:to>
    <xdr:sp macro="" textlink="">
      <xdr:nvSpPr>
        <xdr:cNvPr id="93" name="Rectangle 92"/>
        <xdr:cNvSpPr/>
      </xdr:nvSpPr>
      <xdr:spPr>
        <a:xfrm>
          <a:off x="2516300" y="104775"/>
          <a:ext cx="3597075" cy="374141"/>
        </a:xfrm>
        <a:prstGeom prst="rect">
          <a:avLst/>
        </a:prstGeom>
        <a:noFill/>
        <a:effectLst>
          <a:outerShdw blurRad="50800" dist="38100" dir="5400000" algn="t" rotWithShape="0">
            <a:prstClr val="black">
              <a:alpha val="40000"/>
            </a:prstClr>
          </a:outerShdw>
        </a:effectLst>
      </xdr:spPr>
      <xdr:txBody>
        <a:bodyPr wrap="none" lIns="91440" tIns="45720" rIns="91440" bIns="45720">
          <a:spAutoFit/>
        </a:bodyPr>
        <a:lstStyle/>
        <a:p>
          <a:pPr algn="ctr"/>
          <a:r>
            <a:rPr lang="en-US" sz="1800" b="1" cap="none" spc="0">
              <a:ln w="0"/>
              <a:solidFill>
                <a:schemeClr val="bg1"/>
              </a:solidFill>
              <a:effectLst>
                <a:outerShdw blurRad="38100" dist="19050" dir="2700000" algn="tl" rotWithShape="0">
                  <a:schemeClr val="dk1">
                    <a:alpha val="40000"/>
                  </a:schemeClr>
                </a:outerShdw>
              </a:effectLst>
            </a:rPr>
            <a:t>Product Analysis</a:t>
          </a:r>
          <a:r>
            <a:rPr lang="en-US" sz="1800" b="1" cap="none" spc="0" baseline="0">
              <a:ln w="0"/>
              <a:solidFill>
                <a:schemeClr val="bg1"/>
              </a:solidFill>
              <a:effectLst>
                <a:outerShdw blurRad="38100" dist="19050" dir="2700000" algn="tl" rotWithShape="0">
                  <a:schemeClr val="dk1">
                    <a:alpha val="40000"/>
                  </a:schemeClr>
                </a:outerShdw>
              </a:effectLst>
            </a:rPr>
            <a:t> for the whole year</a:t>
          </a:r>
          <a:endParaRPr lang="en-US" sz="18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0</xdr:col>
      <xdr:colOff>272624</xdr:colOff>
      <xdr:row>6</xdr:row>
      <xdr:rowOff>104775</xdr:rowOff>
    </xdr:from>
    <xdr:to>
      <xdr:col>2</xdr:col>
      <xdr:colOff>127436</xdr:colOff>
      <xdr:row>7</xdr:row>
      <xdr:rowOff>183644</xdr:rowOff>
    </xdr:to>
    <xdr:sp macro="" textlink="">
      <xdr:nvSpPr>
        <xdr:cNvPr id="94" name="Rectangle 93"/>
        <xdr:cNvSpPr/>
      </xdr:nvSpPr>
      <xdr:spPr>
        <a:xfrm>
          <a:off x="272624" y="1247775"/>
          <a:ext cx="1074012" cy="269369"/>
        </a:xfrm>
        <a:prstGeom prst="rect">
          <a:avLst/>
        </a:prstGeom>
        <a:noFill/>
      </xdr:spPr>
      <xdr:txBody>
        <a:bodyPr wrap="none" lIns="91440" tIns="45720" rIns="91440" bIns="45720">
          <a:spAutoFit/>
        </a:bodyPr>
        <a:lstStyle/>
        <a:p>
          <a:pPr algn="ctr"/>
          <a:r>
            <a:rPr lang="en-US" sz="1200" b="1" cap="none" spc="0">
              <a:ln w="0"/>
              <a:solidFill>
                <a:schemeClr val="bg1">
                  <a:lumMod val="8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Apply</a:t>
          </a:r>
          <a:r>
            <a:rPr lang="en-US" sz="1200" b="1" cap="none" spc="0" baseline="0">
              <a:ln w="0"/>
              <a:solidFill>
                <a:schemeClr val="bg1">
                  <a:lumMod val="8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rPr>
            <a:t> filters</a:t>
          </a:r>
          <a:endParaRPr lang="en-US" sz="1200" b="1" cap="none" spc="0">
            <a:ln w="0"/>
            <a:solidFill>
              <a:schemeClr val="bg1">
                <a:lumMod val="85000"/>
              </a:schemeClr>
            </a:solidFill>
            <a:effectLst>
              <a:outerShdw blurRad="38100" dist="19050" dir="2700000" algn="tl" rotWithShape="0">
                <a:schemeClr val="dk1">
                  <a:alpha val="40000"/>
                </a:schemeClr>
              </a:outerShdw>
            </a:effectLst>
            <a:latin typeface="Arial" panose="020B0604020202020204" pitchFamily="34" charset="0"/>
            <a:cs typeface="Arial" panose="020B0604020202020204" pitchFamily="34" charset="0"/>
          </a:endParaRPr>
        </a:p>
      </xdr:txBody>
    </xdr:sp>
    <xdr:clientData/>
  </xdr:twoCellAnchor>
  <xdr:twoCellAnchor>
    <xdr:from>
      <xdr:col>3</xdr:col>
      <xdr:colOff>390525</xdr:colOff>
      <xdr:row>51</xdr:row>
      <xdr:rowOff>114299</xdr:rowOff>
    </xdr:from>
    <xdr:to>
      <xdr:col>19</xdr:col>
      <xdr:colOff>438150</xdr:colOff>
      <xdr:row>62</xdr:row>
      <xdr:rowOff>104774</xdr:rowOff>
    </xdr:to>
    <xdr:graphicFrame macro="">
      <xdr:nvGraphicFramePr>
        <xdr:cNvPr id="100" name="Chart 9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16</xdr:col>
      <xdr:colOff>365963</xdr:colOff>
      <xdr:row>51</xdr:row>
      <xdr:rowOff>19050</xdr:rowOff>
    </xdr:from>
    <xdr:to>
      <xdr:col>19</xdr:col>
      <xdr:colOff>363047</xdr:colOff>
      <xdr:row>52</xdr:row>
      <xdr:rowOff>171336</xdr:rowOff>
    </xdr:to>
    <xdr:sp macro="" textlink="">
      <xdr:nvSpPr>
        <xdr:cNvPr id="99" name="Rectangle 98"/>
        <xdr:cNvSpPr/>
      </xdr:nvSpPr>
      <xdr:spPr>
        <a:xfrm>
          <a:off x="10119563" y="9734550"/>
          <a:ext cx="1825884" cy="342786"/>
        </a:xfrm>
        <a:prstGeom prst="rect">
          <a:avLst/>
        </a:prstGeom>
        <a:noFill/>
      </xdr:spPr>
      <xdr:txBody>
        <a:bodyPr wrap="none" lIns="91440" tIns="45720" rIns="91440" bIns="45720">
          <a:spAutoFit/>
        </a:bodyPr>
        <a:lstStyle/>
        <a:p>
          <a:pPr algn="ctr"/>
          <a:r>
            <a:rPr lang="en-US" sz="1600" b="1" cap="none" spc="0">
              <a:ln w="0"/>
              <a:solidFill>
                <a:schemeClr val="bg1"/>
              </a:solidFill>
              <a:effectLst>
                <a:outerShdw blurRad="38100" dist="19050" dir="2700000" algn="tl" rotWithShape="0">
                  <a:schemeClr val="dk1">
                    <a:alpha val="40000"/>
                  </a:schemeClr>
                </a:outerShdw>
              </a:effectLst>
            </a:rPr>
            <a:t>Location sales view</a:t>
          </a:r>
        </a:p>
      </xdr:txBody>
    </xdr:sp>
    <xdr:clientData/>
  </xdr:twoCellAnchor>
  <xdr:twoCellAnchor editAs="oneCell">
    <xdr:from>
      <xdr:col>0</xdr:col>
      <xdr:colOff>0</xdr:colOff>
      <xdr:row>9</xdr:row>
      <xdr:rowOff>38101</xdr:rowOff>
    </xdr:from>
    <xdr:to>
      <xdr:col>2</xdr:col>
      <xdr:colOff>495300</xdr:colOff>
      <xdr:row>33</xdr:row>
      <xdr:rowOff>152400</xdr:rowOff>
    </xdr:to>
    <mc:AlternateContent xmlns:mc="http://schemas.openxmlformats.org/markup-compatibility/2006" xmlns:a14="http://schemas.microsoft.com/office/drawing/2010/main">
      <mc:Choice Requires="a14">
        <xdr:graphicFrame macro="">
          <xdr:nvGraphicFramePr>
            <xdr:cNvPr id="10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1752601"/>
              <a:ext cx="1714500" cy="468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266700</xdr:colOff>
      <xdr:row>41</xdr:row>
      <xdr:rowOff>9525</xdr:rowOff>
    </xdr:from>
    <xdr:to>
      <xdr:col>20</xdr:col>
      <xdr:colOff>533400</xdr:colOff>
      <xdr:row>42</xdr:row>
      <xdr:rowOff>104775</xdr:rowOff>
    </xdr:to>
    <xdr:sp macro="" textlink="">
      <xdr:nvSpPr>
        <xdr:cNvPr id="106" name="Isosceles Triangle 105">
          <a:hlinkClick xmlns:r="http://schemas.openxmlformats.org/officeDocument/2006/relationships" r:id="rId6" tooltip="Move up, just click it"/>
        </xdr:cNvPr>
        <xdr:cNvSpPr/>
      </xdr:nvSpPr>
      <xdr:spPr>
        <a:xfrm>
          <a:off x="12458700" y="7820025"/>
          <a:ext cx="266700" cy="285750"/>
        </a:xfrm>
        <a:prstGeom prst="triangle">
          <a:avLst/>
        </a:prstGeom>
        <a:solidFill>
          <a:schemeClr val="bg1">
            <a:lumMod val="95000"/>
          </a:schemeClr>
        </a:solidFill>
        <a:ln>
          <a:noFill/>
        </a:ln>
        <a:effectLst>
          <a:outerShdw blurRad="50800" dist="38100" dir="16200000" rotWithShape="0">
            <a:prstClr val="black">
              <a:alpha val="5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295275</xdr:colOff>
      <xdr:row>28</xdr:row>
      <xdr:rowOff>47625</xdr:rowOff>
    </xdr:from>
    <xdr:to>
      <xdr:col>20</xdr:col>
      <xdr:colOff>561975</xdr:colOff>
      <xdr:row>29</xdr:row>
      <xdr:rowOff>142875</xdr:rowOff>
    </xdr:to>
    <xdr:sp macro="" textlink="">
      <xdr:nvSpPr>
        <xdr:cNvPr id="107" name="Isosceles Triangle 106">
          <a:hlinkClick xmlns:r="http://schemas.openxmlformats.org/officeDocument/2006/relationships" r:id="rId2" tooltip="Move down, just click it"/>
        </xdr:cNvPr>
        <xdr:cNvSpPr/>
      </xdr:nvSpPr>
      <xdr:spPr>
        <a:xfrm flipV="1">
          <a:off x="12487275" y="5381625"/>
          <a:ext cx="266700" cy="285750"/>
        </a:xfrm>
        <a:prstGeom prst="triangle">
          <a:avLst/>
        </a:prstGeom>
        <a:solidFill>
          <a:schemeClr val="bg1">
            <a:lumMod val="95000"/>
          </a:schemeClr>
        </a:solidFill>
        <a:ln>
          <a:noFill/>
        </a:ln>
        <a:effectLst>
          <a:outerShdw blurRad="50800" dist="38100" dir="16200000" rotWithShape="0">
            <a:prstClr val="black">
              <a:alpha val="5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35</xdr:row>
      <xdr:rowOff>180975</xdr:rowOff>
    </xdr:from>
    <xdr:to>
      <xdr:col>2</xdr:col>
      <xdr:colOff>514350</xdr:colOff>
      <xdr:row>58</xdr:row>
      <xdr:rowOff>142875</xdr:rowOff>
    </xdr:to>
    <mc:AlternateContent xmlns:mc="http://schemas.openxmlformats.org/markup-compatibility/2006" xmlns:a14="http://schemas.microsoft.com/office/drawing/2010/main">
      <mc:Choice Requires="a14">
        <xdr:graphicFrame macro="">
          <xdr:nvGraphicFramePr>
            <xdr:cNvPr id="108"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6848475"/>
              <a:ext cx="1733550" cy="434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476250</xdr:colOff>
      <xdr:row>9</xdr:row>
      <xdr:rowOff>76200</xdr:rowOff>
    </xdr:from>
    <xdr:to>
      <xdr:col>2</xdr:col>
      <xdr:colOff>209550</xdr:colOff>
      <xdr:row>10</xdr:row>
      <xdr:rowOff>133350</xdr:rowOff>
    </xdr:to>
    <xdr:sp macro="" textlink="">
      <xdr:nvSpPr>
        <xdr:cNvPr id="13" name="Rectangle 12"/>
        <xdr:cNvSpPr/>
      </xdr:nvSpPr>
      <xdr:spPr>
        <a:xfrm>
          <a:off x="1085850" y="1790700"/>
          <a:ext cx="342900" cy="247650"/>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438150</xdr:colOff>
      <xdr:row>36</xdr:row>
      <xdr:rowOff>19050</xdr:rowOff>
    </xdr:from>
    <xdr:to>
      <xdr:col>2</xdr:col>
      <xdr:colOff>171450</xdr:colOff>
      <xdr:row>37</xdr:row>
      <xdr:rowOff>76200</xdr:rowOff>
    </xdr:to>
    <xdr:sp macro="" textlink="">
      <xdr:nvSpPr>
        <xdr:cNvPr id="110" name="Rectangle 109"/>
        <xdr:cNvSpPr/>
      </xdr:nvSpPr>
      <xdr:spPr>
        <a:xfrm>
          <a:off x="1047750" y="6877050"/>
          <a:ext cx="342900" cy="247650"/>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438150</xdr:colOff>
      <xdr:row>34</xdr:row>
      <xdr:rowOff>180975</xdr:rowOff>
    </xdr:from>
    <xdr:to>
      <xdr:col>2</xdr:col>
      <xdr:colOff>171450</xdr:colOff>
      <xdr:row>36</xdr:row>
      <xdr:rowOff>47625</xdr:rowOff>
    </xdr:to>
    <xdr:sp macro="" textlink="">
      <xdr:nvSpPr>
        <xdr:cNvPr id="111" name="Rectangle 110"/>
        <xdr:cNvSpPr/>
      </xdr:nvSpPr>
      <xdr:spPr>
        <a:xfrm>
          <a:off x="1047750" y="6657975"/>
          <a:ext cx="342900" cy="247650"/>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266699</xdr:colOff>
      <xdr:row>11</xdr:row>
      <xdr:rowOff>19050</xdr:rowOff>
    </xdr:from>
    <xdr:to>
      <xdr:col>2</xdr:col>
      <xdr:colOff>342900</xdr:colOff>
      <xdr:row>32</xdr:row>
      <xdr:rowOff>85725</xdr:rowOff>
    </xdr:to>
    <xdr:grpSp>
      <xdr:nvGrpSpPr>
        <xdr:cNvPr id="61" name="Group 60"/>
        <xdr:cNvGrpSpPr/>
      </xdr:nvGrpSpPr>
      <xdr:grpSpPr>
        <a:xfrm>
          <a:off x="1485899" y="2114550"/>
          <a:ext cx="76201" cy="4067175"/>
          <a:chOff x="1485899" y="2114550"/>
          <a:chExt cx="76201" cy="4067175"/>
        </a:xfrm>
      </xdr:grpSpPr>
      <xdr:grpSp>
        <xdr:nvGrpSpPr>
          <xdr:cNvPr id="20" name="Group 19"/>
          <xdr:cNvGrpSpPr/>
        </xdr:nvGrpSpPr>
        <xdr:grpSpPr>
          <a:xfrm>
            <a:off x="1485899" y="2114550"/>
            <a:ext cx="76201" cy="2790825"/>
            <a:chOff x="1390649" y="1990725"/>
            <a:chExt cx="219075" cy="2790825"/>
          </a:xfrm>
        </xdr:grpSpPr>
        <xdr:sp macro="" textlink="">
          <xdr:nvSpPr>
            <xdr:cNvPr id="14" name="Flowchart: Extract 13"/>
            <xdr:cNvSpPr/>
          </xdr:nvSpPr>
          <xdr:spPr>
            <a:xfrm rot="16200000">
              <a:off x="1466849" y="191452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3" name="Flowchart: Extract 112"/>
            <xdr:cNvSpPr/>
          </xdr:nvSpPr>
          <xdr:spPr>
            <a:xfrm rot="16200000">
              <a:off x="1466849" y="217170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4" name="Flowchart: Extract 113"/>
            <xdr:cNvSpPr/>
          </xdr:nvSpPr>
          <xdr:spPr>
            <a:xfrm rot="16200000">
              <a:off x="1466849" y="242887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Flowchart: Extract 114"/>
            <xdr:cNvSpPr/>
          </xdr:nvSpPr>
          <xdr:spPr>
            <a:xfrm rot="16200000">
              <a:off x="1466849" y="268605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6" name="Flowchart: Extract 115"/>
            <xdr:cNvSpPr/>
          </xdr:nvSpPr>
          <xdr:spPr>
            <a:xfrm rot="16200000">
              <a:off x="1466849" y="294322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7" name="Flowchart: Extract 116"/>
            <xdr:cNvSpPr/>
          </xdr:nvSpPr>
          <xdr:spPr>
            <a:xfrm rot="16200000">
              <a:off x="1466849" y="320040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Flowchart: Extract 117"/>
            <xdr:cNvSpPr/>
          </xdr:nvSpPr>
          <xdr:spPr>
            <a:xfrm rot="16200000">
              <a:off x="1466849" y="345757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9" name="Flowchart: Extract 118"/>
            <xdr:cNvSpPr/>
          </xdr:nvSpPr>
          <xdr:spPr>
            <a:xfrm rot="16200000">
              <a:off x="1466849" y="371475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0" name="Flowchart: Extract 119"/>
            <xdr:cNvSpPr/>
          </xdr:nvSpPr>
          <xdr:spPr>
            <a:xfrm rot="16200000">
              <a:off x="1466849" y="397192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1" name="Flowchart: Extract 120"/>
            <xdr:cNvSpPr/>
          </xdr:nvSpPr>
          <xdr:spPr>
            <a:xfrm rot="16200000">
              <a:off x="1466849" y="422910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2" name="Flowchart: Extract 121"/>
            <xdr:cNvSpPr/>
          </xdr:nvSpPr>
          <xdr:spPr>
            <a:xfrm rot="16200000">
              <a:off x="1466849" y="445770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4" name="Flowchart: Extract 123"/>
            <xdr:cNvSpPr/>
          </xdr:nvSpPr>
          <xdr:spPr>
            <a:xfrm rot="16200000">
              <a:off x="1466849" y="463867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3" name="Group 22"/>
          <xdr:cNvGrpSpPr/>
        </xdr:nvGrpSpPr>
        <xdr:grpSpPr>
          <a:xfrm>
            <a:off x="1485899" y="5067300"/>
            <a:ext cx="76201" cy="838200"/>
            <a:chOff x="1485899" y="5505450"/>
            <a:chExt cx="76201" cy="838200"/>
          </a:xfrm>
        </xdr:grpSpPr>
        <xdr:sp macro="" textlink="">
          <xdr:nvSpPr>
            <xdr:cNvPr id="126" name="Flowchart: Extract 125"/>
            <xdr:cNvSpPr/>
          </xdr:nvSpPr>
          <xdr:spPr>
            <a:xfrm rot="16200000">
              <a:off x="1490662" y="5500687"/>
              <a:ext cx="66675" cy="76201"/>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7" name="Flowchart: Extract 126"/>
            <xdr:cNvSpPr/>
          </xdr:nvSpPr>
          <xdr:spPr>
            <a:xfrm rot="16200000">
              <a:off x="1490662" y="5757862"/>
              <a:ext cx="66675" cy="76201"/>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8" name="Flowchart: Extract 127"/>
            <xdr:cNvSpPr/>
          </xdr:nvSpPr>
          <xdr:spPr>
            <a:xfrm rot="16200000">
              <a:off x="1490662" y="6015037"/>
              <a:ext cx="66675" cy="76201"/>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9" name="Flowchart: Extract 128"/>
            <xdr:cNvSpPr/>
          </xdr:nvSpPr>
          <xdr:spPr>
            <a:xfrm rot="16200000">
              <a:off x="1490662" y="6272212"/>
              <a:ext cx="66675" cy="76201"/>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2" name="Flowchart: Extract 141"/>
          <xdr:cNvSpPr/>
        </xdr:nvSpPr>
        <xdr:spPr>
          <a:xfrm rot="16200000">
            <a:off x="1490662" y="6110287"/>
            <a:ext cx="66675" cy="76201"/>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238124</xdr:colOff>
      <xdr:row>38</xdr:row>
      <xdr:rowOff>0</xdr:rowOff>
    </xdr:from>
    <xdr:to>
      <xdr:col>2</xdr:col>
      <xdr:colOff>314325</xdr:colOff>
      <xdr:row>53</xdr:row>
      <xdr:rowOff>180975</xdr:rowOff>
    </xdr:to>
    <xdr:grpSp>
      <xdr:nvGrpSpPr>
        <xdr:cNvPr id="24" name="Group 23"/>
        <xdr:cNvGrpSpPr/>
      </xdr:nvGrpSpPr>
      <xdr:grpSpPr>
        <a:xfrm>
          <a:off x="1457324" y="7239000"/>
          <a:ext cx="76201" cy="3038475"/>
          <a:chOff x="1485899" y="8477250"/>
          <a:chExt cx="76201" cy="3038475"/>
        </a:xfrm>
      </xdr:grpSpPr>
      <xdr:grpSp>
        <xdr:nvGrpSpPr>
          <xdr:cNvPr id="143" name="Group 142"/>
          <xdr:cNvGrpSpPr/>
        </xdr:nvGrpSpPr>
        <xdr:grpSpPr>
          <a:xfrm>
            <a:off x="1485899" y="8477250"/>
            <a:ext cx="76201" cy="2790825"/>
            <a:chOff x="1390649" y="1990725"/>
            <a:chExt cx="219075" cy="2790825"/>
          </a:xfrm>
        </xdr:grpSpPr>
        <xdr:sp macro="" textlink="">
          <xdr:nvSpPr>
            <xdr:cNvPr id="144" name="Flowchart: Extract 143"/>
            <xdr:cNvSpPr/>
          </xdr:nvSpPr>
          <xdr:spPr>
            <a:xfrm rot="16200000">
              <a:off x="1466849" y="191452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5" name="Flowchart: Extract 144"/>
            <xdr:cNvSpPr/>
          </xdr:nvSpPr>
          <xdr:spPr>
            <a:xfrm rot="16200000">
              <a:off x="1466849" y="217170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6" name="Flowchart: Extract 145"/>
            <xdr:cNvSpPr/>
          </xdr:nvSpPr>
          <xdr:spPr>
            <a:xfrm rot="16200000">
              <a:off x="1466849" y="242887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7" name="Flowchart: Extract 146"/>
            <xdr:cNvSpPr/>
          </xdr:nvSpPr>
          <xdr:spPr>
            <a:xfrm rot="16200000">
              <a:off x="1466849" y="268605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Extract 147"/>
            <xdr:cNvSpPr/>
          </xdr:nvSpPr>
          <xdr:spPr>
            <a:xfrm rot="16200000">
              <a:off x="1466849" y="294322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Extract 148"/>
            <xdr:cNvSpPr/>
          </xdr:nvSpPr>
          <xdr:spPr>
            <a:xfrm rot="16200000">
              <a:off x="1466849" y="320040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Extract 149"/>
            <xdr:cNvSpPr/>
          </xdr:nvSpPr>
          <xdr:spPr>
            <a:xfrm rot="16200000">
              <a:off x="1466849" y="345757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1" name="Flowchart: Extract 150"/>
            <xdr:cNvSpPr/>
          </xdr:nvSpPr>
          <xdr:spPr>
            <a:xfrm rot="16200000">
              <a:off x="1466849" y="371475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2" name="Flowchart: Extract 151"/>
            <xdr:cNvSpPr/>
          </xdr:nvSpPr>
          <xdr:spPr>
            <a:xfrm rot="16200000">
              <a:off x="1466849" y="397192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3" name="Flowchart: Extract 152"/>
            <xdr:cNvSpPr/>
          </xdr:nvSpPr>
          <xdr:spPr>
            <a:xfrm rot="16200000">
              <a:off x="1466849" y="422910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Extract 153"/>
            <xdr:cNvSpPr/>
          </xdr:nvSpPr>
          <xdr:spPr>
            <a:xfrm rot="16200000">
              <a:off x="1466849" y="4457700"/>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Extract 154"/>
            <xdr:cNvSpPr/>
          </xdr:nvSpPr>
          <xdr:spPr>
            <a:xfrm rot="16200000">
              <a:off x="1466849" y="4638675"/>
              <a:ext cx="66675" cy="219075"/>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57" name="Flowchart: Extract 156"/>
          <xdr:cNvSpPr/>
        </xdr:nvSpPr>
        <xdr:spPr>
          <a:xfrm rot="16200000">
            <a:off x="1490662" y="11444287"/>
            <a:ext cx="66675" cy="76201"/>
          </a:xfrm>
          <a:prstGeom prst="flowChartExtra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mc:AlternateContent xmlns:mc="http://schemas.openxmlformats.org/markup-compatibility/2006">
    <mc:Choice xmlns:a14="http://schemas.microsoft.com/office/drawing/2010/main" Requires="a14">
      <xdr:twoCellAnchor editAs="oneCell">
        <xdr:from>
          <xdr:col>9</xdr:col>
          <xdr:colOff>304800</xdr:colOff>
          <xdr:row>11</xdr:row>
          <xdr:rowOff>76200</xdr:rowOff>
        </xdr:from>
        <xdr:to>
          <xdr:col>11</xdr:col>
          <xdr:colOff>114300</xdr:colOff>
          <xdr:row>12</xdr:row>
          <xdr:rowOff>95250</xdr:rowOff>
        </xdr:to>
        <xdr:sp macro="" textlink="">
          <xdr:nvSpPr>
            <xdr:cNvPr id="1025" name="Option Button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447675</xdr:colOff>
          <xdr:row>11</xdr:row>
          <xdr:rowOff>76200</xdr:rowOff>
        </xdr:from>
        <xdr:to>
          <xdr:col>8</xdr:col>
          <xdr:colOff>257175</xdr:colOff>
          <xdr:row>12</xdr:row>
          <xdr:rowOff>95250</xdr:rowOff>
        </xdr:to>
        <xdr:sp macro="" textlink="">
          <xdr:nvSpPr>
            <xdr:cNvPr id="1026" name="Option Button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609600</xdr:colOff>
          <xdr:row>11</xdr:row>
          <xdr:rowOff>76200</xdr:rowOff>
        </xdr:from>
        <xdr:to>
          <xdr:col>9</xdr:col>
          <xdr:colOff>419100</xdr:colOff>
          <xdr:row>12</xdr:row>
          <xdr:rowOff>95250</xdr:rowOff>
        </xdr:to>
        <xdr:sp macro="" textlink="">
          <xdr:nvSpPr>
            <xdr:cNvPr id="1027" name="Option Button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66675</xdr:colOff>
          <xdr:row>11</xdr:row>
          <xdr:rowOff>76200</xdr:rowOff>
        </xdr:from>
        <xdr:to>
          <xdr:col>12</xdr:col>
          <xdr:colOff>485775</xdr:colOff>
          <xdr:row>12</xdr:row>
          <xdr:rowOff>104775</xdr:rowOff>
        </xdr:to>
        <xdr:sp macro="" textlink="">
          <xdr:nvSpPr>
            <xdr:cNvPr id="1028" name="Option Button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Qty Sold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11</xdr:row>
          <xdr:rowOff>76200</xdr:rowOff>
        </xdr:from>
        <xdr:to>
          <xdr:col>6</xdr:col>
          <xdr:colOff>581025</xdr:colOff>
          <xdr:row>12</xdr:row>
          <xdr:rowOff>95250</xdr:rowOff>
        </xdr:to>
        <xdr:sp macro="" textlink="">
          <xdr:nvSpPr>
            <xdr:cNvPr id="1029" name="Option Button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Balance</a:t>
              </a:r>
            </a:p>
          </xdr:txBody>
        </xdr:sp>
        <xdr:clientData/>
      </xdr:twoCellAnchor>
    </mc:Choice>
    <mc:Fallback/>
  </mc:AlternateContent>
  <xdr:twoCellAnchor>
    <xdr:from>
      <xdr:col>5</xdr:col>
      <xdr:colOff>533400</xdr:colOff>
      <xdr:row>13</xdr:row>
      <xdr:rowOff>180975</xdr:rowOff>
    </xdr:from>
    <xdr:to>
      <xdr:col>16</xdr:col>
      <xdr:colOff>38099</xdr:colOff>
      <xdr:row>29</xdr:row>
      <xdr:rowOff>152400</xdr:rowOff>
    </xdr:to>
    <xdr:graphicFrame macro="">
      <xdr:nvGraphicFramePr>
        <xdr:cNvPr id="161"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273081</xdr:colOff>
      <xdr:row>13</xdr:row>
      <xdr:rowOff>152400</xdr:rowOff>
    </xdr:from>
    <xdr:to>
      <xdr:col>11</xdr:col>
      <xdr:colOff>200713</xdr:colOff>
      <xdr:row>15</xdr:row>
      <xdr:rowOff>35960</xdr:rowOff>
    </xdr:to>
    <xdr:sp macro="" textlink="'calculation page'!U2">
      <xdr:nvSpPr>
        <xdr:cNvPr id="162" name="Rectangle 161"/>
        <xdr:cNvSpPr/>
      </xdr:nvSpPr>
      <xdr:spPr>
        <a:xfrm>
          <a:off x="4540281" y="2628900"/>
          <a:ext cx="2366032" cy="264560"/>
        </a:xfrm>
        <a:prstGeom prst="rect">
          <a:avLst/>
        </a:prstGeom>
        <a:noFill/>
      </xdr:spPr>
      <xdr:txBody>
        <a:bodyPr wrap="none" lIns="91440" tIns="45720" rIns="91440" bIns="45720">
          <a:spAutoFit/>
        </a:bodyPr>
        <a:lstStyle/>
        <a:p>
          <a:pPr algn="ctr"/>
          <a:fld id="{E5A2215A-5EE1-469A-B1E2-A96C21EA46C7}" type="TxLink">
            <a:rPr lang="en-US" sz="11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rPr>
            <a:pPr algn="ctr"/>
            <a:t>( $ )  Qty for the selected filter</a:t>
          </a:fld>
          <a:endParaRPr lang="en-US" sz="1200" b="1"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xdr:from>
      <xdr:col>16</xdr:col>
      <xdr:colOff>9525</xdr:colOff>
      <xdr:row>15</xdr:row>
      <xdr:rowOff>9525</xdr:rowOff>
    </xdr:from>
    <xdr:to>
      <xdr:col>20</xdr:col>
      <xdr:colOff>333375</xdr:colOff>
      <xdr:row>28</xdr:row>
      <xdr:rowOff>52386</xdr:rowOff>
    </xdr:to>
    <xdr:graphicFrame macro="">
      <xdr:nvGraphicFramePr>
        <xdr:cNvPr id="163" name="Chart 1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0</xdr:colOff>
      <xdr:row>3</xdr:row>
      <xdr:rowOff>9525</xdr:rowOff>
    </xdr:from>
    <xdr:to>
      <xdr:col>2</xdr:col>
      <xdr:colOff>514349</xdr:colOff>
      <xdr:row>6</xdr:row>
      <xdr:rowOff>57151</xdr:rowOff>
    </xdr:to>
    <xdr:sp macro="" textlink="">
      <xdr:nvSpPr>
        <xdr:cNvPr id="156" name="Rectangle 155"/>
        <xdr:cNvSpPr/>
      </xdr:nvSpPr>
      <xdr:spPr>
        <a:xfrm>
          <a:off x="0" y="581025"/>
          <a:ext cx="1733549" cy="619126"/>
        </a:xfrm>
        <a:prstGeom prst="rect">
          <a:avLst/>
        </a:prstGeom>
        <a:gradFill flip="none" rotWithShape="1">
          <a:gsLst>
            <a:gs pos="66690">
              <a:srgbClr val="3F1C5A"/>
            </a:gs>
            <a:gs pos="27000">
              <a:srgbClr val="532476"/>
            </a:gs>
            <a:gs pos="97000">
              <a:srgbClr val="532476"/>
            </a:gs>
            <a:gs pos="0">
              <a:srgbClr val="7030A0"/>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2</xdr:row>
      <xdr:rowOff>183010</xdr:rowOff>
    </xdr:from>
    <xdr:to>
      <xdr:col>2</xdr:col>
      <xdr:colOff>481504</xdr:colOff>
      <xdr:row>6</xdr:row>
      <xdr:rowOff>71841</xdr:rowOff>
    </xdr:to>
    <xdr:grpSp>
      <xdr:nvGrpSpPr>
        <xdr:cNvPr id="10" name="Group 9"/>
        <xdr:cNvGrpSpPr/>
      </xdr:nvGrpSpPr>
      <xdr:grpSpPr>
        <a:xfrm>
          <a:off x="142875" y="564010"/>
          <a:ext cx="1557829" cy="650831"/>
          <a:chOff x="142875" y="564010"/>
          <a:chExt cx="1557829" cy="650831"/>
        </a:xfrm>
      </xdr:grpSpPr>
      <xdr:grpSp>
        <xdr:nvGrpSpPr>
          <xdr:cNvPr id="21" name="Group 20"/>
          <xdr:cNvGrpSpPr/>
        </xdr:nvGrpSpPr>
        <xdr:grpSpPr>
          <a:xfrm>
            <a:off x="142875" y="675213"/>
            <a:ext cx="341428" cy="353486"/>
            <a:chOff x="66675" y="713313"/>
            <a:chExt cx="341428" cy="353486"/>
          </a:xfrm>
        </xdr:grpSpPr>
        <xdr:grpSp>
          <xdr:nvGrpSpPr>
            <xdr:cNvPr id="17" name="Group 16"/>
            <xdr:cNvGrpSpPr/>
          </xdr:nvGrpSpPr>
          <xdr:grpSpPr>
            <a:xfrm>
              <a:off x="66675" y="713313"/>
              <a:ext cx="341428" cy="342188"/>
              <a:chOff x="70613" y="5623259"/>
              <a:chExt cx="1166190" cy="1166190"/>
            </a:xfrm>
          </xdr:grpSpPr>
          <xdr:sp macro="" textlink="">
            <xdr:nvSpPr>
              <xdr:cNvPr id="18" name="Flowchart: Connector 17"/>
              <xdr:cNvSpPr/>
            </xdr:nvSpPr>
            <xdr:spPr>
              <a:xfrm>
                <a:off x="70613" y="5623259"/>
                <a:ext cx="1166190" cy="1166190"/>
              </a:xfrm>
              <a:prstGeom prst="flowChartConnector">
                <a:avLst/>
              </a:prstGeom>
              <a:solidFill>
                <a:schemeClr val="bg1"/>
              </a:solidFill>
              <a:ln>
                <a:solidFill>
                  <a:schemeClr val="bg1"/>
                </a:solidFill>
              </a:ln>
              <a:effectLst>
                <a:outerShdw blurRad="304800" dist="38100" dir="5400000" algn="t" rotWithShape="0">
                  <a:prstClr val="black"/>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pic>
            <xdr:nvPicPr>
              <xdr:cNvPr id="19" name="Picture 18"/>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42621" y="5652745"/>
                <a:ext cx="804106" cy="1136704"/>
              </a:xfrm>
              <a:prstGeom prst="flowChartConnector">
                <a:avLst/>
              </a:prstGeom>
            </xdr:spPr>
          </xdr:pic>
        </xdr:grpSp>
        <xdr:sp macro="" textlink="">
          <xdr:nvSpPr>
            <xdr:cNvPr id="15" name="Flowchart: Connector 14"/>
            <xdr:cNvSpPr/>
          </xdr:nvSpPr>
          <xdr:spPr>
            <a:xfrm flipH="1">
              <a:off x="302301" y="1007884"/>
              <a:ext cx="57759" cy="58915"/>
            </a:xfrm>
            <a:prstGeom prst="flowChartConnector">
              <a:avLst/>
            </a:prstGeom>
            <a:solidFill>
              <a:srgbClr val="00B050"/>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83" name="Group 82"/>
          <xdr:cNvGrpSpPr/>
        </xdr:nvGrpSpPr>
        <xdr:grpSpPr>
          <a:xfrm>
            <a:off x="466716" y="564010"/>
            <a:ext cx="1233988" cy="650831"/>
            <a:chOff x="352416" y="649735"/>
            <a:chExt cx="1233988" cy="650831"/>
          </a:xfrm>
        </xdr:grpSpPr>
        <xdr:sp macro="" textlink="">
          <xdr:nvSpPr>
            <xdr:cNvPr id="16" name="Rectangle 15"/>
            <xdr:cNvSpPr/>
          </xdr:nvSpPr>
          <xdr:spPr>
            <a:xfrm>
              <a:off x="390516" y="649735"/>
              <a:ext cx="1176838" cy="264665"/>
            </a:xfrm>
            <a:prstGeom prst="rect">
              <a:avLst/>
            </a:prstGeom>
            <a:noFill/>
          </xdr:spPr>
          <xdr:txBody>
            <a:bodyPr wrap="square" lIns="91440" tIns="45720" rIns="91440" bIns="45720">
              <a:noAutofit/>
            </a:bodyPr>
            <a:lstStyle/>
            <a:p>
              <a:pPr algn="ctr"/>
              <a:r>
                <a:rPr lang="en-US" sz="1100" b="1" cap="none" spc="0">
                  <a:ln w="0"/>
                  <a:solidFill>
                    <a:schemeClr val="bg1"/>
                  </a:solidFill>
                  <a:effectLst>
                    <a:outerShdw blurRad="38100" dist="19050" dir="2700000" algn="tl" rotWithShape="0">
                      <a:schemeClr val="dk1">
                        <a:alpha val="40000"/>
                      </a:schemeClr>
                    </a:outerShdw>
                  </a:effectLst>
                </a:rPr>
                <a:t>Omeiza</a:t>
              </a:r>
              <a:r>
                <a:rPr lang="en-US" sz="1400" b="1" cap="none" spc="0">
                  <a:ln w="0"/>
                  <a:solidFill>
                    <a:schemeClr val="bg1"/>
                  </a:solidFill>
                  <a:effectLst>
                    <a:outerShdw blurRad="38100" dist="19050" dir="2700000" algn="tl" rotWithShape="0">
                      <a:schemeClr val="dk1">
                        <a:alpha val="40000"/>
                      </a:schemeClr>
                    </a:outerShdw>
                  </a:effectLst>
                </a:rPr>
                <a:t> </a:t>
              </a:r>
              <a:r>
                <a:rPr lang="en-US" sz="1050" b="1" cap="none" spc="0">
                  <a:ln w="0"/>
                  <a:solidFill>
                    <a:schemeClr val="bg1"/>
                  </a:solidFill>
                  <a:effectLst>
                    <a:outerShdw blurRad="38100" dist="19050" dir="2700000" algn="tl" rotWithShape="0">
                      <a:schemeClr val="dk1">
                        <a:alpha val="40000"/>
                      </a:schemeClr>
                    </a:outerShdw>
                  </a:effectLst>
                </a:rPr>
                <a:t>M</a:t>
              </a:r>
            </a:p>
          </xdr:txBody>
        </xdr:sp>
        <xdr:sp macro="" textlink="">
          <xdr:nvSpPr>
            <xdr:cNvPr id="22" name="Rectangle 21"/>
            <xdr:cNvSpPr/>
          </xdr:nvSpPr>
          <xdr:spPr>
            <a:xfrm>
              <a:off x="409566" y="811660"/>
              <a:ext cx="1176838" cy="236090"/>
            </a:xfrm>
            <a:prstGeom prst="rect">
              <a:avLst/>
            </a:prstGeom>
            <a:noFill/>
          </xdr:spPr>
          <xdr:txBody>
            <a:bodyPr wrap="square" lIns="91440" tIns="45720" rIns="91440" bIns="45720">
              <a:noAutofit/>
            </a:bodyPr>
            <a:lstStyle/>
            <a:p>
              <a:pPr algn="ctr"/>
              <a:r>
                <a:rPr lang="en-US" sz="1200" b="1" cap="none" spc="0">
                  <a:ln w="0"/>
                  <a:solidFill>
                    <a:schemeClr val="bg1"/>
                  </a:solidFill>
                  <a:effectLst>
                    <a:outerShdw blurRad="38100" dist="19050" dir="2700000" algn="tl" rotWithShape="0">
                      <a:schemeClr val="dk1">
                        <a:alpha val="40000"/>
                      </a:schemeClr>
                    </a:outerShdw>
                  </a:effectLst>
                </a:rPr>
                <a:t>Data Analyst</a:t>
              </a:r>
              <a:endParaRPr lang="en-US" sz="1100" b="1" cap="none" spc="0">
                <a:ln w="0"/>
                <a:solidFill>
                  <a:schemeClr val="bg1"/>
                </a:solidFill>
                <a:effectLst>
                  <a:outerShdw blurRad="38100" dist="19050" dir="2700000" algn="tl" rotWithShape="0">
                    <a:schemeClr val="dk1">
                      <a:alpha val="40000"/>
                    </a:schemeClr>
                  </a:outerShdw>
                </a:effectLst>
              </a:endParaRPr>
            </a:p>
          </xdr:txBody>
        </xdr:sp>
        <xdr:sp macro="" textlink="">
          <xdr:nvSpPr>
            <xdr:cNvPr id="82" name="Rectangle 81"/>
            <xdr:cNvSpPr/>
          </xdr:nvSpPr>
          <xdr:spPr>
            <a:xfrm>
              <a:off x="352416" y="964060"/>
              <a:ext cx="1176838" cy="336506"/>
            </a:xfrm>
            <a:prstGeom prst="rect">
              <a:avLst/>
            </a:prstGeom>
            <a:noFill/>
          </xdr:spPr>
          <xdr:txBody>
            <a:bodyPr wrap="square" lIns="91440" tIns="45720" rIns="91440" bIns="45720">
              <a:noAutofit/>
            </a:bodyPr>
            <a:lstStyle/>
            <a:p>
              <a:pPr algn="ctr"/>
              <a:r>
                <a:rPr lang="en-US" sz="1000" b="1" i="1" cap="none" spc="0">
                  <a:ln w="0"/>
                  <a:solidFill>
                    <a:schemeClr val="bg1"/>
                  </a:solidFill>
                  <a:effectLst>
                    <a:outerShdw blurRad="38100" dist="19050" dir="2700000" algn="tl" rotWithShape="0">
                      <a:schemeClr val="dk1">
                        <a:alpha val="40000"/>
                      </a:schemeClr>
                    </a:outerShdw>
                  </a:effectLst>
                </a:rPr>
                <a:t>+234 810 6090 365</a:t>
              </a:r>
              <a:endParaRPr lang="en-US" sz="900" b="1" i="1" cap="none" spc="0">
                <a:ln w="0"/>
                <a:solidFill>
                  <a:schemeClr val="bg1"/>
                </a:solidFill>
                <a:effectLst>
                  <a:outerShdw blurRad="38100" dist="19050" dir="2700000" algn="tl" rotWithShape="0">
                    <a:schemeClr val="dk1">
                      <a:alpha val="40000"/>
                    </a:schemeClr>
                  </a:outerShdw>
                </a:effectLst>
              </a:endParaRPr>
            </a:p>
          </xdr:txBody>
        </xdr:sp>
      </xdr:grpSp>
    </xdr:grpSp>
    <xdr:clientData/>
  </xdr:twoCellAnchor>
  <mc:AlternateContent xmlns:mc="http://schemas.openxmlformats.org/markup-compatibility/2006">
    <mc:Choice xmlns:a14="http://schemas.microsoft.com/office/drawing/2010/main" Requires="a14">
      <xdr:twoCellAnchor editAs="oneCell">
        <xdr:from>
          <xdr:col>3</xdr:col>
          <xdr:colOff>285750</xdr:colOff>
          <xdr:row>11</xdr:row>
          <xdr:rowOff>76200</xdr:rowOff>
        </xdr:from>
        <xdr:to>
          <xdr:col>4</xdr:col>
          <xdr:colOff>485775</xdr:colOff>
          <xdr:row>12</xdr:row>
          <xdr:rowOff>95250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Sales Target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266700</xdr:colOff>
          <xdr:row>11</xdr:row>
          <xdr:rowOff>85725</xdr:rowOff>
        </xdr:from>
        <xdr:to>
          <xdr:col>14</xdr:col>
          <xdr:colOff>76200</xdr:colOff>
          <xdr:row>12</xdr:row>
          <xdr:rowOff>114300</xdr:rowOff>
        </xdr:to>
        <xdr:sp macro="" textlink="">
          <xdr:nvSpPr>
            <xdr:cNvPr id="1034" name="Option Button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Payment</a:t>
              </a:r>
            </a:p>
          </xdr:txBody>
        </xdr:sp>
        <xdr:clientData/>
      </xdr:twoCellAnchor>
    </mc:Choice>
    <mc:Fallback/>
  </mc:AlternateContent>
  <xdr:twoCellAnchor editAs="absolute">
    <xdr:from>
      <xdr:col>9</xdr:col>
      <xdr:colOff>76519</xdr:colOff>
      <xdr:row>8</xdr:row>
      <xdr:rowOff>0</xdr:rowOff>
    </xdr:from>
    <xdr:to>
      <xdr:col>13</xdr:col>
      <xdr:colOff>18772</xdr:colOff>
      <xdr:row>9</xdr:row>
      <xdr:rowOff>89705</xdr:rowOff>
    </xdr:to>
    <xdr:sp macro="" textlink="">
      <xdr:nvSpPr>
        <xdr:cNvPr id="158" name="Rectangle 157"/>
        <xdr:cNvSpPr/>
      </xdr:nvSpPr>
      <xdr:spPr>
        <a:xfrm>
          <a:off x="5562919" y="1524000"/>
          <a:ext cx="2380653" cy="280205"/>
        </a:xfrm>
        <a:prstGeom prst="rect">
          <a:avLst/>
        </a:prstGeom>
        <a:noFill/>
      </xdr:spPr>
      <xdr:txBody>
        <a:bodyPr wrap="none" lIns="91440" tIns="45720" rIns="91440" bIns="45720">
          <a:spAutoFit/>
        </a:bodyPr>
        <a:lstStyle/>
        <a:p>
          <a:pPr algn="ctr"/>
          <a:r>
            <a:rPr lang="en-US" sz="1200" b="1" cap="none" spc="0">
              <a:ln w="0"/>
              <a:solidFill>
                <a:schemeClr val="bg1"/>
              </a:solidFill>
              <a:effectLst>
                <a:outerShdw blurRad="38100" dist="19050" dir="2700000" algn="tl" rotWithShape="0">
                  <a:schemeClr val="dk1">
                    <a:alpha val="40000"/>
                  </a:schemeClr>
                </a:outerShdw>
              </a:effectLst>
            </a:rPr>
            <a:t>Total</a:t>
          </a:r>
          <a:r>
            <a:rPr lang="en-US" sz="1200" b="1" cap="none" spc="0" baseline="0">
              <a:ln w="0"/>
              <a:solidFill>
                <a:schemeClr val="bg1"/>
              </a:solidFill>
              <a:effectLst>
                <a:outerShdw blurRad="38100" dist="19050" dir="2700000" algn="tl" rotWithShape="0">
                  <a:schemeClr val="dk1">
                    <a:alpha val="40000"/>
                  </a:schemeClr>
                </a:outerShdw>
              </a:effectLst>
            </a:rPr>
            <a:t> profit amount base on filters</a:t>
          </a:r>
          <a:endParaRPr lang="en-US" sz="1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15</xdr:col>
      <xdr:colOff>173846</xdr:colOff>
      <xdr:row>8</xdr:row>
      <xdr:rowOff>19050</xdr:rowOff>
    </xdr:from>
    <xdr:to>
      <xdr:col>19</xdr:col>
      <xdr:colOff>54799</xdr:colOff>
      <xdr:row>9</xdr:row>
      <xdr:rowOff>108755</xdr:rowOff>
    </xdr:to>
    <xdr:sp macro="" textlink="">
      <xdr:nvSpPr>
        <xdr:cNvPr id="164" name="Rectangle 163"/>
        <xdr:cNvSpPr/>
      </xdr:nvSpPr>
      <xdr:spPr>
        <a:xfrm>
          <a:off x="9317846" y="1543050"/>
          <a:ext cx="2319353" cy="280205"/>
        </a:xfrm>
        <a:prstGeom prst="rect">
          <a:avLst/>
        </a:prstGeom>
        <a:noFill/>
      </xdr:spPr>
      <xdr:txBody>
        <a:bodyPr wrap="none" lIns="91440" tIns="45720" rIns="91440" bIns="45720">
          <a:spAutoFit/>
        </a:bodyPr>
        <a:lstStyle/>
        <a:p>
          <a:pPr algn="ctr"/>
          <a:r>
            <a:rPr lang="en-US" sz="1200" b="1" cap="none" spc="0">
              <a:ln w="0"/>
              <a:solidFill>
                <a:schemeClr val="bg1"/>
              </a:solidFill>
              <a:effectLst>
                <a:outerShdw blurRad="38100" dist="19050" dir="2700000" algn="tl" rotWithShape="0">
                  <a:schemeClr val="dk1">
                    <a:alpha val="40000"/>
                  </a:schemeClr>
                </a:outerShdw>
              </a:effectLst>
            </a:rPr>
            <a:t>Total</a:t>
          </a:r>
          <a:r>
            <a:rPr lang="en-US" sz="1200" b="1" cap="none" spc="0" baseline="0">
              <a:ln w="0"/>
              <a:solidFill>
                <a:schemeClr val="bg1"/>
              </a:solidFill>
              <a:effectLst>
                <a:outerShdw blurRad="38100" dist="19050" dir="2700000" algn="tl" rotWithShape="0">
                  <a:schemeClr val="dk1">
                    <a:alpha val="40000"/>
                  </a:schemeClr>
                </a:outerShdw>
              </a:effectLst>
            </a:rPr>
            <a:t> Cogs amount base on filters</a:t>
          </a:r>
          <a:endParaRPr lang="en-US" sz="12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6</xdr:col>
      <xdr:colOff>600075</xdr:colOff>
      <xdr:row>8</xdr:row>
      <xdr:rowOff>123825</xdr:rowOff>
    </xdr:from>
    <xdr:to>
      <xdr:col>7</xdr:col>
      <xdr:colOff>361950</xdr:colOff>
      <xdr:row>9</xdr:row>
      <xdr:rowOff>0</xdr:rowOff>
    </xdr:to>
    <xdr:grpSp>
      <xdr:nvGrpSpPr>
        <xdr:cNvPr id="60" name="Group 59"/>
        <xdr:cNvGrpSpPr/>
      </xdr:nvGrpSpPr>
      <xdr:grpSpPr>
        <a:xfrm>
          <a:off x="4257675" y="1647825"/>
          <a:ext cx="371475" cy="66675"/>
          <a:chOff x="8401050" y="3086100"/>
          <a:chExt cx="371475" cy="66675"/>
        </a:xfrm>
      </xdr:grpSpPr>
      <xdr:sp macro="" textlink="">
        <xdr:nvSpPr>
          <xdr:cNvPr id="36" name="Oval 35"/>
          <xdr:cNvSpPr/>
        </xdr:nvSpPr>
        <xdr:spPr>
          <a:xfrm>
            <a:off x="8401050" y="3086100"/>
            <a:ext cx="66675" cy="666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5" name="Oval 164"/>
          <xdr:cNvSpPr/>
        </xdr:nvSpPr>
        <xdr:spPr>
          <a:xfrm>
            <a:off x="8553450" y="3086100"/>
            <a:ext cx="66675" cy="666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6" name="Oval 165"/>
          <xdr:cNvSpPr/>
        </xdr:nvSpPr>
        <xdr:spPr>
          <a:xfrm>
            <a:off x="8705850" y="3086100"/>
            <a:ext cx="66675" cy="666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13</xdr:col>
      <xdr:colOff>57150</xdr:colOff>
      <xdr:row>8</xdr:row>
      <xdr:rowOff>104775</xdr:rowOff>
    </xdr:from>
    <xdr:to>
      <xdr:col>13</xdr:col>
      <xdr:colOff>428625</xdr:colOff>
      <xdr:row>8</xdr:row>
      <xdr:rowOff>171450</xdr:rowOff>
    </xdr:to>
    <xdr:grpSp>
      <xdr:nvGrpSpPr>
        <xdr:cNvPr id="167" name="Group 166"/>
        <xdr:cNvGrpSpPr/>
      </xdr:nvGrpSpPr>
      <xdr:grpSpPr>
        <a:xfrm>
          <a:off x="7981950" y="1628775"/>
          <a:ext cx="371475" cy="66675"/>
          <a:chOff x="8401050" y="3086100"/>
          <a:chExt cx="371475" cy="66675"/>
        </a:xfrm>
        <a:solidFill>
          <a:srgbClr val="92D050"/>
        </a:solidFill>
      </xdr:grpSpPr>
      <xdr:sp macro="" textlink="">
        <xdr:nvSpPr>
          <xdr:cNvPr id="168" name="Oval 167"/>
          <xdr:cNvSpPr/>
        </xdr:nvSpPr>
        <xdr:spPr>
          <a:xfrm>
            <a:off x="8401050" y="3086100"/>
            <a:ext cx="66675" cy="66675"/>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9" name="Oval 168"/>
          <xdr:cNvSpPr/>
        </xdr:nvSpPr>
        <xdr:spPr>
          <a:xfrm>
            <a:off x="8553450" y="3086100"/>
            <a:ext cx="66675" cy="66675"/>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0" name="Oval 169"/>
          <xdr:cNvSpPr/>
        </xdr:nvSpPr>
        <xdr:spPr>
          <a:xfrm>
            <a:off x="8705850" y="3086100"/>
            <a:ext cx="66675" cy="66675"/>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95250</xdr:colOff>
      <xdr:row>8</xdr:row>
      <xdr:rowOff>142875</xdr:rowOff>
    </xdr:from>
    <xdr:to>
      <xdr:col>19</xdr:col>
      <xdr:colOff>466725</xdr:colOff>
      <xdr:row>9</xdr:row>
      <xdr:rowOff>19050</xdr:rowOff>
    </xdr:to>
    <xdr:grpSp>
      <xdr:nvGrpSpPr>
        <xdr:cNvPr id="171" name="Group 170"/>
        <xdr:cNvGrpSpPr/>
      </xdr:nvGrpSpPr>
      <xdr:grpSpPr>
        <a:xfrm>
          <a:off x="11677650" y="1666875"/>
          <a:ext cx="371475" cy="66675"/>
          <a:chOff x="8401050" y="3086100"/>
          <a:chExt cx="371475" cy="66675"/>
        </a:xfrm>
        <a:solidFill>
          <a:schemeClr val="accent2"/>
        </a:solidFill>
      </xdr:grpSpPr>
      <xdr:sp macro="" textlink="">
        <xdr:nvSpPr>
          <xdr:cNvPr id="172" name="Oval 171"/>
          <xdr:cNvSpPr/>
        </xdr:nvSpPr>
        <xdr:spPr>
          <a:xfrm>
            <a:off x="8401050" y="3086100"/>
            <a:ext cx="66675" cy="66675"/>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3" name="Oval 172"/>
          <xdr:cNvSpPr/>
        </xdr:nvSpPr>
        <xdr:spPr>
          <a:xfrm>
            <a:off x="8553450" y="3086100"/>
            <a:ext cx="66675" cy="66675"/>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4" name="Oval 173"/>
          <xdr:cNvSpPr/>
        </xdr:nvSpPr>
        <xdr:spPr>
          <a:xfrm>
            <a:off x="8705850" y="3086100"/>
            <a:ext cx="66675" cy="66675"/>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361950</xdr:colOff>
      <xdr:row>51</xdr:row>
      <xdr:rowOff>123824</xdr:rowOff>
    </xdr:from>
    <xdr:to>
      <xdr:col>4</xdr:col>
      <xdr:colOff>390526</xdr:colOff>
      <xdr:row>53</xdr:row>
      <xdr:rowOff>9525</xdr:rowOff>
    </xdr:to>
    <xdr:sp macro="" textlink="">
      <xdr:nvSpPr>
        <xdr:cNvPr id="175" name="Rounded Rectangle 174"/>
        <xdr:cNvSpPr/>
      </xdr:nvSpPr>
      <xdr:spPr>
        <a:xfrm>
          <a:off x="2190750" y="9839324"/>
          <a:ext cx="638176" cy="266701"/>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477250</xdr:colOff>
      <xdr:row>51</xdr:row>
      <xdr:rowOff>104775</xdr:rowOff>
    </xdr:from>
    <xdr:to>
      <xdr:col>4</xdr:col>
      <xdr:colOff>265708</xdr:colOff>
      <xdr:row>53</xdr:row>
      <xdr:rowOff>3980</xdr:rowOff>
    </xdr:to>
    <xdr:sp macro="" textlink="'calculation page'!BB1">
      <xdr:nvSpPr>
        <xdr:cNvPr id="176" name="Rectangle 175"/>
        <xdr:cNvSpPr/>
      </xdr:nvSpPr>
      <xdr:spPr>
        <a:xfrm>
          <a:off x="2306050" y="9820275"/>
          <a:ext cx="398058" cy="280205"/>
        </a:xfrm>
        <a:prstGeom prst="rect">
          <a:avLst/>
        </a:prstGeom>
        <a:noFill/>
      </xdr:spPr>
      <xdr:txBody>
        <a:bodyPr wrap="none" lIns="91440" tIns="45720" rIns="91440" bIns="45720">
          <a:spAutoFit/>
        </a:bodyPr>
        <a:lstStyle/>
        <a:p>
          <a:pPr marL="0" indent="0" algn="ctr"/>
          <a:fld id="{21E6BB66-27C2-47F6-9065-F77AD1672D2A}" type="TxLink">
            <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Jan</a:t>
          </a:fld>
          <a:endPar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xdr:from>
      <xdr:col>19</xdr:col>
      <xdr:colOff>28575</xdr:colOff>
      <xdr:row>11</xdr:row>
      <xdr:rowOff>133349</xdr:rowOff>
    </xdr:from>
    <xdr:to>
      <xdr:col>20</xdr:col>
      <xdr:colOff>57151</xdr:colOff>
      <xdr:row>13</xdr:row>
      <xdr:rowOff>19050</xdr:rowOff>
    </xdr:to>
    <xdr:sp macro="" textlink="">
      <xdr:nvSpPr>
        <xdr:cNvPr id="177" name="Rounded Rectangle 176"/>
        <xdr:cNvSpPr/>
      </xdr:nvSpPr>
      <xdr:spPr>
        <a:xfrm>
          <a:off x="11610975" y="2228849"/>
          <a:ext cx="638176" cy="266701"/>
        </a:xfrm>
        <a:prstGeom prst="roundRect">
          <a:avLst>
            <a:gd name="adj" fmla="val 50000"/>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19</xdr:col>
      <xdr:colOff>162925</xdr:colOff>
      <xdr:row>11</xdr:row>
      <xdr:rowOff>123825</xdr:rowOff>
    </xdr:from>
    <xdr:to>
      <xdr:col>19</xdr:col>
      <xdr:colOff>560983</xdr:colOff>
      <xdr:row>13</xdr:row>
      <xdr:rowOff>23030</xdr:rowOff>
    </xdr:to>
    <xdr:sp macro="" textlink="'calculation page'!BB1">
      <xdr:nvSpPr>
        <xdr:cNvPr id="178" name="Rectangle 177"/>
        <xdr:cNvSpPr/>
      </xdr:nvSpPr>
      <xdr:spPr>
        <a:xfrm>
          <a:off x="11745325" y="2219325"/>
          <a:ext cx="398058" cy="280205"/>
        </a:xfrm>
        <a:prstGeom prst="rect">
          <a:avLst/>
        </a:prstGeom>
        <a:noFill/>
      </xdr:spPr>
      <xdr:txBody>
        <a:bodyPr wrap="none" lIns="91440" tIns="45720" rIns="91440" bIns="45720">
          <a:spAutoFit/>
        </a:bodyPr>
        <a:lstStyle/>
        <a:p>
          <a:pPr marL="0" indent="0" algn="ctr"/>
          <a:fld id="{63A79DB8-5253-4AF1-83B3-DFAD3E5F3ED1}" type="TxLink">
            <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Jan</a:t>
          </a:fld>
          <a:endParaRPr lang="en-US" sz="1200" b="1" i="1"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xdr:from>
      <xdr:col>3</xdr:col>
      <xdr:colOff>200026</xdr:colOff>
      <xdr:row>47</xdr:row>
      <xdr:rowOff>171450</xdr:rowOff>
    </xdr:from>
    <xdr:to>
      <xdr:col>11</xdr:col>
      <xdr:colOff>304801</xdr:colOff>
      <xdr:row>50</xdr:row>
      <xdr:rowOff>66675</xdr:rowOff>
    </xdr:to>
    <xdr:sp macro="" textlink="">
      <xdr:nvSpPr>
        <xdr:cNvPr id="230" name="Rectangle 229"/>
        <xdr:cNvSpPr/>
      </xdr:nvSpPr>
      <xdr:spPr>
        <a:xfrm>
          <a:off x="2028826" y="9124950"/>
          <a:ext cx="4981575" cy="466725"/>
        </a:xfrm>
        <a:prstGeom prst="rect">
          <a:avLst/>
        </a:prstGeom>
        <a:gradFill>
          <a:gsLst>
            <a:gs pos="100000">
              <a:schemeClr val="accent1">
                <a:lumMod val="50000"/>
              </a:schemeClr>
            </a:gs>
            <a:gs pos="0">
              <a:schemeClr val="accent5">
                <a:lumMod val="75000"/>
              </a:schemeClr>
            </a:gs>
          </a:gsLst>
          <a:lin ang="156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195263</xdr:colOff>
      <xdr:row>33</xdr:row>
      <xdr:rowOff>152401</xdr:rowOff>
    </xdr:from>
    <xdr:to>
      <xdr:col>11</xdr:col>
      <xdr:colOff>300038</xdr:colOff>
      <xdr:row>48</xdr:row>
      <xdr:rowOff>76201</xdr:rowOff>
    </xdr:to>
    <xdr:grpSp>
      <xdr:nvGrpSpPr>
        <xdr:cNvPr id="86" name="Group 85"/>
        <xdr:cNvGrpSpPr/>
      </xdr:nvGrpSpPr>
      <xdr:grpSpPr>
        <a:xfrm>
          <a:off x="2024063" y="6438901"/>
          <a:ext cx="4981575" cy="2781300"/>
          <a:chOff x="2024063" y="6438901"/>
          <a:chExt cx="4981575" cy="2781300"/>
        </a:xfrm>
      </xdr:grpSpPr>
      <xdr:sp macro="" textlink="">
        <xdr:nvSpPr>
          <xdr:cNvPr id="78" name="Rectangle 77"/>
          <xdr:cNvSpPr/>
        </xdr:nvSpPr>
        <xdr:spPr>
          <a:xfrm>
            <a:off x="2024063" y="6438901"/>
            <a:ext cx="4981575" cy="2781300"/>
          </a:xfrm>
          <a:prstGeom prst="rect">
            <a:avLst/>
          </a:prstGeom>
          <a:gradFill>
            <a:gsLst>
              <a:gs pos="100000">
                <a:schemeClr val="accent1">
                  <a:lumMod val="50000"/>
                </a:schemeClr>
              </a:gs>
              <a:gs pos="0">
                <a:schemeClr val="accent5">
                  <a:lumMod val="75000"/>
                </a:schemeClr>
              </a:gs>
            </a:gsLst>
            <a:lin ang="15600000" scaled="0"/>
          </a:gradFill>
          <a:ln>
            <a:noFill/>
          </a:ln>
          <a:effectLst>
            <a:outerShdw blurRad="63500" sx="102000" sy="102000" algn="ctr" rotWithShape="0">
              <a:prstClr val="black">
                <a:alpha val="3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pSp>
            <xdr:nvGrpSpPr>
              <xdr:cNvPr id="47" name="Group 46"/>
              <xdr:cNvGrpSpPr/>
            </xdr:nvGrpSpPr>
            <xdr:grpSpPr>
              <a:xfrm>
                <a:off x="2357441" y="6562726"/>
                <a:ext cx="937261" cy="2493645"/>
                <a:chOff x="2176466" y="6562726"/>
                <a:chExt cx="937261" cy="2493645"/>
              </a:xfrm>
            </xdr:grpSpPr>
            <xdr:pic>
              <xdr:nvPicPr>
                <xdr:cNvPr id="160" name="Picture 159"/>
                <xdr:cNvPicPr>
                  <a:picLocks noChangeAspect="1"/>
                  <a:extLst>
                    <a:ext uri="{84589F7E-364E-4C9E-8A38-B11213B215E9}">
                      <a14:cameraTool cellRange="switch_1" spid="_x0000_s1263"/>
                    </a:ext>
                  </a:extLst>
                </xdr:cNvPicPr>
              </xdr:nvPicPr>
              <xdr:blipFill>
                <a:blip xmlns:r="http://schemas.openxmlformats.org/officeDocument/2006/relationships" r:embed="rId11"/>
                <a:stretch>
                  <a:fillRect/>
                </a:stretch>
              </xdr:blipFill>
              <xdr:spPr>
                <a:xfrm>
                  <a:off x="2176466" y="6562726"/>
                  <a:ext cx="937261" cy="73152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pic>
              <xdr:nvPicPr>
                <xdr:cNvPr id="179" name="Picture 178"/>
                <xdr:cNvPicPr>
                  <a:picLocks noChangeAspect="1"/>
                  <a:extLst>
                    <a:ext uri="{84589F7E-364E-4C9E-8A38-B11213B215E9}">
                      <a14:cameraTool cellRange="switch_2" spid="_x0000_s1264"/>
                    </a:ext>
                  </a:extLst>
                </xdr:cNvPicPr>
              </xdr:nvPicPr>
              <xdr:blipFill>
                <a:blip xmlns:r="http://schemas.openxmlformats.org/officeDocument/2006/relationships" r:embed="rId12"/>
                <a:stretch>
                  <a:fillRect/>
                </a:stretch>
              </xdr:blipFill>
              <xdr:spPr>
                <a:xfrm>
                  <a:off x="2176466" y="7443789"/>
                  <a:ext cx="937261" cy="73152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pic>
              <xdr:nvPicPr>
                <xdr:cNvPr id="180" name="Picture 179"/>
                <xdr:cNvPicPr>
                  <a:picLocks noChangeAspect="1"/>
                  <a:extLst>
                    <a:ext uri="{84589F7E-364E-4C9E-8A38-B11213B215E9}">
                      <a14:cameraTool cellRange="switch_3" spid="_x0000_s1265"/>
                    </a:ext>
                  </a:extLst>
                </xdr:cNvPicPr>
              </xdr:nvPicPr>
              <xdr:blipFill>
                <a:blip xmlns:r="http://schemas.openxmlformats.org/officeDocument/2006/relationships" r:embed="rId13"/>
                <a:stretch>
                  <a:fillRect/>
                </a:stretch>
              </xdr:blipFill>
              <xdr:spPr>
                <a:xfrm>
                  <a:off x="2176466" y="8324851"/>
                  <a:ext cx="937261" cy="73152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mc:Choice>
        <mc:Fallback/>
      </mc:AlternateContent>
      <xdr:cxnSp macro="">
        <xdr:nvCxnSpPr>
          <xdr:cNvPr id="184" name="Straight Connector 183"/>
          <xdr:cNvCxnSpPr/>
        </xdr:nvCxnSpPr>
        <xdr:spPr>
          <a:xfrm>
            <a:off x="2143125" y="7372350"/>
            <a:ext cx="4791075"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85" name="Straight Connector 184"/>
          <xdr:cNvCxnSpPr/>
        </xdr:nvCxnSpPr>
        <xdr:spPr>
          <a:xfrm>
            <a:off x="2143125" y="8267700"/>
            <a:ext cx="4791075"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54" name="TextBox 53"/>
          <xdr:cNvSpPr txBox="1"/>
        </xdr:nvSpPr>
        <xdr:spPr>
          <a:xfrm>
            <a:off x="3400425" y="6562725"/>
            <a:ext cx="3486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85000"/>
                  </a:schemeClr>
                </a:solidFill>
              </a:rPr>
              <a:t>You can further add text here for more insights</a:t>
            </a:r>
          </a:p>
        </xdr:txBody>
      </xdr:sp>
      <xdr:sp macro="" textlink="">
        <xdr:nvSpPr>
          <xdr:cNvPr id="188" name="TextBox 187"/>
          <xdr:cNvSpPr txBox="1"/>
        </xdr:nvSpPr>
        <xdr:spPr>
          <a:xfrm>
            <a:off x="3371850" y="6838950"/>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sp macro="" textlink="'calculation page'!BU6">
        <xdr:nvSpPr>
          <xdr:cNvPr id="189" name="TextBox 188"/>
          <xdr:cNvSpPr txBox="1"/>
        </xdr:nvSpPr>
        <xdr:spPr>
          <a:xfrm>
            <a:off x="4600575" y="6838950"/>
            <a:ext cx="1190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FA7EB1-2E72-4C08-B9A7-00202BF8B278}" type="TxLink">
              <a:rPr lang="en-US" sz="1600" b="1" i="0" u="none" strike="noStrike" baseline="0">
                <a:solidFill>
                  <a:schemeClr val="bg1"/>
                </a:solidFill>
                <a:latin typeface="Agency FB" panose="020B0503020202020204" pitchFamily="34" charset="0"/>
              </a:rPr>
              <a:pPr/>
              <a:t> $5,484,717 </a:t>
            </a:fld>
            <a:endParaRPr lang="en-US" sz="2400" b="1" i="1" baseline="0">
              <a:solidFill>
                <a:schemeClr val="bg1"/>
              </a:solidFill>
              <a:latin typeface="Agency FB" panose="020B0503020202020204" pitchFamily="34" charset="0"/>
            </a:endParaRPr>
          </a:p>
        </xdr:txBody>
      </xdr:sp>
      <xdr:sp macro="" textlink="'calculation page'!BU13">
        <xdr:nvSpPr>
          <xdr:cNvPr id="190" name="TextBox 189"/>
          <xdr:cNvSpPr txBox="1"/>
        </xdr:nvSpPr>
        <xdr:spPr>
          <a:xfrm>
            <a:off x="4600575" y="7105650"/>
            <a:ext cx="1190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7E0399-5135-46CA-A7DC-5608C2C8585D}" type="TxLink">
              <a:rPr lang="en-US" sz="1200" b="1" i="0" u="none" strike="noStrike" baseline="0">
                <a:solidFill>
                  <a:schemeClr val="bg1"/>
                </a:solidFill>
                <a:latin typeface="Calibri"/>
              </a:rPr>
              <a:pPr/>
              <a:t>Meatzaa</a:t>
            </a:fld>
            <a:endParaRPr lang="en-US" sz="1800" b="1" i="1" baseline="0">
              <a:solidFill>
                <a:schemeClr val="bg1"/>
              </a:solidFill>
            </a:endParaRPr>
          </a:p>
        </xdr:txBody>
      </xdr:sp>
      <xdr:sp macro="" textlink="'calculation page'!BT5">
        <xdr:nvSpPr>
          <xdr:cNvPr id="191" name="TextBox 190"/>
          <xdr:cNvSpPr txBox="1"/>
        </xdr:nvSpPr>
        <xdr:spPr>
          <a:xfrm>
            <a:off x="3390901" y="7096125"/>
            <a:ext cx="1123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sp macro="" textlink="">
        <xdr:nvSpPr>
          <xdr:cNvPr id="205" name="TextBox 204"/>
          <xdr:cNvSpPr txBox="1"/>
        </xdr:nvSpPr>
        <xdr:spPr>
          <a:xfrm>
            <a:off x="3419475" y="7477125"/>
            <a:ext cx="3486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85000"/>
                  </a:schemeClr>
                </a:solidFill>
              </a:rPr>
              <a:t>You can further add text here for more insights</a:t>
            </a:r>
          </a:p>
        </xdr:txBody>
      </xdr:sp>
      <xdr:sp macro="" textlink="">
        <xdr:nvSpPr>
          <xdr:cNvPr id="206" name="TextBox 205"/>
          <xdr:cNvSpPr txBox="1"/>
        </xdr:nvSpPr>
        <xdr:spPr>
          <a:xfrm>
            <a:off x="3390900" y="7753350"/>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sp macro="" textlink="'calculation page'!BU7">
        <xdr:nvSpPr>
          <xdr:cNvPr id="207" name="TextBox 206"/>
          <xdr:cNvSpPr txBox="1"/>
        </xdr:nvSpPr>
        <xdr:spPr>
          <a:xfrm>
            <a:off x="4610100" y="7743825"/>
            <a:ext cx="1190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B18DE8-C62B-4DF6-AAE3-466B068EA606}" type="TxLink">
              <a:rPr lang="en-US" sz="1600" b="1" i="0" u="none" strike="noStrike" baseline="0">
                <a:solidFill>
                  <a:schemeClr val="bg1"/>
                </a:solidFill>
                <a:latin typeface="Agency FB" panose="020B0503020202020204" pitchFamily="34" charset="0"/>
                <a:ea typeface="+mn-ea"/>
                <a:cs typeface="+mn-cs"/>
              </a:rPr>
              <a:pPr marL="0" indent="0"/>
              <a:t> $3,201,553 </a:t>
            </a:fld>
            <a:endParaRPr lang="en-US" sz="1600" b="1" i="0" u="none" strike="noStrike" baseline="0">
              <a:solidFill>
                <a:schemeClr val="bg1"/>
              </a:solidFill>
              <a:latin typeface="Agency FB" panose="020B0503020202020204" pitchFamily="34" charset="0"/>
              <a:ea typeface="+mn-ea"/>
              <a:cs typeface="+mn-cs"/>
            </a:endParaRPr>
          </a:p>
        </xdr:txBody>
      </xdr:sp>
      <xdr:sp macro="" textlink="'calculation page'!BU14">
        <xdr:nvSpPr>
          <xdr:cNvPr id="208" name="TextBox 207"/>
          <xdr:cNvSpPr txBox="1"/>
        </xdr:nvSpPr>
        <xdr:spPr>
          <a:xfrm>
            <a:off x="4667250" y="8020050"/>
            <a:ext cx="1190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28BB7A8-BA07-4807-944C-15E85E8C0F87}" type="TxLink">
              <a:rPr lang="en-US" sz="1200" b="1" i="0" u="none" strike="noStrike" baseline="0">
                <a:solidFill>
                  <a:schemeClr val="bg1"/>
                </a:solidFill>
                <a:latin typeface="Calibri"/>
                <a:ea typeface="+mn-ea"/>
                <a:cs typeface="+mn-cs"/>
              </a:rPr>
              <a:pPr marL="0" indent="0"/>
              <a:t>BBQ_Chicken</a:t>
            </a:fld>
            <a:endParaRPr lang="en-US" sz="1200" b="1" i="0" u="none" strike="noStrike" baseline="0">
              <a:solidFill>
                <a:schemeClr val="bg1"/>
              </a:solidFill>
              <a:latin typeface="Calibri"/>
              <a:ea typeface="+mn-ea"/>
              <a:cs typeface="+mn-cs"/>
            </a:endParaRPr>
          </a:p>
        </xdr:txBody>
      </xdr:sp>
      <xdr:sp macro="" textlink="'calculation page'!BT5">
        <xdr:nvSpPr>
          <xdr:cNvPr id="209" name="TextBox 208"/>
          <xdr:cNvSpPr txBox="1"/>
        </xdr:nvSpPr>
        <xdr:spPr>
          <a:xfrm>
            <a:off x="3409951" y="8010525"/>
            <a:ext cx="1123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sp macro="" textlink="">
        <xdr:nvSpPr>
          <xdr:cNvPr id="210" name="TextBox 209"/>
          <xdr:cNvSpPr txBox="1"/>
        </xdr:nvSpPr>
        <xdr:spPr>
          <a:xfrm>
            <a:off x="3419475" y="8343900"/>
            <a:ext cx="3486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85000"/>
                  </a:schemeClr>
                </a:solidFill>
              </a:rPr>
              <a:t>You can further add text here for more insights</a:t>
            </a:r>
          </a:p>
        </xdr:txBody>
      </xdr:sp>
      <xdr:sp macro="" textlink="">
        <xdr:nvSpPr>
          <xdr:cNvPr id="211" name="TextBox 210"/>
          <xdr:cNvSpPr txBox="1"/>
        </xdr:nvSpPr>
        <xdr:spPr>
          <a:xfrm>
            <a:off x="3390900" y="8620125"/>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sp macro="" textlink="'calculation page'!BU8">
        <xdr:nvSpPr>
          <xdr:cNvPr id="212" name="TextBox 211"/>
          <xdr:cNvSpPr txBox="1"/>
        </xdr:nvSpPr>
        <xdr:spPr>
          <a:xfrm>
            <a:off x="4610100" y="8620125"/>
            <a:ext cx="1190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686059-01CB-43CD-A5A7-64B59A28F47C}" type="TxLink">
              <a:rPr lang="en-US" sz="1600" b="1" i="0" u="none" strike="noStrike" baseline="0">
                <a:solidFill>
                  <a:schemeClr val="bg1"/>
                </a:solidFill>
                <a:latin typeface="Agency FB" panose="020B0503020202020204" pitchFamily="34" charset="0"/>
                <a:ea typeface="+mn-ea"/>
                <a:cs typeface="+mn-cs"/>
              </a:rPr>
              <a:pPr marL="0" indent="0"/>
              <a:t> $2,608,659 </a:t>
            </a:fld>
            <a:endParaRPr lang="en-US" sz="1600" b="1" i="0" u="none" strike="noStrike" baseline="0">
              <a:solidFill>
                <a:schemeClr val="bg1"/>
              </a:solidFill>
              <a:latin typeface="Agency FB" panose="020B0503020202020204" pitchFamily="34" charset="0"/>
              <a:ea typeface="+mn-ea"/>
              <a:cs typeface="+mn-cs"/>
            </a:endParaRPr>
          </a:p>
        </xdr:txBody>
      </xdr:sp>
      <xdr:sp macro="" textlink="'calculation page'!BU15">
        <xdr:nvSpPr>
          <xdr:cNvPr id="213" name="TextBox 212"/>
          <xdr:cNvSpPr txBox="1"/>
        </xdr:nvSpPr>
        <xdr:spPr>
          <a:xfrm>
            <a:off x="4667250" y="8886825"/>
            <a:ext cx="1190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AAEEE31-C27E-4977-8CA5-C5A35CBCCE0A}" type="TxLink">
              <a:rPr lang="en-US" sz="1200" b="1" i="0" u="none" strike="noStrike" baseline="0">
                <a:solidFill>
                  <a:schemeClr val="bg1"/>
                </a:solidFill>
                <a:latin typeface="Calibri"/>
                <a:ea typeface="+mn-ea"/>
                <a:cs typeface="+mn-cs"/>
              </a:rPr>
              <a:pPr marL="0" indent="0"/>
              <a:t>Italiano</a:t>
            </a:fld>
            <a:endParaRPr lang="en-US" sz="1200" b="1" i="0" u="none" strike="noStrike" baseline="0">
              <a:solidFill>
                <a:schemeClr val="bg1"/>
              </a:solidFill>
              <a:latin typeface="Calibri"/>
              <a:ea typeface="+mn-ea"/>
              <a:cs typeface="+mn-cs"/>
            </a:endParaRPr>
          </a:p>
        </xdr:txBody>
      </xdr:sp>
      <xdr:sp macro="" textlink="'calculation page'!BT5">
        <xdr:nvSpPr>
          <xdr:cNvPr id="214" name="TextBox 213"/>
          <xdr:cNvSpPr txBox="1"/>
        </xdr:nvSpPr>
        <xdr:spPr>
          <a:xfrm>
            <a:off x="3409951" y="8877300"/>
            <a:ext cx="1123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grpSp>
    <xdr:clientData/>
  </xdr:twoCellAnchor>
  <xdr:twoCellAnchor>
    <xdr:from>
      <xdr:col>11</xdr:col>
      <xdr:colOff>545307</xdr:colOff>
      <xdr:row>47</xdr:row>
      <xdr:rowOff>171450</xdr:rowOff>
    </xdr:from>
    <xdr:to>
      <xdr:col>20</xdr:col>
      <xdr:colOff>40482</xdr:colOff>
      <xdr:row>50</xdr:row>
      <xdr:rowOff>66675</xdr:rowOff>
    </xdr:to>
    <xdr:sp macro="" textlink="">
      <xdr:nvSpPr>
        <xdr:cNvPr id="232" name="Rectangle 231"/>
        <xdr:cNvSpPr/>
      </xdr:nvSpPr>
      <xdr:spPr>
        <a:xfrm>
          <a:off x="7250907" y="9124950"/>
          <a:ext cx="4981575" cy="466725"/>
        </a:xfrm>
        <a:prstGeom prst="rect">
          <a:avLst/>
        </a:prstGeom>
        <a:gradFill>
          <a:gsLst>
            <a:gs pos="100000">
              <a:schemeClr val="accent1">
                <a:lumMod val="50000"/>
              </a:schemeClr>
            </a:gs>
            <a:gs pos="0">
              <a:schemeClr val="accent5">
                <a:lumMod val="75000"/>
              </a:schemeClr>
            </a:gs>
          </a:gsLst>
          <a:lin ang="156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528638</xdr:colOff>
      <xdr:row>33</xdr:row>
      <xdr:rowOff>142876</xdr:rowOff>
    </xdr:from>
    <xdr:to>
      <xdr:col>20</xdr:col>
      <xdr:colOff>23813</xdr:colOff>
      <xdr:row>48</xdr:row>
      <xdr:rowOff>66676</xdr:rowOff>
    </xdr:to>
    <xdr:grpSp>
      <xdr:nvGrpSpPr>
        <xdr:cNvPr id="233" name="Group 232"/>
        <xdr:cNvGrpSpPr/>
      </xdr:nvGrpSpPr>
      <xdr:grpSpPr>
        <a:xfrm>
          <a:off x="7234238" y="6429376"/>
          <a:ext cx="4981575" cy="2781300"/>
          <a:chOff x="7234238" y="6429376"/>
          <a:chExt cx="4981575" cy="2781300"/>
        </a:xfrm>
      </xdr:grpSpPr>
      <xdr:sp macro="" textlink="">
        <xdr:nvSpPr>
          <xdr:cNvPr id="80" name="Rectangle 79"/>
          <xdr:cNvSpPr/>
        </xdr:nvSpPr>
        <xdr:spPr>
          <a:xfrm>
            <a:off x="7234238" y="6429376"/>
            <a:ext cx="4981575" cy="2781300"/>
          </a:xfrm>
          <a:prstGeom prst="rect">
            <a:avLst/>
          </a:prstGeom>
          <a:gradFill>
            <a:gsLst>
              <a:gs pos="100000">
                <a:schemeClr val="accent1">
                  <a:lumMod val="50000"/>
                </a:schemeClr>
              </a:gs>
              <a:gs pos="0">
                <a:schemeClr val="accent5">
                  <a:lumMod val="75000"/>
                </a:schemeClr>
              </a:gs>
            </a:gsLst>
            <a:lin ang="15600000" scaled="0"/>
          </a:gradFill>
          <a:ln>
            <a:noFill/>
          </a:ln>
          <a:effectLst>
            <a:outerShdw blurRad="63500" sx="102000" sy="102000" algn="ctr" rotWithShape="0">
              <a:prstClr val="black">
                <a:alpha val="3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pSp>
            <xdr:nvGrpSpPr>
              <xdr:cNvPr id="39" name="Group 38"/>
              <xdr:cNvGrpSpPr/>
            </xdr:nvGrpSpPr>
            <xdr:grpSpPr>
              <a:xfrm>
                <a:off x="7577141" y="6562726"/>
                <a:ext cx="937261" cy="2465070"/>
                <a:chOff x="7396166" y="6610351"/>
                <a:chExt cx="937261" cy="2465070"/>
              </a:xfrm>
            </xdr:grpSpPr>
            <xdr:pic>
              <xdr:nvPicPr>
                <xdr:cNvPr id="181" name="Picture 180"/>
                <xdr:cNvPicPr>
                  <a:picLocks noChangeAspect="1"/>
                  <a:extLst>
                    <a:ext uri="{84589F7E-364E-4C9E-8A38-B11213B215E9}">
                      <a14:cameraTool cellRange="switch_01" spid="_x0000_s1266"/>
                    </a:ext>
                  </a:extLst>
                </xdr:cNvPicPr>
              </xdr:nvPicPr>
              <xdr:blipFill>
                <a:blip xmlns:r="http://schemas.openxmlformats.org/officeDocument/2006/relationships" r:embed="rId14"/>
                <a:stretch>
                  <a:fillRect/>
                </a:stretch>
              </xdr:blipFill>
              <xdr:spPr>
                <a:xfrm>
                  <a:off x="7396166" y="6610351"/>
                  <a:ext cx="937261" cy="73152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pic>
              <xdr:nvPicPr>
                <xdr:cNvPr id="182" name="Picture 181"/>
                <xdr:cNvPicPr>
                  <a:picLocks noChangeAspect="1"/>
                  <a:extLst>
                    <a:ext uri="{84589F7E-364E-4C9E-8A38-B11213B215E9}">
                      <a14:cameraTool cellRange="switch_02" spid="_x0000_s1267"/>
                    </a:ext>
                  </a:extLst>
                </xdr:cNvPicPr>
              </xdr:nvPicPr>
              <xdr:blipFill>
                <a:blip xmlns:r="http://schemas.openxmlformats.org/officeDocument/2006/relationships" r:embed="rId15"/>
                <a:stretch>
                  <a:fillRect/>
                </a:stretch>
              </xdr:blipFill>
              <xdr:spPr>
                <a:xfrm>
                  <a:off x="7396166" y="7477126"/>
                  <a:ext cx="937261" cy="73152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pic>
              <xdr:nvPicPr>
                <xdr:cNvPr id="183" name="Picture 182"/>
                <xdr:cNvPicPr>
                  <a:picLocks noChangeAspect="1"/>
                  <a:extLst>
                    <a:ext uri="{84589F7E-364E-4C9E-8A38-B11213B215E9}">
                      <a14:cameraTool cellRange="switch_03" spid="_x0000_s1268"/>
                    </a:ext>
                  </a:extLst>
                </xdr:cNvPicPr>
              </xdr:nvPicPr>
              <xdr:blipFill>
                <a:blip xmlns:r="http://schemas.openxmlformats.org/officeDocument/2006/relationships" r:embed="rId16"/>
                <a:stretch>
                  <a:fillRect/>
                </a:stretch>
              </xdr:blipFill>
              <xdr:spPr>
                <a:xfrm>
                  <a:off x="7396166" y="8343901"/>
                  <a:ext cx="937261" cy="73152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mc:Choice>
        <mc:Fallback/>
      </mc:AlternateContent>
      <xdr:cxnSp macro="">
        <xdr:nvCxnSpPr>
          <xdr:cNvPr id="186" name="Straight Connector 185"/>
          <xdr:cNvCxnSpPr/>
        </xdr:nvCxnSpPr>
        <xdr:spPr>
          <a:xfrm>
            <a:off x="7343775" y="7343775"/>
            <a:ext cx="4791075"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87" name="Straight Connector 186"/>
          <xdr:cNvCxnSpPr/>
        </xdr:nvCxnSpPr>
        <xdr:spPr>
          <a:xfrm>
            <a:off x="7343775" y="8239125"/>
            <a:ext cx="4791075" cy="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5" name="TextBox 214"/>
          <xdr:cNvSpPr txBox="1"/>
        </xdr:nvSpPr>
        <xdr:spPr>
          <a:xfrm>
            <a:off x="8705850" y="6543675"/>
            <a:ext cx="3486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85000"/>
                  </a:schemeClr>
                </a:solidFill>
              </a:rPr>
              <a:t>You can further add text here for more insights</a:t>
            </a:r>
          </a:p>
        </xdr:txBody>
      </xdr:sp>
      <xdr:sp macro="" textlink="">
        <xdr:nvSpPr>
          <xdr:cNvPr id="216" name="TextBox 215"/>
          <xdr:cNvSpPr txBox="1"/>
        </xdr:nvSpPr>
        <xdr:spPr>
          <a:xfrm>
            <a:off x="8677275" y="6819900"/>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sp macro="" textlink="'calculation page'!BX6">
        <xdr:nvSpPr>
          <xdr:cNvPr id="217" name="TextBox 216"/>
          <xdr:cNvSpPr txBox="1"/>
        </xdr:nvSpPr>
        <xdr:spPr>
          <a:xfrm>
            <a:off x="9906000" y="6819900"/>
            <a:ext cx="1190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D2EEBAA-BCC7-455A-802B-6A4B8E6CECFB}" type="TxLink">
              <a:rPr lang="en-US" sz="1600" b="1" i="0" u="none" strike="noStrike" baseline="0">
                <a:solidFill>
                  <a:schemeClr val="bg1"/>
                </a:solidFill>
                <a:latin typeface="Agency FB" panose="020B0503020202020204" pitchFamily="34" charset="0"/>
                <a:ea typeface="+mn-ea"/>
                <a:cs typeface="+mn-cs"/>
              </a:rPr>
              <a:pPr marL="0" indent="0"/>
              <a:t> $195,114 </a:t>
            </a:fld>
            <a:endParaRPr lang="en-US" sz="1600" b="1" i="0" u="none" strike="noStrike" baseline="0">
              <a:solidFill>
                <a:schemeClr val="bg1"/>
              </a:solidFill>
              <a:latin typeface="Agency FB" panose="020B0503020202020204" pitchFamily="34" charset="0"/>
              <a:ea typeface="+mn-ea"/>
              <a:cs typeface="+mn-cs"/>
            </a:endParaRPr>
          </a:p>
        </xdr:txBody>
      </xdr:sp>
      <xdr:sp macro="" textlink="'calculation page'!BW6">
        <xdr:nvSpPr>
          <xdr:cNvPr id="218" name="TextBox 217"/>
          <xdr:cNvSpPr txBox="1"/>
        </xdr:nvSpPr>
        <xdr:spPr>
          <a:xfrm>
            <a:off x="9906000" y="7086600"/>
            <a:ext cx="12858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025965C-4AED-4EB7-8BC6-E31578D1E946}" type="TxLink">
              <a:rPr lang="en-US" sz="1200" b="1" i="0" u="none" strike="noStrike" baseline="0">
                <a:solidFill>
                  <a:schemeClr val="bg1"/>
                </a:solidFill>
                <a:latin typeface="Calibri"/>
                <a:ea typeface="+mn-ea"/>
                <a:cs typeface="+mn-cs"/>
              </a:rPr>
              <a:pPr marL="0" indent="0"/>
              <a:t>Chicken Bali</a:t>
            </a:fld>
            <a:endParaRPr lang="en-US" sz="1200" b="1" i="0" u="none" strike="noStrike" baseline="0">
              <a:solidFill>
                <a:schemeClr val="bg1"/>
              </a:solidFill>
              <a:latin typeface="Calibri"/>
              <a:ea typeface="+mn-ea"/>
              <a:cs typeface="+mn-cs"/>
            </a:endParaRPr>
          </a:p>
        </xdr:txBody>
      </xdr:sp>
      <xdr:sp macro="" textlink="'calculation page'!BT5">
        <xdr:nvSpPr>
          <xdr:cNvPr id="219" name="TextBox 218"/>
          <xdr:cNvSpPr txBox="1"/>
        </xdr:nvSpPr>
        <xdr:spPr>
          <a:xfrm>
            <a:off x="8696326" y="7077075"/>
            <a:ext cx="1123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sp macro="" textlink="">
        <xdr:nvSpPr>
          <xdr:cNvPr id="220" name="TextBox 219"/>
          <xdr:cNvSpPr txBox="1"/>
        </xdr:nvSpPr>
        <xdr:spPr>
          <a:xfrm>
            <a:off x="8696325" y="7429500"/>
            <a:ext cx="3486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85000"/>
                  </a:schemeClr>
                </a:solidFill>
              </a:rPr>
              <a:t>You can further add text here for more insights</a:t>
            </a:r>
          </a:p>
        </xdr:txBody>
      </xdr:sp>
      <xdr:sp macro="" textlink="">
        <xdr:nvSpPr>
          <xdr:cNvPr id="221" name="TextBox 220"/>
          <xdr:cNvSpPr txBox="1"/>
        </xdr:nvSpPr>
        <xdr:spPr>
          <a:xfrm>
            <a:off x="8667750" y="7705725"/>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sp macro="" textlink="'calculation page'!BX7">
        <xdr:nvSpPr>
          <xdr:cNvPr id="222" name="TextBox 221"/>
          <xdr:cNvSpPr txBox="1"/>
        </xdr:nvSpPr>
        <xdr:spPr>
          <a:xfrm>
            <a:off x="9896475" y="7705725"/>
            <a:ext cx="1190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8B2B0E1-A7FB-4184-9856-2D9E60A3324C}" type="TxLink">
              <a:rPr lang="en-US" sz="1600" b="1" i="0" u="none" strike="noStrike" baseline="0">
                <a:solidFill>
                  <a:schemeClr val="bg1"/>
                </a:solidFill>
                <a:latin typeface="Agency FB" panose="020B0503020202020204" pitchFamily="34" charset="0"/>
                <a:ea typeface="+mn-ea"/>
                <a:cs typeface="+mn-cs"/>
              </a:rPr>
              <a:pPr marL="0" indent="0"/>
              <a:t> $195,710 </a:t>
            </a:fld>
            <a:endParaRPr lang="en-US" sz="1600" b="1" i="0" u="none" strike="noStrike" baseline="0">
              <a:solidFill>
                <a:schemeClr val="bg1"/>
              </a:solidFill>
              <a:latin typeface="Agency FB" panose="020B0503020202020204" pitchFamily="34" charset="0"/>
              <a:ea typeface="+mn-ea"/>
              <a:cs typeface="+mn-cs"/>
            </a:endParaRPr>
          </a:p>
        </xdr:txBody>
      </xdr:sp>
      <xdr:sp macro="" textlink="'calculation page'!BW7">
        <xdr:nvSpPr>
          <xdr:cNvPr id="223" name="TextBox 222"/>
          <xdr:cNvSpPr txBox="1"/>
        </xdr:nvSpPr>
        <xdr:spPr>
          <a:xfrm>
            <a:off x="9896475" y="7972425"/>
            <a:ext cx="12668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0896792-1B4F-4D80-879C-DAC2A1B8E2DA}" type="TxLink">
              <a:rPr lang="en-US" sz="1200" b="1" i="0" u="none" strike="noStrike" baseline="0">
                <a:solidFill>
                  <a:schemeClr val="bg1"/>
                </a:solidFill>
                <a:latin typeface="Calibri"/>
                <a:ea typeface="+mn-ea"/>
                <a:cs typeface="+mn-cs"/>
              </a:rPr>
              <a:pPr marL="0" indent="0"/>
              <a:t>Chicken Feast</a:t>
            </a:fld>
            <a:endParaRPr lang="en-US" sz="1200" b="1" i="0" u="none" strike="noStrike" baseline="0">
              <a:solidFill>
                <a:schemeClr val="bg1"/>
              </a:solidFill>
              <a:latin typeface="Calibri"/>
              <a:ea typeface="+mn-ea"/>
              <a:cs typeface="+mn-cs"/>
            </a:endParaRPr>
          </a:p>
        </xdr:txBody>
      </xdr:sp>
      <xdr:sp macro="" textlink="'calculation page'!BT5">
        <xdr:nvSpPr>
          <xdr:cNvPr id="224" name="TextBox 223"/>
          <xdr:cNvSpPr txBox="1"/>
        </xdr:nvSpPr>
        <xdr:spPr>
          <a:xfrm>
            <a:off x="8686801" y="7962900"/>
            <a:ext cx="1123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sp macro="" textlink="">
        <xdr:nvSpPr>
          <xdr:cNvPr id="225" name="TextBox 224"/>
          <xdr:cNvSpPr txBox="1"/>
        </xdr:nvSpPr>
        <xdr:spPr>
          <a:xfrm>
            <a:off x="8705850" y="8324850"/>
            <a:ext cx="34861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chemeClr val="bg1">
                    <a:lumMod val="85000"/>
                  </a:schemeClr>
                </a:solidFill>
              </a:rPr>
              <a:t>You can further add text here for more insights</a:t>
            </a:r>
          </a:p>
        </xdr:txBody>
      </xdr:sp>
      <xdr:sp macro="" textlink="">
        <xdr:nvSpPr>
          <xdr:cNvPr id="226" name="TextBox 225"/>
          <xdr:cNvSpPr txBox="1"/>
        </xdr:nvSpPr>
        <xdr:spPr>
          <a:xfrm>
            <a:off x="8677275" y="8601075"/>
            <a:ext cx="1190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1" baseline="0">
                <a:solidFill>
                  <a:schemeClr val="bg1">
                    <a:lumMod val="85000"/>
                  </a:schemeClr>
                </a:solidFill>
              </a:rPr>
              <a:t>Total Sales</a:t>
            </a:r>
          </a:p>
        </xdr:txBody>
      </xdr:sp>
      <xdr:sp macro="" textlink="'calculation page'!BX8">
        <xdr:nvSpPr>
          <xdr:cNvPr id="227" name="TextBox 226"/>
          <xdr:cNvSpPr txBox="1"/>
        </xdr:nvSpPr>
        <xdr:spPr>
          <a:xfrm>
            <a:off x="9906000" y="8601075"/>
            <a:ext cx="11906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EC0B4F-D66B-4D5B-AE0B-4B253B41A922}" type="TxLink">
              <a:rPr lang="en-US" sz="1600" b="1" i="0" u="none" strike="noStrike" baseline="0">
                <a:solidFill>
                  <a:schemeClr val="bg1"/>
                </a:solidFill>
                <a:latin typeface="Agency FB" panose="020B0503020202020204" pitchFamily="34" charset="0"/>
                <a:ea typeface="+mn-ea"/>
                <a:cs typeface="+mn-cs"/>
              </a:rPr>
              <a:pPr marL="0" indent="0"/>
              <a:t> $138,126 </a:t>
            </a:fld>
            <a:endParaRPr lang="en-US" sz="1600" b="1" i="0" u="none" strike="noStrike" baseline="0">
              <a:solidFill>
                <a:schemeClr val="bg1"/>
              </a:solidFill>
              <a:latin typeface="Agency FB" panose="020B0503020202020204" pitchFamily="34" charset="0"/>
              <a:ea typeface="+mn-ea"/>
              <a:cs typeface="+mn-cs"/>
            </a:endParaRPr>
          </a:p>
        </xdr:txBody>
      </xdr:sp>
      <xdr:sp macro="" textlink="'calculation page'!BW8">
        <xdr:nvSpPr>
          <xdr:cNvPr id="228" name="TextBox 227"/>
          <xdr:cNvSpPr txBox="1"/>
        </xdr:nvSpPr>
        <xdr:spPr>
          <a:xfrm>
            <a:off x="9906000" y="8867775"/>
            <a:ext cx="13620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6F0AC0F-D864-41B9-A46A-579052D5E53C}" type="TxLink">
              <a:rPr lang="en-US" sz="1200" b="1" i="0" u="none" strike="noStrike" baseline="0">
                <a:solidFill>
                  <a:schemeClr val="bg1"/>
                </a:solidFill>
                <a:latin typeface="Calibri"/>
                <a:ea typeface="+mn-ea"/>
                <a:cs typeface="+mn-cs"/>
              </a:rPr>
              <a:pPr marL="0" indent="0"/>
              <a:t>Hot Pepperoni Feast</a:t>
            </a:fld>
            <a:endParaRPr lang="en-US" sz="1200" b="1" i="0" u="none" strike="noStrike" baseline="0">
              <a:solidFill>
                <a:schemeClr val="bg1"/>
              </a:solidFill>
              <a:latin typeface="Calibri"/>
              <a:ea typeface="+mn-ea"/>
              <a:cs typeface="+mn-cs"/>
            </a:endParaRPr>
          </a:p>
        </xdr:txBody>
      </xdr:sp>
      <xdr:sp macro="" textlink="'calculation page'!BT5">
        <xdr:nvSpPr>
          <xdr:cNvPr id="229" name="TextBox 228"/>
          <xdr:cNvSpPr txBox="1"/>
        </xdr:nvSpPr>
        <xdr:spPr>
          <a:xfrm>
            <a:off x="8696326" y="8858250"/>
            <a:ext cx="1123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42591B-4FF9-40D2-9C3B-87B52E1D9FF6}" type="TxLink">
              <a:rPr lang="en-US" sz="1400" b="1" i="0" u="none" strike="noStrike" baseline="0">
                <a:solidFill>
                  <a:schemeClr val="accent4">
                    <a:lumMod val="60000"/>
                    <a:lumOff val="40000"/>
                  </a:schemeClr>
                </a:solidFill>
                <a:latin typeface="Calibri"/>
              </a:rPr>
              <a:pPr/>
              <a:t>Product</a:t>
            </a:fld>
            <a:endParaRPr lang="en-US" sz="2400" b="1" i="1" baseline="0">
              <a:solidFill>
                <a:schemeClr val="accent4">
                  <a:lumMod val="60000"/>
                  <a:lumOff val="40000"/>
                </a:schemeClr>
              </a:solidFill>
            </a:endParaRPr>
          </a:p>
        </xdr:txBody>
      </xdr:sp>
    </xdr:grpSp>
    <xdr:clientData/>
  </xdr:twoCellAnchor>
  <xdr:twoCellAnchor editAs="absolute">
    <xdr:from>
      <xdr:col>6</xdr:col>
      <xdr:colOff>317960</xdr:colOff>
      <xdr:row>48</xdr:row>
      <xdr:rowOff>85725</xdr:rowOff>
    </xdr:from>
    <xdr:to>
      <xdr:col>8</xdr:col>
      <xdr:colOff>563456</xdr:colOff>
      <xdr:row>50</xdr:row>
      <xdr:rowOff>16221</xdr:rowOff>
    </xdr:to>
    <xdr:sp macro="" textlink="">
      <xdr:nvSpPr>
        <xdr:cNvPr id="234" name="Rectangle 233"/>
        <xdr:cNvSpPr/>
      </xdr:nvSpPr>
      <xdr:spPr>
        <a:xfrm>
          <a:off x="3975560" y="9229725"/>
          <a:ext cx="1464696" cy="311496"/>
        </a:xfrm>
        <a:prstGeom prst="rect">
          <a:avLst/>
        </a:prstGeom>
        <a:noFill/>
      </xdr:spPr>
      <xdr:txBody>
        <a:bodyPr wrap="none" lIns="91440" tIns="45720" rIns="91440" bIns="45720">
          <a:spAutoFit/>
        </a:bodyPr>
        <a:lstStyle/>
        <a:p>
          <a:pPr marL="0" indent="0" algn="ctr"/>
          <a:r>
            <a:rPr lang="en-US" sz="1400" b="0" cap="none" spc="0">
              <a:ln w="0"/>
              <a:solidFill>
                <a:schemeClr val="bg1">
                  <a:lumMod val="85000"/>
                </a:schemeClr>
              </a:solidFill>
              <a:effectLst>
                <a:outerShdw blurRad="38100" dist="19050" dir="2700000" algn="tl" rotWithShape="0">
                  <a:schemeClr val="dk1">
                    <a:alpha val="40000"/>
                  </a:schemeClr>
                </a:outerShdw>
              </a:effectLst>
              <a:latin typeface="+mn-lt"/>
              <a:ea typeface="+mn-ea"/>
              <a:cs typeface="+mn-cs"/>
            </a:rPr>
            <a:t>For selected filter</a:t>
          </a:r>
        </a:p>
      </xdr:txBody>
    </xdr:sp>
    <xdr:clientData/>
  </xdr:twoCellAnchor>
  <xdr:twoCellAnchor editAs="absolute">
    <xdr:from>
      <xdr:col>14</xdr:col>
      <xdr:colOff>460835</xdr:colOff>
      <xdr:row>48</xdr:row>
      <xdr:rowOff>85725</xdr:rowOff>
    </xdr:from>
    <xdr:to>
      <xdr:col>17</xdr:col>
      <xdr:colOff>96731</xdr:colOff>
      <xdr:row>50</xdr:row>
      <xdr:rowOff>16221</xdr:rowOff>
    </xdr:to>
    <xdr:sp macro="" textlink="">
      <xdr:nvSpPr>
        <xdr:cNvPr id="235" name="Rectangle 234"/>
        <xdr:cNvSpPr/>
      </xdr:nvSpPr>
      <xdr:spPr>
        <a:xfrm>
          <a:off x="8995235" y="9229725"/>
          <a:ext cx="1464696" cy="311496"/>
        </a:xfrm>
        <a:prstGeom prst="rect">
          <a:avLst/>
        </a:prstGeom>
        <a:noFill/>
      </xdr:spPr>
      <xdr:txBody>
        <a:bodyPr wrap="none" lIns="91440" tIns="45720" rIns="91440" bIns="45720">
          <a:spAutoFit/>
        </a:bodyPr>
        <a:lstStyle/>
        <a:p>
          <a:pPr algn="ctr"/>
          <a:r>
            <a:rPr lang="en-US" sz="1400" b="0" cap="none" spc="0">
              <a:ln w="0"/>
              <a:solidFill>
                <a:schemeClr val="bg1">
                  <a:lumMod val="85000"/>
                </a:schemeClr>
              </a:solidFill>
              <a:effectLst>
                <a:outerShdw blurRad="38100" dist="19050" dir="2700000" algn="tl" rotWithShape="0">
                  <a:schemeClr val="dk1">
                    <a:alpha val="40000"/>
                  </a:schemeClr>
                </a:outerShdw>
              </a:effectLst>
            </a:rPr>
            <a:t>For selected filter</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61</xdr:col>
      <xdr:colOff>57150</xdr:colOff>
      <xdr:row>1</xdr:row>
      <xdr:rowOff>123825</xdr:rowOff>
    </xdr:from>
    <xdr:to>
      <xdr:col>61</xdr:col>
      <xdr:colOff>1885950</xdr:colOff>
      <xdr:row>8</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948350" y="314325"/>
          <a:ext cx="1828800" cy="1371600"/>
        </a:xfrm>
        <a:prstGeom prst="rect">
          <a:avLst/>
        </a:prstGeom>
      </xdr:spPr>
    </xdr:pic>
    <xdr:clientData/>
  </xdr:twoCellAnchor>
  <xdr:twoCellAnchor editAs="oneCell">
    <xdr:from>
      <xdr:col>61</xdr:col>
      <xdr:colOff>66675</xdr:colOff>
      <xdr:row>12</xdr:row>
      <xdr:rowOff>133350</xdr:rowOff>
    </xdr:from>
    <xdr:to>
      <xdr:col>61</xdr:col>
      <xdr:colOff>1895475</xdr:colOff>
      <xdr:row>19</xdr:row>
      <xdr:rowOff>171450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957875" y="2419350"/>
          <a:ext cx="1828800" cy="1371600"/>
        </a:xfrm>
        <a:prstGeom prst="rect">
          <a:avLst/>
        </a:prstGeom>
      </xdr:spPr>
    </xdr:pic>
    <xdr:clientData/>
  </xdr:twoCellAnchor>
  <xdr:twoCellAnchor editAs="oneCell">
    <xdr:from>
      <xdr:col>61</xdr:col>
      <xdr:colOff>85725</xdr:colOff>
      <xdr:row>24</xdr:row>
      <xdr:rowOff>9525</xdr:rowOff>
    </xdr:from>
    <xdr:to>
      <xdr:col>61</xdr:col>
      <xdr:colOff>1914525</xdr:colOff>
      <xdr:row>31</xdr:row>
      <xdr:rowOff>47625</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3976925" y="4581525"/>
          <a:ext cx="1828800" cy="1371600"/>
        </a:xfrm>
        <a:prstGeom prst="rect">
          <a:avLst/>
        </a:prstGeom>
      </xdr:spPr>
    </xdr:pic>
    <xdr:clientData/>
  </xdr:twoCellAnchor>
  <xdr:twoCellAnchor editAs="oneCell">
    <xdr:from>
      <xdr:col>61</xdr:col>
      <xdr:colOff>76200</xdr:colOff>
      <xdr:row>33</xdr:row>
      <xdr:rowOff>85725</xdr:rowOff>
    </xdr:from>
    <xdr:to>
      <xdr:col>61</xdr:col>
      <xdr:colOff>1905000</xdr:colOff>
      <xdr:row>40</xdr:row>
      <xdr:rowOff>123825</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3967400" y="6372225"/>
          <a:ext cx="1828800" cy="1371600"/>
        </a:xfrm>
        <a:prstGeom prst="rect">
          <a:avLst/>
        </a:prstGeom>
      </xdr:spPr>
    </xdr:pic>
    <xdr:clientData/>
  </xdr:twoCellAnchor>
  <xdr:twoCellAnchor editAs="oneCell">
    <xdr:from>
      <xdr:col>61</xdr:col>
      <xdr:colOff>66675</xdr:colOff>
      <xdr:row>42</xdr:row>
      <xdr:rowOff>95250</xdr:rowOff>
    </xdr:from>
    <xdr:to>
      <xdr:col>61</xdr:col>
      <xdr:colOff>1895475</xdr:colOff>
      <xdr:row>49</xdr:row>
      <xdr:rowOff>133350</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3957875" y="8096250"/>
          <a:ext cx="1828800" cy="1371600"/>
        </a:xfrm>
        <a:prstGeom prst="rect">
          <a:avLst/>
        </a:prstGeom>
      </xdr:spPr>
    </xdr:pic>
    <xdr:clientData/>
  </xdr:twoCellAnchor>
  <xdr:twoCellAnchor editAs="oneCell">
    <xdr:from>
      <xdr:col>61</xdr:col>
      <xdr:colOff>66675</xdr:colOff>
      <xdr:row>51</xdr:row>
      <xdr:rowOff>76200</xdr:rowOff>
    </xdr:from>
    <xdr:to>
      <xdr:col>61</xdr:col>
      <xdr:colOff>1895475</xdr:colOff>
      <xdr:row>58</xdr:row>
      <xdr:rowOff>114300</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3957875" y="9791700"/>
          <a:ext cx="1828800" cy="1371600"/>
        </a:xfrm>
        <a:prstGeom prst="rect">
          <a:avLst/>
        </a:prstGeom>
      </xdr:spPr>
    </xdr:pic>
    <xdr:clientData/>
  </xdr:twoCellAnchor>
  <xdr:twoCellAnchor editAs="oneCell">
    <xdr:from>
      <xdr:col>61</xdr:col>
      <xdr:colOff>76200</xdr:colOff>
      <xdr:row>60</xdr:row>
      <xdr:rowOff>76200</xdr:rowOff>
    </xdr:from>
    <xdr:to>
      <xdr:col>61</xdr:col>
      <xdr:colOff>1905000</xdr:colOff>
      <xdr:row>67</xdr:row>
      <xdr:rowOff>114300</xdr:rowOff>
    </xdr:to>
    <xdr:pic>
      <xdr:nvPicPr>
        <xdr:cNvPr id="8" name="Pictur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3967400" y="11506200"/>
          <a:ext cx="1828800" cy="1371600"/>
        </a:xfrm>
        <a:prstGeom prst="rect">
          <a:avLst/>
        </a:prstGeom>
      </xdr:spPr>
    </xdr:pic>
    <xdr:clientData/>
  </xdr:twoCellAnchor>
  <xdr:twoCellAnchor editAs="oneCell">
    <xdr:from>
      <xdr:col>61</xdr:col>
      <xdr:colOff>76200</xdr:colOff>
      <xdr:row>69</xdr:row>
      <xdr:rowOff>76200</xdr:rowOff>
    </xdr:from>
    <xdr:to>
      <xdr:col>61</xdr:col>
      <xdr:colOff>1905000</xdr:colOff>
      <xdr:row>76</xdr:row>
      <xdr:rowOff>114300</xdr:rowOff>
    </xdr:to>
    <xdr:pic>
      <xdr:nvPicPr>
        <xdr:cNvPr id="9" name="Picture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3967400" y="13220700"/>
          <a:ext cx="1828800" cy="1371600"/>
        </a:xfrm>
        <a:prstGeom prst="rect">
          <a:avLst/>
        </a:prstGeom>
      </xdr:spPr>
    </xdr:pic>
    <xdr:clientData/>
  </xdr:twoCellAnchor>
  <xdr:twoCellAnchor editAs="oneCell">
    <xdr:from>
      <xdr:col>61</xdr:col>
      <xdr:colOff>57150</xdr:colOff>
      <xdr:row>78</xdr:row>
      <xdr:rowOff>95250</xdr:rowOff>
    </xdr:from>
    <xdr:to>
      <xdr:col>61</xdr:col>
      <xdr:colOff>1885950</xdr:colOff>
      <xdr:row>85</xdr:row>
      <xdr:rowOff>133350</xdr:rowOff>
    </xdr:to>
    <xdr:pic>
      <xdr:nvPicPr>
        <xdr:cNvPr id="10" name="Picture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3948350" y="14954250"/>
          <a:ext cx="1828800" cy="1371600"/>
        </a:xfrm>
        <a:prstGeom prst="rect">
          <a:avLst/>
        </a:prstGeom>
      </xdr:spPr>
    </xdr:pic>
    <xdr:clientData/>
  </xdr:twoCellAnchor>
  <xdr:twoCellAnchor editAs="oneCell">
    <xdr:from>
      <xdr:col>61</xdr:col>
      <xdr:colOff>76200</xdr:colOff>
      <xdr:row>87</xdr:row>
      <xdr:rowOff>123825</xdr:rowOff>
    </xdr:from>
    <xdr:to>
      <xdr:col>61</xdr:col>
      <xdr:colOff>1905000</xdr:colOff>
      <xdr:row>94</xdr:row>
      <xdr:rowOff>161925</xdr:rowOff>
    </xdr:to>
    <xdr:pic>
      <xdr:nvPicPr>
        <xdr:cNvPr id="11" name="Picture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3967400" y="16697325"/>
          <a:ext cx="1828800" cy="1371600"/>
        </a:xfrm>
        <a:prstGeom prst="rect">
          <a:avLst/>
        </a:prstGeom>
      </xdr:spPr>
    </xdr:pic>
    <xdr:clientData/>
  </xdr:twoCellAnchor>
  <xdr:twoCellAnchor editAs="oneCell">
    <xdr:from>
      <xdr:col>61</xdr:col>
      <xdr:colOff>57150</xdr:colOff>
      <xdr:row>96</xdr:row>
      <xdr:rowOff>114300</xdr:rowOff>
    </xdr:from>
    <xdr:to>
      <xdr:col>61</xdr:col>
      <xdr:colOff>1885950</xdr:colOff>
      <xdr:row>103</xdr:row>
      <xdr:rowOff>152400</xdr:rowOff>
    </xdr:to>
    <xdr:pic>
      <xdr:nvPicPr>
        <xdr:cNvPr id="12" name="Picture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3948350" y="18402300"/>
          <a:ext cx="1828800" cy="1371600"/>
        </a:xfrm>
        <a:prstGeom prst="rect">
          <a:avLst/>
        </a:prstGeom>
      </xdr:spPr>
    </xdr:pic>
    <xdr:clientData/>
  </xdr:twoCellAnchor>
  <xdr:twoCellAnchor editAs="oneCell">
    <xdr:from>
      <xdr:col>61</xdr:col>
      <xdr:colOff>76200</xdr:colOff>
      <xdr:row>105</xdr:row>
      <xdr:rowOff>95250</xdr:rowOff>
    </xdr:from>
    <xdr:to>
      <xdr:col>61</xdr:col>
      <xdr:colOff>1905000</xdr:colOff>
      <xdr:row>112</xdr:row>
      <xdr:rowOff>133350</xdr:rowOff>
    </xdr:to>
    <xdr:pic>
      <xdr:nvPicPr>
        <xdr:cNvPr id="13" name="Picture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3967400" y="20097750"/>
          <a:ext cx="1828800" cy="1371600"/>
        </a:xfrm>
        <a:prstGeom prst="rect">
          <a:avLst/>
        </a:prstGeom>
      </xdr:spPr>
    </xdr:pic>
    <xdr:clientData/>
  </xdr:twoCellAnchor>
  <xdr:twoCellAnchor editAs="oneCell">
    <xdr:from>
      <xdr:col>61</xdr:col>
      <xdr:colOff>85725</xdr:colOff>
      <xdr:row>114</xdr:row>
      <xdr:rowOff>85725</xdr:rowOff>
    </xdr:from>
    <xdr:to>
      <xdr:col>61</xdr:col>
      <xdr:colOff>1914525</xdr:colOff>
      <xdr:row>121</xdr:row>
      <xdr:rowOff>123825</xdr:rowOff>
    </xdr:to>
    <xdr:pic>
      <xdr:nvPicPr>
        <xdr:cNvPr id="14" name="Picture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3976925" y="21802725"/>
          <a:ext cx="1828800" cy="1371600"/>
        </a:xfrm>
        <a:prstGeom prst="rect">
          <a:avLst/>
        </a:prstGeom>
      </xdr:spPr>
    </xdr:pic>
    <xdr:clientData/>
  </xdr:twoCellAnchor>
  <xdr:twoCellAnchor editAs="oneCell">
    <xdr:from>
      <xdr:col>61</xdr:col>
      <xdr:colOff>66675</xdr:colOff>
      <xdr:row>123</xdr:row>
      <xdr:rowOff>104775</xdr:rowOff>
    </xdr:from>
    <xdr:to>
      <xdr:col>61</xdr:col>
      <xdr:colOff>1895475</xdr:colOff>
      <xdr:row>130</xdr:row>
      <xdr:rowOff>142875</xdr:rowOff>
    </xdr:to>
    <xdr:pic>
      <xdr:nvPicPr>
        <xdr:cNvPr id="15" name="Picture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3957875" y="23536275"/>
          <a:ext cx="1828800" cy="1371600"/>
        </a:xfrm>
        <a:prstGeom prst="rect">
          <a:avLst/>
        </a:prstGeom>
      </xdr:spPr>
    </xdr:pic>
    <xdr:clientData/>
  </xdr:twoCellAnchor>
  <xdr:twoCellAnchor editAs="oneCell">
    <xdr:from>
      <xdr:col>61</xdr:col>
      <xdr:colOff>57150</xdr:colOff>
      <xdr:row>132</xdr:row>
      <xdr:rowOff>95250</xdr:rowOff>
    </xdr:from>
    <xdr:to>
      <xdr:col>61</xdr:col>
      <xdr:colOff>1885950</xdr:colOff>
      <xdr:row>139</xdr:row>
      <xdr:rowOff>133350</xdr:rowOff>
    </xdr:to>
    <xdr:pic>
      <xdr:nvPicPr>
        <xdr:cNvPr id="16" name="Picture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948350" y="25241250"/>
          <a:ext cx="1828800" cy="1371600"/>
        </a:xfrm>
        <a:prstGeom prst="rect">
          <a:avLst/>
        </a:prstGeom>
      </xdr:spPr>
    </xdr:pic>
    <xdr:clientData/>
  </xdr:twoCellAnchor>
  <xdr:twoCellAnchor editAs="oneCell">
    <xdr:from>
      <xdr:col>61</xdr:col>
      <xdr:colOff>76200</xdr:colOff>
      <xdr:row>141</xdr:row>
      <xdr:rowOff>95250</xdr:rowOff>
    </xdr:from>
    <xdr:to>
      <xdr:col>61</xdr:col>
      <xdr:colOff>1905000</xdr:colOff>
      <xdr:row>148</xdr:row>
      <xdr:rowOff>133350</xdr:rowOff>
    </xdr:to>
    <xdr:pic>
      <xdr:nvPicPr>
        <xdr:cNvPr id="17" name="Picture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3967400" y="26955750"/>
          <a:ext cx="1828800" cy="1371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ta With Decision: Brings data to life" refreshedDate="44196.533800231482" createdVersion="6" refreshedVersion="6" minRefreshableVersion="3" recordCount="1258">
  <cacheSource type="worksheet">
    <worksheetSource name="Table1"/>
  </cacheSource>
  <cacheFields count="17">
    <cacheField name="ID" numFmtId="0">
      <sharedItems containsSemiMixedTypes="0" containsString="0" containsNumber="1" containsInteger="1" minValue="88065565355" maxValue="88065566612"/>
    </cacheField>
    <cacheField name="Date" numFmtId="14">
      <sharedItems containsSemiMixedTypes="0" containsNonDate="0" containsDate="1" containsString="0" minDate="2020-01-01T00:00:00" maxDate="2020-12-11T00:00:00" count="345">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sharedItems>
      <fieldGroup par="16" base="1">
        <rangePr groupBy="days" startDate="2020-01-01T00:00:00" endDate="2020-12-11T00:00:00"/>
        <groupItems count="368">
          <s v="&lt;1/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1/2020"/>
        </groupItems>
      </fieldGroup>
    </cacheField>
    <cacheField name="Locations" numFmtId="0">
      <sharedItems count="40">
        <s v="Glen Cove"/>
        <s v="Hempstead"/>
        <s v="Glens Falls"/>
        <s v="Middletown"/>
        <s v="Salamanca"/>
        <s v="Peekskill"/>
        <s v="Poughkeepsie"/>
        <s v="Rye "/>
        <s v="Fulton"/>
        <s v="Geneva"/>
        <s v="Port Jervis"/>
        <s v="Newburgh" u="1"/>
        <s v="Beacon" u="1"/>
        <s v="Rome" u="1"/>
        <s v="Sherrill" u="1"/>
        <s v="Rochester" u="1"/>
        <s v="Albany" u="1"/>
        <s v="Watertown" u="1"/>
        <s v="Betavia" u="1"/>
        <s v="Choes" u="1"/>
        <s v="Mount" u="1"/>
        <s v="Olean" u="1"/>
        <s v="Brookhaven" u="1"/>
        <s v="Springs" u="1"/>
        <s v="Hudson" u="1"/>
        <s v="Little Falls" u="1"/>
        <s v="Yakers" u="1"/>
        <s v="New York" u="1"/>
        <s v="Islip" u="1"/>
        <s v="Johnstown" u="1"/>
        <s v="Troy" u="1"/>
        <s v="Syracuse" u="1"/>
        <s v="Kingston" u="1"/>
        <s v="Hornell " u="1"/>
        <s v="Long Beach" u="1"/>
        <s v="Elmira" u="1"/>
        <s v="Watervliet" u="1"/>
        <s v="Lockport" u="1"/>
        <s v="Babylon" u="1"/>
        <s v="Auburn" u="1"/>
      </sharedItems>
    </cacheField>
    <cacheField name="Sales reps" numFmtId="0">
      <sharedItems count="4">
        <s v="Antone E Angel"/>
        <s v="Merle N Burrus"/>
        <s v="Twanna Y Manges"/>
        <s v="Reatha Q Breazeale"/>
      </sharedItems>
    </cacheField>
    <cacheField name="Product" numFmtId="0">
      <sharedItems count="20">
        <s v="Hot Veggie"/>
        <s v="BBQ Chicken"/>
        <s v="BBQ Philly Steak"/>
        <s v="Beef Suya"/>
        <s v="Chicken Bali"/>
        <s v="Chicken Feast"/>
        <s v="Chicken Legend"/>
        <s v="Chicken Suya"/>
        <s v="Extravaganza"/>
        <s v="Hot Pepperoni Feast"/>
        <s v="Italiano"/>
        <s v="Margarita"/>
        <s v="Meatzaa"/>
        <s v="Pepperoni Feast"/>
        <s v="Pepperoni Suya"/>
        <s v="Veggie Supreme"/>
        <s v="Boost" u="1"/>
        <s v="Cel Ray" u="1"/>
        <s v="Cazadores Tequila" u="1"/>
        <s v="Oliver Cromwell" u="1"/>
      </sharedItems>
    </cacheField>
    <cacheField name="Price" numFmtId="0">
      <sharedItems containsSemiMixedTypes="0" containsString="0" containsNumber="1" containsInteger="1" minValue="5" maxValue="70"/>
    </cacheField>
    <cacheField name="Cost" numFmtId="0">
      <sharedItems containsSemiMixedTypes="0" containsString="0" containsNumber="1" containsInteger="1" minValue="2" maxValue="67"/>
    </cacheField>
    <cacheField name="Qty" numFmtId="0">
      <sharedItems containsSemiMixedTypes="0" containsString="0" containsNumber="1" containsInteger="1" minValue="6" maxValue="100000"/>
    </cacheField>
    <cacheField name="Total Sales" numFmtId="0">
      <sharedItems containsSemiMixedTypes="0" containsString="0" containsNumber="1" containsInteger="1" minValue="30" maxValue="5200000"/>
    </cacheField>
    <cacheField name="cogs" numFmtId="0">
      <sharedItems containsSemiMixedTypes="0" containsString="0" containsNumber="1" containsInteger="1" minValue="12" maxValue="4900000"/>
    </cacheField>
    <cacheField name="Profit" numFmtId="0">
      <sharedItems containsSemiMixedTypes="0" containsString="0" containsNumber="1" containsInteger="1" minValue="18" maxValue="300000"/>
    </cacheField>
    <cacheField name="Balance" numFmtId="0">
      <sharedItems containsString="0" containsBlank="1" containsNumber="1" minValue="18" maxValue="4200000"/>
    </cacheField>
    <cacheField name="Targets" numFmtId="0">
      <sharedItems containsSemiMixedTypes="0" containsString="0" containsNumber="1" minValue="24" maxValue="4160000"/>
    </cacheField>
    <cacheField name="Payment" numFmtId="0">
      <sharedItems containsSemiMixedTypes="0" containsString="0" containsNumber="1" containsInteger="1" minValue="-70" maxValue="5199900"/>
    </cacheField>
    <cacheField name="Months" numFmtId="0" databaseField="0">
      <fieldGroup base="1">
        <rangePr groupBy="months" startDate="2020-01-01T00:00:00" endDate="2020-12-11T00:00:00"/>
        <groupItems count="14">
          <s v="&lt;1/1/2020"/>
          <s v="Jan"/>
          <s v="Feb"/>
          <s v="Mar"/>
          <s v="Apr"/>
          <s v="May"/>
          <s v="Jun"/>
          <s v="Jul"/>
          <s v="Aug"/>
          <s v="Sep"/>
          <s v="Oct"/>
          <s v="Nov"/>
          <s v="Dec"/>
          <s v="&gt;12/11/2020"/>
        </groupItems>
      </fieldGroup>
    </cacheField>
    <cacheField name="Quarters" numFmtId="0" databaseField="0">
      <fieldGroup base="1">
        <rangePr groupBy="quarters" startDate="2020-01-01T00:00:00" endDate="2020-12-11T00:00:00"/>
        <groupItems count="6">
          <s v="&lt;1/1/2020"/>
          <s v="Qtr1"/>
          <s v="Qtr2"/>
          <s v="Qtr3"/>
          <s v="Qtr4"/>
          <s v="&gt;12/11/2020"/>
        </groupItems>
      </fieldGroup>
    </cacheField>
    <cacheField name="Years" numFmtId="0" databaseField="0">
      <fieldGroup base="1">
        <rangePr groupBy="years" startDate="2020-01-01T00:00:00" endDate="2020-12-11T00:00:00"/>
        <groupItems count="3">
          <s v="&lt;1/1/2020"/>
          <s v="2020"/>
          <s v="&gt;12/1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58">
  <r>
    <n v="88065565355"/>
    <x v="0"/>
    <x v="0"/>
    <x v="0"/>
    <x v="0"/>
    <n v="52"/>
    <n v="49"/>
    <n v="100"/>
    <n v="5200"/>
    <n v="4900"/>
    <n v="300"/>
    <m/>
    <n v="4160"/>
    <n v="5100"/>
  </r>
  <r>
    <n v="88065565356"/>
    <x v="1"/>
    <x v="1"/>
    <x v="1"/>
    <x v="0"/>
    <n v="9"/>
    <n v="6"/>
    <n v="3000"/>
    <n v="27000"/>
    <n v="18000"/>
    <n v="9000"/>
    <m/>
    <n v="21600"/>
    <n v="26900"/>
  </r>
  <r>
    <n v="88065565357"/>
    <x v="2"/>
    <x v="2"/>
    <x v="2"/>
    <x v="1"/>
    <n v="5"/>
    <n v="2"/>
    <n v="5000"/>
    <n v="25000"/>
    <n v="10000"/>
    <n v="15000"/>
    <m/>
    <n v="20000"/>
    <n v="24900"/>
  </r>
  <r>
    <n v="88065565358"/>
    <x v="3"/>
    <x v="3"/>
    <x v="3"/>
    <x v="2"/>
    <n v="14"/>
    <n v="11"/>
    <n v="300"/>
    <n v="4200"/>
    <n v="3300"/>
    <n v="900"/>
    <m/>
    <n v="3360"/>
    <n v="4100"/>
  </r>
  <r>
    <n v="88065565359"/>
    <x v="4"/>
    <x v="4"/>
    <x v="0"/>
    <x v="3"/>
    <n v="6"/>
    <n v="3"/>
    <n v="2000"/>
    <n v="12000"/>
    <n v="6000"/>
    <n v="6000"/>
    <m/>
    <n v="9600"/>
    <n v="11900"/>
  </r>
  <r>
    <n v="88065565360"/>
    <x v="5"/>
    <x v="5"/>
    <x v="1"/>
    <x v="4"/>
    <n v="10"/>
    <n v="7"/>
    <n v="600"/>
    <n v="6000"/>
    <n v="4200"/>
    <n v="1800"/>
    <m/>
    <n v="4800"/>
    <n v="5900"/>
  </r>
  <r>
    <n v="88065565361"/>
    <x v="6"/>
    <x v="6"/>
    <x v="2"/>
    <x v="5"/>
    <n v="13"/>
    <n v="10"/>
    <n v="1230"/>
    <n v="15990"/>
    <n v="12300"/>
    <n v="3690"/>
    <m/>
    <n v="12792"/>
    <n v="15890"/>
  </r>
  <r>
    <n v="88065565362"/>
    <x v="7"/>
    <x v="7"/>
    <x v="3"/>
    <x v="6"/>
    <n v="20"/>
    <n v="17"/>
    <n v="900"/>
    <n v="18000"/>
    <n v="15300"/>
    <n v="2700"/>
    <m/>
    <n v="14400"/>
    <n v="17900"/>
  </r>
  <r>
    <n v="88065565363"/>
    <x v="8"/>
    <x v="8"/>
    <x v="0"/>
    <x v="7"/>
    <n v="15"/>
    <n v="12"/>
    <n v="2390"/>
    <n v="35850"/>
    <n v="28680"/>
    <n v="7170"/>
    <m/>
    <n v="28680"/>
    <n v="35750"/>
  </r>
  <r>
    <n v="88065565364"/>
    <x v="9"/>
    <x v="9"/>
    <x v="1"/>
    <x v="8"/>
    <n v="20"/>
    <n v="17"/>
    <n v="10000"/>
    <n v="200000"/>
    <n v="170000"/>
    <n v="30000"/>
    <m/>
    <n v="160000"/>
    <n v="199900"/>
  </r>
  <r>
    <n v="88065565365"/>
    <x v="10"/>
    <x v="10"/>
    <x v="2"/>
    <x v="9"/>
    <n v="12"/>
    <n v="9"/>
    <n v="2300"/>
    <n v="27600"/>
    <n v="20700"/>
    <n v="6900"/>
    <m/>
    <n v="22080"/>
    <n v="27500"/>
  </r>
  <r>
    <n v="88065565366"/>
    <x v="11"/>
    <x v="0"/>
    <x v="3"/>
    <x v="0"/>
    <n v="16"/>
    <n v="13"/>
    <n v="7800"/>
    <n v="124800"/>
    <n v="101400"/>
    <n v="23400"/>
    <m/>
    <n v="99840"/>
    <n v="124700"/>
  </r>
  <r>
    <n v="88065565367"/>
    <x v="12"/>
    <x v="1"/>
    <x v="0"/>
    <x v="10"/>
    <n v="70"/>
    <n v="67"/>
    <n v="450"/>
    <n v="31500"/>
    <n v="30150"/>
    <n v="1350"/>
    <m/>
    <n v="25200"/>
    <n v="31400"/>
  </r>
  <r>
    <n v="88065565368"/>
    <x v="13"/>
    <x v="2"/>
    <x v="1"/>
    <x v="11"/>
    <n v="15"/>
    <n v="12"/>
    <n v="2000"/>
    <n v="30000"/>
    <n v="24000"/>
    <n v="6000"/>
    <m/>
    <n v="24000"/>
    <n v="29900"/>
  </r>
  <r>
    <n v="88065565369"/>
    <x v="14"/>
    <x v="3"/>
    <x v="2"/>
    <x v="12"/>
    <n v="16"/>
    <n v="13"/>
    <n v="123"/>
    <n v="1968"/>
    <n v="1599"/>
    <n v="369"/>
    <m/>
    <n v="1574.4"/>
    <n v="1868"/>
  </r>
  <r>
    <n v="88065565370"/>
    <x v="15"/>
    <x v="4"/>
    <x v="3"/>
    <x v="13"/>
    <n v="20"/>
    <n v="17"/>
    <n v="12903"/>
    <n v="258060"/>
    <n v="219351"/>
    <n v="38709"/>
    <m/>
    <n v="206448"/>
    <n v="257960"/>
  </r>
  <r>
    <n v="88065565371"/>
    <x v="16"/>
    <x v="5"/>
    <x v="0"/>
    <x v="14"/>
    <n v="12"/>
    <n v="9"/>
    <n v="100000"/>
    <n v="1200000"/>
    <n v="900000"/>
    <n v="300000"/>
    <m/>
    <n v="960000"/>
    <n v="1199900"/>
  </r>
  <r>
    <n v="88065565372"/>
    <x v="17"/>
    <x v="6"/>
    <x v="1"/>
    <x v="15"/>
    <n v="12"/>
    <n v="9"/>
    <n v="12000"/>
    <n v="144000"/>
    <n v="108000"/>
    <n v="36000"/>
    <m/>
    <n v="115200"/>
    <n v="143900"/>
  </r>
  <r>
    <n v="88065565373"/>
    <x v="18"/>
    <x v="7"/>
    <x v="2"/>
    <x v="1"/>
    <n v="18"/>
    <n v="15"/>
    <n v="60"/>
    <n v="1080"/>
    <n v="900"/>
    <n v="180"/>
    <m/>
    <n v="864"/>
    <n v="980"/>
  </r>
  <r>
    <n v="88065565374"/>
    <x v="19"/>
    <x v="8"/>
    <x v="3"/>
    <x v="2"/>
    <n v="10"/>
    <n v="7"/>
    <n v="89"/>
    <n v="890"/>
    <n v="623"/>
    <n v="267"/>
    <m/>
    <n v="712"/>
    <n v="790"/>
  </r>
  <r>
    <n v="88065565375"/>
    <x v="20"/>
    <x v="9"/>
    <x v="0"/>
    <x v="1"/>
    <n v="15"/>
    <n v="12"/>
    <n v="77"/>
    <n v="1155"/>
    <n v="924"/>
    <n v="231"/>
    <m/>
    <n v="924"/>
    <n v="1055"/>
  </r>
  <r>
    <n v="88065565376"/>
    <x v="21"/>
    <x v="10"/>
    <x v="1"/>
    <x v="2"/>
    <n v="15"/>
    <n v="12"/>
    <n v="68"/>
    <n v="1020"/>
    <n v="816"/>
    <n v="204"/>
    <m/>
    <n v="816"/>
    <n v="920"/>
  </r>
  <r>
    <n v="88065565377"/>
    <x v="22"/>
    <x v="0"/>
    <x v="0"/>
    <x v="10"/>
    <n v="23"/>
    <n v="20"/>
    <n v="15"/>
    <n v="345"/>
    <n v="300"/>
    <n v="45"/>
    <n v="414"/>
    <n v="276"/>
    <n v="245"/>
  </r>
  <r>
    <n v="88065565378"/>
    <x v="23"/>
    <x v="1"/>
    <x v="1"/>
    <x v="11"/>
    <n v="9"/>
    <n v="6"/>
    <n v="47"/>
    <n v="423"/>
    <n v="282"/>
    <n v="141"/>
    <n v="507.59999999999997"/>
    <n v="338.40000000000003"/>
    <n v="323"/>
  </r>
  <r>
    <n v="88065565379"/>
    <x v="24"/>
    <x v="2"/>
    <x v="0"/>
    <x v="12"/>
    <n v="18"/>
    <n v="15"/>
    <n v="6"/>
    <n v="108"/>
    <n v="90"/>
    <n v="18"/>
    <n v="129.6"/>
    <n v="86.4"/>
    <n v="8"/>
  </r>
  <r>
    <n v="88065565380"/>
    <x v="25"/>
    <x v="3"/>
    <x v="1"/>
    <x v="10"/>
    <n v="14"/>
    <n v="11"/>
    <n v="10"/>
    <n v="140"/>
    <n v="110"/>
    <n v="30"/>
    <n v="112"/>
    <n v="112"/>
    <n v="40"/>
  </r>
  <r>
    <n v="88065565381"/>
    <x v="26"/>
    <x v="4"/>
    <x v="0"/>
    <x v="11"/>
    <n v="30"/>
    <n v="27"/>
    <n v="11"/>
    <n v="330"/>
    <n v="297"/>
    <n v="33"/>
    <n v="264"/>
    <n v="264"/>
    <n v="230"/>
  </r>
  <r>
    <n v="88065565382"/>
    <x v="27"/>
    <x v="5"/>
    <x v="1"/>
    <x v="12"/>
    <n v="16"/>
    <n v="13"/>
    <n v="60"/>
    <n v="960"/>
    <n v="780"/>
    <n v="180"/>
    <n v="768"/>
    <n v="768"/>
    <n v="860"/>
  </r>
  <r>
    <n v="88065565383"/>
    <x v="28"/>
    <x v="6"/>
    <x v="0"/>
    <x v="12"/>
    <n v="52"/>
    <n v="49"/>
    <n v="89"/>
    <n v="4628"/>
    <n v="4361"/>
    <n v="267"/>
    <n v="3702.4"/>
    <n v="3702.4"/>
    <n v="4528"/>
  </r>
  <r>
    <n v="88065565384"/>
    <x v="29"/>
    <x v="7"/>
    <x v="1"/>
    <x v="12"/>
    <n v="14"/>
    <n v="11"/>
    <n v="77"/>
    <n v="1078"/>
    <n v="847"/>
    <n v="231"/>
    <n v="862.40000000000009"/>
    <n v="862.40000000000009"/>
    <n v="978"/>
  </r>
  <r>
    <n v="88065565385"/>
    <x v="30"/>
    <x v="8"/>
    <x v="0"/>
    <x v="0"/>
    <n v="6"/>
    <n v="3"/>
    <n v="68"/>
    <n v="408"/>
    <n v="204"/>
    <n v="204"/>
    <n v="326.40000000000003"/>
    <n v="326.40000000000003"/>
    <n v="308"/>
  </r>
  <r>
    <n v="88065565386"/>
    <x v="31"/>
    <x v="9"/>
    <x v="1"/>
    <x v="0"/>
    <n v="13"/>
    <n v="10"/>
    <n v="15"/>
    <n v="195"/>
    <n v="150"/>
    <n v="45"/>
    <n v="156"/>
    <n v="156"/>
    <n v="95"/>
  </r>
  <r>
    <n v="88065565387"/>
    <x v="32"/>
    <x v="10"/>
    <x v="0"/>
    <x v="1"/>
    <n v="15"/>
    <n v="12"/>
    <n v="100"/>
    <n v="1500"/>
    <n v="1200"/>
    <n v="300"/>
    <n v="1200"/>
    <n v="1200"/>
    <n v="1400"/>
  </r>
  <r>
    <n v="88065565388"/>
    <x v="33"/>
    <x v="0"/>
    <x v="1"/>
    <x v="2"/>
    <n v="20"/>
    <n v="17"/>
    <n v="3000"/>
    <n v="60000"/>
    <n v="51000"/>
    <n v="9000"/>
    <n v="48000"/>
    <n v="48000"/>
    <n v="59900"/>
  </r>
  <r>
    <n v="88065565389"/>
    <x v="34"/>
    <x v="1"/>
    <x v="0"/>
    <x v="3"/>
    <n v="12"/>
    <n v="9"/>
    <n v="5000"/>
    <n v="60000"/>
    <n v="45000"/>
    <n v="15000"/>
    <n v="48000"/>
    <n v="48000"/>
    <n v="59900"/>
  </r>
  <r>
    <n v="88065565390"/>
    <x v="35"/>
    <x v="2"/>
    <x v="1"/>
    <x v="4"/>
    <n v="16"/>
    <n v="13"/>
    <n v="300"/>
    <n v="4800"/>
    <n v="3900"/>
    <n v="900"/>
    <n v="3840"/>
    <n v="3840"/>
    <n v="4700"/>
  </r>
  <r>
    <n v="88065565391"/>
    <x v="36"/>
    <x v="3"/>
    <x v="0"/>
    <x v="5"/>
    <n v="20"/>
    <n v="17"/>
    <n v="2000"/>
    <n v="40000"/>
    <n v="34000"/>
    <n v="6000"/>
    <n v="32000"/>
    <n v="32000"/>
    <n v="39900"/>
  </r>
  <r>
    <n v="88065565392"/>
    <x v="37"/>
    <x v="4"/>
    <x v="1"/>
    <x v="6"/>
    <n v="12"/>
    <n v="9"/>
    <n v="600"/>
    <n v="7200"/>
    <n v="5400"/>
    <n v="1800"/>
    <n v="5760"/>
    <n v="5760"/>
    <n v="7100"/>
  </r>
  <r>
    <n v="88065565393"/>
    <x v="38"/>
    <x v="5"/>
    <x v="0"/>
    <x v="7"/>
    <n v="10"/>
    <n v="7"/>
    <n v="1230"/>
    <n v="12300"/>
    <n v="8610"/>
    <n v="3690"/>
    <n v="9840"/>
    <n v="9840"/>
    <n v="12200"/>
  </r>
  <r>
    <n v="88065565394"/>
    <x v="39"/>
    <x v="6"/>
    <x v="1"/>
    <x v="8"/>
    <n v="15"/>
    <n v="12"/>
    <n v="900"/>
    <n v="13500"/>
    <n v="10800"/>
    <n v="2700"/>
    <n v="10800"/>
    <n v="10800"/>
    <n v="13400"/>
  </r>
  <r>
    <n v="88065565395"/>
    <x v="40"/>
    <x v="7"/>
    <x v="0"/>
    <x v="9"/>
    <n v="15"/>
    <n v="12"/>
    <n v="2390"/>
    <n v="35850"/>
    <n v="28680"/>
    <n v="7170"/>
    <n v="28680"/>
    <n v="28680"/>
    <n v="35750"/>
  </r>
  <r>
    <n v="88065565396"/>
    <x v="41"/>
    <x v="8"/>
    <x v="1"/>
    <x v="0"/>
    <n v="20"/>
    <n v="17"/>
    <n v="10000"/>
    <n v="200000"/>
    <n v="170000"/>
    <n v="30000"/>
    <n v="160000"/>
    <n v="160000"/>
    <n v="199900"/>
  </r>
  <r>
    <n v="88065565397"/>
    <x v="42"/>
    <x v="9"/>
    <x v="0"/>
    <x v="10"/>
    <n v="12"/>
    <n v="9"/>
    <n v="2300"/>
    <n v="27600"/>
    <n v="20700"/>
    <n v="6900"/>
    <n v="22080"/>
    <n v="22080"/>
    <n v="27500"/>
  </r>
  <r>
    <n v="88065565398"/>
    <x v="43"/>
    <x v="10"/>
    <x v="1"/>
    <x v="11"/>
    <n v="13"/>
    <n v="10"/>
    <n v="7800"/>
    <n v="101400"/>
    <n v="78000"/>
    <n v="23400"/>
    <n v="81120"/>
    <n v="81120"/>
    <n v="101300"/>
  </r>
  <r>
    <n v="88065565399"/>
    <x v="44"/>
    <x v="0"/>
    <x v="0"/>
    <x v="12"/>
    <n v="15"/>
    <n v="12"/>
    <n v="450"/>
    <n v="6750"/>
    <n v="5400"/>
    <n v="1350"/>
    <n v="5400"/>
    <n v="5400"/>
    <n v="6650"/>
  </r>
  <r>
    <n v="88065565400"/>
    <x v="45"/>
    <x v="1"/>
    <x v="1"/>
    <x v="13"/>
    <n v="14"/>
    <n v="11"/>
    <n v="2000"/>
    <n v="28000"/>
    <n v="22000"/>
    <n v="6000"/>
    <n v="22400"/>
    <n v="22400"/>
    <n v="27900"/>
  </r>
  <r>
    <n v="88065565401"/>
    <x v="46"/>
    <x v="2"/>
    <x v="0"/>
    <x v="14"/>
    <n v="30"/>
    <n v="27"/>
    <n v="123"/>
    <n v="3690"/>
    <n v="3321"/>
    <n v="369"/>
    <n v="2952"/>
    <n v="2952"/>
    <n v="3590"/>
  </r>
  <r>
    <n v="88065565402"/>
    <x v="47"/>
    <x v="3"/>
    <x v="1"/>
    <x v="15"/>
    <n v="16"/>
    <n v="13"/>
    <n v="12903"/>
    <n v="206448"/>
    <n v="167739"/>
    <n v="38709"/>
    <n v="165158.40000000002"/>
    <n v="165158.40000000002"/>
    <n v="206348"/>
  </r>
  <r>
    <n v="88065565403"/>
    <x v="48"/>
    <x v="4"/>
    <x v="0"/>
    <x v="1"/>
    <n v="9"/>
    <n v="6"/>
    <n v="100000"/>
    <n v="900000"/>
    <n v="600000"/>
    <n v="300000"/>
    <n v="720000"/>
    <n v="720000"/>
    <n v="899900"/>
  </r>
  <r>
    <n v="88065565404"/>
    <x v="49"/>
    <x v="5"/>
    <x v="1"/>
    <x v="2"/>
    <n v="5"/>
    <n v="2"/>
    <n v="12000"/>
    <n v="60000"/>
    <n v="24000"/>
    <n v="36000"/>
    <n v="48000"/>
    <n v="48000"/>
    <n v="59900"/>
  </r>
  <r>
    <n v="88065565405"/>
    <x v="50"/>
    <x v="6"/>
    <x v="0"/>
    <x v="1"/>
    <n v="18"/>
    <n v="15"/>
    <n v="60"/>
    <n v="1080"/>
    <n v="900"/>
    <n v="180"/>
    <m/>
    <n v="864"/>
    <n v="980"/>
  </r>
  <r>
    <n v="88065565406"/>
    <x v="51"/>
    <x v="7"/>
    <x v="1"/>
    <x v="2"/>
    <n v="10"/>
    <n v="7"/>
    <n v="89"/>
    <n v="890"/>
    <n v="623"/>
    <n v="267"/>
    <m/>
    <n v="712"/>
    <n v="790"/>
  </r>
  <r>
    <n v="88065565407"/>
    <x v="52"/>
    <x v="8"/>
    <x v="0"/>
    <x v="10"/>
    <n v="20"/>
    <n v="17"/>
    <n v="77"/>
    <n v="1540"/>
    <n v="1309"/>
    <n v="231"/>
    <m/>
    <n v="1232"/>
    <n v="1440"/>
  </r>
  <r>
    <n v="88065565408"/>
    <x v="53"/>
    <x v="9"/>
    <x v="1"/>
    <x v="11"/>
    <n v="70"/>
    <n v="67"/>
    <n v="68"/>
    <n v="4760"/>
    <n v="4556"/>
    <n v="204"/>
    <m/>
    <n v="3808"/>
    <n v="4660"/>
  </r>
  <r>
    <n v="88065565409"/>
    <x v="54"/>
    <x v="10"/>
    <x v="0"/>
    <x v="12"/>
    <n v="15"/>
    <n v="12"/>
    <n v="15"/>
    <n v="225"/>
    <n v="180"/>
    <n v="45"/>
    <m/>
    <n v="180"/>
    <n v="125"/>
  </r>
  <r>
    <n v="88065565410"/>
    <x v="55"/>
    <x v="0"/>
    <x v="1"/>
    <x v="10"/>
    <n v="12"/>
    <n v="9"/>
    <n v="47"/>
    <n v="564"/>
    <n v="423"/>
    <n v="141"/>
    <m/>
    <n v="451.20000000000005"/>
    <n v="464"/>
  </r>
  <r>
    <n v="88065565411"/>
    <x v="56"/>
    <x v="1"/>
    <x v="0"/>
    <x v="11"/>
    <n v="18"/>
    <n v="15"/>
    <n v="6"/>
    <n v="108"/>
    <n v="90"/>
    <n v="18"/>
    <m/>
    <n v="86.4"/>
    <n v="8"/>
  </r>
  <r>
    <n v="88065565412"/>
    <x v="57"/>
    <x v="2"/>
    <x v="1"/>
    <x v="12"/>
    <n v="23"/>
    <n v="20"/>
    <n v="10"/>
    <n v="230"/>
    <n v="200"/>
    <n v="30"/>
    <m/>
    <n v="184"/>
    <n v="130"/>
  </r>
  <r>
    <n v="88065565413"/>
    <x v="58"/>
    <x v="3"/>
    <x v="0"/>
    <x v="12"/>
    <n v="9"/>
    <n v="6"/>
    <n v="11"/>
    <n v="99"/>
    <n v="66"/>
    <n v="33"/>
    <m/>
    <n v="79.2"/>
    <n v="-1"/>
  </r>
  <r>
    <n v="88065565414"/>
    <x v="59"/>
    <x v="4"/>
    <x v="1"/>
    <x v="12"/>
    <n v="18"/>
    <n v="15"/>
    <n v="60"/>
    <n v="1080"/>
    <n v="900"/>
    <n v="180"/>
    <m/>
    <n v="864"/>
    <n v="980"/>
  </r>
  <r>
    <n v="88065565415"/>
    <x v="60"/>
    <x v="5"/>
    <x v="0"/>
    <x v="0"/>
    <n v="52"/>
    <n v="49"/>
    <n v="89"/>
    <n v="4628"/>
    <n v="4361"/>
    <n v="267"/>
    <m/>
    <n v="3702.4"/>
    <n v="4528"/>
  </r>
  <r>
    <n v="88065565416"/>
    <x v="61"/>
    <x v="6"/>
    <x v="1"/>
    <x v="0"/>
    <n v="9"/>
    <n v="6"/>
    <n v="77"/>
    <n v="693"/>
    <n v="462"/>
    <n v="231"/>
    <m/>
    <n v="554.4"/>
    <n v="593"/>
  </r>
  <r>
    <n v="88065565417"/>
    <x v="62"/>
    <x v="7"/>
    <x v="0"/>
    <x v="1"/>
    <n v="5"/>
    <n v="2"/>
    <n v="68"/>
    <n v="340"/>
    <n v="136"/>
    <n v="204"/>
    <m/>
    <n v="272"/>
    <n v="240"/>
  </r>
  <r>
    <n v="88065565418"/>
    <x v="63"/>
    <x v="8"/>
    <x v="1"/>
    <x v="2"/>
    <n v="14"/>
    <n v="11"/>
    <n v="15"/>
    <n v="210"/>
    <n v="165"/>
    <n v="45"/>
    <m/>
    <n v="168"/>
    <n v="110"/>
  </r>
  <r>
    <n v="88065565419"/>
    <x v="64"/>
    <x v="9"/>
    <x v="0"/>
    <x v="3"/>
    <n v="6"/>
    <n v="3"/>
    <n v="100"/>
    <n v="600"/>
    <n v="300"/>
    <n v="300"/>
    <m/>
    <n v="480"/>
    <n v="500"/>
  </r>
  <r>
    <n v="88065565420"/>
    <x v="65"/>
    <x v="10"/>
    <x v="1"/>
    <x v="4"/>
    <n v="10"/>
    <n v="7"/>
    <n v="3000"/>
    <n v="30000"/>
    <n v="21000"/>
    <n v="9000"/>
    <m/>
    <n v="24000"/>
    <n v="29900"/>
  </r>
  <r>
    <n v="88065565421"/>
    <x v="66"/>
    <x v="0"/>
    <x v="0"/>
    <x v="5"/>
    <n v="13"/>
    <n v="10"/>
    <n v="5000"/>
    <n v="65000"/>
    <n v="50000"/>
    <n v="15000"/>
    <m/>
    <n v="52000"/>
    <n v="64900"/>
  </r>
  <r>
    <n v="88065565422"/>
    <x v="67"/>
    <x v="1"/>
    <x v="1"/>
    <x v="6"/>
    <n v="20"/>
    <n v="17"/>
    <n v="300"/>
    <n v="6000"/>
    <n v="5100"/>
    <n v="900"/>
    <m/>
    <n v="4800"/>
    <n v="5900"/>
  </r>
  <r>
    <n v="88065565423"/>
    <x v="68"/>
    <x v="2"/>
    <x v="0"/>
    <x v="7"/>
    <n v="15"/>
    <n v="12"/>
    <n v="2000"/>
    <n v="30000"/>
    <n v="24000"/>
    <n v="6000"/>
    <m/>
    <n v="24000"/>
    <n v="29900"/>
  </r>
  <r>
    <n v="88065565424"/>
    <x v="69"/>
    <x v="3"/>
    <x v="1"/>
    <x v="8"/>
    <n v="20"/>
    <n v="17"/>
    <n v="600"/>
    <n v="12000"/>
    <n v="10200"/>
    <n v="1800"/>
    <m/>
    <n v="9600"/>
    <n v="11900"/>
  </r>
  <r>
    <n v="88065565425"/>
    <x v="70"/>
    <x v="4"/>
    <x v="0"/>
    <x v="9"/>
    <n v="12"/>
    <n v="9"/>
    <n v="1230"/>
    <n v="14760"/>
    <n v="11070"/>
    <n v="3690"/>
    <m/>
    <n v="11808"/>
    <n v="14660"/>
  </r>
  <r>
    <n v="88065565426"/>
    <x v="71"/>
    <x v="5"/>
    <x v="1"/>
    <x v="0"/>
    <n v="16"/>
    <n v="13"/>
    <n v="900"/>
    <n v="14400"/>
    <n v="11700"/>
    <n v="2700"/>
    <m/>
    <n v="11520"/>
    <n v="14300"/>
  </r>
  <r>
    <n v="88065565427"/>
    <x v="72"/>
    <x v="6"/>
    <x v="0"/>
    <x v="10"/>
    <n v="70"/>
    <n v="67"/>
    <n v="2390"/>
    <n v="167300"/>
    <n v="160130"/>
    <n v="7170"/>
    <m/>
    <n v="133840"/>
    <n v="167200"/>
  </r>
  <r>
    <n v="88065565428"/>
    <x v="73"/>
    <x v="7"/>
    <x v="1"/>
    <x v="11"/>
    <n v="15"/>
    <n v="12"/>
    <n v="10000"/>
    <n v="150000"/>
    <n v="120000"/>
    <n v="30000"/>
    <m/>
    <n v="120000"/>
    <n v="149900"/>
  </r>
  <r>
    <n v="88065565429"/>
    <x v="74"/>
    <x v="8"/>
    <x v="0"/>
    <x v="12"/>
    <n v="16"/>
    <n v="13"/>
    <n v="2300"/>
    <n v="36800"/>
    <n v="29900"/>
    <n v="6900"/>
    <m/>
    <n v="29440"/>
    <n v="36700"/>
  </r>
  <r>
    <n v="88065565430"/>
    <x v="75"/>
    <x v="9"/>
    <x v="1"/>
    <x v="13"/>
    <n v="20"/>
    <n v="17"/>
    <n v="7800"/>
    <n v="156000"/>
    <n v="132600"/>
    <n v="23400"/>
    <m/>
    <n v="124800"/>
    <n v="155900"/>
  </r>
  <r>
    <n v="88065565431"/>
    <x v="76"/>
    <x v="10"/>
    <x v="0"/>
    <x v="14"/>
    <n v="12"/>
    <n v="9"/>
    <n v="450"/>
    <n v="5400"/>
    <n v="4050"/>
    <n v="1350"/>
    <m/>
    <n v="4320"/>
    <n v="5300"/>
  </r>
  <r>
    <n v="88065565432"/>
    <x v="77"/>
    <x v="0"/>
    <x v="1"/>
    <x v="15"/>
    <n v="12"/>
    <n v="9"/>
    <n v="2000"/>
    <n v="24000"/>
    <n v="18000"/>
    <n v="6000"/>
    <m/>
    <n v="19200"/>
    <n v="23900"/>
  </r>
  <r>
    <n v="88065565433"/>
    <x v="78"/>
    <x v="1"/>
    <x v="0"/>
    <x v="1"/>
    <n v="18"/>
    <n v="15"/>
    <n v="123"/>
    <n v="2214"/>
    <n v="1845"/>
    <n v="369"/>
    <m/>
    <n v="1771.2"/>
    <n v="2114"/>
  </r>
  <r>
    <n v="88065565434"/>
    <x v="79"/>
    <x v="2"/>
    <x v="1"/>
    <x v="2"/>
    <n v="10"/>
    <n v="7"/>
    <n v="12903"/>
    <n v="129030"/>
    <n v="90321"/>
    <n v="38709"/>
    <m/>
    <n v="103224"/>
    <n v="128930"/>
  </r>
  <r>
    <n v="88065565435"/>
    <x v="80"/>
    <x v="3"/>
    <x v="0"/>
    <x v="1"/>
    <n v="15"/>
    <n v="12"/>
    <n v="100000"/>
    <n v="1500000"/>
    <n v="1200000"/>
    <n v="300000"/>
    <m/>
    <n v="1200000"/>
    <n v="1499900"/>
  </r>
  <r>
    <n v="88065565436"/>
    <x v="81"/>
    <x v="4"/>
    <x v="1"/>
    <x v="2"/>
    <n v="15"/>
    <n v="12"/>
    <n v="12000"/>
    <n v="180000"/>
    <n v="144000"/>
    <n v="36000"/>
    <m/>
    <n v="144000"/>
    <n v="179900"/>
  </r>
  <r>
    <n v="88065565437"/>
    <x v="82"/>
    <x v="5"/>
    <x v="0"/>
    <x v="10"/>
    <n v="23"/>
    <n v="20"/>
    <n v="60"/>
    <n v="1380"/>
    <n v="1200"/>
    <n v="180"/>
    <m/>
    <n v="1104"/>
    <n v="1280"/>
  </r>
  <r>
    <n v="88065565438"/>
    <x v="83"/>
    <x v="6"/>
    <x v="1"/>
    <x v="11"/>
    <n v="9"/>
    <n v="6"/>
    <n v="89"/>
    <n v="801"/>
    <n v="534"/>
    <n v="267"/>
    <m/>
    <n v="640.80000000000007"/>
    <n v="701"/>
  </r>
  <r>
    <n v="88065565439"/>
    <x v="84"/>
    <x v="7"/>
    <x v="0"/>
    <x v="12"/>
    <n v="18"/>
    <n v="15"/>
    <n v="77"/>
    <n v="1386"/>
    <n v="1155"/>
    <n v="231"/>
    <m/>
    <n v="1108.8"/>
    <n v="1286"/>
  </r>
  <r>
    <n v="88065565440"/>
    <x v="85"/>
    <x v="8"/>
    <x v="1"/>
    <x v="10"/>
    <n v="14"/>
    <n v="11"/>
    <n v="68"/>
    <n v="952"/>
    <n v="748"/>
    <n v="204"/>
    <m/>
    <n v="761.6"/>
    <n v="852"/>
  </r>
  <r>
    <n v="88065565441"/>
    <x v="86"/>
    <x v="9"/>
    <x v="0"/>
    <x v="11"/>
    <n v="30"/>
    <n v="27"/>
    <n v="15"/>
    <n v="450"/>
    <n v="405"/>
    <n v="45"/>
    <m/>
    <n v="360"/>
    <n v="350"/>
  </r>
  <r>
    <n v="88065565442"/>
    <x v="87"/>
    <x v="10"/>
    <x v="1"/>
    <x v="12"/>
    <n v="16"/>
    <n v="13"/>
    <n v="47"/>
    <n v="752"/>
    <n v="611"/>
    <n v="141"/>
    <m/>
    <n v="601.6"/>
    <n v="652"/>
  </r>
  <r>
    <n v="88065565443"/>
    <x v="88"/>
    <x v="0"/>
    <x v="0"/>
    <x v="12"/>
    <n v="52"/>
    <n v="49"/>
    <n v="6"/>
    <n v="312"/>
    <n v="294"/>
    <n v="18"/>
    <m/>
    <n v="249.60000000000002"/>
    <n v="212"/>
  </r>
  <r>
    <n v="88065565444"/>
    <x v="89"/>
    <x v="1"/>
    <x v="1"/>
    <x v="12"/>
    <n v="14"/>
    <n v="11"/>
    <n v="10"/>
    <n v="140"/>
    <n v="110"/>
    <n v="30"/>
    <m/>
    <n v="112"/>
    <n v="40"/>
  </r>
  <r>
    <n v="88065565445"/>
    <x v="90"/>
    <x v="2"/>
    <x v="0"/>
    <x v="0"/>
    <n v="6"/>
    <n v="3"/>
    <n v="11"/>
    <n v="66"/>
    <n v="33"/>
    <n v="33"/>
    <m/>
    <n v="52.800000000000004"/>
    <n v="-34"/>
  </r>
  <r>
    <n v="88065565446"/>
    <x v="91"/>
    <x v="3"/>
    <x v="1"/>
    <x v="0"/>
    <n v="13"/>
    <n v="10"/>
    <n v="60"/>
    <n v="780"/>
    <n v="600"/>
    <n v="180"/>
    <m/>
    <n v="624"/>
    <n v="680"/>
  </r>
  <r>
    <n v="88065565447"/>
    <x v="92"/>
    <x v="4"/>
    <x v="0"/>
    <x v="1"/>
    <n v="15"/>
    <n v="12"/>
    <n v="89"/>
    <n v="1335"/>
    <n v="1068"/>
    <n v="267"/>
    <m/>
    <n v="1068"/>
    <n v="1235"/>
  </r>
  <r>
    <n v="88065565448"/>
    <x v="93"/>
    <x v="5"/>
    <x v="1"/>
    <x v="2"/>
    <n v="20"/>
    <n v="17"/>
    <n v="77"/>
    <n v="1540"/>
    <n v="1309"/>
    <n v="231"/>
    <m/>
    <n v="1232"/>
    <n v="1440"/>
  </r>
  <r>
    <n v="88065565449"/>
    <x v="94"/>
    <x v="6"/>
    <x v="0"/>
    <x v="3"/>
    <n v="12"/>
    <n v="9"/>
    <n v="68"/>
    <n v="816"/>
    <n v="612"/>
    <n v="204"/>
    <m/>
    <n v="652.80000000000007"/>
    <n v="716"/>
  </r>
  <r>
    <n v="88065565450"/>
    <x v="95"/>
    <x v="7"/>
    <x v="1"/>
    <x v="4"/>
    <n v="16"/>
    <n v="13"/>
    <n v="15"/>
    <n v="240"/>
    <n v="195"/>
    <n v="45"/>
    <m/>
    <n v="192"/>
    <n v="140"/>
  </r>
  <r>
    <n v="88065565451"/>
    <x v="96"/>
    <x v="8"/>
    <x v="0"/>
    <x v="5"/>
    <n v="20"/>
    <n v="17"/>
    <n v="100"/>
    <n v="2000"/>
    <n v="1700"/>
    <n v="300"/>
    <m/>
    <n v="1600"/>
    <n v="1900"/>
  </r>
  <r>
    <n v="88065565452"/>
    <x v="97"/>
    <x v="9"/>
    <x v="1"/>
    <x v="6"/>
    <n v="12"/>
    <n v="9"/>
    <n v="3000"/>
    <n v="36000"/>
    <n v="27000"/>
    <n v="9000"/>
    <m/>
    <n v="28800"/>
    <n v="35900"/>
  </r>
  <r>
    <n v="88065565453"/>
    <x v="98"/>
    <x v="10"/>
    <x v="0"/>
    <x v="7"/>
    <n v="10"/>
    <n v="7"/>
    <n v="5000"/>
    <n v="50000"/>
    <n v="35000"/>
    <n v="15000"/>
    <m/>
    <n v="40000"/>
    <n v="49900"/>
  </r>
  <r>
    <n v="88065565454"/>
    <x v="99"/>
    <x v="0"/>
    <x v="1"/>
    <x v="8"/>
    <n v="15"/>
    <n v="12"/>
    <n v="300"/>
    <n v="4500"/>
    <n v="3600"/>
    <n v="900"/>
    <m/>
    <n v="3600"/>
    <n v="4400"/>
  </r>
  <r>
    <n v="88065565455"/>
    <x v="100"/>
    <x v="1"/>
    <x v="0"/>
    <x v="9"/>
    <n v="15"/>
    <n v="12"/>
    <n v="2000"/>
    <n v="30000"/>
    <n v="24000"/>
    <n v="6000"/>
    <m/>
    <n v="24000"/>
    <n v="29900"/>
  </r>
  <r>
    <n v="88065565456"/>
    <x v="101"/>
    <x v="2"/>
    <x v="1"/>
    <x v="0"/>
    <n v="20"/>
    <n v="17"/>
    <n v="600"/>
    <n v="12000"/>
    <n v="10200"/>
    <n v="1800"/>
    <m/>
    <n v="9600"/>
    <n v="11900"/>
  </r>
  <r>
    <n v="88065565457"/>
    <x v="102"/>
    <x v="3"/>
    <x v="0"/>
    <x v="10"/>
    <n v="12"/>
    <n v="9"/>
    <n v="1230"/>
    <n v="14760"/>
    <n v="11070"/>
    <n v="3690"/>
    <m/>
    <n v="11808"/>
    <n v="14660"/>
  </r>
  <r>
    <n v="88065565458"/>
    <x v="103"/>
    <x v="4"/>
    <x v="1"/>
    <x v="11"/>
    <n v="13"/>
    <n v="10"/>
    <n v="900"/>
    <n v="11700"/>
    <n v="9000"/>
    <n v="2700"/>
    <m/>
    <n v="9360"/>
    <n v="11600"/>
  </r>
  <r>
    <n v="88065565459"/>
    <x v="104"/>
    <x v="5"/>
    <x v="0"/>
    <x v="12"/>
    <n v="15"/>
    <n v="12"/>
    <n v="2390"/>
    <n v="35850"/>
    <n v="28680"/>
    <n v="7170"/>
    <m/>
    <n v="28680"/>
    <n v="35750"/>
  </r>
  <r>
    <n v="88065565460"/>
    <x v="105"/>
    <x v="6"/>
    <x v="1"/>
    <x v="13"/>
    <n v="14"/>
    <n v="11"/>
    <n v="10000"/>
    <n v="140000"/>
    <n v="110000"/>
    <n v="30000"/>
    <m/>
    <n v="112000"/>
    <n v="139900"/>
  </r>
  <r>
    <n v="88065565461"/>
    <x v="106"/>
    <x v="7"/>
    <x v="0"/>
    <x v="14"/>
    <n v="30"/>
    <n v="27"/>
    <n v="2300"/>
    <n v="69000"/>
    <n v="62100"/>
    <n v="6900"/>
    <m/>
    <n v="55200"/>
    <n v="68900"/>
  </r>
  <r>
    <n v="88065565462"/>
    <x v="107"/>
    <x v="8"/>
    <x v="1"/>
    <x v="15"/>
    <n v="16"/>
    <n v="13"/>
    <n v="7800"/>
    <n v="124800"/>
    <n v="101400"/>
    <n v="23400"/>
    <m/>
    <n v="99840"/>
    <n v="124700"/>
  </r>
  <r>
    <n v="88065565463"/>
    <x v="108"/>
    <x v="9"/>
    <x v="0"/>
    <x v="1"/>
    <n v="9"/>
    <n v="6"/>
    <n v="450"/>
    <n v="4050"/>
    <n v="2700"/>
    <n v="1350"/>
    <m/>
    <n v="3240"/>
    <n v="3950"/>
  </r>
  <r>
    <n v="88065565464"/>
    <x v="109"/>
    <x v="10"/>
    <x v="2"/>
    <x v="2"/>
    <n v="5"/>
    <n v="2"/>
    <n v="2000"/>
    <n v="10000"/>
    <n v="4000"/>
    <n v="6000"/>
    <m/>
    <n v="8000"/>
    <n v="9900"/>
  </r>
  <r>
    <n v="88065565465"/>
    <x v="110"/>
    <x v="0"/>
    <x v="3"/>
    <x v="1"/>
    <n v="18"/>
    <n v="15"/>
    <n v="123"/>
    <n v="2214"/>
    <n v="1845"/>
    <n v="369"/>
    <m/>
    <n v="1771.2"/>
    <n v="2114"/>
  </r>
  <r>
    <n v="88065565466"/>
    <x v="111"/>
    <x v="1"/>
    <x v="2"/>
    <x v="2"/>
    <n v="10"/>
    <n v="7"/>
    <n v="12903"/>
    <n v="129030"/>
    <n v="90321"/>
    <n v="38709"/>
    <m/>
    <n v="103224"/>
    <n v="128930"/>
  </r>
  <r>
    <n v="88065565467"/>
    <x v="112"/>
    <x v="2"/>
    <x v="3"/>
    <x v="10"/>
    <n v="20"/>
    <n v="17"/>
    <n v="100000"/>
    <n v="2000000"/>
    <n v="1700000"/>
    <n v="300000"/>
    <m/>
    <n v="1600000"/>
    <n v="1999900"/>
  </r>
  <r>
    <n v="88065565468"/>
    <x v="113"/>
    <x v="3"/>
    <x v="2"/>
    <x v="11"/>
    <n v="70"/>
    <n v="67"/>
    <n v="12000"/>
    <n v="840000"/>
    <n v="804000"/>
    <n v="36000"/>
    <m/>
    <n v="672000"/>
    <n v="839900"/>
  </r>
  <r>
    <n v="88065565469"/>
    <x v="114"/>
    <x v="4"/>
    <x v="3"/>
    <x v="12"/>
    <n v="15"/>
    <n v="12"/>
    <n v="60"/>
    <n v="900"/>
    <n v="720"/>
    <n v="180"/>
    <m/>
    <n v="720"/>
    <n v="800"/>
  </r>
  <r>
    <n v="88065565470"/>
    <x v="115"/>
    <x v="5"/>
    <x v="2"/>
    <x v="10"/>
    <n v="12"/>
    <n v="9"/>
    <n v="89"/>
    <n v="1068"/>
    <n v="801"/>
    <n v="267"/>
    <m/>
    <n v="854.40000000000009"/>
    <n v="968"/>
  </r>
  <r>
    <n v="88065565471"/>
    <x v="116"/>
    <x v="6"/>
    <x v="3"/>
    <x v="11"/>
    <n v="18"/>
    <n v="15"/>
    <n v="77"/>
    <n v="1386"/>
    <n v="1155"/>
    <n v="231"/>
    <m/>
    <n v="1108.8"/>
    <n v="1286"/>
  </r>
  <r>
    <n v="88065565472"/>
    <x v="117"/>
    <x v="7"/>
    <x v="2"/>
    <x v="12"/>
    <n v="23"/>
    <n v="20"/>
    <n v="68"/>
    <n v="1564"/>
    <n v="1360"/>
    <n v="204"/>
    <m/>
    <n v="1251.2"/>
    <n v="1464"/>
  </r>
  <r>
    <n v="88065565473"/>
    <x v="118"/>
    <x v="8"/>
    <x v="3"/>
    <x v="12"/>
    <n v="9"/>
    <n v="6"/>
    <n v="15"/>
    <n v="135"/>
    <n v="90"/>
    <n v="45"/>
    <n v="81"/>
    <n v="108"/>
    <n v="35"/>
  </r>
  <r>
    <n v="88065565474"/>
    <x v="119"/>
    <x v="9"/>
    <x v="2"/>
    <x v="12"/>
    <n v="18"/>
    <n v="15"/>
    <n v="47"/>
    <n v="846"/>
    <n v="705"/>
    <n v="141"/>
    <n v="507.59999999999997"/>
    <n v="676.80000000000007"/>
    <n v="746"/>
  </r>
  <r>
    <n v="88065565475"/>
    <x v="120"/>
    <x v="10"/>
    <x v="3"/>
    <x v="0"/>
    <n v="52"/>
    <n v="49"/>
    <n v="6"/>
    <n v="312"/>
    <n v="294"/>
    <n v="18"/>
    <n v="187.2"/>
    <n v="249.60000000000002"/>
    <n v="212"/>
  </r>
  <r>
    <n v="88065565476"/>
    <x v="121"/>
    <x v="0"/>
    <x v="2"/>
    <x v="0"/>
    <n v="9"/>
    <n v="6"/>
    <n v="10"/>
    <n v="90"/>
    <n v="60"/>
    <n v="30"/>
    <n v="54"/>
    <n v="72"/>
    <n v="-10"/>
  </r>
  <r>
    <n v="88065565477"/>
    <x v="122"/>
    <x v="1"/>
    <x v="3"/>
    <x v="1"/>
    <n v="5"/>
    <n v="2"/>
    <n v="11"/>
    <n v="55"/>
    <n v="22"/>
    <n v="33"/>
    <n v="33"/>
    <n v="44"/>
    <n v="-45"/>
  </r>
  <r>
    <n v="88065565478"/>
    <x v="123"/>
    <x v="2"/>
    <x v="2"/>
    <x v="2"/>
    <n v="14"/>
    <n v="11"/>
    <n v="60"/>
    <n v="840"/>
    <n v="660"/>
    <n v="180"/>
    <n v="504"/>
    <n v="672"/>
    <n v="740"/>
  </r>
  <r>
    <n v="88065565479"/>
    <x v="124"/>
    <x v="3"/>
    <x v="3"/>
    <x v="3"/>
    <n v="6"/>
    <n v="3"/>
    <n v="89"/>
    <n v="534"/>
    <n v="267"/>
    <n v="267"/>
    <n v="320.39999999999998"/>
    <n v="427.20000000000005"/>
    <n v="434"/>
  </r>
  <r>
    <n v="88065565480"/>
    <x v="125"/>
    <x v="4"/>
    <x v="2"/>
    <x v="4"/>
    <n v="10"/>
    <n v="7"/>
    <n v="77"/>
    <n v="770"/>
    <n v="539"/>
    <n v="231"/>
    <n v="462"/>
    <n v="616"/>
    <n v="670"/>
  </r>
  <r>
    <n v="88065565481"/>
    <x v="126"/>
    <x v="5"/>
    <x v="3"/>
    <x v="5"/>
    <n v="13"/>
    <n v="10"/>
    <n v="68"/>
    <n v="884"/>
    <n v="680"/>
    <n v="204"/>
    <n v="530.4"/>
    <n v="707.2"/>
    <n v="784"/>
  </r>
  <r>
    <n v="88065565482"/>
    <x v="127"/>
    <x v="6"/>
    <x v="2"/>
    <x v="6"/>
    <n v="20"/>
    <n v="17"/>
    <n v="15"/>
    <n v="300"/>
    <n v="255"/>
    <n v="45"/>
    <n v="180"/>
    <n v="240"/>
    <n v="200"/>
  </r>
  <r>
    <n v="88065565483"/>
    <x v="128"/>
    <x v="7"/>
    <x v="3"/>
    <x v="7"/>
    <n v="15"/>
    <n v="12"/>
    <n v="100"/>
    <n v="1500"/>
    <n v="1200"/>
    <n v="300"/>
    <n v="900"/>
    <n v="1200"/>
    <n v="1400"/>
  </r>
  <r>
    <n v="88065565484"/>
    <x v="129"/>
    <x v="8"/>
    <x v="0"/>
    <x v="8"/>
    <n v="20"/>
    <n v="17"/>
    <n v="3000"/>
    <n v="60000"/>
    <n v="51000"/>
    <n v="9000"/>
    <n v="36000"/>
    <n v="48000"/>
    <n v="59900"/>
  </r>
  <r>
    <n v="88065565485"/>
    <x v="130"/>
    <x v="9"/>
    <x v="1"/>
    <x v="9"/>
    <n v="12"/>
    <n v="9"/>
    <n v="5000"/>
    <n v="60000"/>
    <n v="45000"/>
    <n v="15000"/>
    <n v="36000"/>
    <n v="48000"/>
    <n v="59900"/>
  </r>
  <r>
    <n v="88065565486"/>
    <x v="131"/>
    <x v="10"/>
    <x v="2"/>
    <x v="0"/>
    <n v="16"/>
    <n v="13"/>
    <n v="300"/>
    <n v="4800"/>
    <n v="3900"/>
    <n v="900"/>
    <n v="2880"/>
    <n v="3840"/>
    <n v="4700"/>
  </r>
  <r>
    <n v="88065565487"/>
    <x v="132"/>
    <x v="0"/>
    <x v="3"/>
    <x v="10"/>
    <n v="70"/>
    <n v="67"/>
    <n v="2000"/>
    <n v="140000"/>
    <n v="134000"/>
    <n v="6000"/>
    <m/>
    <n v="112000"/>
    <n v="139900"/>
  </r>
  <r>
    <n v="88065565488"/>
    <x v="133"/>
    <x v="1"/>
    <x v="0"/>
    <x v="11"/>
    <n v="15"/>
    <n v="12"/>
    <n v="600"/>
    <n v="9000"/>
    <n v="7200"/>
    <n v="1800"/>
    <m/>
    <n v="7200"/>
    <n v="8900"/>
  </r>
  <r>
    <n v="88065565489"/>
    <x v="134"/>
    <x v="2"/>
    <x v="1"/>
    <x v="12"/>
    <n v="16"/>
    <n v="13"/>
    <n v="1230"/>
    <n v="19680"/>
    <n v="15990"/>
    <n v="3690"/>
    <m/>
    <n v="15744"/>
    <n v="19580"/>
  </r>
  <r>
    <n v="88065565490"/>
    <x v="135"/>
    <x v="3"/>
    <x v="2"/>
    <x v="13"/>
    <n v="20"/>
    <n v="17"/>
    <n v="900"/>
    <n v="18000"/>
    <n v="15300"/>
    <n v="2700"/>
    <m/>
    <n v="14400"/>
    <n v="17900"/>
  </r>
  <r>
    <n v="88065565491"/>
    <x v="136"/>
    <x v="4"/>
    <x v="3"/>
    <x v="14"/>
    <n v="12"/>
    <n v="9"/>
    <n v="2390"/>
    <n v="28680"/>
    <n v="21510"/>
    <n v="7170"/>
    <m/>
    <n v="22944"/>
    <n v="28580"/>
  </r>
  <r>
    <n v="88065565492"/>
    <x v="137"/>
    <x v="5"/>
    <x v="0"/>
    <x v="15"/>
    <n v="12"/>
    <n v="9"/>
    <n v="10000"/>
    <n v="120000"/>
    <n v="90000"/>
    <n v="30000"/>
    <m/>
    <n v="96000"/>
    <n v="119900"/>
  </r>
  <r>
    <n v="88065565493"/>
    <x v="138"/>
    <x v="6"/>
    <x v="1"/>
    <x v="1"/>
    <n v="18"/>
    <n v="15"/>
    <n v="2300"/>
    <n v="41400"/>
    <n v="34500"/>
    <n v="6900"/>
    <m/>
    <n v="33120"/>
    <n v="41300"/>
  </r>
  <r>
    <n v="88065565494"/>
    <x v="139"/>
    <x v="7"/>
    <x v="2"/>
    <x v="2"/>
    <n v="10"/>
    <n v="7"/>
    <n v="7800"/>
    <n v="78000"/>
    <n v="54600"/>
    <n v="23400"/>
    <m/>
    <n v="62400"/>
    <n v="77900"/>
  </r>
  <r>
    <n v="88065565495"/>
    <x v="140"/>
    <x v="8"/>
    <x v="3"/>
    <x v="1"/>
    <n v="15"/>
    <n v="12"/>
    <n v="450"/>
    <n v="6750"/>
    <n v="5400"/>
    <n v="1350"/>
    <m/>
    <n v="5400"/>
    <n v="6650"/>
  </r>
  <r>
    <n v="88065565496"/>
    <x v="141"/>
    <x v="9"/>
    <x v="0"/>
    <x v="2"/>
    <n v="15"/>
    <n v="12"/>
    <n v="2000"/>
    <n v="30000"/>
    <n v="24000"/>
    <n v="6000"/>
    <m/>
    <n v="24000"/>
    <n v="29900"/>
  </r>
  <r>
    <n v="88065565497"/>
    <x v="142"/>
    <x v="10"/>
    <x v="1"/>
    <x v="10"/>
    <n v="23"/>
    <n v="20"/>
    <n v="123"/>
    <n v="2829"/>
    <n v="2460"/>
    <n v="369"/>
    <m/>
    <n v="2263.2000000000003"/>
    <n v="2729"/>
  </r>
  <r>
    <n v="88065565498"/>
    <x v="143"/>
    <x v="0"/>
    <x v="2"/>
    <x v="11"/>
    <n v="9"/>
    <n v="6"/>
    <n v="12903"/>
    <n v="116127"/>
    <n v="77418"/>
    <n v="38709"/>
    <m/>
    <n v="92901.6"/>
    <n v="116027"/>
  </r>
  <r>
    <n v="88065565499"/>
    <x v="144"/>
    <x v="1"/>
    <x v="3"/>
    <x v="12"/>
    <n v="18"/>
    <n v="15"/>
    <n v="100000"/>
    <n v="1800000"/>
    <n v="1500000"/>
    <n v="300000"/>
    <m/>
    <n v="1440000"/>
    <n v="1799900"/>
  </r>
  <r>
    <n v="88065565500"/>
    <x v="145"/>
    <x v="2"/>
    <x v="0"/>
    <x v="10"/>
    <n v="14"/>
    <n v="11"/>
    <n v="12000"/>
    <n v="168000"/>
    <n v="132000"/>
    <n v="36000"/>
    <m/>
    <n v="134400"/>
    <n v="167900"/>
  </r>
  <r>
    <n v="88065565501"/>
    <x v="146"/>
    <x v="3"/>
    <x v="1"/>
    <x v="11"/>
    <n v="30"/>
    <n v="27"/>
    <n v="60"/>
    <n v="1800"/>
    <n v="1620"/>
    <n v="180"/>
    <m/>
    <n v="1440"/>
    <n v="1700"/>
  </r>
  <r>
    <n v="88065565502"/>
    <x v="147"/>
    <x v="4"/>
    <x v="2"/>
    <x v="12"/>
    <n v="16"/>
    <n v="13"/>
    <n v="89"/>
    <n v="1424"/>
    <n v="1157"/>
    <n v="267"/>
    <m/>
    <n v="1139.2"/>
    <n v="1324"/>
  </r>
  <r>
    <n v="88065565503"/>
    <x v="148"/>
    <x v="5"/>
    <x v="3"/>
    <x v="12"/>
    <n v="52"/>
    <n v="49"/>
    <n v="77"/>
    <n v="4004"/>
    <n v="3773"/>
    <n v="231"/>
    <m/>
    <n v="3203.2000000000003"/>
    <n v="3904"/>
  </r>
  <r>
    <n v="88065565504"/>
    <x v="149"/>
    <x v="6"/>
    <x v="0"/>
    <x v="12"/>
    <n v="14"/>
    <n v="11"/>
    <n v="68"/>
    <n v="952"/>
    <n v="748"/>
    <n v="204"/>
    <m/>
    <n v="761.6"/>
    <n v="852"/>
  </r>
  <r>
    <n v="88065565505"/>
    <x v="150"/>
    <x v="7"/>
    <x v="1"/>
    <x v="0"/>
    <n v="6"/>
    <n v="3"/>
    <n v="15"/>
    <n v="90"/>
    <n v="45"/>
    <n v="45"/>
    <m/>
    <n v="72"/>
    <n v="-10"/>
  </r>
  <r>
    <n v="88065565506"/>
    <x v="151"/>
    <x v="8"/>
    <x v="2"/>
    <x v="0"/>
    <n v="13"/>
    <n v="10"/>
    <n v="47"/>
    <n v="611"/>
    <n v="470"/>
    <n v="141"/>
    <m/>
    <n v="488.8"/>
    <n v="511"/>
  </r>
  <r>
    <n v="88065565507"/>
    <x v="152"/>
    <x v="9"/>
    <x v="3"/>
    <x v="1"/>
    <n v="15"/>
    <n v="12"/>
    <n v="6"/>
    <n v="90"/>
    <n v="72"/>
    <n v="18"/>
    <m/>
    <n v="72"/>
    <n v="-10"/>
  </r>
  <r>
    <n v="88065565508"/>
    <x v="153"/>
    <x v="10"/>
    <x v="0"/>
    <x v="2"/>
    <n v="20"/>
    <n v="17"/>
    <n v="10"/>
    <n v="200"/>
    <n v="170"/>
    <n v="30"/>
    <m/>
    <n v="160"/>
    <n v="100"/>
  </r>
  <r>
    <n v="88065565509"/>
    <x v="154"/>
    <x v="0"/>
    <x v="1"/>
    <x v="3"/>
    <n v="12"/>
    <n v="9"/>
    <n v="11"/>
    <n v="132"/>
    <n v="99"/>
    <n v="33"/>
    <m/>
    <n v="105.60000000000001"/>
    <n v="32"/>
  </r>
  <r>
    <n v="88065565510"/>
    <x v="155"/>
    <x v="1"/>
    <x v="2"/>
    <x v="4"/>
    <n v="16"/>
    <n v="13"/>
    <n v="60"/>
    <n v="960"/>
    <n v="780"/>
    <n v="180"/>
    <m/>
    <n v="768"/>
    <n v="860"/>
  </r>
  <r>
    <n v="88065565511"/>
    <x v="156"/>
    <x v="2"/>
    <x v="3"/>
    <x v="5"/>
    <n v="20"/>
    <n v="17"/>
    <n v="89"/>
    <n v="1780"/>
    <n v="1513"/>
    <n v="267"/>
    <m/>
    <n v="1424"/>
    <n v="1680"/>
  </r>
  <r>
    <n v="88065565512"/>
    <x v="157"/>
    <x v="3"/>
    <x v="0"/>
    <x v="6"/>
    <n v="12"/>
    <n v="9"/>
    <n v="77"/>
    <n v="924"/>
    <n v="693"/>
    <n v="231"/>
    <m/>
    <n v="739.2"/>
    <n v="824"/>
  </r>
  <r>
    <n v="88065565513"/>
    <x v="158"/>
    <x v="4"/>
    <x v="1"/>
    <x v="7"/>
    <n v="10"/>
    <n v="7"/>
    <n v="68"/>
    <n v="680"/>
    <n v="476"/>
    <n v="204"/>
    <m/>
    <n v="544"/>
    <n v="580"/>
  </r>
  <r>
    <n v="88065565514"/>
    <x v="159"/>
    <x v="5"/>
    <x v="2"/>
    <x v="8"/>
    <n v="15"/>
    <n v="12"/>
    <n v="15"/>
    <n v="225"/>
    <n v="180"/>
    <n v="45"/>
    <m/>
    <n v="180"/>
    <n v="125"/>
  </r>
  <r>
    <n v="88065565515"/>
    <x v="160"/>
    <x v="6"/>
    <x v="3"/>
    <x v="9"/>
    <n v="15"/>
    <n v="12"/>
    <n v="100"/>
    <n v="1500"/>
    <n v="1200"/>
    <n v="300"/>
    <m/>
    <n v="1200"/>
    <n v="1400"/>
  </r>
  <r>
    <n v="88065565516"/>
    <x v="161"/>
    <x v="7"/>
    <x v="0"/>
    <x v="0"/>
    <n v="20"/>
    <n v="17"/>
    <n v="3000"/>
    <n v="60000"/>
    <n v="51000"/>
    <n v="9000"/>
    <m/>
    <n v="48000"/>
    <n v="59900"/>
  </r>
  <r>
    <n v="88065565517"/>
    <x v="162"/>
    <x v="8"/>
    <x v="1"/>
    <x v="10"/>
    <n v="12"/>
    <n v="9"/>
    <n v="5000"/>
    <n v="60000"/>
    <n v="45000"/>
    <n v="15000"/>
    <m/>
    <n v="48000"/>
    <n v="59900"/>
  </r>
  <r>
    <n v="88065565518"/>
    <x v="163"/>
    <x v="9"/>
    <x v="2"/>
    <x v="11"/>
    <n v="13"/>
    <n v="10"/>
    <n v="300"/>
    <n v="3900"/>
    <n v="3000"/>
    <n v="900"/>
    <m/>
    <n v="3120"/>
    <n v="3800"/>
  </r>
  <r>
    <n v="88065565519"/>
    <x v="164"/>
    <x v="10"/>
    <x v="3"/>
    <x v="12"/>
    <n v="15"/>
    <n v="12"/>
    <n v="2000"/>
    <n v="30000"/>
    <n v="24000"/>
    <n v="6000"/>
    <m/>
    <n v="24000"/>
    <n v="29900"/>
  </r>
  <r>
    <n v="88065565520"/>
    <x v="165"/>
    <x v="0"/>
    <x v="0"/>
    <x v="13"/>
    <n v="14"/>
    <n v="11"/>
    <n v="600"/>
    <n v="8400"/>
    <n v="6600"/>
    <n v="1800"/>
    <m/>
    <n v="6720"/>
    <n v="8300"/>
  </r>
  <r>
    <n v="88065565521"/>
    <x v="166"/>
    <x v="1"/>
    <x v="1"/>
    <x v="14"/>
    <n v="30"/>
    <n v="27"/>
    <n v="1230"/>
    <n v="36900"/>
    <n v="33210"/>
    <n v="3690"/>
    <m/>
    <n v="29520"/>
    <n v="36800"/>
  </r>
  <r>
    <n v="88065565522"/>
    <x v="167"/>
    <x v="2"/>
    <x v="2"/>
    <x v="15"/>
    <n v="16"/>
    <n v="13"/>
    <n v="900"/>
    <n v="14400"/>
    <n v="11700"/>
    <n v="2700"/>
    <m/>
    <n v="11520"/>
    <n v="14300"/>
  </r>
  <r>
    <n v="88065565523"/>
    <x v="168"/>
    <x v="3"/>
    <x v="3"/>
    <x v="1"/>
    <n v="9"/>
    <n v="6"/>
    <n v="2390"/>
    <n v="21510"/>
    <n v="14340"/>
    <n v="7170"/>
    <m/>
    <n v="17208"/>
    <n v="21410"/>
  </r>
  <r>
    <n v="88065565524"/>
    <x v="169"/>
    <x v="4"/>
    <x v="0"/>
    <x v="2"/>
    <n v="5"/>
    <n v="2"/>
    <n v="10000"/>
    <n v="50000"/>
    <n v="20000"/>
    <n v="30000"/>
    <m/>
    <n v="40000"/>
    <n v="49900"/>
  </r>
  <r>
    <n v="88065565525"/>
    <x v="170"/>
    <x v="5"/>
    <x v="1"/>
    <x v="1"/>
    <n v="18"/>
    <n v="15"/>
    <n v="2300"/>
    <n v="41400"/>
    <n v="34500"/>
    <n v="6900"/>
    <m/>
    <n v="33120"/>
    <n v="41300"/>
  </r>
  <r>
    <n v="88065565526"/>
    <x v="171"/>
    <x v="6"/>
    <x v="2"/>
    <x v="2"/>
    <n v="10"/>
    <n v="7"/>
    <n v="7800"/>
    <n v="78000"/>
    <n v="54600"/>
    <n v="23400"/>
    <m/>
    <n v="62400"/>
    <n v="77900"/>
  </r>
  <r>
    <n v="88065565527"/>
    <x v="172"/>
    <x v="7"/>
    <x v="3"/>
    <x v="10"/>
    <n v="20"/>
    <n v="17"/>
    <n v="450"/>
    <n v="9000"/>
    <n v="7650"/>
    <n v="1350"/>
    <m/>
    <n v="7200"/>
    <n v="8900"/>
  </r>
  <r>
    <n v="88065565528"/>
    <x v="173"/>
    <x v="8"/>
    <x v="0"/>
    <x v="11"/>
    <n v="70"/>
    <n v="67"/>
    <n v="2000"/>
    <n v="140000"/>
    <n v="134000"/>
    <n v="6000"/>
    <m/>
    <n v="112000"/>
    <n v="139900"/>
  </r>
  <r>
    <n v="88065565529"/>
    <x v="174"/>
    <x v="9"/>
    <x v="1"/>
    <x v="12"/>
    <n v="15"/>
    <n v="12"/>
    <n v="123"/>
    <n v="1845"/>
    <n v="1476"/>
    <n v="369"/>
    <m/>
    <n v="1476"/>
    <n v="1745"/>
  </r>
  <r>
    <n v="88065565530"/>
    <x v="175"/>
    <x v="10"/>
    <x v="2"/>
    <x v="10"/>
    <n v="12"/>
    <n v="9"/>
    <n v="12903"/>
    <n v="154836"/>
    <n v="116127"/>
    <n v="38709"/>
    <m/>
    <n v="123868.8"/>
    <n v="154736"/>
  </r>
  <r>
    <n v="88065565531"/>
    <x v="176"/>
    <x v="0"/>
    <x v="3"/>
    <x v="11"/>
    <n v="18"/>
    <n v="15"/>
    <n v="100000"/>
    <n v="1800000"/>
    <n v="1500000"/>
    <n v="300000"/>
    <m/>
    <n v="1440000"/>
    <n v="1799900"/>
  </r>
  <r>
    <n v="88065565532"/>
    <x v="177"/>
    <x v="1"/>
    <x v="0"/>
    <x v="12"/>
    <n v="23"/>
    <n v="20"/>
    <n v="12000"/>
    <n v="276000"/>
    <n v="240000"/>
    <n v="36000"/>
    <m/>
    <n v="220800"/>
    <n v="275900"/>
  </r>
  <r>
    <n v="88065565533"/>
    <x v="178"/>
    <x v="2"/>
    <x v="1"/>
    <x v="12"/>
    <n v="9"/>
    <n v="6"/>
    <n v="60"/>
    <n v="540"/>
    <n v="360"/>
    <n v="180"/>
    <m/>
    <n v="432"/>
    <n v="440"/>
  </r>
  <r>
    <n v="88065565534"/>
    <x v="179"/>
    <x v="3"/>
    <x v="2"/>
    <x v="12"/>
    <n v="18"/>
    <n v="15"/>
    <n v="89"/>
    <n v="1602"/>
    <n v="1335"/>
    <n v="267"/>
    <m/>
    <n v="1281.6000000000001"/>
    <n v="1502"/>
  </r>
  <r>
    <n v="88065565535"/>
    <x v="180"/>
    <x v="4"/>
    <x v="3"/>
    <x v="0"/>
    <n v="52"/>
    <n v="49"/>
    <n v="77"/>
    <n v="4004"/>
    <n v="3773"/>
    <n v="231"/>
    <m/>
    <n v="3203.2000000000003"/>
    <n v="3904"/>
  </r>
  <r>
    <n v="88065565536"/>
    <x v="181"/>
    <x v="5"/>
    <x v="0"/>
    <x v="0"/>
    <n v="9"/>
    <n v="6"/>
    <n v="68"/>
    <n v="612"/>
    <n v="408"/>
    <n v="204"/>
    <m/>
    <n v="489.6"/>
    <n v="512"/>
  </r>
  <r>
    <n v="88065565537"/>
    <x v="182"/>
    <x v="6"/>
    <x v="1"/>
    <x v="1"/>
    <n v="5"/>
    <n v="2"/>
    <n v="15"/>
    <n v="75"/>
    <n v="30"/>
    <n v="45"/>
    <m/>
    <n v="60"/>
    <n v="-25"/>
  </r>
  <r>
    <n v="88065565538"/>
    <x v="183"/>
    <x v="7"/>
    <x v="2"/>
    <x v="2"/>
    <n v="14"/>
    <n v="11"/>
    <n v="47"/>
    <n v="658"/>
    <n v="517"/>
    <n v="141"/>
    <m/>
    <n v="526.4"/>
    <n v="558"/>
  </r>
  <r>
    <n v="88065565539"/>
    <x v="184"/>
    <x v="8"/>
    <x v="3"/>
    <x v="3"/>
    <n v="6"/>
    <n v="3"/>
    <n v="6"/>
    <n v="36"/>
    <n v="18"/>
    <n v="18"/>
    <m/>
    <n v="28.8"/>
    <n v="-64"/>
  </r>
  <r>
    <n v="88065565540"/>
    <x v="185"/>
    <x v="9"/>
    <x v="0"/>
    <x v="4"/>
    <n v="10"/>
    <n v="7"/>
    <n v="10"/>
    <n v="100"/>
    <n v="70"/>
    <n v="30"/>
    <m/>
    <n v="80"/>
    <n v="0"/>
  </r>
  <r>
    <n v="88065565541"/>
    <x v="186"/>
    <x v="10"/>
    <x v="1"/>
    <x v="5"/>
    <n v="13"/>
    <n v="10"/>
    <n v="11"/>
    <n v="143"/>
    <n v="110"/>
    <n v="33"/>
    <m/>
    <n v="114.4"/>
    <n v="43"/>
  </r>
  <r>
    <n v="88065565542"/>
    <x v="187"/>
    <x v="0"/>
    <x v="2"/>
    <x v="6"/>
    <n v="20"/>
    <n v="17"/>
    <n v="60"/>
    <n v="1200"/>
    <n v="1020"/>
    <n v="180"/>
    <m/>
    <n v="960"/>
    <n v="1100"/>
  </r>
  <r>
    <n v="88065565543"/>
    <x v="188"/>
    <x v="1"/>
    <x v="3"/>
    <x v="7"/>
    <n v="15"/>
    <n v="12"/>
    <n v="89"/>
    <n v="1335"/>
    <n v="1068"/>
    <n v="267"/>
    <m/>
    <n v="1068"/>
    <n v="1235"/>
  </r>
  <r>
    <n v="88065565544"/>
    <x v="189"/>
    <x v="2"/>
    <x v="0"/>
    <x v="8"/>
    <n v="20"/>
    <n v="17"/>
    <n v="77"/>
    <n v="1540"/>
    <n v="1309"/>
    <n v="231"/>
    <m/>
    <n v="1232"/>
    <n v="1440"/>
  </r>
  <r>
    <n v="88065565545"/>
    <x v="190"/>
    <x v="3"/>
    <x v="1"/>
    <x v="9"/>
    <n v="12"/>
    <n v="9"/>
    <n v="68"/>
    <n v="816"/>
    <n v="612"/>
    <n v="204"/>
    <m/>
    <n v="652.80000000000007"/>
    <n v="716"/>
  </r>
  <r>
    <n v="88065565546"/>
    <x v="191"/>
    <x v="4"/>
    <x v="2"/>
    <x v="0"/>
    <n v="16"/>
    <n v="13"/>
    <n v="15"/>
    <n v="240"/>
    <n v="195"/>
    <n v="45"/>
    <m/>
    <n v="192"/>
    <n v="140"/>
  </r>
  <r>
    <n v="88065565547"/>
    <x v="192"/>
    <x v="5"/>
    <x v="3"/>
    <x v="10"/>
    <n v="70"/>
    <n v="67"/>
    <n v="100"/>
    <n v="7000"/>
    <n v="6700"/>
    <n v="300"/>
    <m/>
    <n v="5600"/>
    <n v="6900"/>
  </r>
  <r>
    <n v="88065565548"/>
    <x v="193"/>
    <x v="6"/>
    <x v="0"/>
    <x v="11"/>
    <n v="15"/>
    <n v="12"/>
    <n v="3000"/>
    <n v="45000"/>
    <n v="36000"/>
    <n v="9000"/>
    <m/>
    <n v="36000"/>
    <n v="44900"/>
  </r>
  <r>
    <n v="88065565549"/>
    <x v="194"/>
    <x v="7"/>
    <x v="1"/>
    <x v="12"/>
    <n v="16"/>
    <n v="13"/>
    <n v="5000"/>
    <n v="80000"/>
    <n v="65000"/>
    <n v="15000"/>
    <m/>
    <n v="64000"/>
    <n v="79900"/>
  </r>
  <r>
    <n v="88065565550"/>
    <x v="195"/>
    <x v="8"/>
    <x v="2"/>
    <x v="13"/>
    <n v="20"/>
    <n v="17"/>
    <n v="300"/>
    <n v="6000"/>
    <n v="5100"/>
    <n v="900"/>
    <m/>
    <n v="4800"/>
    <n v="5900"/>
  </r>
  <r>
    <n v="88065565551"/>
    <x v="196"/>
    <x v="9"/>
    <x v="3"/>
    <x v="14"/>
    <n v="12"/>
    <n v="9"/>
    <n v="2000"/>
    <n v="24000"/>
    <n v="18000"/>
    <n v="6000"/>
    <m/>
    <n v="19200"/>
    <n v="23900"/>
  </r>
  <r>
    <n v="88065565552"/>
    <x v="197"/>
    <x v="10"/>
    <x v="0"/>
    <x v="15"/>
    <n v="12"/>
    <n v="9"/>
    <n v="600"/>
    <n v="7200"/>
    <n v="5400"/>
    <n v="1800"/>
    <m/>
    <n v="5760"/>
    <n v="7100"/>
  </r>
  <r>
    <n v="88065565553"/>
    <x v="198"/>
    <x v="0"/>
    <x v="1"/>
    <x v="1"/>
    <n v="18"/>
    <n v="15"/>
    <n v="1230"/>
    <n v="22140"/>
    <n v="18450"/>
    <n v="3690"/>
    <m/>
    <n v="17712"/>
    <n v="22040"/>
  </r>
  <r>
    <n v="88065565554"/>
    <x v="199"/>
    <x v="1"/>
    <x v="2"/>
    <x v="2"/>
    <n v="10"/>
    <n v="7"/>
    <n v="900"/>
    <n v="9000"/>
    <n v="6300"/>
    <n v="2700"/>
    <m/>
    <n v="7200"/>
    <n v="8900"/>
  </r>
  <r>
    <n v="88065565555"/>
    <x v="200"/>
    <x v="2"/>
    <x v="3"/>
    <x v="1"/>
    <n v="15"/>
    <n v="12"/>
    <n v="2390"/>
    <n v="35850"/>
    <n v="28680"/>
    <n v="7170"/>
    <m/>
    <n v="28680"/>
    <n v="35750"/>
  </r>
  <r>
    <n v="88065565556"/>
    <x v="201"/>
    <x v="3"/>
    <x v="0"/>
    <x v="2"/>
    <n v="15"/>
    <n v="12"/>
    <n v="10000"/>
    <n v="150000"/>
    <n v="120000"/>
    <n v="30000"/>
    <m/>
    <n v="120000"/>
    <n v="149900"/>
  </r>
  <r>
    <n v="88065565557"/>
    <x v="202"/>
    <x v="4"/>
    <x v="1"/>
    <x v="10"/>
    <n v="23"/>
    <n v="20"/>
    <n v="2300"/>
    <n v="52900"/>
    <n v="46000"/>
    <n v="6900"/>
    <m/>
    <n v="42320"/>
    <n v="52800"/>
  </r>
  <r>
    <n v="88065565558"/>
    <x v="203"/>
    <x v="5"/>
    <x v="2"/>
    <x v="11"/>
    <n v="9"/>
    <n v="6"/>
    <n v="7800"/>
    <n v="70200"/>
    <n v="46800"/>
    <n v="23400"/>
    <m/>
    <n v="56160"/>
    <n v="70100"/>
  </r>
  <r>
    <n v="88065565559"/>
    <x v="204"/>
    <x v="6"/>
    <x v="3"/>
    <x v="12"/>
    <n v="18"/>
    <n v="15"/>
    <n v="450"/>
    <n v="8100"/>
    <n v="6750"/>
    <n v="1350"/>
    <m/>
    <n v="6480"/>
    <n v="8000"/>
  </r>
  <r>
    <n v="88065565560"/>
    <x v="205"/>
    <x v="7"/>
    <x v="0"/>
    <x v="10"/>
    <n v="14"/>
    <n v="11"/>
    <n v="2000"/>
    <n v="28000"/>
    <n v="22000"/>
    <n v="6000"/>
    <m/>
    <n v="22400"/>
    <n v="27900"/>
  </r>
  <r>
    <n v="88065565561"/>
    <x v="206"/>
    <x v="8"/>
    <x v="1"/>
    <x v="11"/>
    <n v="30"/>
    <n v="27"/>
    <n v="123"/>
    <n v="3690"/>
    <n v="3321"/>
    <n v="369"/>
    <m/>
    <n v="2952"/>
    <n v="3590"/>
  </r>
  <r>
    <n v="88065565562"/>
    <x v="207"/>
    <x v="9"/>
    <x v="2"/>
    <x v="12"/>
    <n v="16"/>
    <n v="13"/>
    <n v="12903"/>
    <n v="206448"/>
    <n v="167739"/>
    <n v="38709"/>
    <m/>
    <n v="165158.40000000002"/>
    <n v="206348"/>
  </r>
  <r>
    <n v="88065565563"/>
    <x v="208"/>
    <x v="10"/>
    <x v="3"/>
    <x v="12"/>
    <n v="52"/>
    <n v="49"/>
    <n v="100000"/>
    <n v="5200000"/>
    <n v="4900000"/>
    <n v="300000"/>
    <m/>
    <n v="4160000"/>
    <n v="5199900"/>
  </r>
  <r>
    <n v="88065565564"/>
    <x v="209"/>
    <x v="0"/>
    <x v="0"/>
    <x v="12"/>
    <n v="14"/>
    <n v="11"/>
    <n v="12000"/>
    <n v="168000"/>
    <n v="132000"/>
    <n v="36000"/>
    <m/>
    <n v="134400"/>
    <n v="167900"/>
  </r>
  <r>
    <n v="88065565565"/>
    <x v="210"/>
    <x v="1"/>
    <x v="1"/>
    <x v="0"/>
    <n v="6"/>
    <n v="3"/>
    <n v="60"/>
    <n v="360"/>
    <n v="180"/>
    <n v="180"/>
    <m/>
    <n v="288"/>
    <n v="260"/>
  </r>
  <r>
    <n v="88065565566"/>
    <x v="211"/>
    <x v="2"/>
    <x v="2"/>
    <x v="0"/>
    <n v="13"/>
    <n v="10"/>
    <n v="89"/>
    <n v="1157"/>
    <n v="890"/>
    <n v="267"/>
    <m/>
    <n v="925.6"/>
    <n v="1057"/>
  </r>
  <r>
    <n v="88065565567"/>
    <x v="212"/>
    <x v="3"/>
    <x v="3"/>
    <x v="1"/>
    <n v="15"/>
    <n v="12"/>
    <n v="77"/>
    <n v="1155"/>
    <n v="924"/>
    <n v="231"/>
    <m/>
    <n v="924"/>
    <n v="1055"/>
  </r>
  <r>
    <n v="88065565568"/>
    <x v="213"/>
    <x v="4"/>
    <x v="0"/>
    <x v="2"/>
    <n v="20"/>
    <n v="17"/>
    <n v="68"/>
    <n v="1360"/>
    <n v="1156"/>
    <n v="204"/>
    <m/>
    <n v="1088"/>
    <n v="1260"/>
  </r>
  <r>
    <n v="88065565569"/>
    <x v="214"/>
    <x v="5"/>
    <x v="1"/>
    <x v="3"/>
    <n v="12"/>
    <n v="9"/>
    <n v="15"/>
    <n v="180"/>
    <n v="135"/>
    <n v="45"/>
    <m/>
    <n v="144"/>
    <n v="80"/>
  </r>
  <r>
    <n v="88065565570"/>
    <x v="215"/>
    <x v="6"/>
    <x v="2"/>
    <x v="4"/>
    <n v="16"/>
    <n v="13"/>
    <n v="47"/>
    <n v="752"/>
    <n v="611"/>
    <n v="141"/>
    <m/>
    <n v="601.6"/>
    <n v="652"/>
  </r>
  <r>
    <n v="88065565571"/>
    <x v="216"/>
    <x v="7"/>
    <x v="3"/>
    <x v="5"/>
    <n v="20"/>
    <n v="17"/>
    <n v="6"/>
    <n v="120"/>
    <n v="102"/>
    <n v="18"/>
    <m/>
    <n v="96"/>
    <n v="20"/>
  </r>
  <r>
    <n v="88065565572"/>
    <x v="217"/>
    <x v="8"/>
    <x v="0"/>
    <x v="6"/>
    <n v="12"/>
    <n v="9"/>
    <n v="10"/>
    <n v="120"/>
    <n v="90"/>
    <n v="30"/>
    <m/>
    <n v="96"/>
    <n v="20"/>
  </r>
  <r>
    <n v="88065565573"/>
    <x v="218"/>
    <x v="9"/>
    <x v="1"/>
    <x v="7"/>
    <n v="10"/>
    <n v="7"/>
    <n v="11"/>
    <n v="110"/>
    <n v="77"/>
    <n v="33"/>
    <m/>
    <n v="88"/>
    <n v="10"/>
  </r>
  <r>
    <n v="88065565574"/>
    <x v="219"/>
    <x v="10"/>
    <x v="2"/>
    <x v="8"/>
    <n v="15"/>
    <n v="12"/>
    <n v="60"/>
    <n v="900"/>
    <n v="720"/>
    <n v="180"/>
    <m/>
    <n v="720"/>
    <n v="800"/>
  </r>
  <r>
    <n v="88065565575"/>
    <x v="220"/>
    <x v="0"/>
    <x v="3"/>
    <x v="9"/>
    <n v="15"/>
    <n v="12"/>
    <n v="89"/>
    <n v="1335"/>
    <n v="1068"/>
    <n v="267"/>
    <m/>
    <n v="1068"/>
    <n v="1235"/>
  </r>
  <r>
    <n v="88065565576"/>
    <x v="221"/>
    <x v="1"/>
    <x v="0"/>
    <x v="0"/>
    <n v="20"/>
    <n v="17"/>
    <n v="77"/>
    <n v="1540"/>
    <n v="1309"/>
    <n v="231"/>
    <m/>
    <n v="1232"/>
    <n v="1440"/>
  </r>
  <r>
    <n v="88065565577"/>
    <x v="222"/>
    <x v="2"/>
    <x v="1"/>
    <x v="10"/>
    <n v="12"/>
    <n v="9"/>
    <n v="68"/>
    <n v="816"/>
    <n v="612"/>
    <n v="204"/>
    <m/>
    <n v="652.80000000000007"/>
    <n v="716"/>
  </r>
  <r>
    <n v="88065565578"/>
    <x v="223"/>
    <x v="3"/>
    <x v="2"/>
    <x v="11"/>
    <n v="13"/>
    <n v="10"/>
    <n v="15"/>
    <n v="195"/>
    <n v="150"/>
    <n v="45"/>
    <m/>
    <n v="156"/>
    <n v="95"/>
  </r>
  <r>
    <n v="88065565579"/>
    <x v="224"/>
    <x v="4"/>
    <x v="3"/>
    <x v="12"/>
    <n v="15"/>
    <n v="12"/>
    <n v="100"/>
    <n v="1500"/>
    <n v="1200"/>
    <n v="300"/>
    <m/>
    <n v="1200"/>
    <n v="1400"/>
  </r>
  <r>
    <n v="88065565580"/>
    <x v="225"/>
    <x v="5"/>
    <x v="0"/>
    <x v="13"/>
    <n v="14"/>
    <n v="11"/>
    <n v="3000"/>
    <n v="42000"/>
    <n v="33000"/>
    <n v="9000"/>
    <n v="25200"/>
    <n v="33600"/>
    <n v="41900"/>
  </r>
  <r>
    <n v="88065565581"/>
    <x v="226"/>
    <x v="6"/>
    <x v="1"/>
    <x v="14"/>
    <n v="30"/>
    <n v="27"/>
    <n v="5000"/>
    <n v="150000"/>
    <n v="135000"/>
    <n v="15000"/>
    <n v="90000"/>
    <n v="120000"/>
    <n v="149900"/>
  </r>
  <r>
    <n v="88065565582"/>
    <x v="227"/>
    <x v="7"/>
    <x v="2"/>
    <x v="15"/>
    <n v="16"/>
    <n v="13"/>
    <n v="300"/>
    <n v="4800"/>
    <n v="3900"/>
    <n v="900"/>
    <n v="2880"/>
    <n v="3840"/>
    <n v="4700"/>
  </r>
  <r>
    <n v="88065565583"/>
    <x v="228"/>
    <x v="8"/>
    <x v="3"/>
    <x v="1"/>
    <n v="9"/>
    <n v="6"/>
    <n v="2000"/>
    <n v="18000"/>
    <n v="12000"/>
    <n v="6000"/>
    <n v="10800"/>
    <n v="14400"/>
    <n v="17900"/>
  </r>
  <r>
    <n v="88065565584"/>
    <x v="229"/>
    <x v="9"/>
    <x v="0"/>
    <x v="2"/>
    <n v="5"/>
    <n v="2"/>
    <n v="600"/>
    <n v="3000"/>
    <n v="1200"/>
    <n v="1800"/>
    <n v="1800"/>
    <n v="2400"/>
    <n v="2900"/>
  </r>
  <r>
    <n v="88065565585"/>
    <x v="230"/>
    <x v="10"/>
    <x v="1"/>
    <x v="1"/>
    <n v="18"/>
    <n v="15"/>
    <n v="1230"/>
    <n v="22140"/>
    <n v="18450"/>
    <n v="3690"/>
    <n v="13284"/>
    <n v="17712"/>
    <n v="22040"/>
  </r>
  <r>
    <n v="88065565586"/>
    <x v="231"/>
    <x v="0"/>
    <x v="2"/>
    <x v="2"/>
    <n v="10"/>
    <n v="7"/>
    <n v="900"/>
    <n v="9000"/>
    <n v="6300"/>
    <n v="2700"/>
    <n v="5400"/>
    <n v="7200"/>
    <n v="8900"/>
  </r>
  <r>
    <n v="88065565587"/>
    <x v="232"/>
    <x v="1"/>
    <x v="3"/>
    <x v="10"/>
    <n v="20"/>
    <n v="17"/>
    <n v="2390"/>
    <n v="47800"/>
    <n v="40630"/>
    <n v="7170"/>
    <n v="28680"/>
    <n v="38240"/>
    <n v="47700"/>
  </r>
  <r>
    <n v="88065565588"/>
    <x v="233"/>
    <x v="2"/>
    <x v="0"/>
    <x v="11"/>
    <n v="70"/>
    <n v="67"/>
    <n v="10000"/>
    <n v="700000"/>
    <n v="670000"/>
    <n v="30000"/>
    <n v="420000"/>
    <n v="560000"/>
    <n v="699900"/>
  </r>
  <r>
    <n v="88065565589"/>
    <x v="234"/>
    <x v="3"/>
    <x v="1"/>
    <x v="12"/>
    <n v="15"/>
    <n v="12"/>
    <n v="2300"/>
    <n v="34500"/>
    <n v="27600"/>
    <n v="6900"/>
    <n v="20700"/>
    <n v="27600"/>
    <n v="34400"/>
  </r>
  <r>
    <n v="88065565590"/>
    <x v="235"/>
    <x v="4"/>
    <x v="2"/>
    <x v="10"/>
    <n v="12"/>
    <n v="9"/>
    <n v="7800"/>
    <n v="93600"/>
    <n v="70200"/>
    <n v="23400"/>
    <n v="56160"/>
    <n v="74880"/>
    <n v="93500"/>
  </r>
  <r>
    <n v="88065565591"/>
    <x v="236"/>
    <x v="5"/>
    <x v="3"/>
    <x v="11"/>
    <n v="18"/>
    <n v="15"/>
    <n v="450"/>
    <n v="8100"/>
    <n v="6750"/>
    <n v="1350"/>
    <n v="4860"/>
    <n v="6480"/>
    <n v="8000"/>
  </r>
  <r>
    <n v="88065565592"/>
    <x v="237"/>
    <x v="6"/>
    <x v="0"/>
    <x v="12"/>
    <n v="23"/>
    <n v="20"/>
    <n v="2000"/>
    <n v="46000"/>
    <n v="40000"/>
    <n v="6000"/>
    <n v="27600"/>
    <n v="36800"/>
    <n v="45900"/>
  </r>
  <r>
    <n v="88065565593"/>
    <x v="238"/>
    <x v="7"/>
    <x v="1"/>
    <x v="12"/>
    <n v="9"/>
    <n v="6"/>
    <n v="123"/>
    <n v="1107"/>
    <n v="738"/>
    <n v="369"/>
    <n v="664.19999999999993"/>
    <n v="885.6"/>
    <n v="1007"/>
  </r>
  <r>
    <n v="88065565594"/>
    <x v="239"/>
    <x v="8"/>
    <x v="2"/>
    <x v="12"/>
    <n v="18"/>
    <n v="15"/>
    <n v="12903"/>
    <n v="232254"/>
    <n v="193545"/>
    <n v="38709"/>
    <n v="139352.4"/>
    <n v="185803.2"/>
    <n v="232154"/>
  </r>
  <r>
    <n v="88065565595"/>
    <x v="240"/>
    <x v="9"/>
    <x v="3"/>
    <x v="0"/>
    <n v="52"/>
    <n v="49"/>
    <n v="100000"/>
    <n v="5200000"/>
    <n v="4900000"/>
    <n v="300000"/>
    <n v="3120000"/>
    <n v="4160000"/>
    <n v="5199900"/>
  </r>
  <r>
    <n v="88065565596"/>
    <x v="241"/>
    <x v="10"/>
    <x v="0"/>
    <x v="0"/>
    <n v="9"/>
    <n v="6"/>
    <n v="12000"/>
    <n v="108000"/>
    <n v="72000"/>
    <n v="36000"/>
    <n v="64800"/>
    <n v="86400"/>
    <n v="107900"/>
  </r>
  <r>
    <n v="88065565597"/>
    <x v="242"/>
    <x v="0"/>
    <x v="1"/>
    <x v="1"/>
    <n v="5"/>
    <n v="2"/>
    <n v="60"/>
    <n v="300"/>
    <n v="120"/>
    <n v="180"/>
    <n v="180"/>
    <n v="240"/>
    <n v="200"/>
  </r>
  <r>
    <n v="88065565598"/>
    <x v="243"/>
    <x v="1"/>
    <x v="2"/>
    <x v="2"/>
    <n v="14"/>
    <n v="11"/>
    <n v="89"/>
    <n v="1246"/>
    <n v="979"/>
    <n v="267"/>
    <n v="747.6"/>
    <n v="996.80000000000007"/>
    <n v="1146"/>
  </r>
  <r>
    <n v="88065565599"/>
    <x v="244"/>
    <x v="2"/>
    <x v="3"/>
    <x v="3"/>
    <n v="6"/>
    <n v="3"/>
    <n v="77"/>
    <n v="462"/>
    <n v="231"/>
    <n v="231"/>
    <n v="277.2"/>
    <n v="369.6"/>
    <n v="362"/>
  </r>
  <r>
    <n v="88065565600"/>
    <x v="245"/>
    <x v="3"/>
    <x v="0"/>
    <x v="4"/>
    <n v="10"/>
    <n v="7"/>
    <n v="68"/>
    <n v="680"/>
    <n v="476"/>
    <n v="204"/>
    <n v="408"/>
    <n v="544"/>
    <n v="580"/>
  </r>
  <r>
    <n v="88065565601"/>
    <x v="246"/>
    <x v="4"/>
    <x v="1"/>
    <x v="5"/>
    <n v="13"/>
    <n v="10"/>
    <n v="15"/>
    <n v="195"/>
    <n v="150"/>
    <n v="45"/>
    <n v="117"/>
    <n v="156"/>
    <n v="95"/>
  </r>
  <r>
    <n v="88065565602"/>
    <x v="247"/>
    <x v="5"/>
    <x v="2"/>
    <x v="6"/>
    <n v="20"/>
    <n v="17"/>
    <n v="47"/>
    <n v="940"/>
    <n v="799"/>
    <n v="141"/>
    <n v="564"/>
    <n v="752"/>
    <n v="840"/>
  </r>
  <r>
    <n v="88065565603"/>
    <x v="248"/>
    <x v="6"/>
    <x v="3"/>
    <x v="7"/>
    <n v="15"/>
    <n v="12"/>
    <n v="6"/>
    <n v="90"/>
    <n v="72"/>
    <n v="18"/>
    <n v="54"/>
    <n v="72"/>
    <n v="-10"/>
  </r>
  <r>
    <n v="88065565604"/>
    <x v="249"/>
    <x v="7"/>
    <x v="0"/>
    <x v="8"/>
    <n v="20"/>
    <n v="17"/>
    <n v="10"/>
    <n v="200"/>
    <n v="170"/>
    <n v="30"/>
    <n v="120"/>
    <n v="160"/>
    <n v="100"/>
  </r>
  <r>
    <n v="88065565605"/>
    <x v="250"/>
    <x v="8"/>
    <x v="1"/>
    <x v="9"/>
    <n v="12"/>
    <n v="9"/>
    <n v="11"/>
    <n v="132"/>
    <n v="99"/>
    <n v="33"/>
    <n v="79.2"/>
    <n v="105.60000000000001"/>
    <n v="32"/>
  </r>
  <r>
    <n v="88065565606"/>
    <x v="251"/>
    <x v="9"/>
    <x v="2"/>
    <x v="0"/>
    <n v="16"/>
    <n v="13"/>
    <n v="60"/>
    <n v="960"/>
    <n v="780"/>
    <n v="180"/>
    <n v="576"/>
    <n v="768"/>
    <n v="860"/>
  </r>
  <r>
    <n v="88065565607"/>
    <x v="252"/>
    <x v="10"/>
    <x v="3"/>
    <x v="10"/>
    <n v="70"/>
    <n v="67"/>
    <n v="89"/>
    <n v="6230"/>
    <n v="5963"/>
    <n v="267"/>
    <n v="3738"/>
    <n v="4984"/>
    <n v="6130"/>
  </r>
  <r>
    <n v="88065565608"/>
    <x v="253"/>
    <x v="0"/>
    <x v="0"/>
    <x v="11"/>
    <n v="15"/>
    <n v="12"/>
    <n v="77"/>
    <n v="1155"/>
    <n v="924"/>
    <n v="231"/>
    <n v="693"/>
    <n v="924"/>
    <n v="1055"/>
  </r>
  <r>
    <n v="88065565609"/>
    <x v="254"/>
    <x v="1"/>
    <x v="1"/>
    <x v="12"/>
    <n v="16"/>
    <n v="13"/>
    <n v="68"/>
    <n v="1088"/>
    <n v="884"/>
    <n v="204"/>
    <n v="652.79999999999995"/>
    <n v="870.40000000000009"/>
    <n v="988"/>
  </r>
  <r>
    <n v="88065565610"/>
    <x v="255"/>
    <x v="2"/>
    <x v="2"/>
    <x v="13"/>
    <n v="20"/>
    <n v="17"/>
    <n v="15"/>
    <n v="300"/>
    <n v="255"/>
    <n v="45"/>
    <n v="180"/>
    <n v="240"/>
    <n v="200"/>
  </r>
  <r>
    <n v="88065565611"/>
    <x v="256"/>
    <x v="3"/>
    <x v="3"/>
    <x v="14"/>
    <n v="12"/>
    <n v="9"/>
    <n v="100"/>
    <n v="1200"/>
    <n v="900"/>
    <n v="300"/>
    <n v="720"/>
    <n v="960"/>
    <n v="1100"/>
  </r>
  <r>
    <n v="88065565612"/>
    <x v="257"/>
    <x v="4"/>
    <x v="0"/>
    <x v="15"/>
    <n v="12"/>
    <n v="9"/>
    <n v="3000"/>
    <n v="36000"/>
    <n v="27000"/>
    <n v="9000"/>
    <n v="21600"/>
    <n v="28800"/>
    <n v="35900"/>
  </r>
  <r>
    <n v="88065565613"/>
    <x v="258"/>
    <x v="5"/>
    <x v="1"/>
    <x v="1"/>
    <n v="18"/>
    <n v="15"/>
    <n v="5000"/>
    <n v="90000"/>
    <n v="75000"/>
    <n v="15000"/>
    <n v="54000"/>
    <n v="72000"/>
    <n v="89900"/>
  </r>
  <r>
    <n v="88065565614"/>
    <x v="259"/>
    <x v="6"/>
    <x v="2"/>
    <x v="2"/>
    <n v="10"/>
    <n v="7"/>
    <n v="300"/>
    <n v="3000"/>
    <n v="2100"/>
    <n v="900"/>
    <n v="1800"/>
    <n v="2400"/>
    <n v="2900"/>
  </r>
  <r>
    <n v="88065565615"/>
    <x v="260"/>
    <x v="7"/>
    <x v="3"/>
    <x v="1"/>
    <n v="15"/>
    <n v="12"/>
    <n v="2000"/>
    <n v="30000"/>
    <n v="24000"/>
    <n v="6000"/>
    <n v="18000"/>
    <n v="24000"/>
    <n v="29900"/>
  </r>
  <r>
    <n v="88065565616"/>
    <x v="261"/>
    <x v="8"/>
    <x v="0"/>
    <x v="2"/>
    <n v="15"/>
    <n v="12"/>
    <n v="600"/>
    <n v="9000"/>
    <n v="7200"/>
    <n v="1800"/>
    <n v="5400"/>
    <n v="7200"/>
    <n v="8900"/>
  </r>
  <r>
    <n v="88065565617"/>
    <x v="262"/>
    <x v="9"/>
    <x v="1"/>
    <x v="10"/>
    <n v="23"/>
    <n v="20"/>
    <n v="1230"/>
    <n v="28290"/>
    <n v="24600"/>
    <n v="3690"/>
    <n v="16974"/>
    <n v="22632"/>
    <n v="28190"/>
  </r>
  <r>
    <n v="88065565618"/>
    <x v="263"/>
    <x v="10"/>
    <x v="2"/>
    <x v="11"/>
    <n v="9"/>
    <n v="6"/>
    <n v="900"/>
    <n v="8100"/>
    <n v="5400"/>
    <n v="2700"/>
    <n v="4860"/>
    <n v="6480"/>
    <n v="8000"/>
  </r>
  <r>
    <n v="88065565619"/>
    <x v="264"/>
    <x v="0"/>
    <x v="3"/>
    <x v="12"/>
    <n v="18"/>
    <n v="15"/>
    <n v="2390"/>
    <n v="43020"/>
    <n v="35850"/>
    <n v="7170"/>
    <n v="25812"/>
    <n v="34416"/>
    <n v="42920"/>
  </r>
  <r>
    <n v="88065565620"/>
    <x v="265"/>
    <x v="1"/>
    <x v="0"/>
    <x v="10"/>
    <n v="14"/>
    <n v="11"/>
    <n v="10000"/>
    <n v="140000"/>
    <n v="110000"/>
    <n v="30000"/>
    <n v="84000"/>
    <n v="112000"/>
    <n v="139900"/>
  </r>
  <r>
    <n v="88065565621"/>
    <x v="266"/>
    <x v="2"/>
    <x v="1"/>
    <x v="11"/>
    <n v="30"/>
    <n v="27"/>
    <n v="2300"/>
    <n v="69000"/>
    <n v="62100"/>
    <n v="6900"/>
    <n v="41400"/>
    <n v="55200"/>
    <n v="68900"/>
  </r>
  <r>
    <n v="88065565622"/>
    <x v="267"/>
    <x v="3"/>
    <x v="2"/>
    <x v="12"/>
    <n v="16"/>
    <n v="13"/>
    <n v="7800"/>
    <n v="124800"/>
    <n v="101400"/>
    <n v="23400"/>
    <n v="74880"/>
    <n v="99840"/>
    <n v="124700"/>
  </r>
  <r>
    <n v="88065565623"/>
    <x v="268"/>
    <x v="4"/>
    <x v="3"/>
    <x v="12"/>
    <n v="52"/>
    <n v="49"/>
    <n v="450"/>
    <n v="23400"/>
    <n v="22050"/>
    <n v="1350"/>
    <n v="14040"/>
    <n v="18720"/>
    <n v="23300"/>
  </r>
  <r>
    <n v="88065565624"/>
    <x v="269"/>
    <x v="5"/>
    <x v="0"/>
    <x v="12"/>
    <n v="14"/>
    <n v="11"/>
    <n v="2000"/>
    <n v="28000"/>
    <n v="22000"/>
    <n v="6000"/>
    <n v="16800"/>
    <n v="22400"/>
    <n v="27900"/>
  </r>
  <r>
    <n v="88065565625"/>
    <x v="270"/>
    <x v="6"/>
    <x v="1"/>
    <x v="0"/>
    <n v="6"/>
    <n v="3"/>
    <n v="123"/>
    <n v="738"/>
    <n v="369"/>
    <n v="369"/>
    <n v="442.8"/>
    <n v="590.4"/>
    <n v="638"/>
  </r>
  <r>
    <n v="88065565626"/>
    <x v="271"/>
    <x v="7"/>
    <x v="2"/>
    <x v="0"/>
    <n v="13"/>
    <n v="10"/>
    <n v="12903"/>
    <n v="167739"/>
    <n v="129030"/>
    <n v="38709"/>
    <n v="100643.4"/>
    <n v="134191.20000000001"/>
    <n v="167639"/>
  </r>
  <r>
    <n v="88065565627"/>
    <x v="272"/>
    <x v="8"/>
    <x v="3"/>
    <x v="1"/>
    <n v="15"/>
    <n v="12"/>
    <n v="100000"/>
    <n v="1500000"/>
    <n v="1200000"/>
    <n v="300000"/>
    <n v="900000"/>
    <n v="1200000"/>
    <n v="1499900"/>
  </r>
  <r>
    <n v="88065565628"/>
    <x v="273"/>
    <x v="9"/>
    <x v="0"/>
    <x v="2"/>
    <n v="20"/>
    <n v="17"/>
    <n v="12000"/>
    <n v="240000"/>
    <n v="204000"/>
    <n v="36000"/>
    <n v="144000"/>
    <n v="192000"/>
    <n v="239900"/>
  </r>
  <r>
    <n v="88065565629"/>
    <x v="274"/>
    <x v="10"/>
    <x v="1"/>
    <x v="3"/>
    <n v="12"/>
    <n v="9"/>
    <n v="60"/>
    <n v="720"/>
    <n v="540"/>
    <n v="180"/>
    <n v="432"/>
    <n v="576"/>
    <n v="620"/>
  </r>
  <r>
    <n v="88065565630"/>
    <x v="275"/>
    <x v="0"/>
    <x v="2"/>
    <x v="4"/>
    <n v="16"/>
    <n v="13"/>
    <n v="89"/>
    <n v="1424"/>
    <n v="1157"/>
    <n v="267"/>
    <n v="854.4"/>
    <n v="1139.2"/>
    <n v="1324"/>
  </r>
  <r>
    <n v="88065565631"/>
    <x v="276"/>
    <x v="1"/>
    <x v="3"/>
    <x v="5"/>
    <n v="20"/>
    <n v="17"/>
    <n v="77"/>
    <n v="1540"/>
    <n v="1309"/>
    <n v="231"/>
    <n v="924"/>
    <n v="1232"/>
    <n v="1440"/>
  </r>
  <r>
    <n v="88065565632"/>
    <x v="277"/>
    <x v="2"/>
    <x v="0"/>
    <x v="6"/>
    <n v="12"/>
    <n v="9"/>
    <n v="68"/>
    <n v="816"/>
    <n v="612"/>
    <n v="204"/>
    <n v="489.59999999999997"/>
    <n v="652.80000000000007"/>
    <n v="716"/>
  </r>
  <r>
    <n v="88065565633"/>
    <x v="278"/>
    <x v="3"/>
    <x v="1"/>
    <x v="7"/>
    <n v="10"/>
    <n v="7"/>
    <n v="15"/>
    <n v="150"/>
    <n v="105"/>
    <n v="45"/>
    <n v="90"/>
    <n v="120"/>
    <n v="50"/>
  </r>
  <r>
    <n v="88065565634"/>
    <x v="279"/>
    <x v="4"/>
    <x v="2"/>
    <x v="8"/>
    <n v="15"/>
    <n v="12"/>
    <n v="47"/>
    <n v="705"/>
    <n v="564"/>
    <n v="141"/>
    <n v="423"/>
    <n v="564"/>
    <n v="605"/>
  </r>
  <r>
    <n v="88065565635"/>
    <x v="280"/>
    <x v="5"/>
    <x v="3"/>
    <x v="9"/>
    <n v="15"/>
    <n v="12"/>
    <n v="6"/>
    <n v="90"/>
    <n v="72"/>
    <n v="18"/>
    <n v="54"/>
    <n v="72"/>
    <n v="-10"/>
  </r>
  <r>
    <n v="88065565636"/>
    <x v="281"/>
    <x v="6"/>
    <x v="0"/>
    <x v="0"/>
    <n v="20"/>
    <n v="17"/>
    <n v="10"/>
    <n v="200"/>
    <n v="170"/>
    <n v="30"/>
    <n v="120"/>
    <n v="160"/>
    <n v="100"/>
  </r>
  <r>
    <n v="88065565637"/>
    <x v="282"/>
    <x v="7"/>
    <x v="1"/>
    <x v="10"/>
    <n v="12"/>
    <n v="9"/>
    <n v="11"/>
    <n v="132"/>
    <n v="99"/>
    <n v="33"/>
    <n v="79.2"/>
    <n v="105.60000000000001"/>
    <n v="32"/>
  </r>
  <r>
    <n v="88065565638"/>
    <x v="283"/>
    <x v="8"/>
    <x v="2"/>
    <x v="11"/>
    <n v="13"/>
    <n v="10"/>
    <n v="60"/>
    <n v="780"/>
    <n v="600"/>
    <n v="180"/>
    <n v="468"/>
    <n v="624"/>
    <n v="680"/>
  </r>
  <r>
    <n v="88065565639"/>
    <x v="284"/>
    <x v="9"/>
    <x v="3"/>
    <x v="12"/>
    <n v="15"/>
    <n v="12"/>
    <n v="89"/>
    <n v="1335"/>
    <n v="1068"/>
    <n v="267"/>
    <n v="801"/>
    <n v="1068"/>
    <n v="1235"/>
  </r>
  <r>
    <n v="88065565640"/>
    <x v="285"/>
    <x v="10"/>
    <x v="0"/>
    <x v="13"/>
    <n v="14"/>
    <n v="11"/>
    <n v="77"/>
    <n v="1078"/>
    <n v="847"/>
    <n v="231"/>
    <n v="646.79999999999995"/>
    <n v="862.40000000000009"/>
    <n v="978"/>
  </r>
  <r>
    <n v="88065565641"/>
    <x v="286"/>
    <x v="0"/>
    <x v="1"/>
    <x v="14"/>
    <n v="30"/>
    <n v="27"/>
    <n v="68"/>
    <n v="2040"/>
    <n v="1836"/>
    <n v="204"/>
    <n v="1224"/>
    <n v="1632"/>
    <n v="1940"/>
  </r>
  <r>
    <n v="88065565642"/>
    <x v="287"/>
    <x v="1"/>
    <x v="0"/>
    <x v="15"/>
    <n v="16"/>
    <n v="13"/>
    <n v="15"/>
    <n v="240"/>
    <n v="195"/>
    <n v="45"/>
    <n v="144"/>
    <n v="192"/>
    <n v="140"/>
  </r>
  <r>
    <n v="88065565643"/>
    <x v="288"/>
    <x v="2"/>
    <x v="1"/>
    <x v="1"/>
    <n v="9"/>
    <n v="6"/>
    <n v="100"/>
    <n v="900"/>
    <n v="600"/>
    <n v="300"/>
    <n v="540"/>
    <n v="720"/>
    <n v="800"/>
  </r>
  <r>
    <n v="88065565644"/>
    <x v="289"/>
    <x v="3"/>
    <x v="0"/>
    <x v="2"/>
    <n v="5"/>
    <n v="2"/>
    <n v="3000"/>
    <n v="15000"/>
    <n v="6000"/>
    <n v="9000"/>
    <n v="9000"/>
    <n v="12000"/>
    <n v="14900"/>
  </r>
  <r>
    <n v="88065565645"/>
    <x v="290"/>
    <x v="4"/>
    <x v="1"/>
    <x v="1"/>
    <n v="18"/>
    <n v="15"/>
    <n v="5000"/>
    <n v="90000"/>
    <n v="75000"/>
    <n v="15000"/>
    <n v="54000"/>
    <n v="72000"/>
    <n v="89900"/>
  </r>
  <r>
    <n v="88065565646"/>
    <x v="291"/>
    <x v="5"/>
    <x v="0"/>
    <x v="2"/>
    <n v="10"/>
    <n v="7"/>
    <n v="300"/>
    <n v="3000"/>
    <n v="2100"/>
    <n v="900"/>
    <n v="1800"/>
    <n v="2400"/>
    <n v="2900"/>
  </r>
  <r>
    <n v="88065565647"/>
    <x v="292"/>
    <x v="6"/>
    <x v="1"/>
    <x v="10"/>
    <n v="20"/>
    <n v="17"/>
    <n v="2000"/>
    <n v="40000"/>
    <n v="34000"/>
    <n v="6000"/>
    <n v="24000"/>
    <n v="32000"/>
    <n v="39900"/>
  </r>
  <r>
    <n v="88065565648"/>
    <x v="293"/>
    <x v="7"/>
    <x v="0"/>
    <x v="11"/>
    <n v="70"/>
    <n v="67"/>
    <n v="600"/>
    <n v="42000"/>
    <n v="40200"/>
    <n v="1800"/>
    <n v="25200"/>
    <n v="33600"/>
    <n v="41900"/>
  </r>
  <r>
    <n v="88065565649"/>
    <x v="294"/>
    <x v="8"/>
    <x v="1"/>
    <x v="12"/>
    <n v="15"/>
    <n v="12"/>
    <n v="1230"/>
    <n v="18450"/>
    <n v="14760"/>
    <n v="3690"/>
    <n v="11070"/>
    <n v="14760"/>
    <n v="18350"/>
  </r>
  <r>
    <n v="88065565650"/>
    <x v="295"/>
    <x v="9"/>
    <x v="0"/>
    <x v="10"/>
    <n v="12"/>
    <n v="9"/>
    <n v="900"/>
    <n v="10800"/>
    <n v="8100"/>
    <n v="2700"/>
    <n v="6480"/>
    <n v="8640"/>
    <n v="10700"/>
  </r>
  <r>
    <n v="88065565651"/>
    <x v="296"/>
    <x v="10"/>
    <x v="1"/>
    <x v="11"/>
    <n v="18"/>
    <n v="15"/>
    <n v="2390"/>
    <n v="43020"/>
    <n v="35850"/>
    <n v="7170"/>
    <n v="25812"/>
    <n v="34416"/>
    <n v="42920"/>
  </r>
  <r>
    <n v="88065565652"/>
    <x v="297"/>
    <x v="0"/>
    <x v="0"/>
    <x v="12"/>
    <n v="23"/>
    <n v="20"/>
    <n v="10000"/>
    <n v="230000"/>
    <n v="200000"/>
    <n v="30000"/>
    <n v="138000"/>
    <n v="184000"/>
    <n v="229900"/>
  </r>
  <r>
    <n v="88065565653"/>
    <x v="298"/>
    <x v="1"/>
    <x v="1"/>
    <x v="12"/>
    <n v="9"/>
    <n v="6"/>
    <n v="2300"/>
    <n v="20700"/>
    <n v="13800"/>
    <n v="6900"/>
    <n v="12420"/>
    <n v="16560"/>
    <n v="20600"/>
  </r>
  <r>
    <n v="88065565654"/>
    <x v="299"/>
    <x v="2"/>
    <x v="0"/>
    <x v="12"/>
    <n v="18"/>
    <n v="15"/>
    <n v="7800"/>
    <n v="140400"/>
    <n v="117000"/>
    <n v="23400"/>
    <n v="84240"/>
    <n v="112320"/>
    <n v="140300"/>
  </r>
  <r>
    <n v="88065565655"/>
    <x v="300"/>
    <x v="3"/>
    <x v="1"/>
    <x v="0"/>
    <n v="52"/>
    <n v="49"/>
    <n v="450"/>
    <n v="23400"/>
    <n v="22050"/>
    <n v="1350"/>
    <n v="14040"/>
    <n v="18720"/>
    <n v="23300"/>
  </r>
  <r>
    <n v="88065565656"/>
    <x v="301"/>
    <x v="4"/>
    <x v="0"/>
    <x v="0"/>
    <n v="9"/>
    <n v="6"/>
    <n v="2000"/>
    <n v="18000"/>
    <n v="12000"/>
    <n v="6000"/>
    <n v="10800"/>
    <n v="14400"/>
    <n v="17900"/>
  </r>
  <r>
    <n v="88065565657"/>
    <x v="302"/>
    <x v="5"/>
    <x v="1"/>
    <x v="1"/>
    <n v="5"/>
    <n v="2"/>
    <n v="123"/>
    <n v="615"/>
    <n v="246"/>
    <n v="369"/>
    <n v="369"/>
    <n v="492"/>
    <n v="515"/>
  </r>
  <r>
    <n v="88065565658"/>
    <x v="303"/>
    <x v="6"/>
    <x v="0"/>
    <x v="2"/>
    <n v="14"/>
    <n v="11"/>
    <n v="12903"/>
    <n v="180642"/>
    <n v="141933"/>
    <n v="38709"/>
    <n v="108385.2"/>
    <n v="144513.60000000001"/>
    <n v="180542"/>
  </r>
  <r>
    <n v="88065565659"/>
    <x v="304"/>
    <x v="7"/>
    <x v="1"/>
    <x v="3"/>
    <n v="6"/>
    <n v="3"/>
    <n v="100000"/>
    <n v="600000"/>
    <n v="300000"/>
    <n v="300000"/>
    <n v="360000"/>
    <n v="480000"/>
    <n v="599900"/>
  </r>
  <r>
    <n v="88065565660"/>
    <x v="305"/>
    <x v="8"/>
    <x v="0"/>
    <x v="4"/>
    <n v="10"/>
    <n v="7"/>
    <n v="12000"/>
    <n v="120000"/>
    <n v="84000"/>
    <n v="36000"/>
    <n v="72000"/>
    <n v="96000"/>
    <n v="119900"/>
  </r>
  <r>
    <n v="88065565661"/>
    <x v="306"/>
    <x v="9"/>
    <x v="1"/>
    <x v="5"/>
    <n v="13"/>
    <n v="10"/>
    <n v="60"/>
    <n v="780"/>
    <n v="600"/>
    <n v="180"/>
    <n v="468"/>
    <n v="624"/>
    <n v="680"/>
  </r>
  <r>
    <n v="88065565662"/>
    <x v="307"/>
    <x v="10"/>
    <x v="2"/>
    <x v="6"/>
    <n v="20"/>
    <n v="17"/>
    <n v="89"/>
    <n v="1780"/>
    <n v="1513"/>
    <n v="267"/>
    <n v="1068"/>
    <n v="1424"/>
    <n v="1680"/>
  </r>
  <r>
    <n v="88065565663"/>
    <x v="308"/>
    <x v="0"/>
    <x v="3"/>
    <x v="7"/>
    <n v="15"/>
    <n v="12"/>
    <n v="77"/>
    <n v="1155"/>
    <n v="924"/>
    <n v="231"/>
    <n v="693"/>
    <n v="924"/>
    <n v="1055"/>
  </r>
  <r>
    <n v="88065565664"/>
    <x v="309"/>
    <x v="1"/>
    <x v="3"/>
    <x v="8"/>
    <n v="20"/>
    <n v="17"/>
    <n v="68"/>
    <n v="1360"/>
    <n v="1156"/>
    <n v="204"/>
    <n v="816"/>
    <n v="1088"/>
    <n v="1260"/>
  </r>
  <r>
    <n v="88065565665"/>
    <x v="310"/>
    <x v="2"/>
    <x v="3"/>
    <x v="9"/>
    <n v="12"/>
    <n v="9"/>
    <n v="15"/>
    <n v="180"/>
    <n v="135"/>
    <n v="45"/>
    <n v="108"/>
    <n v="144"/>
    <n v="80"/>
  </r>
  <r>
    <n v="88065565666"/>
    <x v="311"/>
    <x v="3"/>
    <x v="3"/>
    <x v="0"/>
    <n v="16"/>
    <n v="13"/>
    <n v="47"/>
    <n v="752"/>
    <n v="611"/>
    <n v="141"/>
    <n v="451.2"/>
    <n v="601.6"/>
    <n v="652"/>
  </r>
  <r>
    <n v="88065565667"/>
    <x v="312"/>
    <x v="4"/>
    <x v="3"/>
    <x v="10"/>
    <n v="70"/>
    <n v="67"/>
    <n v="6"/>
    <n v="420"/>
    <n v="402"/>
    <n v="18"/>
    <n v="252"/>
    <n v="336"/>
    <n v="320"/>
  </r>
  <r>
    <n v="88065565668"/>
    <x v="313"/>
    <x v="5"/>
    <x v="3"/>
    <x v="11"/>
    <n v="15"/>
    <n v="12"/>
    <n v="10"/>
    <n v="150"/>
    <n v="120"/>
    <n v="30"/>
    <n v="90"/>
    <n v="120"/>
    <n v="50"/>
  </r>
  <r>
    <n v="88065565669"/>
    <x v="314"/>
    <x v="6"/>
    <x v="3"/>
    <x v="12"/>
    <n v="16"/>
    <n v="13"/>
    <n v="11"/>
    <n v="176"/>
    <n v="143"/>
    <n v="33"/>
    <n v="105.6"/>
    <n v="140.80000000000001"/>
    <n v="76"/>
  </r>
  <r>
    <n v="88065565670"/>
    <x v="315"/>
    <x v="7"/>
    <x v="3"/>
    <x v="13"/>
    <n v="20"/>
    <n v="17"/>
    <n v="60"/>
    <n v="1200"/>
    <n v="1020"/>
    <n v="180"/>
    <n v="720"/>
    <n v="960"/>
    <n v="1100"/>
  </r>
  <r>
    <n v="88065565671"/>
    <x v="316"/>
    <x v="8"/>
    <x v="3"/>
    <x v="14"/>
    <n v="12"/>
    <n v="9"/>
    <n v="89"/>
    <n v="1068"/>
    <n v="801"/>
    <n v="267"/>
    <n v="640.79999999999995"/>
    <n v="854.40000000000009"/>
    <n v="968"/>
  </r>
  <r>
    <n v="88065565672"/>
    <x v="317"/>
    <x v="9"/>
    <x v="3"/>
    <x v="15"/>
    <n v="12"/>
    <n v="9"/>
    <n v="77"/>
    <n v="924"/>
    <n v="693"/>
    <n v="231"/>
    <n v="554.4"/>
    <n v="739.2"/>
    <n v="824"/>
  </r>
  <r>
    <n v="88065565673"/>
    <x v="318"/>
    <x v="10"/>
    <x v="3"/>
    <x v="1"/>
    <n v="18"/>
    <n v="15"/>
    <n v="68"/>
    <n v="1224"/>
    <n v="1020"/>
    <n v="204"/>
    <n v="734.4"/>
    <n v="979.2"/>
    <n v="1124"/>
  </r>
  <r>
    <n v="88065565674"/>
    <x v="319"/>
    <x v="0"/>
    <x v="3"/>
    <x v="2"/>
    <n v="10"/>
    <n v="7"/>
    <n v="15"/>
    <n v="150"/>
    <n v="105"/>
    <n v="45"/>
    <n v="90"/>
    <n v="120"/>
    <n v="50"/>
  </r>
  <r>
    <n v="88065565675"/>
    <x v="320"/>
    <x v="1"/>
    <x v="3"/>
    <x v="1"/>
    <n v="15"/>
    <n v="12"/>
    <n v="100"/>
    <n v="1500"/>
    <n v="1200"/>
    <n v="300"/>
    <n v="900"/>
    <n v="1200"/>
    <n v="1400"/>
  </r>
  <r>
    <n v="88065565676"/>
    <x v="321"/>
    <x v="2"/>
    <x v="3"/>
    <x v="2"/>
    <n v="15"/>
    <n v="12"/>
    <n v="3000"/>
    <n v="45000"/>
    <n v="36000"/>
    <n v="9000"/>
    <n v="27000"/>
    <n v="36000"/>
    <n v="44900"/>
  </r>
  <r>
    <n v="88065565677"/>
    <x v="322"/>
    <x v="3"/>
    <x v="3"/>
    <x v="10"/>
    <n v="23"/>
    <n v="20"/>
    <n v="5000"/>
    <n v="115000"/>
    <n v="100000"/>
    <n v="15000"/>
    <n v="69000"/>
    <n v="92000"/>
    <n v="114900"/>
  </r>
  <r>
    <n v="88065565678"/>
    <x v="323"/>
    <x v="4"/>
    <x v="3"/>
    <x v="11"/>
    <n v="9"/>
    <n v="6"/>
    <n v="300"/>
    <n v="2700"/>
    <n v="1800"/>
    <n v="900"/>
    <n v="1620"/>
    <n v="2160"/>
    <n v="2600"/>
  </r>
  <r>
    <n v="88065565679"/>
    <x v="324"/>
    <x v="5"/>
    <x v="3"/>
    <x v="12"/>
    <n v="18"/>
    <n v="15"/>
    <n v="2000"/>
    <n v="36000"/>
    <n v="30000"/>
    <n v="6000"/>
    <n v="21600"/>
    <n v="28800"/>
    <n v="35900"/>
  </r>
  <r>
    <n v="88065565680"/>
    <x v="325"/>
    <x v="6"/>
    <x v="2"/>
    <x v="10"/>
    <n v="14"/>
    <n v="11"/>
    <n v="600"/>
    <n v="8400"/>
    <n v="6600"/>
    <n v="1800"/>
    <n v="5040"/>
    <n v="6720"/>
    <n v="8300"/>
  </r>
  <r>
    <n v="88065565681"/>
    <x v="326"/>
    <x v="7"/>
    <x v="3"/>
    <x v="11"/>
    <n v="30"/>
    <n v="27"/>
    <n v="1230"/>
    <n v="36900"/>
    <n v="33210"/>
    <n v="3690"/>
    <n v="22140"/>
    <n v="29520"/>
    <n v="36800"/>
  </r>
  <r>
    <n v="88065565682"/>
    <x v="327"/>
    <x v="8"/>
    <x v="2"/>
    <x v="12"/>
    <n v="16"/>
    <n v="13"/>
    <n v="900"/>
    <n v="14400"/>
    <n v="11700"/>
    <n v="2700"/>
    <n v="8640"/>
    <n v="11520"/>
    <n v="14300"/>
  </r>
  <r>
    <n v="88065565683"/>
    <x v="328"/>
    <x v="9"/>
    <x v="3"/>
    <x v="12"/>
    <n v="52"/>
    <n v="49"/>
    <n v="2390"/>
    <n v="124280"/>
    <n v="117110"/>
    <n v="7170"/>
    <n v="74568"/>
    <n v="99424"/>
    <n v="124180"/>
  </r>
  <r>
    <n v="88065565684"/>
    <x v="329"/>
    <x v="10"/>
    <x v="2"/>
    <x v="12"/>
    <n v="14"/>
    <n v="11"/>
    <n v="10000"/>
    <n v="140000"/>
    <n v="110000"/>
    <n v="30000"/>
    <n v="84000"/>
    <n v="112000"/>
    <n v="139900"/>
  </r>
  <r>
    <n v="88065565685"/>
    <x v="330"/>
    <x v="0"/>
    <x v="3"/>
    <x v="0"/>
    <n v="6"/>
    <n v="3"/>
    <n v="2300"/>
    <n v="13800"/>
    <n v="6900"/>
    <n v="6900"/>
    <n v="8280"/>
    <n v="11040"/>
    <n v="13700"/>
  </r>
  <r>
    <n v="88065565686"/>
    <x v="331"/>
    <x v="1"/>
    <x v="2"/>
    <x v="0"/>
    <n v="13"/>
    <n v="10"/>
    <n v="7800"/>
    <n v="101400"/>
    <n v="78000"/>
    <n v="23400"/>
    <n v="60840"/>
    <n v="81120"/>
    <n v="101300"/>
  </r>
  <r>
    <n v="88065565687"/>
    <x v="332"/>
    <x v="2"/>
    <x v="3"/>
    <x v="1"/>
    <n v="15"/>
    <n v="12"/>
    <n v="450"/>
    <n v="6750"/>
    <n v="5400"/>
    <n v="1350"/>
    <n v="4050"/>
    <n v="5400"/>
    <n v="6650"/>
  </r>
  <r>
    <n v="88065565688"/>
    <x v="333"/>
    <x v="3"/>
    <x v="2"/>
    <x v="2"/>
    <n v="20"/>
    <n v="17"/>
    <n v="2000"/>
    <n v="40000"/>
    <n v="34000"/>
    <n v="6000"/>
    <n v="24000"/>
    <n v="32000"/>
    <n v="39900"/>
  </r>
  <r>
    <n v="88065565689"/>
    <x v="334"/>
    <x v="4"/>
    <x v="3"/>
    <x v="3"/>
    <n v="12"/>
    <n v="9"/>
    <n v="123"/>
    <n v="1476"/>
    <n v="1107"/>
    <n v="369"/>
    <n v="885.6"/>
    <n v="1180.8"/>
    <n v="1376"/>
  </r>
  <r>
    <n v="88065565690"/>
    <x v="335"/>
    <x v="5"/>
    <x v="2"/>
    <x v="4"/>
    <n v="16"/>
    <n v="13"/>
    <n v="12903"/>
    <n v="206448"/>
    <n v="167739"/>
    <n v="38709"/>
    <n v="123868.79999999999"/>
    <n v="165158.40000000002"/>
    <n v="206348"/>
  </r>
  <r>
    <n v="88065565691"/>
    <x v="336"/>
    <x v="6"/>
    <x v="3"/>
    <x v="5"/>
    <n v="20"/>
    <n v="17"/>
    <n v="100000"/>
    <n v="2000000"/>
    <n v="1700000"/>
    <n v="300000"/>
    <n v="1200000"/>
    <n v="1600000"/>
    <n v="1999900"/>
  </r>
  <r>
    <n v="88065565692"/>
    <x v="337"/>
    <x v="7"/>
    <x v="2"/>
    <x v="6"/>
    <n v="12"/>
    <n v="9"/>
    <n v="12000"/>
    <n v="144000"/>
    <n v="108000"/>
    <n v="36000"/>
    <n v="86400"/>
    <n v="115200"/>
    <n v="143900"/>
  </r>
  <r>
    <n v="88065565693"/>
    <x v="338"/>
    <x v="8"/>
    <x v="3"/>
    <x v="7"/>
    <n v="10"/>
    <n v="7"/>
    <n v="60"/>
    <n v="600"/>
    <n v="420"/>
    <n v="180"/>
    <n v="360"/>
    <n v="480"/>
    <n v="500"/>
  </r>
  <r>
    <n v="88065565694"/>
    <x v="339"/>
    <x v="9"/>
    <x v="2"/>
    <x v="8"/>
    <n v="15"/>
    <n v="12"/>
    <n v="89"/>
    <n v="1335"/>
    <n v="1068"/>
    <n v="267"/>
    <n v="801"/>
    <n v="1068"/>
    <n v="1235"/>
  </r>
  <r>
    <n v="88065565695"/>
    <x v="340"/>
    <x v="10"/>
    <x v="3"/>
    <x v="9"/>
    <n v="15"/>
    <n v="12"/>
    <n v="77"/>
    <n v="1155"/>
    <n v="924"/>
    <n v="231"/>
    <n v="693"/>
    <n v="924"/>
    <n v="1055"/>
  </r>
  <r>
    <n v="88065565696"/>
    <x v="341"/>
    <x v="0"/>
    <x v="2"/>
    <x v="0"/>
    <n v="20"/>
    <n v="17"/>
    <n v="68"/>
    <n v="1360"/>
    <n v="1156"/>
    <n v="204"/>
    <n v="816"/>
    <n v="1088"/>
    <n v="1260"/>
  </r>
  <r>
    <n v="88065565697"/>
    <x v="235"/>
    <x v="1"/>
    <x v="3"/>
    <x v="10"/>
    <n v="12"/>
    <n v="9"/>
    <n v="15"/>
    <n v="180"/>
    <n v="135"/>
    <n v="45"/>
    <n v="108"/>
    <n v="144"/>
    <n v="80"/>
  </r>
  <r>
    <n v="88065565698"/>
    <x v="236"/>
    <x v="2"/>
    <x v="2"/>
    <x v="11"/>
    <n v="13"/>
    <n v="10"/>
    <n v="47"/>
    <n v="611"/>
    <n v="470"/>
    <n v="141"/>
    <n v="366.59999999999997"/>
    <n v="488.8"/>
    <n v="511"/>
  </r>
  <r>
    <n v="88065565699"/>
    <x v="237"/>
    <x v="3"/>
    <x v="3"/>
    <x v="12"/>
    <n v="15"/>
    <n v="12"/>
    <n v="6"/>
    <n v="90"/>
    <n v="72"/>
    <n v="18"/>
    <n v="54"/>
    <n v="72"/>
    <n v="-10"/>
  </r>
  <r>
    <n v="88065565700"/>
    <x v="241"/>
    <x v="4"/>
    <x v="2"/>
    <x v="13"/>
    <n v="14"/>
    <n v="11"/>
    <n v="10"/>
    <n v="140"/>
    <n v="110"/>
    <n v="30"/>
    <n v="84"/>
    <n v="112"/>
    <n v="40"/>
  </r>
  <r>
    <n v="88065565701"/>
    <x v="240"/>
    <x v="5"/>
    <x v="3"/>
    <x v="14"/>
    <n v="30"/>
    <n v="27"/>
    <n v="11"/>
    <n v="330"/>
    <n v="297"/>
    <n v="33"/>
    <n v="198"/>
    <n v="264"/>
    <n v="230"/>
  </r>
  <r>
    <n v="88065565702"/>
    <x v="240"/>
    <x v="6"/>
    <x v="2"/>
    <x v="15"/>
    <n v="16"/>
    <n v="13"/>
    <n v="60"/>
    <n v="960"/>
    <n v="780"/>
    <n v="180"/>
    <n v="576"/>
    <n v="768"/>
    <n v="860"/>
  </r>
  <r>
    <n v="88065565703"/>
    <x v="241"/>
    <x v="7"/>
    <x v="3"/>
    <x v="1"/>
    <n v="9"/>
    <n v="6"/>
    <n v="89"/>
    <n v="801"/>
    <n v="534"/>
    <n v="267"/>
    <n v="480.59999999999997"/>
    <n v="640.80000000000007"/>
    <n v="701"/>
  </r>
  <r>
    <n v="88065565704"/>
    <x v="242"/>
    <x v="8"/>
    <x v="2"/>
    <x v="2"/>
    <n v="5"/>
    <n v="2"/>
    <n v="77"/>
    <n v="385"/>
    <n v="154"/>
    <n v="231"/>
    <n v="231"/>
    <n v="308"/>
    <n v="285"/>
  </r>
  <r>
    <n v="88065565705"/>
    <x v="243"/>
    <x v="9"/>
    <x v="3"/>
    <x v="1"/>
    <n v="18"/>
    <n v="15"/>
    <n v="68"/>
    <n v="1224"/>
    <n v="1020"/>
    <n v="204"/>
    <n v="734.4"/>
    <n v="979.2"/>
    <n v="1124"/>
  </r>
  <r>
    <n v="88065565706"/>
    <x v="213"/>
    <x v="10"/>
    <x v="2"/>
    <x v="2"/>
    <n v="10"/>
    <n v="7"/>
    <n v="15"/>
    <n v="150"/>
    <n v="105"/>
    <n v="45"/>
    <n v="90"/>
    <n v="120"/>
    <n v="50"/>
  </r>
  <r>
    <n v="88065565707"/>
    <x v="214"/>
    <x v="0"/>
    <x v="3"/>
    <x v="10"/>
    <n v="20"/>
    <n v="17"/>
    <n v="100"/>
    <n v="2000"/>
    <n v="1700"/>
    <n v="300"/>
    <n v="1200"/>
    <n v="1600"/>
    <n v="1900"/>
  </r>
  <r>
    <n v="88065565708"/>
    <x v="215"/>
    <x v="1"/>
    <x v="2"/>
    <x v="11"/>
    <n v="70"/>
    <n v="67"/>
    <n v="3000"/>
    <n v="210000"/>
    <n v="201000"/>
    <n v="9000"/>
    <n v="126000"/>
    <n v="168000"/>
    <n v="209900"/>
  </r>
  <r>
    <n v="88065565709"/>
    <x v="216"/>
    <x v="2"/>
    <x v="3"/>
    <x v="12"/>
    <n v="15"/>
    <n v="12"/>
    <n v="5000"/>
    <n v="75000"/>
    <n v="60000"/>
    <n v="15000"/>
    <n v="45000"/>
    <n v="60000"/>
    <n v="74900"/>
  </r>
  <r>
    <n v="88065565710"/>
    <x v="217"/>
    <x v="3"/>
    <x v="2"/>
    <x v="10"/>
    <n v="12"/>
    <n v="9"/>
    <n v="300"/>
    <n v="3600"/>
    <n v="2700"/>
    <n v="900"/>
    <n v="2160"/>
    <n v="2880"/>
    <n v="3500"/>
  </r>
  <r>
    <n v="88065565711"/>
    <x v="221"/>
    <x v="4"/>
    <x v="3"/>
    <x v="11"/>
    <n v="18"/>
    <n v="15"/>
    <n v="2000"/>
    <n v="36000"/>
    <n v="30000"/>
    <n v="6000"/>
    <n v="21600"/>
    <n v="28800"/>
    <n v="35900"/>
  </r>
  <r>
    <n v="88065565712"/>
    <x v="220"/>
    <x v="5"/>
    <x v="2"/>
    <x v="12"/>
    <n v="23"/>
    <n v="20"/>
    <n v="600"/>
    <n v="13800"/>
    <n v="12000"/>
    <n v="1800"/>
    <n v="8280"/>
    <n v="11040"/>
    <n v="13700"/>
  </r>
  <r>
    <n v="88065565713"/>
    <x v="220"/>
    <x v="6"/>
    <x v="3"/>
    <x v="12"/>
    <n v="9"/>
    <n v="6"/>
    <n v="1230"/>
    <n v="11070"/>
    <n v="7380"/>
    <n v="3690"/>
    <n v="6642"/>
    <n v="8856"/>
    <n v="10970"/>
  </r>
  <r>
    <n v="88065565714"/>
    <x v="221"/>
    <x v="7"/>
    <x v="2"/>
    <x v="12"/>
    <n v="18"/>
    <n v="15"/>
    <n v="900"/>
    <n v="16200"/>
    <n v="13500"/>
    <n v="2700"/>
    <n v="9720"/>
    <n v="12960"/>
    <n v="16100"/>
  </r>
  <r>
    <n v="88065565715"/>
    <x v="222"/>
    <x v="8"/>
    <x v="3"/>
    <x v="0"/>
    <n v="5"/>
    <n v="2"/>
    <n v="2390"/>
    <n v="11950"/>
    <n v="4780"/>
    <n v="7170"/>
    <n v="7170"/>
    <n v="9560"/>
    <n v="11850"/>
  </r>
  <r>
    <n v="88065565716"/>
    <x v="223"/>
    <x v="9"/>
    <x v="2"/>
    <x v="0"/>
    <n v="14"/>
    <n v="11"/>
    <n v="10000"/>
    <n v="140000"/>
    <n v="110000"/>
    <n v="30000"/>
    <n v="84000"/>
    <n v="112000"/>
    <n v="139900"/>
  </r>
  <r>
    <n v="88065565717"/>
    <x v="224"/>
    <x v="10"/>
    <x v="3"/>
    <x v="1"/>
    <n v="6"/>
    <n v="3"/>
    <n v="2300"/>
    <n v="13800"/>
    <n v="6900"/>
    <n v="6900"/>
    <n v="8280"/>
    <n v="11040"/>
    <n v="13700"/>
  </r>
  <r>
    <n v="88065565718"/>
    <x v="225"/>
    <x v="0"/>
    <x v="2"/>
    <x v="2"/>
    <n v="10"/>
    <n v="7"/>
    <n v="7800"/>
    <n v="78000"/>
    <n v="54600"/>
    <n v="23400"/>
    <n v="46800"/>
    <n v="62400"/>
    <n v="77900"/>
  </r>
  <r>
    <n v="88065565719"/>
    <x v="226"/>
    <x v="1"/>
    <x v="3"/>
    <x v="3"/>
    <n v="13"/>
    <n v="10"/>
    <n v="450"/>
    <n v="5850"/>
    <n v="4500"/>
    <n v="1350"/>
    <n v="3510"/>
    <n v="4680"/>
    <n v="5750"/>
  </r>
  <r>
    <n v="88065565720"/>
    <x v="227"/>
    <x v="2"/>
    <x v="2"/>
    <x v="4"/>
    <n v="20"/>
    <n v="17"/>
    <n v="2000"/>
    <n v="40000"/>
    <n v="34000"/>
    <n v="6000"/>
    <n v="24000"/>
    <n v="32000"/>
    <n v="39900"/>
  </r>
  <r>
    <n v="88065565721"/>
    <x v="231"/>
    <x v="3"/>
    <x v="0"/>
    <x v="5"/>
    <n v="15"/>
    <n v="12"/>
    <n v="123"/>
    <n v="1845"/>
    <n v="1476"/>
    <n v="369"/>
    <n v="1107"/>
    <n v="1476"/>
    <n v="1745"/>
  </r>
  <r>
    <n v="88065565722"/>
    <x v="230"/>
    <x v="4"/>
    <x v="0"/>
    <x v="6"/>
    <n v="20"/>
    <n v="17"/>
    <n v="12903"/>
    <n v="258060"/>
    <n v="219351"/>
    <n v="38709"/>
    <n v="154836"/>
    <n v="206448"/>
    <n v="257960"/>
  </r>
  <r>
    <n v="88065565723"/>
    <x v="230"/>
    <x v="5"/>
    <x v="0"/>
    <x v="7"/>
    <n v="12"/>
    <n v="9"/>
    <n v="100000"/>
    <n v="1200000"/>
    <n v="900000"/>
    <n v="300000"/>
    <n v="720000"/>
    <n v="960000"/>
    <n v="1199900"/>
  </r>
  <r>
    <n v="88065565724"/>
    <x v="231"/>
    <x v="6"/>
    <x v="0"/>
    <x v="8"/>
    <n v="16"/>
    <n v="13"/>
    <n v="12000"/>
    <n v="192000"/>
    <n v="156000"/>
    <n v="36000"/>
    <n v="115200"/>
    <n v="153600"/>
    <n v="191900"/>
  </r>
  <r>
    <n v="88065565725"/>
    <x v="232"/>
    <x v="7"/>
    <x v="0"/>
    <x v="9"/>
    <n v="70"/>
    <n v="67"/>
    <n v="60"/>
    <n v="4200"/>
    <n v="4020"/>
    <n v="180"/>
    <n v="2520"/>
    <n v="3360"/>
    <n v="4100"/>
  </r>
  <r>
    <n v="88065565726"/>
    <x v="233"/>
    <x v="8"/>
    <x v="0"/>
    <x v="0"/>
    <n v="15"/>
    <n v="12"/>
    <n v="89"/>
    <n v="1335"/>
    <n v="1068"/>
    <n v="267"/>
    <n v="801"/>
    <n v="1068"/>
    <n v="1235"/>
  </r>
  <r>
    <n v="88065565727"/>
    <x v="234"/>
    <x v="9"/>
    <x v="0"/>
    <x v="10"/>
    <n v="16"/>
    <n v="13"/>
    <n v="77"/>
    <n v="1232"/>
    <n v="1001"/>
    <n v="231"/>
    <n v="739.19999999999993"/>
    <n v="985.6"/>
    <n v="1132"/>
  </r>
  <r>
    <n v="88065565728"/>
    <x v="235"/>
    <x v="10"/>
    <x v="0"/>
    <x v="11"/>
    <n v="20"/>
    <n v="17"/>
    <n v="68"/>
    <n v="1360"/>
    <n v="1156"/>
    <n v="204"/>
    <n v="816"/>
    <n v="1088"/>
    <n v="1260"/>
  </r>
  <r>
    <n v="88065565729"/>
    <x v="236"/>
    <x v="0"/>
    <x v="0"/>
    <x v="12"/>
    <n v="12"/>
    <n v="9"/>
    <n v="15"/>
    <n v="180"/>
    <n v="135"/>
    <n v="45"/>
    <n v="108"/>
    <n v="144"/>
    <n v="80"/>
  </r>
  <r>
    <n v="88065565730"/>
    <x v="237"/>
    <x v="1"/>
    <x v="0"/>
    <x v="13"/>
    <n v="12"/>
    <n v="9"/>
    <n v="47"/>
    <n v="564"/>
    <n v="423"/>
    <n v="141"/>
    <n v="338.4"/>
    <n v="451.20000000000005"/>
    <n v="464"/>
  </r>
  <r>
    <n v="88065565731"/>
    <x v="241"/>
    <x v="2"/>
    <x v="0"/>
    <x v="14"/>
    <n v="18"/>
    <n v="15"/>
    <n v="6"/>
    <n v="108"/>
    <n v="90"/>
    <n v="18"/>
    <n v="64.8"/>
    <n v="86.4"/>
    <n v="8"/>
  </r>
  <r>
    <n v="88065565732"/>
    <x v="240"/>
    <x v="3"/>
    <x v="0"/>
    <x v="15"/>
    <n v="10"/>
    <n v="7"/>
    <n v="10"/>
    <n v="100"/>
    <n v="70"/>
    <n v="30"/>
    <n v="60"/>
    <n v="80"/>
    <n v="0"/>
  </r>
  <r>
    <n v="88065565733"/>
    <x v="240"/>
    <x v="4"/>
    <x v="0"/>
    <x v="1"/>
    <n v="15"/>
    <n v="12"/>
    <n v="11"/>
    <n v="165"/>
    <n v="132"/>
    <n v="33"/>
    <n v="99"/>
    <n v="132"/>
    <n v="65"/>
  </r>
  <r>
    <n v="88065565734"/>
    <x v="241"/>
    <x v="5"/>
    <x v="0"/>
    <x v="2"/>
    <n v="23"/>
    <n v="20"/>
    <n v="60"/>
    <n v="1380"/>
    <n v="1200"/>
    <n v="180"/>
    <n v="828"/>
    <n v="1104"/>
    <n v="1280"/>
  </r>
  <r>
    <n v="88065565735"/>
    <x v="242"/>
    <x v="6"/>
    <x v="0"/>
    <x v="1"/>
    <n v="9"/>
    <n v="6"/>
    <n v="89"/>
    <n v="801"/>
    <n v="534"/>
    <n v="267"/>
    <n v="480.59999999999997"/>
    <n v="640.80000000000007"/>
    <n v="701"/>
  </r>
  <r>
    <n v="88065565736"/>
    <x v="243"/>
    <x v="7"/>
    <x v="0"/>
    <x v="2"/>
    <n v="18"/>
    <n v="15"/>
    <n v="77"/>
    <n v="1386"/>
    <n v="1155"/>
    <n v="231"/>
    <n v="831.6"/>
    <n v="1108.8"/>
    <n v="1286"/>
  </r>
  <r>
    <n v="88065565737"/>
    <x v="244"/>
    <x v="8"/>
    <x v="1"/>
    <x v="10"/>
    <n v="14"/>
    <n v="11"/>
    <n v="68"/>
    <n v="952"/>
    <n v="748"/>
    <n v="204"/>
    <n v="571.19999999999993"/>
    <n v="761.6"/>
    <n v="852"/>
  </r>
  <r>
    <n v="88065565738"/>
    <x v="245"/>
    <x v="9"/>
    <x v="2"/>
    <x v="11"/>
    <n v="30"/>
    <n v="27"/>
    <n v="15"/>
    <n v="450"/>
    <n v="405"/>
    <n v="45"/>
    <n v="270"/>
    <n v="360"/>
    <n v="350"/>
  </r>
  <r>
    <n v="88065565739"/>
    <x v="246"/>
    <x v="10"/>
    <x v="3"/>
    <x v="12"/>
    <n v="16"/>
    <n v="13"/>
    <n v="100"/>
    <n v="1600"/>
    <n v="1300"/>
    <n v="300"/>
    <n v="960"/>
    <n v="1280"/>
    <n v="1500"/>
  </r>
  <r>
    <n v="88065565740"/>
    <x v="247"/>
    <x v="0"/>
    <x v="0"/>
    <x v="10"/>
    <n v="52"/>
    <n v="49"/>
    <n v="3000"/>
    <n v="156000"/>
    <n v="147000"/>
    <n v="9000"/>
    <n v="93600"/>
    <n v="124800"/>
    <n v="155900"/>
  </r>
  <r>
    <n v="88065565741"/>
    <x v="248"/>
    <x v="1"/>
    <x v="0"/>
    <x v="11"/>
    <n v="14"/>
    <n v="11"/>
    <n v="5000"/>
    <n v="70000"/>
    <n v="55000"/>
    <n v="15000"/>
    <n v="42000"/>
    <n v="56000"/>
    <n v="69900"/>
  </r>
  <r>
    <n v="88065565742"/>
    <x v="252"/>
    <x v="2"/>
    <x v="1"/>
    <x v="12"/>
    <n v="6"/>
    <n v="3"/>
    <n v="300"/>
    <n v="1800"/>
    <n v="900"/>
    <n v="900"/>
    <n v="1080"/>
    <n v="1440"/>
    <n v="1700"/>
  </r>
  <r>
    <n v="88065565743"/>
    <x v="251"/>
    <x v="3"/>
    <x v="2"/>
    <x v="12"/>
    <n v="13"/>
    <n v="10"/>
    <n v="2000"/>
    <n v="26000"/>
    <n v="20000"/>
    <n v="6000"/>
    <n v="15600"/>
    <n v="20800"/>
    <n v="25900"/>
  </r>
  <r>
    <n v="88065565744"/>
    <x v="251"/>
    <x v="4"/>
    <x v="3"/>
    <x v="12"/>
    <n v="15"/>
    <n v="12"/>
    <n v="600"/>
    <n v="9000"/>
    <n v="7200"/>
    <n v="1800"/>
    <n v="5400"/>
    <n v="7200"/>
    <n v="8900"/>
  </r>
  <r>
    <n v="88065565745"/>
    <x v="252"/>
    <x v="5"/>
    <x v="0"/>
    <x v="0"/>
    <n v="20"/>
    <n v="17"/>
    <n v="1230"/>
    <n v="24600"/>
    <n v="20910"/>
    <n v="3690"/>
    <n v="14760"/>
    <n v="19680"/>
    <n v="24500"/>
  </r>
  <r>
    <n v="88065565746"/>
    <x v="253"/>
    <x v="6"/>
    <x v="0"/>
    <x v="0"/>
    <n v="12"/>
    <n v="9"/>
    <n v="900"/>
    <n v="10800"/>
    <n v="8100"/>
    <n v="2700"/>
    <n v="6480"/>
    <n v="8640"/>
    <n v="10700"/>
  </r>
  <r>
    <n v="88065565747"/>
    <x v="254"/>
    <x v="7"/>
    <x v="1"/>
    <x v="1"/>
    <n v="16"/>
    <n v="13"/>
    <n v="2390"/>
    <n v="38240"/>
    <n v="31070"/>
    <n v="7170"/>
    <n v="22944"/>
    <n v="30592"/>
    <n v="38140"/>
  </r>
  <r>
    <n v="88065565748"/>
    <x v="255"/>
    <x v="8"/>
    <x v="2"/>
    <x v="2"/>
    <n v="20"/>
    <n v="17"/>
    <n v="10000"/>
    <n v="200000"/>
    <n v="170000"/>
    <n v="30000"/>
    <n v="120000"/>
    <n v="160000"/>
    <n v="199900"/>
  </r>
  <r>
    <n v="88065565749"/>
    <x v="256"/>
    <x v="9"/>
    <x v="3"/>
    <x v="3"/>
    <n v="12"/>
    <n v="9"/>
    <n v="2300"/>
    <n v="27600"/>
    <n v="20700"/>
    <n v="6900"/>
    <n v="16560"/>
    <n v="22080"/>
    <n v="27500"/>
  </r>
  <r>
    <n v="88065565750"/>
    <x v="257"/>
    <x v="10"/>
    <x v="0"/>
    <x v="4"/>
    <n v="10"/>
    <n v="7"/>
    <n v="7800"/>
    <n v="78000"/>
    <n v="54600"/>
    <n v="23400"/>
    <n v="46800"/>
    <n v="62400"/>
    <n v="77900"/>
  </r>
  <r>
    <n v="88065565751"/>
    <x v="258"/>
    <x v="0"/>
    <x v="0"/>
    <x v="5"/>
    <n v="15"/>
    <n v="12"/>
    <n v="450"/>
    <n v="6750"/>
    <n v="5400"/>
    <n v="1350"/>
    <n v="4050"/>
    <n v="5400"/>
    <n v="6650"/>
  </r>
  <r>
    <n v="88065565752"/>
    <x v="262"/>
    <x v="1"/>
    <x v="1"/>
    <x v="6"/>
    <n v="15"/>
    <n v="12"/>
    <n v="2000"/>
    <n v="30000"/>
    <n v="24000"/>
    <n v="6000"/>
    <n v="18000"/>
    <n v="24000"/>
    <n v="29900"/>
  </r>
  <r>
    <n v="88065565753"/>
    <x v="261"/>
    <x v="2"/>
    <x v="2"/>
    <x v="7"/>
    <n v="20"/>
    <n v="17"/>
    <n v="123"/>
    <n v="2460"/>
    <n v="2091"/>
    <n v="369"/>
    <n v="1476"/>
    <n v="1968"/>
    <n v="2360"/>
  </r>
  <r>
    <n v="88065565754"/>
    <x v="261"/>
    <x v="3"/>
    <x v="3"/>
    <x v="8"/>
    <n v="12"/>
    <n v="9"/>
    <n v="12903"/>
    <n v="154836"/>
    <n v="116127"/>
    <n v="38709"/>
    <n v="92901.599999999991"/>
    <n v="123868.8"/>
    <n v="154736"/>
  </r>
  <r>
    <n v="88065565755"/>
    <x v="262"/>
    <x v="4"/>
    <x v="0"/>
    <x v="9"/>
    <n v="13"/>
    <n v="10"/>
    <n v="100000"/>
    <n v="1300000"/>
    <n v="1000000"/>
    <n v="300000"/>
    <n v="780000"/>
    <n v="1040000"/>
    <n v="1299900"/>
  </r>
  <r>
    <n v="88065565756"/>
    <x v="263"/>
    <x v="5"/>
    <x v="0"/>
    <x v="0"/>
    <n v="15"/>
    <n v="12"/>
    <n v="12000"/>
    <n v="180000"/>
    <n v="144000"/>
    <n v="36000"/>
    <n v="108000"/>
    <n v="144000"/>
    <n v="179900"/>
  </r>
  <r>
    <n v="88065565757"/>
    <x v="264"/>
    <x v="6"/>
    <x v="1"/>
    <x v="10"/>
    <n v="14"/>
    <n v="11"/>
    <n v="60"/>
    <n v="840"/>
    <n v="660"/>
    <n v="180"/>
    <n v="504"/>
    <n v="672"/>
    <n v="740"/>
  </r>
  <r>
    <n v="88065565758"/>
    <x v="265"/>
    <x v="7"/>
    <x v="2"/>
    <x v="11"/>
    <n v="30"/>
    <n v="27"/>
    <n v="89"/>
    <n v="2670"/>
    <n v="2403"/>
    <n v="267"/>
    <n v="1602"/>
    <n v="2136"/>
    <n v="2570"/>
  </r>
  <r>
    <n v="88065565759"/>
    <x v="266"/>
    <x v="8"/>
    <x v="3"/>
    <x v="12"/>
    <n v="16"/>
    <n v="13"/>
    <n v="77"/>
    <n v="1232"/>
    <n v="1001"/>
    <n v="231"/>
    <n v="739.19999999999993"/>
    <n v="985.6"/>
    <n v="1132"/>
  </r>
  <r>
    <n v="88065565760"/>
    <x v="267"/>
    <x v="9"/>
    <x v="0"/>
    <x v="13"/>
    <n v="9"/>
    <n v="6"/>
    <n v="68"/>
    <n v="612"/>
    <n v="408"/>
    <n v="204"/>
    <n v="367.2"/>
    <n v="489.6"/>
    <n v="512"/>
  </r>
  <r>
    <n v="88065565761"/>
    <x v="268"/>
    <x v="10"/>
    <x v="0"/>
    <x v="14"/>
    <n v="5"/>
    <n v="2"/>
    <n v="15"/>
    <n v="75"/>
    <n v="30"/>
    <n v="45"/>
    <n v="45"/>
    <n v="60"/>
    <n v="-25"/>
  </r>
  <r>
    <n v="88065565762"/>
    <x v="272"/>
    <x v="0"/>
    <x v="1"/>
    <x v="15"/>
    <n v="18"/>
    <n v="15"/>
    <n v="47"/>
    <n v="846"/>
    <n v="705"/>
    <n v="141"/>
    <n v="507.59999999999997"/>
    <n v="676.80000000000007"/>
    <n v="746"/>
  </r>
  <r>
    <n v="88065565763"/>
    <x v="271"/>
    <x v="1"/>
    <x v="2"/>
    <x v="1"/>
    <n v="10"/>
    <n v="7"/>
    <n v="6"/>
    <n v="60"/>
    <n v="42"/>
    <n v="18"/>
    <n v="36"/>
    <n v="48"/>
    <n v="-40"/>
  </r>
  <r>
    <n v="88065565764"/>
    <x v="271"/>
    <x v="2"/>
    <x v="3"/>
    <x v="2"/>
    <n v="20"/>
    <n v="17"/>
    <n v="10"/>
    <n v="200"/>
    <n v="170"/>
    <n v="30"/>
    <n v="120"/>
    <n v="160"/>
    <n v="100"/>
  </r>
  <r>
    <n v="88065565765"/>
    <x v="272"/>
    <x v="3"/>
    <x v="0"/>
    <x v="1"/>
    <n v="70"/>
    <n v="67"/>
    <n v="11"/>
    <n v="770"/>
    <n v="737"/>
    <n v="33"/>
    <n v="462"/>
    <n v="616"/>
    <n v="670"/>
  </r>
  <r>
    <n v="88065565766"/>
    <x v="273"/>
    <x v="4"/>
    <x v="0"/>
    <x v="2"/>
    <n v="15"/>
    <n v="12"/>
    <n v="60"/>
    <n v="900"/>
    <n v="720"/>
    <n v="180"/>
    <n v="540"/>
    <n v="720"/>
    <n v="800"/>
  </r>
  <r>
    <n v="88065565767"/>
    <x v="263"/>
    <x v="5"/>
    <x v="1"/>
    <x v="10"/>
    <n v="12"/>
    <n v="9"/>
    <n v="89"/>
    <n v="1068"/>
    <n v="801"/>
    <n v="267"/>
    <n v="640.79999999999995"/>
    <n v="854.40000000000009"/>
    <n v="968"/>
  </r>
  <r>
    <n v="88065565768"/>
    <x v="0"/>
    <x v="6"/>
    <x v="2"/>
    <x v="11"/>
    <n v="18"/>
    <n v="15"/>
    <n v="77"/>
    <n v="1386"/>
    <n v="1155"/>
    <n v="231"/>
    <n v="831.6"/>
    <n v="1108.8"/>
    <n v="1286"/>
  </r>
  <r>
    <n v="88065565769"/>
    <x v="0"/>
    <x v="7"/>
    <x v="3"/>
    <x v="12"/>
    <n v="23"/>
    <n v="20"/>
    <n v="68"/>
    <n v="1564"/>
    <n v="1360"/>
    <n v="204"/>
    <n v="938.4"/>
    <n v="1251.2"/>
    <n v="1464"/>
  </r>
  <r>
    <n v="88065565770"/>
    <x v="0"/>
    <x v="8"/>
    <x v="0"/>
    <x v="10"/>
    <n v="9"/>
    <n v="6"/>
    <n v="15"/>
    <n v="135"/>
    <n v="90"/>
    <n v="45"/>
    <n v="81"/>
    <n v="108"/>
    <n v="35"/>
  </r>
  <r>
    <n v="88065565771"/>
    <x v="0"/>
    <x v="9"/>
    <x v="0"/>
    <x v="11"/>
    <n v="18"/>
    <n v="15"/>
    <n v="100"/>
    <n v="1800"/>
    <n v="1500"/>
    <n v="300"/>
    <n v="1080"/>
    <n v="1440"/>
    <n v="1700"/>
  </r>
  <r>
    <n v="88065565772"/>
    <x v="0"/>
    <x v="10"/>
    <x v="1"/>
    <x v="12"/>
    <n v="5"/>
    <n v="2"/>
    <n v="3000"/>
    <n v="15000"/>
    <n v="6000"/>
    <n v="9000"/>
    <n v="9000"/>
    <n v="12000"/>
    <n v="14900"/>
  </r>
  <r>
    <n v="88065565773"/>
    <x v="0"/>
    <x v="0"/>
    <x v="2"/>
    <x v="12"/>
    <n v="14"/>
    <n v="11"/>
    <n v="5000"/>
    <n v="70000"/>
    <n v="55000"/>
    <n v="15000"/>
    <n v="42000"/>
    <n v="56000"/>
    <n v="69900"/>
  </r>
  <r>
    <n v="88065565774"/>
    <x v="0"/>
    <x v="1"/>
    <x v="3"/>
    <x v="12"/>
    <n v="6"/>
    <n v="3"/>
    <n v="300"/>
    <n v="1800"/>
    <n v="900"/>
    <n v="900"/>
    <n v="1080"/>
    <n v="1440"/>
    <n v="1700"/>
  </r>
  <r>
    <n v="88065565775"/>
    <x v="0"/>
    <x v="2"/>
    <x v="0"/>
    <x v="0"/>
    <n v="10"/>
    <n v="7"/>
    <n v="2000"/>
    <n v="20000"/>
    <n v="14000"/>
    <n v="6000"/>
    <n v="12000"/>
    <n v="16000"/>
    <n v="19900"/>
  </r>
  <r>
    <n v="88065565776"/>
    <x v="0"/>
    <x v="3"/>
    <x v="0"/>
    <x v="0"/>
    <n v="13"/>
    <n v="10"/>
    <n v="600"/>
    <n v="7800"/>
    <n v="6000"/>
    <n v="1800"/>
    <n v="4680"/>
    <n v="6240"/>
    <n v="7700"/>
  </r>
  <r>
    <n v="88065565777"/>
    <x v="0"/>
    <x v="4"/>
    <x v="1"/>
    <x v="1"/>
    <n v="20"/>
    <n v="17"/>
    <n v="1230"/>
    <n v="24600"/>
    <n v="20910"/>
    <n v="3690"/>
    <n v="14760"/>
    <n v="19680"/>
    <n v="24500"/>
  </r>
  <r>
    <n v="88065565778"/>
    <x v="0"/>
    <x v="5"/>
    <x v="2"/>
    <x v="2"/>
    <n v="15"/>
    <n v="12"/>
    <n v="900"/>
    <n v="13500"/>
    <n v="10800"/>
    <n v="2700"/>
    <n v="8100"/>
    <n v="10800"/>
    <n v="13400"/>
  </r>
  <r>
    <n v="88065565779"/>
    <x v="0"/>
    <x v="6"/>
    <x v="3"/>
    <x v="3"/>
    <n v="20"/>
    <n v="17"/>
    <n v="2390"/>
    <n v="47800"/>
    <n v="40630"/>
    <n v="7170"/>
    <n v="28680"/>
    <n v="38240"/>
    <n v="47700"/>
  </r>
  <r>
    <n v="88065565780"/>
    <x v="0"/>
    <x v="7"/>
    <x v="0"/>
    <x v="4"/>
    <n v="12"/>
    <n v="9"/>
    <n v="10000"/>
    <n v="120000"/>
    <n v="90000"/>
    <n v="30000"/>
    <n v="72000"/>
    <n v="96000"/>
    <n v="119900"/>
  </r>
  <r>
    <n v="88065565781"/>
    <x v="0"/>
    <x v="8"/>
    <x v="0"/>
    <x v="5"/>
    <n v="16"/>
    <n v="13"/>
    <n v="2300"/>
    <n v="36800"/>
    <n v="29900"/>
    <n v="6900"/>
    <n v="22080"/>
    <n v="29440"/>
    <n v="36700"/>
  </r>
  <r>
    <n v="88065565782"/>
    <x v="0"/>
    <x v="9"/>
    <x v="1"/>
    <x v="6"/>
    <n v="70"/>
    <n v="67"/>
    <n v="7800"/>
    <n v="546000"/>
    <n v="522600"/>
    <n v="23400"/>
    <n v="327600"/>
    <n v="436800"/>
    <n v="545900"/>
  </r>
  <r>
    <n v="88065565783"/>
    <x v="0"/>
    <x v="10"/>
    <x v="2"/>
    <x v="7"/>
    <n v="15"/>
    <n v="12"/>
    <n v="450"/>
    <n v="6750"/>
    <n v="5400"/>
    <n v="1350"/>
    <n v="4050"/>
    <n v="5400"/>
    <n v="6650"/>
  </r>
  <r>
    <n v="88065565784"/>
    <x v="0"/>
    <x v="0"/>
    <x v="3"/>
    <x v="8"/>
    <n v="16"/>
    <n v="13"/>
    <n v="2000"/>
    <n v="32000"/>
    <n v="26000"/>
    <n v="6000"/>
    <n v="19200"/>
    <n v="25600"/>
    <n v="31900"/>
  </r>
  <r>
    <n v="88065565785"/>
    <x v="0"/>
    <x v="1"/>
    <x v="0"/>
    <x v="9"/>
    <n v="20"/>
    <n v="17"/>
    <n v="123"/>
    <n v="2460"/>
    <n v="2091"/>
    <n v="369"/>
    <n v="1476"/>
    <n v="1968"/>
    <n v="2360"/>
  </r>
  <r>
    <n v="88065565786"/>
    <x v="0"/>
    <x v="2"/>
    <x v="0"/>
    <x v="0"/>
    <n v="12"/>
    <n v="9"/>
    <n v="12903"/>
    <n v="154836"/>
    <n v="116127"/>
    <n v="38709"/>
    <n v="92901.599999999991"/>
    <n v="123868.8"/>
    <n v="154736"/>
  </r>
  <r>
    <n v="88065565787"/>
    <x v="0"/>
    <x v="3"/>
    <x v="1"/>
    <x v="10"/>
    <n v="12"/>
    <n v="9"/>
    <n v="100000"/>
    <n v="1200000"/>
    <n v="900000"/>
    <n v="300000"/>
    <n v="720000"/>
    <n v="960000"/>
    <n v="1199900"/>
  </r>
  <r>
    <n v="88065565788"/>
    <x v="0"/>
    <x v="4"/>
    <x v="2"/>
    <x v="11"/>
    <n v="18"/>
    <n v="15"/>
    <n v="12000"/>
    <n v="216000"/>
    <n v="180000"/>
    <n v="36000"/>
    <n v="129600"/>
    <n v="172800"/>
    <n v="215900"/>
  </r>
  <r>
    <n v="88065565789"/>
    <x v="0"/>
    <x v="5"/>
    <x v="3"/>
    <x v="12"/>
    <n v="10"/>
    <n v="7"/>
    <n v="60"/>
    <n v="600"/>
    <n v="420"/>
    <n v="180"/>
    <n v="360"/>
    <n v="480"/>
    <n v="500"/>
  </r>
  <r>
    <n v="88065565790"/>
    <x v="0"/>
    <x v="6"/>
    <x v="0"/>
    <x v="13"/>
    <n v="15"/>
    <n v="12"/>
    <n v="89"/>
    <n v="1335"/>
    <n v="1068"/>
    <n v="267"/>
    <n v="801"/>
    <n v="1068"/>
    <n v="1235"/>
  </r>
  <r>
    <n v="88065565791"/>
    <x v="0"/>
    <x v="7"/>
    <x v="0"/>
    <x v="14"/>
    <n v="23"/>
    <n v="20"/>
    <n v="77"/>
    <n v="1771"/>
    <n v="1540"/>
    <n v="231"/>
    <n v="1062.5999999999999"/>
    <n v="1416.8000000000002"/>
    <n v="1671"/>
  </r>
  <r>
    <n v="88065565792"/>
    <x v="0"/>
    <x v="8"/>
    <x v="1"/>
    <x v="15"/>
    <n v="9"/>
    <n v="6"/>
    <n v="68"/>
    <n v="612"/>
    <n v="408"/>
    <n v="204"/>
    <n v="367.2"/>
    <n v="489.6"/>
    <n v="512"/>
  </r>
  <r>
    <n v="88065565793"/>
    <x v="0"/>
    <x v="9"/>
    <x v="2"/>
    <x v="1"/>
    <n v="18"/>
    <n v="15"/>
    <n v="15"/>
    <n v="270"/>
    <n v="225"/>
    <n v="45"/>
    <n v="162"/>
    <n v="216"/>
    <n v="170"/>
  </r>
  <r>
    <n v="88065565794"/>
    <x v="0"/>
    <x v="10"/>
    <x v="3"/>
    <x v="2"/>
    <n v="14"/>
    <n v="11"/>
    <n v="47"/>
    <n v="658"/>
    <n v="517"/>
    <n v="141"/>
    <n v="394.8"/>
    <n v="526.4"/>
    <n v="558"/>
  </r>
  <r>
    <n v="88065565795"/>
    <x v="0"/>
    <x v="0"/>
    <x v="0"/>
    <x v="1"/>
    <n v="30"/>
    <n v="27"/>
    <n v="6"/>
    <n v="180"/>
    <n v="162"/>
    <n v="18"/>
    <n v="108"/>
    <n v="144"/>
    <n v="80"/>
  </r>
  <r>
    <n v="88065565796"/>
    <x v="0"/>
    <x v="1"/>
    <x v="0"/>
    <x v="2"/>
    <n v="16"/>
    <n v="13"/>
    <n v="10"/>
    <n v="160"/>
    <n v="130"/>
    <n v="30"/>
    <n v="96"/>
    <n v="128"/>
    <n v="60"/>
  </r>
  <r>
    <n v="88065565797"/>
    <x v="0"/>
    <x v="2"/>
    <x v="1"/>
    <x v="10"/>
    <n v="52"/>
    <n v="49"/>
    <n v="11"/>
    <n v="572"/>
    <n v="539"/>
    <n v="33"/>
    <n v="343.2"/>
    <n v="457.6"/>
    <n v="472"/>
  </r>
  <r>
    <n v="88065565798"/>
    <x v="0"/>
    <x v="3"/>
    <x v="2"/>
    <x v="11"/>
    <n v="14"/>
    <n v="11"/>
    <n v="60"/>
    <n v="840"/>
    <n v="660"/>
    <n v="180"/>
    <n v="504"/>
    <n v="672"/>
    <n v="740"/>
  </r>
  <r>
    <n v="88065565799"/>
    <x v="0"/>
    <x v="4"/>
    <x v="3"/>
    <x v="12"/>
    <n v="6"/>
    <n v="3"/>
    <n v="89"/>
    <n v="534"/>
    <n v="267"/>
    <n v="267"/>
    <n v="320.39999999999998"/>
    <n v="427.20000000000005"/>
    <n v="434"/>
  </r>
  <r>
    <n v="88065565800"/>
    <x v="0"/>
    <x v="5"/>
    <x v="0"/>
    <x v="10"/>
    <n v="13"/>
    <n v="10"/>
    <n v="77"/>
    <n v="1001"/>
    <n v="770"/>
    <n v="231"/>
    <n v="600.6"/>
    <n v="800.80000000000007"/>
    <n v="901"/>
  </r>
  <r>
    <n v="88065565801"/>
    <x v="0"/>
    <x v="6"/>
    <x v="0"/>
    <x v="11"/>
    <n v="15"/>
    <n v="12"/>
    <n v="68"/>
    <n v="1020"/>
    <n v="816"/>
    <n v="204"/>
    <n v="612"/>
    <n v="816"/>
    <n v="920"/>
  </r>
  <r>
    <n v="88065565802"/>
    <x v="0"/>
    <x v="7"/>
    <x v="1"/>
    <x v="12"/>
    <n v="20"/>
    <n v="17"/>
    <n v="15"/>
    <n v="300"/>
    <n v="255"/>
    <n v="45"/>
    <n v="180"/>
    <n v="240"/>
    <n v="200"/>
  </r>
  <r>
    <n v="88065565803"/>
    <x v="0"/>
    <x v="8"/>
    <x v="2"/>
    <x v="12"/>
    <n v="12"/>
    <n v="9"/>
    <n v="100"/>
    <n v="1200"/>
    <n v="900"/>
    <n v="300"/>
    <n v="720"/>
    <n v="960"/>
    <n v="1100"/>
  </r>
  <r>
    <n v="88065565804"/>
    <x v="0"/>
    <x v="9"/>
    <x v="3"/>
    <x v="12"/>
    <n v="16"/>
    <n v="13"/>
    <n v="3000"/>
    <n v="48000"/>
    <n v="39000"/>
    <n v="9000"/>
    <n v="28800"/>
    <n v="38400"/>
    <n v="47900"/>
  </r>
  <r>
    <n v="88065565805"/>
    <x v="0"/>
    <x v="10"/>
    <x v="0"/>
    <x v="0"/>
    <n v="20"/>
    <n v="17"/>
    <n v="5000"/>
    <n v="100000"/>
    <n v="85000"/>
    <n v="15000"/>
    <n v="60000"/>
    <n v="80000"/>
    <n v="99900"/>
  </r>
  <r>
    <n v="88065565806"/>
    <x v="0"/>
    <x v="0"/>
    <x v="0"/>
    <x v="0"/>
    <n v="12"/>
    <n v="9"/>
    <n v="300"/>
    <n v="3600"/>
    <n v="2700"/>
    <n v="900"/>
    <n v="2160"/>
    <n v="2880"/>
    <n v="3500"/>
  </r>
  <r>
    <n v="88065565807"/>
    <x v="0"/>
    <x v="1"/>
    <x v="1"/>
    <x v="1"/>
    <n v="10"/>
    <n v="7"/>
    <n v="2000"/>
    <n v="20000"/>
    <n v="14000"/>
    <n v="6000"/>
    <n v="12000"/>
    <n v="16000"/>
    <n v="19900"/>
  </r>
  <r>
    <n v="88065565808"/>
    <x v="0"/>
    <x v="2"/>
    <x v="2"/>
    <x v="2"/>
    <n v="15"/>
    <n v="12"/>
    <n v="600"/>
    <n v="9000"/>
    <n v="7200"/>
    <n v="1800"/>
    <n v="5400"/>
    <n v="7200"/>
    <n v="8900"/>
  </r>
  <r>
    <n v="88065565809"/>
    <x v="0"/>
    <x v="3"/>
    <x v="3"/>
    <x v="3"/>
    <n v="15"/>
    <n v="12"/>
    <n v="1230"/>
    <n v="18450"/>
    <n v="14760"/>
    <n v="3690"/>
    <n v="11070"/>
    <n v="14760"/>
    <n v="18350"/>
  </r>
  <r>
    <n v="88065565810"/>
    <x v="0"/>
    <x v="4"/>
    <x v="0"/>
    <x v="4"/>
    <n v="20"/>
    <n v="17"/>
    <n v="900"/>
    <n v="18000"/>
    <n v="15300"/>
    <n v="2700"/>
    <n v="10800"/>
    <n v="14400"/>
    <n v="17900"/>
  </r>
  <r>
    <n v="88065565811"/>
    <x v="0"/>
    <x v="5"/>
    <x v="0"/>
    <x v="5"/>
    <n v="12"/>
    <n v="9"/>
    <n v="2390"/>
    <n v="28680"/>
    <n v="21510"/>
    <n v="7170"/>
    <n v="17208"/>
    <n v="22944"/>
    <n v="28580"/>
  </r>
  <r>
    <n v="88065565812"/>
    <x v="0"/>
    <x v="6"/>
    <x v="1"/>
    <x v="6"/>
    <n v="13"/>
    <n v="10"/>
    <n v="10000"/>
    <n v="130000"/>
    <n v="100000"/>
    <n v="30000"/>
    <n v="78000"/>
    <n v="104000"/>
    <n v="129900"/>
  </r>
  <r>
    <n v="88065565813"/>
    <x v="0"/>
    <x v="7"/>
    <x v="2"/>
    <x v="7"/>
    <n v="15"/>
    <n v="12"/>
    <n v="2300"/>
    <n v="34500"/>
    <n v="27600"/>
    <n v="6900"/>
    <n v="20700"/>
    <n v="27600"/>
    <n v="34400"/>
  </r>
  <r>
    <n v="88065565814"/>
    <x v="0"/>
    <x v="8"/>
    <x v="3"/>
    <x v="8"/>
    <n v="14"/>
    <n v="11"/>
    <n v="7800"/>
    <n v="109200"/>
    <n v="85800"/>
    <n v="23400"/>
    <n v="65520"/>
    <n v="87360"/>
    <n v="109100"/>
  </r>
  <r>
    <n v="88065565815"/>
    <x v="0"/>
    <x v="9"/>
    <x v="0"/>
    <x v="9"/>
    <n v="30"/>
    <n v="27"/>
    <n v="450"/>
    <n v="13500"/>
    <n v="12150"/>
    <n v="1350"/>
    <n v="8100"/>
    <n v="10800"/>
    <n v="13400"/>
  </r>
  <r>
    <n v="88065565816"/>
    <x v="0"/>
    <x v="10"/>
    <x v="0"/>
    <x v="0"/>
    <n v="16"/>
    <n v="13"/>
    <n v="2000"/>
    <n v="32000"/>
    <n v="26000"/>
    <n v="6000"/>
    <n v="19200"/>
    <n v="25600"/>
    <n v="31900"/>
  </r>
  <r>
    <n v="88065565817"/>
    <x v="0"/>
    <x v="0"/>
    <x v="1"/>
    <x v="10"/>
    <n v="9"/>
    <n v="6"/>
    <n v="123"/>
    <n v="1107"/>
    <n v="738"/>
    <n v="369"/>
    <n v="664.19999999999993"/>
    <n v="885.6"/>
    <n v="1007"/>
  </r>
  <r>
    <n v="88065565818"/>
    <x v="0"/>
    <x v="1"/>
    <x v="2"/>
    <x v="11"/>
    <n v="5"/>
    <n v="2"/>
    <n v="12903"/>
    <n v="64515"/>
    <n v="25806"/>
    <n v="38709"/>
    <n v="38709"/>
    <n v="51612"/>
    <n v="64415"/>
  </r>
  <r>
    <n v="88065565819"/>
    <x v="0"/>
    <x v="2"/>
    <x v="3"/>
    <x v="12"/>
    <n v="18"/>
    <n v="15"/>
    <n v="100000"/>
    <n v="1800000"/>
    <n v="1500000"/>
    <n v="300000"/>
    <n v="1080000"/>
    <n v="1440000"/>
    <n v="1799900"/>
  </r>
  <r>
    <n v="88065565820"/>
    <x v="0"/>
    <x v="3"/>
    <x v="0"/>
    <x v="13"/>
    <n v="10"/>
    <n v="7"/>
    <n v="12000"/>
    <n v="120000"/>
    <n v="84000"/>
    <n v="36000"/>
    <n v="72000"/>
    <n v="96000"/>
    <n v="119900"/>
  </r>
  <r>
    <n v="88065565821"/>
    <x v="0"/>
    <x v="4"/>
    <x v="0"/>
    <x v="14"/>
    <n v="20"/>
    <n v="17"/>
    <n v="60"/>
    <n v="1200"/>
    <n v="1020"/>
    <n v="180"/>
    <n v="720"/>
    <n v="960"/>
    <n v="1100"/>
  </r>
  <r>
    <n v="88065565822"/>
    <x v="0"/>
    <x v="5"/>
    <x v="1"/>
    <x v="15"/>
    <n v="70"/>
    <n v="67"/>
    <n v="89"/>
    <n v="6230"/>
    <n v="5963"/>
    <n v="267"/>
    <n v="3738"/>
    <n v="4984"/>
    <n v="6130"/>
  </r>
  <r>
    <n v="88065565823"/>
    <x v="0"/>
    <x v="6"/>
    <x v="2"/>
    <x v="1"/>
    <n v="15"/>
    <n v="12"/>
    <n v="77"/>
    <n v="1155"/>
    <n v="924"/>
    <n v="231"/>
    <n v="693"/>
    <n v="924"/>
    <n v="1055"/>
  </r>
  <r>
    <n v="88065565824"/>
    <x v="0"/>
    <x v="7"/>
    <x v="3"/>
    <x v="2"/>
    <n v="12"/>
    <n v="9"/>
    <n v="68"/>
    <n v="816"/>
    <n v="612"/>
    <n v="204"/>
    <n v="489.59999999999997"/>
    <n v="652.80000000000007"/>
    <n v="716"/>
  </r>
  <r>
    <n v="88065565825"/>
    <x v="0"/>
    <x v="8"/>
    <x v="0"/>
    <x v="1"/>
    <n v="18"/>
    <n v="15"/>
    <n v="15"/>
    <n v="270"/>
    <n v="225"/>
    <n v="45"/>
    <n v="162"/>
    <n v="216"/>
    <n v="170"/>
  </r>
  <r>
    <n v="88065565826"/>
    <x v="0"/>
    <x v="9"/>
    <x v="0"/>
    <x v="2"/>
    <n v="23"/>
    <n v="20"/>
    <n v="47"/>
    <n v="1081"/>
    <n v="940"/>
    <n v="141"/>
    <n v="648.6"/>
    <n v="864.80000000000007"/>
    <n v="981"/>
  </r>
  <r>
    <n v="88065565827"/>
    <x v="0"/>
    <x v="10"/>
    <x v="1"/>
    <x v="10"/>
    <n v="9"/>
    <n v="6"/>
    <n v="6"/>
    <n v="54"/>
    <n v="36"/>
    <n v="18"/>
    <n v="32.4"/>
    <n v="43.2"/>
    <n v="-46"/>
  </r>
  <r>
    <n v="88065565828"/>
    <x v="0"/>
    <x v="0"/>
    <x v="2"/>
    <x v="11"/>
    <n v="18"/>
    <n v="15"/>
    <n v="10"/>
    <n v="180"/>
    <n v="150"/>
    <n v="30"/>
    <n v="108"/>
    <n v="144"/>
    <n v="80"/>
  </r>
  <r>
    <n v="88065565829"/>
    <x v="0"/>
    <x v="1"/>
    <x v="3"/>
    <x v="12"/>
    <n v="5"/>
    <n v="2"/>
    <n v="11"/>
    <n v="55"/>
    <n v="22"/>
    <n v="33"/>
    <n v="33"/>
    <n v="44"/>
    <n v="-45"/>
  </r>
  <r>
    <n v="88065565830"/>
    <x v="0"/>
    <x v="2"/>
    <x v="0"/>
    <x v="10"/>
    <n v="14"/>
    <n v="11"/>
    <n v="60"/>
    <n v="840"/>
    <n v="660"/>
    <n v="180"/>
    <n v="504"/>
    <n v="672"/>
    <n v="740"/>
  </r>
  <r>
    <n v="88065565831"/>
    <x v="0"/>
    <x v="3"/>
    <x v="0"/>
    <x v="11"/>
    <n v="6"/>
    <n v="3"/>
    <n v="89"/>
    <n v="534"/>
    <n v="267"/>
    <n v="267"/>
    <n v="320.39999999999998"/>
    <n v="427.20000000000005"/>
    <n v="434"/>
  </r>
  <r>
    <n v="88065565832"/>
    <x v="0"/>
    <x v="4"/>
    <x v="1"/>
    <x v="12"/>
    <n v="10"/>
    <n v="7"/>
    <n v="77"/>
    <n v="770"/>
    <n v="539"/>
    <n v="231"/>
    <n v="462"/>
    <n v="616"/>
    <n v="670"/>
  </r>
  <r>
    <n v="88065565833"/>
    <x v="0"/>
    <x v="5"/>
    <x v="2"/>
    <x v="12"/>
    <n v="13"/>
    <n v="10"/>
    <n v="68"/>
    <n v="884"/>
    <n v="680"/>
    <n v="204"/>
    <n v="530.4"/>
    <n v="707.2"/>
    <n v="784"/>
  </r>
  <r>
    <n v="88065565834"/>
    <x v="0"/>
    <x v="6"/>
    <x v="3"/>
    <x v="12"/>
    <n v="20"/>
    <n v="17"/>
    <n v="15"/>
    <n v="300"/>
    <n v="255"/>
    <n v="45"/>
    <n v="180"/>
    <n v="240"/>
    <n v="200"/>
  </r>
  <r>
    <n v="88065565835"/>
    <x v="0"/>
    <x v="7"/>
    <x v="0"/>
    <x v="0"/>
    <n v="15"/>
    <n v="12"/>
    <n v="100"/>
    <n v="1500"/>
    <n v="1200"/>
    <n v="300"/>
    <n v="900"/>
    <n v="1200"/>
    <n v="1400"/>
  </r>
  <r>
    <n v="88065565836"/>
    <x v="0"/>
    <x v="8"/>
    <x v="0"/>
    <x v="0"/>
    <n v="20"/>
    <n v="17"/>
    <n v="3000"/>
    <n v="60000"/>
    <n v="51000"/>
    <n v="9000"/>
    <n v="36000"/>
    <n v="48000"/>
    <n v="59900"/>
  </r>
  <r>
    <n v="88065565837"/>
    <x v="0"/>
    <x v="9"/>
    <x v="1"/>
    <x v="1"/>
    <n v="12"/>
    <n v="9"/>
    <n v="5000"/>
    <n v="60000"/>
    <n v="45000"/>
    <n v="15000"/>
    <n v="36000"/>
    <n v="48000"/>
    <n v="59900"/>
  </r>
  <r>
    <n v="88065565838"/>
    <x v="0"/>
    <x v="10"/>
    <x v="2"/>
    <x v="2"/>
    <n v="16"/>
    <n v="13"/>
    <n v="300"/>
    <n v="4800"/>
    <n v="3900"/>
    <n v="900"/>
    <n v="2880"/>
    <n v="3840"/>
    <n v="4700"/>
  </r>
  <r>
    <n v="88065565839"/>
    <x v="0"/>
    <x v="0"/>
    <x v="3"/>
    <x v="3"/>
    <n v="70"/>
    <n v="67"/>
    <n v="2000"/>
    <n v="140000"/>
    <n v="134000"/>
    <n v="6000"/>
    <n v="84000"/>
    <n v="112000"/>
    <n v="139900"/>
  </r>
  <r>
    <n v="88065565840"/>
    <x v="0"/>
    <x v="1"/>
    <x v="0"/>
    <x v="4"/>
    <n v="15"/>
    <n v="12"/>
    <n v="600"/>
    <n v="9000"/>
    <n v="7200"/>
    <n v="1800"/>
    <n v="5400"/>
    <n v="7200"/>
    <n v="8900"/>
  </r>
  <r>
    <n v="88065565841"/>
    <x v="0"/>
    <x v="2"/>
    <x v="0"/>
    <x v="5"/>
    <n v="16"/>
    <n v="13"/>
    <n v="1230"/>
    <n v="19680"/>
    <n v="15990"/>
    <n v="3690"/>
    <n v="11808"/>
    <n v="15744"/>
    <n v="19580"/>
  </r>
  <r>
    <n v="88065565842"/>
    <x v="0"/>
    <x v="3"/>
    <x v="1"/>
    <x v="6"/>
    <n v="20"/>
    <n v="17"/>
    <n v="900"/>
    <n v="18000"/>
    <n v="15300"/>
    <n v="2700"/>
    <n v="10800"/>
    <n v="14400"/>
    <n v="17900"/>
  </r>
  <r>
    <n v="88065565843"/>
    <x v="0"/>
    <x v="4"/>
    <x v="2"/>
    <x v="7"/>
    <n v="12"/>
    <n v="9"/>
    <n v="2390"/>
    <n v="28680"/>
    <n v="21510"/>
    <n v="7170"/>
    <n v="17208"/>
    <n v="22944"/>
    <n v="28580"/>
  </r>
  <r>
    <n v="88065565844"/>
    <x v="0"/>
    <x v="5"/>
    <x v="3"/>
    <x v="8"/>
    <n v="12"/>
    <n v="9"/>
    <n v="10000"/>
    <n v="120000"/>
    <n v="90000"/>
    <n v="30000"/>
    <n v="72000"/>
    <n v="96000"/>
    <n v="119900"/>
  </r>
  <r>
    <n v="88065565845"/>
    <x v="0"/>
    <x v="6"/>
    <x v="0"/>
    <x v="9"/>
    <n v="18"/>
    <n v="15"/>
    <n v="2300"/>
    <n v="41400"/>
    <n v="34500"/>
    <n v="6900"/>
    <n v="24840"/>
    <n v="33120"/>
    <n v="41300"/>
  </r>
  <r>
    <n v="88065565846"/>
    <x v="0"/>
    <x v="7"/>
    <x v="0"/>
    <x v="0"/>
    <n v="10"/>
    <n v="7"/>
    <n v="7800"/>
    <n v="78000"/>
    <n v="54600"/>
    <n v="23400"/>
    <n v="46800"/>
    <n v="62400"/>
    <n v="77900"/>
  </r>
  <r>
    <n v="88065565847"/>
    <x v="0"/>
    <x v="8"/>
    <x v="1"/>
    <x v="10"/>
    <n v="18"/>
    <n v="15"/>
    <n v="450"/>
    <n v="8100"/>
    <n v="6750"/>
    <n v="1350"/>
    <n v="4860"/>
    <n v="6480"/>
    <n v="8000"/>
  </r>
  <r>
    <n v="88065565848"/>
    <x v="0"/>
    <x v="9"/>
    <x v="2"/>
    <x v="11"/>
    <n v="10"/>
    <n v="7"/>
    <n v="2000"/>
    <n v="20000"/>
    <n v="14000"/>
    <n v="6000"/>
    <n v="12000"/>
    <n v="16000"/>
    <n v="19900"/>
  </r>
  <r>
    <n v="88065565849"/>
    <x v="0"/>
    <x v="10"/>
    <x v="3"/>
    <x v="12"/>
    <n v="15"/>
    <n v="12"/>
    <n v="123"/>
    <n v="1845"/>
    <n v="1476"/>
    <n v="369"/>
    <n v="1107"/>
    <n v="1476"/>
    <n v="1745"/>
  </r>
  <r>
    <n v="88065565850"/>
    <x v="0"/>
    <x v="0"/>
    <x v="0"/>
    <x v="13"/>
    <n v="23"/>
    <n v="20"/>
    <n v="12903"/>
    <n v="296769"/>
    <n v="258060"/>
    <n v="38709"/>
    <n v="178061.4"/>
    <n v="237415.2"/>
    <n v="296669"/>
  </r>
  <r>
    <n v="88065565851"/>
    <x v="0"/>
    <x v="1"/>
    <x v="0"/>
    <x v="14"/>
    <n v="9"/>
    <n v="6"/>
    <n v="100000"/>
    <n v="900000"/>
    <n v="600000"/>
    <n v="300000"/>
    <n v="540000"/>
    <n v="720000"/>
    <n v="899900"/>
  </r>
  <r>
    <n v="88065565852"/>
    <x v="0"/>
    <x v="2"/>
    <x v="1"/>
    <x v="15"/>
    <n v="18"/>
    <n v="15"/>
    <n v="12000"/>
    <n v="216000"/>
    <n v="180000"/>
    <n v="36000"/>
    <n v="129600"/>
    <n v="172800"/>
    <n v="215900"/>
  </r>
  <r>
    <n v="88065565853"/>
    <x v="0"/>
    <x v="3"/>
    <x v="2"/>
    <x v="1"/>
    <n v="18"/>
    <n v="15"/>
    <n v="60"/>
    <n v="1080"/>
    <n v="900"/>
    <n v="180"/>
    <n v="648"/>
    <n v="864"/>
    <n v="980"/>
  </r>
  <r>
    <n v="88065565854"/>
    <x v="0"/>
    <x v="4"/>
    <x v="3"/>
    <x v="2"/>
    <n v="10"/>
    <n v="7"/>
    <n v="89"/>
    <n v="890"/>
    <n v="623"/>
    <n v="267"/>
    <n v="534"/>
    <n v="712"/>
    <n v="790"/>
  </r>
  <r>
    <n v="88065565855"/>
    <x v="0"/>
    <x v="5"/>
    <x v="0"/>
    <x v="1"/>
    <n v="15"/>
    <n v="12"/>
    <n v="77"/>
    <n v="1155"/>
    <n v="924"/>
    <n v="231"/>
    <n v="693"/>
    <n v="924"/>
    <n v="1055"/>
  </r>
  <r>
    <n v="88065565856"/>
    <x v="0"/>
    <x v="6"/>
    <x v="0"/>
    <x v="2"/>
    <n v="23"/>
    <n v="20"/>
    <n v="68"/>
    <n v="1564"/>
    <n v="1360"/>
    <n v="204"/>
    <n v="938.4"/>
    <n v="1251.2"/>
    <n v="1464"/>
  </r>
  <r>
    <n v="88065565857"/>
    <x v="0"/>
    <x v="7"/>
    <x v="1"/>
    <x v="10"/>
    <n v="9"/>
    <n v="6"/>
    <n v="15"/>
    <n v="135"/>
    <n v="90"/>
    <n v="45"/>
    <n v="81"/>
    <n v="108"/>
    <n v="35"/>
  </r>
  <r>
    <n v="88065565858"/>
    <x v="0"/>
    <x v="8"/>
    <x v="2"/>
    <x v="11"/>
    <n v="18"/>
    <n v="15"/>
    <n v="47"/>
    <n v="846"/>
    <n v="705"/>
    <n v="141"/>
    <n v="507.59999999999997"/>
    <n v="676.80000000000007"/>
    <n v="746"/>
  </r>
  <r>
    <n v="88065565859"/>
    <x v="0"/>
    <x v="9"/>
    <x v="3"/>
    <x v="12"/>
    <n v="18"/>
    <n v="15"/>
    <n v="6"/>
    <n v="108"/>
    <n v="90"/>
    <n v="18"/>
    <n v="64.8"/>
    <n v="86.4"/>
    <n v="8"/>
  </r>
  <r>
    <n v="88065565860"/>
    <x v="0"/>
    <x v="10"/>
    <x v="0"/>
    <x v="10"/>
    <n v="10"/>
    <n v="7"/>
    <n v="10"/>
    <n v="100"/>
    <n v="70"/>
    <n v="30"/>
    <n v="60"/>
    <n v="80"/>
    <n v="0"/>
  </r>
  <r>
    <n v="88065565861"/>
    <x v="0"/>
    <x v="0"/>
    <x v="0"/>
    <x v="11"/>
    <n v="15"/>
    <n v="12"/>
    <n v="11"/>
    <n v="165"/>
    <n v="132"/>
    <n v="33"/>
    <n v="99"/>
    <n v="132"/>
    <n v="65"/>
  </r>
  <r>
    <n v="88065565862"/>
    <x v="0"/>
    <x v="1"/>
    <x v="1"/>
    <x v="12"/>
    <n v="23"/>
    <n v="20"/>
    <n v="60"/>
    <n v="1380"/>
    <n v="1200"/>
    <n v="180"/>
    <n v="828"/>
    <n v="1104"/>
    <n v="1280"/>
  </r>
  <r>
    <n v="88065565863"/>
    <x v="0"/>
    <x v="2"/>
    <x v="2"/>
    <x v="12"/>
    <n v="9"/>
    <n v="6"/>
    <n v="89"/>
    <n v="801"/>
    <n v="534"/>
    <n v="267"/>
    <n v="480.59999999999997"/>
    <n v="640.80000000000007"/>
    <n v="701"/>
  </r>
  <r>
    <n v="88065565864"/>
    <x v="0"/>
    <x v="3"/>
    <x v="3"/>
    <x v="12"/>
    <n v="18"/>
    <n v="15"/>
    <n v="77"/>
    <n v="1386"/>
    <n v="1155"/>
    <n v="231"/>
    <n v="831.6"/>
    <n v="1108.8"/>
    <n v="1286"/>
  </r>
  <r>
    <n v="88065565865"/>
    <x v="0"/>
    <x v="4"/>
    <x v="0"/>
    <x v="0"/>
    <n v="15"/>
    <n v="12"/>
    <n v="68"/>
    <n v="1020"/>
    <n v="816"/>
    <n v="204"/>
    <n v="612"/>
    <n v="816"/>
    <n v="920"/>
  </r>
  <r>
    <n v="88065565866"/>
    <x v="0"/>
    <x v="5"/>
    <x v="0"/>
    <x v="0"/>
    <n v="15"/>
    <n v="12"/>
    <n v="15"/>
    <n v="225"/>
    <n v="180"/>
    <n v="45"/>
    <n v="135"/>
    <n v="180"/>
    <n v="125"/>
  </r>
  <r>
    <n v="88065565867"/>
    <x v="0"/>
    <x v="6"/>
    <x v="1"/>
    <x v="1"/>
    <n v="20"/>
    <n v="17"/>
    <n v="100"/>
    <n v="2000"/>
    <n v="1700"/>
    <n v="300"/>
    <n v="1200"/>
    <n v="1600"/>
    <n v="1900"/>
  </r>
  <r>
    <n v="88065565868"/>
    <x v="0"/>
    <x v="7"/>
    <x v="1"/>
    <x v="2"/>
    <n v="12"/>
    <n v="9"/>
    <n v="3000"/>
    <n v="36000"/>
    <n v="27000"/>
    <n v="9000"/>
    <n v="21600"/>
    <n v="28800"/>
    <n v="35900"/>
  </r>
  <r>
    <n v="88065565869"/>
    <x v="0"/>
    <x v="8"/>
    <x v="1"/>
    <x v="3"/>
    <n v="13"/>
    <n v="10"/>
    <n v="5000"/>
    <n v="65000"/>
    <n v="50000"/>
    <n v="15000"/>
    <n v="39000"/>
    <n v="52000"/>
    <n v="64900"/>
  </r>
  <r>
    <n v="88065565870"/>
    <x v="0"/>
    <x v="9"/>
    <x v="1"/>
    <x v="4"/>
    <n v="15"/>
    <n v="12"/>
    <n v="300"/>
    <n v="4500"/>
    <n v="3600"/>
    <n v="900"/>
    <n v="2700"/>
    <n v="3600"/>
    <n v="4400"/>
  </r>
  <r>
    <n v="88065565871"/>
    <x v="0"/>
    <x v="10"/>
    <x v="1"/>
    <x v="5"/>
    <n v="14"/>
    <n v="11"/>
    <n v="2000"/>
    <n v="28000"/>
    <n v="22000"/>
    <n v="6000"/>
    <n v="16800"/>
    <n v="22400"/>
    <n v="27900"/>
  </r>
  <r>
    <n v="88065565872"/>
    <x v="0"/>
    <x v="0"/>
    <x v="0"/>
    <x v="6"/>
    <n v="30"/>
    <n v="27"/>
    <n v="600"/>
    <n v="18000"/>
    <n v="16200"/>
    <n v="1800"/>
    <n v="10800"/>
    <n v="14400"/>
    <n v="17900"/>
  </r>
  <r>
    <n v="88065565873"/>
    <x v="0"/>
    <x v="1"/>
    <x v="1"/>
    <x v="7"/>
    <n v="16"/>
    <n v="13"/>
    <n v="1230"/>
    <n v="19680"/>
    <n v="15990"/>
    <n v="3690"/>
    <n v="11808"/>
    <n v="15744"/>
    <n v="19580"/>
  </r>
  <r>
    <n v="88065565874"/>
    <x v="0"/>
    <x v="2"/>
    <x v="2"/>
    <x v="8"/>
    <n v="9"/>
    <n v="6"/>
    <n v="900"/>
    <n v="8100"/>
    <n v="5400"/>
    <n v="2700"/>
    <n v="4860"/>
    <n v="6480"/>
    <n v="8000"/>
  </r>
  <r>
    <n v="88065565875"/>
    <x v="0"/>
    <x v="3"/>
    <x v="3"/>
    <x v="9"/>
    <n v="5"/>
    <n v="2"/>
    <n v="2390"/>
    <n v="11950"/>
    <n v="4780"/>
    <n v="7170"/>
    <n v="7170"/>
    <n v="9560"/>
    <n v="11850"/>
  </r>
  <r>
    <n v="88065565876"/>
    <x v="0"/>
    <x v="4"/>
    <x v="0"/>
    <x v="0"/>
    <n v="18"/>
    <n v="15"/>
    <n v="10000"/>
    <n v="180000"/>
    <n v="150000"/>
    <n v="30000"/>
    <n v="108000"/>
    <n v="144000"/>
    <n v="179900"/>
  </r>
  <r>
    <n v="88065565877"/>
    <x v="0"/>
    <x v="5"/>
    <x v="1"/>
    <x v="10"/>
    <n v="10"/>
    <n v="7"/>
    <n v="2300"/>
    <n v="23000"/>
    <n v="16100"/>
    <n v="6900"/>
    <n v="13800"/>
    <n v="18400"/>
    <n v="22900"/>
  </r>
  <r>
    <n v="88065565878"/>
    <x v="0"/>
    <x v="6"/>
    <x v="2"/>
    <x v="11"/>
    <n v="20"/>
    <n v="17"/>
    <n v="7800"/>
    <n v="156000"/>
    <n v="132600"/>
    <n v="23400"/>
    <n v="93600"/>
    <n v="124800"/>
    <n v="155900"/>
  </r>
  <r>
    <n v="88065565879"/>
    <x v="0"/>
    <x v="7"/>
    <x v="3"/>
    <x v="12"/>
    <n v="70"/>
    <n v="67"/>
    <n v="450"/>
    <n v="31500"/>
    <n v="30150"/>
    <n v="1350"/>
    <n v="18900"/>
    <n v="25200"/>
    <n v="31400"/>
  </r>
  <r>
    <n v="88065565880"/>
    <x v="0"/>
    <x v="8"/>
    <x v="0"/>
    <x v="13"/>
    <n v="15"/>
    <n v="12"/>
    <n v="2000"/>
    <n v="30000"/>
    <n v="24000"/>
    <n v="6000"/>
    <n v="18000"/>
    <n v="24000"/>
    <n v="29900"/>
  </r>
  <r>
    <n v="88065565881"/>
    <x v="0"/>
    <x v="9"/>
    <x v="1"/>
    <x v="14"/>
    <n v="15"/>
    <n v="12"/>
    <n v="123"/>
    <n v="1845"/>
    <n v="1476"/>
    <n v="369"/>
    <n v="1107"/>
    <n v="1476"/>
    <n v="1745"/>
  </r>
  <r>
    <n v="88065565882"/>
    <x v="0"/>
    <x v="10"/>
    <x v="2"/>
    <x v="15"/>
    <n v="15"/>
    <n v="12"/>
    <n v="12903"/>
    <n v="193545"/>
    <n v="154836"/>
    <n v="38709"/>
    <n v="116127"/>
    <n v="154836"/>
    <n v="193445"/>
  </r>
  <r>
    <n v="88065565883"/>
    <x v="0"/>
    <x v="0"/>
    <x v="3"/>
    <x v="1"/>
    <n v="20"/>
    <n v="17"/>
    <n v="100000"/>
    <n v="2000000"/>
    <n v="1700000"/>
    <n v="300000"/>
    <n v="1200000"/>
    <n v="1600000"/>
    <n v="1999900"/>
  </r>
  <r>
    <n v="88065565884"/>
    <x v="0"/>
    <x v="1"/>
    <x v="0"/>
    <x v="2"/>
    <n v="12"/>
    <n v="9"/>
    <n v="12000"/>
    <n v="144000"/>
    <n v="108000"/>
    <n v="36000"/>
    <n v="86400"/>
    <n v="115200"/>
    <n v="143900"/>
  </r>
  <r>
    <n v="88065565885"/>
    <x v="0"/>
    <x v="2"/>
    <x v="0"/>
    <x v="1"/>
    <n v="13"/>
    <n v="10"/>
    <n v="60"/>
    <n v="780"/>
    <n v="600"/>
    <n v="180"/>
    <n v="468"/>
    <n v="624"/>
    <n v="680"/>
  </r>
  <r>
    <n v="88065565886"/>
    <x v="0"/>
    <x v="3"/>
    <x v="2"/>
    <x v="2"/>
    <n v="15"/>
    <n v="12"/>
    <n v="89"/>
    <n v="1335"/>
    <n v="1068"/>
    <n v="267"/>
    <n v="801"/>
    <n v="1068"/>
    <n v="1235"/>
  </r>
  <r>
    <n v="88065565887"/>
    <x v="0"/>
    <x v="4"/>
    <x v="3"/>
    <x v="10"/>
    <n v="14"/>
    <n v="11"/>
    <n v="77"/>
    <n v="1078"/>
    <n v="847"/>
    <n v="231"/>
    <n v="646.79999999999995"/>
    <n v="862.40000000000009"/>
    <n v="978"/>
  </r>
  <r>
    <n v="88065565888"/>
    <x v="0"/>
    <x v="5"/>
    <x v="0"/>
    <x v="11"/>
    <n v="30"/>
    <n v="27"/>
    <n v="68"/>
    <n v="2040"/>
    <n v="1836"/>
    <n v="204"/>
    <n v="1224"/>
    <n v="1632"/>
    <n v="1940"/>
  </r>
  <r>
    <n v="88065565889"/>
    <x v="0"/>
    <x v="6"/>
    <x v="1"/>
    <x v="12"/>
    <n v="16"/>
    <n v="13"/>
    <n v="15"/>
    <n v="240"/>
    <n v="195"/>
    <n v="45"/>
    <n v="144"/>
    <n v="192"/>
    <n v="140"/>
  </r>
  <r>
    <n v="88065565890"/>
    <x v="0"/>
    <x v="7"/>
    <x v="2"/>
    <x v="10"/>
    <n v="9"/>
    <n v="6"/>
    <n v="47"/>
    <n v="423"/>
    <n v="282"/>
    <n v="141"/>
    <n v="253.79999999999998"/>
    <n v="338.40000000000003"/>
    <n v="323"/>
  </r>
  <r>
    <n v="88065565891"/>
    <x v="0"/>
    <x v="8"/>
    <x v="3"/>
    <x v="11"/>
    <n v="5"/>
    <n v="2"/>
    <n v="6"/>
    <n v="30"/>
    <n v="12"/>
    <n v="18"/>
    <n v="18"/>
    <n v="24"/>
    <n v="-70"/>
  </r>
  <r>
    <n v="88065565892"/>
    <x v="0"/>
    <x v="9"/>
    <x v="0"/>
    <x v="12"/>
    <n v="18"/>
    <n v="15"/>
    <n v="10"/>
    <n v="180"/>
    <n v="150"/>
    <n v="30"/>
    <n v="108"/>
    <n v="144"/>
    <n v="80"/>
  </r>
  <r>
    <n v="88065565893"/>
    <x v="0"/>
    <x v="10"/>
    <x v="3"/>
    <x v="12"/>
    <n v="10"/>
    <n v="7"/>
    <n v="11"/>
    <n v="110"/>
    <n v="77"/>
    <n v="33"/>
    <n v="66"/>
    <n v="88"/>
    <n v="10"/>
  </r>
  <r>
    <n v="88065565894"/>
    <x v="0"/>
    <x v="0"/>
    <x v="2"/>
    <x v="12"/>
    <n v="20"/>
    <n v="17"/>
    <n v="60"/>
    <n v="1200"/>
    <n v="1020"/>
    <n v="180"/>
    <n v="720"/>
    <n v="960"/>
    <n v="1100"/>
  </r>
  <r>
    <n v="88065565895"/>
    <x v="0"/>
    <x v="1"/>
    <x v="3"/>
    <x v="0"/>
    <n v="70"/>
    <n v="67"/>
    <n v="89"/>
    <n v="6230"/>
    <n v="5963"/>
    <n v="267"/>
    <n v="3738"/>
    <n v="4984"/>
    <n v="6130"/>
  </r>
  <r>
    <n v="88065565896"/>
    <x v="0"/>
    <x v="2"/>
    <x v="2"/>
    <x v="0"/>
    <n v="15"/>
    <n v="12"/>
    <n v="77"/>
    <n v="1155"/>
    <n v="924"/>
    <n v="231"/>
    <n v="693"/>
    <n v="924"/>
    <n v="1055"/>
  </r>
  <r>
    <n v="88065565897"/>
    <x v="0"/>
    <x v="3"/>
    <x v="3"/>
    <x v="1"/>
    <n v="15"/>
    <n v="12"/>
    <n v="68"/>
    <n v="1020"/>
    <n v="816"/>
    <n v="204"/>
    <n v="612"/>
    <n v="816"/>
    <n v="920"/>
  </r>
  <r>
    <n v="88065565898"/>
    <x v="0"/>
    <x v="4"/>
    <x v="2"/>
    <x v="2"/>
    <n v="15"/>
    <n v="12"/>
    <n v="15"/>
    <n v="225"/>
    <n v="180"/>
    <n v="45"/>
    <n v="135"/>
    <n v="180"/>
    <n v="125"/>
  </r>
  <r>
    <n v="88065565899"/>
    <x v="0"/>
    <x v="5"/>
    <x v="3"/>
    <x v="3"/>
    <n v="20"/>
    <n v="17"/>
    <n v="100"/>
    <n v="2000"/>
    <n v="1700"/>
    <n v="300"/>
    <n v="1200"/>
    <n v="1600"/>
    <n v="1900"/>
  </r>
  <r>
    <n v="88065565900"/>
    <x v="0"/>
    <x v="6"/>
    <x v="2"/>
    <x v="4"/>
    <n v="12"/>
    <n v="9"/>
    <n v="3000"/>
    <n v="36000"/>
    <n v="27000"/>
    <n v="9000"/>
    <n v="21600"/>
    <n v="28800"/>
    <n v="35900"/>
  </r>
  <r>
    <n v="88065565901"/>
    <x v="0"/>
    <x v="7"/>
    <x v="3"/>
    <x v="5"/>
    <n v="13"/>
    <n v="10"/>
    <n v="5000"/>
    <n v="65000"/>
    <n v="50000"/>
    <n v="15000"/>
    <n v="39000"/>
    <n v="52000"/>
    <n v="64900"/>
  </r>
  <r>
    <n v="88065565902"/>
    <x v="0"/>
    <x v="8"/>
    <x v="2"/>
    <x v="6"/>
    <n v="15"/>
    <n v="12"/>
    <n v="300"/>
    <n v="4500"/>
    <n v="3600"/>
    <n v="900"/>
    <n v="2700"/>
    <n v="3600"/>
    <n v="4400"/>
  </r>
  <r>
    <n v="88065565903"/>
    <x v="0"/>
    <x v="9"/>
    <x v="3"/>
    <x v="7"/>
    <n v="14"/>
    <n v="11"/>
    <n v="2000"/>
    <n v="28000"/>
    <n v="22000"/>
    <n v="6000"/>
    <n v="16800"/>
    <n v="22400"/>
    <n v="27900"/>
  </r>
  <r>
    <n v="88065565904"/>
    <x v="0"/>
    <x v="10"/>
    <x v="2"/>
    <x v="8"/>
    <n v="30"/>
    <n v="27"/>
    <n v="600"/>
    <n v="18000"/>
    <n v="16200"/>
    <n v="1800"/>
    <n v="10800"/>
    <n v="14400"/>
    <n v="17900"/>
  </r>
  <r>
    <n v="88065565905"/>
    <x v="0"/>
    <x v="0"/>
    <x v="3"/>
    <x v="9"/>
    <n v="16"/>
    <n v="13"/>
    <n v="1230"/>
    <n v="19680"/>
    <n v="15990"/>
    <n v="3690"/>
    <n v="11808"/>
    <n v="15744"/>
    <n v="19580"/>
  </r>
  <r>
    <n v="88065565906"/>
    <x v="0"/>
    <x v="1"/>
    <x v="2"/>
    <x v="0"/>
    <n v="9"/>
    <n v="6"/>
    <n v="900"/>
    <n v="8100"/>
    <n v="5400"/>
    <n v="2700"/>
    <n v="4860"/>
    <n v="6480"/>
    <n v="8000"/>
  </r>
  <r>
    <n v="88065565907"/>
    <x v="0"/>
    <x v="2"/>
    <x v="3"/>
    <x v="10"/>
    <n v="5"/>
    <n v="2"/>
    <n v="2390"/>
    <n v="11950"/>
    <n v="4780"/>
    <n v="7170"/>
    <n v="7170"/>
    <n v="9560"/>
    <n v="11850"/>
  </r>
  <r>
    <n v="88065565908"/>
    <x v="0"/>
    <x v="3"/>
    <x v="2"/>
    <x v="11"/>
    <n v="18"/>
    <n v="15"/>
    <n v="10000"/>
    <n v="180000"/>
    <n v="150000"/>
    <n v="30000"/>
    <n v="108000"/>
    <n v="144000"/>
    <n v="179900"/>
  </r>
  <r>
    <n v="88065565909"/>
    <x v="0"/>
    <x v="4"/>
    <x v="3"/>
    <x v="12"/>
    <n v="10"/>
    <n v="7"/>
    <n v="2300"/>
    <n v="23000"/>
    <n v="16100"/>
    <n v="6900"/>
    <n v="13800"/>
    <n v="18400"/>
    <n v="22900"/>
  </r>
  <r>
    <n v="88065565910"/>
    <x v="0"/>
    <x v="5"/>
    <x v="2"/>
    <x v="13"/>
    <n v="20"/>
    <n v="17"/>
    <n v="7800"/>
    <n v="156000"/>
    <n v="132600"/>
    <n v="23400"/>
    <n v="93600"/>
    <n v="124800"/>
    <n v="155900"/>
  </r>
  <r>
    <n v="88065565911"/>
    <x v="0"/>
    <x v="6"/>
    <x v="3"/>
    <x v="14"/>
    <n v="70"/>
    <n v="67"/>
    <n v="450"/>
    <n v="31500"/>
    <n v="30150"/>
    <n v="1350"/>
    <n v="18900"/>
    <n v="25200"/>
    <n v="31400"/>
  </r>
  <r>
    <n v="88065565912"/>
    <x v="0"/>
    <x v="7"/>
    <x v="2"/>
    <x v="15"/>
    <n v="15"/>
    <n v="12"/>
    <n v="2000"/>
    <n v="30000"/>
    <n v="24000"/>
    <n v="6000"/>
    <n v="18000"/>
    <n v="24000"/>
    <n v="29900"/>
  </r>
  <r>
    <n v="88065565913"/>
    <x v="0"/>
    <x v="8"/>
    <x v="3"/>
    <x v="1"/>
    <n v="20"/>
    <n v="17"/>
    <n v="123"/>
    <n v="2460"/>
    <n v="2091"/>
    <n v="369"/>
    <n v="1476"/>
    <n v="1968"/>
    <n v="2360"/>
  </r>
  <r>
    <n v="88065565914"/>
    <x v="0"/>
    <x v="9"/>
    <x v="2"/>
    <x v="2"/>
    <n v="12"/>
    <n v="9"/>
    <n v="12903"/>
    <n v="154836"/>
    <n v="116127"/>
    <n v="38709"/>
    <n v="92901.599999999991"/>
    <n v="123868.8"/>
    <n v="154736"/>
  </r>
  <r>
    <n v="88065565915"/>
    <x v="0"/>
    <x v="10"/>
    <x v="3"/>
    <x v="1"/>
    <n v="10"/>
    <n v="7"/>
    <n v="100000"/>
    <n v="1000000"/>
    <n v="700000"/>
    <n v="300000"/>
    <n v="600000"/>
    <n v="800000"/>
    <n v="999900"/>
  </r>
  <r>
    <n v="88065565916"/>
    <x v="0"/>
    <x v="0"/>
    <x v="3"/>
    <x v="2"/>
    <n v="15"/>
    <n v="12"/>
    <n v="12000"/>
    <n v="180000"/>
    <n v="144000"/>
    <n v="36000"/>
    <n v="108000"/>
    <n v="144000"/>
    <n v="179900"/>
  </r>
  <r>
    <n v="88065565917"/>
    <x v="0"/>
    <x v="1"/>
    <x v="2"/>
    <x v="10"/>
    <n v="15"/>
    <n v="12"/>
    <n v="60"/>
    <n v="900"/>
    <n v="720"/>
    <n v="180"/>
    <n v="540"/>
    <n v="720"/>
    <n v="800"/>
  </r>
  <r>
    <n v="88065565918"/>
    <x v="0"/>
    <x v="2"/>
    <x v="3"/>
    <x v="11"/>
    <n v="20"/>
    <n v="17"/>
    <n v="89"/>
    <n v="1780"/>
    <n v="1513"/>
    <n v="267"/>
    <n v="1068"/>
    <n v="1424"/>
    <n v="1680"/>
  </r>
  <r>
    <n v="88065565919"/>
    <x v="0"/>
    <x v="3"/>
    <x v="3"/>
    <x v="12"/>
    <n v="12"/>
    <n v="9"/>
    <n v="77"/>
    <n v="924"/>
    <n v="693"/>
    <n v="231"/>
    <n v="554.4"/>
    <n v="739.2"/>
    <n v="824"/>
  </r>
  <r>
    <n v="88065565920"/>
    <x v="0"/>
    <x v="4"/>
    <x v="3"/>
    <x v="10"/>
    <n v="13"/>
    <n v="10"/>
    <n v="68"/>
    <n v="884"/>
    <n v="680"/>
    <n v="204"/>
    <n v="530.4"/>
    <n v="707.2"/>
    <n v="784"/>
  </r>
  <r>
    <n v="88065565921"/>
    <x v="0"/>
    <x v="5"/>
    <x v="0"/>
    <x v="11"/>
    <n v="15"/>
    <n v="12"/>
    <n v="15"/>
    <n v="225"/>
    <n v="180"/>
    <n v="45"/>
    <n v="135"/>
    <n v="180"/>
    <n v="125"/>
  </r>
  <r>
    <n v="88065565922"/>
    <x v="0"/>
    <x v="6"/>
    <x v="0"/>
    <x v="12"/>
    <n v="14"/>
    <n v="11"/>
    <n v="47"/>
    <n v="658"/>
    <n v="517"/>
    <n v="141"/>
    <n v="394.8"/>
    <n v="526.4"/>
    <n v="558"/>
  </r>
  <r>
    <n v="88065565923"/>
    <x v="0"/>
    <x v="7"/>
    <x v="1"/>
    <x v="12"/>
    <n v="30"/>
    <n v="27"/>
    <n v="6"/>
    <n v="180"/>
    <n v="162"/>
    <n v="18"/>
    <n v="108"/>
    <n v="144"/>
    <n v="80"/>
  </r>
  <r>
    <n v="88065565924"/>
    <x v="0"/>
    <x v="8"/>
    <x v="2"/>
    <x v="12"/>
    <n v="16"/>
    <n v="13"/>
    <n v="10"/>
    <n v="160"/>
    <n v="130"/>
    <n v="30"/>
    <n v="96"/>
    <n v="128"/>
    <n v="60"/>
  </r>
  <r>
    <n v="88065565925"/>
    <x v="0"/>
    <x v="9"/>
    <x v="3"/>
    <x v="0"/>
    <n v="9"/>
    <n v="6"/>
    <n v="11"/>
    <n v="99"/>
    <n v="66"/>
    <n v="33"/>
    <n v="59.4"/>
    <n v="79.2"/>
    <n v="-1"/>
  </r>
  <r>
    <n v="88065565926"/>
    <x v="0"/>
    <x v="10"/>
    <x v="0"/>
    <x v="0"/>
    <n v="5"/>
    <n v="2"/>
    <n v="60"/>
    <n v="300"/>
    <n v="120"/>
    <n v="180"/>
    <n v="180"/>
    <n v="240"/>
    <n v="200"/>
  </r>
  <r>
    <n v="88065565927"/>
    <x v="0"/>
    <x v="0"/>
    <x v="0"/>
    <x v="1"/>
    <n v="18"/>
    <n v="15"/>
    <n v="89"/>
    <n v="1602"/>
    <n v="1335"/>
    <n v="267"/>
    <n v="961.19999999999993"/>
    <n v="1281.6000000000001"/>
    <n v="1502"/>
  </r>
  <r>
    <n v="88065565928"/>
    <x v="0"/>
    <x v="1"/>
    <x v="1"/>
    <x v="2"/>
    <n v="10"/>
    <n v="7"/>
    <n v="77"/>
    <n v="770"/>
    <n v="539"/>
    <n v="231"/>
    <n v="462"/>
    <n v="616"/>
    <n v="670"/>
  </r>
  <r>
    <n v="88065565929"/>
    <x v="0"/>
    <x v="2"/>
    <x v="2"/>
    <x v="3"/>
    <n v="20"/>
    <n v="17"/>
    <n v="68"/>
    <n v="1360"/>
    <n v="1156"/>
    <n v="204"/>
    <n v="816"/>
    <n v="1088"/>
    <n v="1260"/>
  </r>
  <r>
    <n v="88065565930"/>
    <x v="0"/>
    <x v="3"/>
    <x v="3"/>
    <x v="4"/>
    <n v="70"/>
    <n v="67"/>
    <n v="15"/>
    <n v="1050"/>
    <n v="1005"/>
    <n v="45"/>
    <n v="630"/>
    <n v="840"/>
    <n v="950"/>
  </r>
  <r>
    <n v="88065565931"/>
    <x v="0"/>
    <x v="4"/>
    <x v="0"/>
    <x v="5"/>
    <n v="15"/>
    <n v="12"/>
    <n v="100"/>
    <n v="1500"/>
    <n v="1200"/>
    <n v="300"/>
    <n v="900"/>
    <n v="1200"/>
    <n v="1400"/>
  </r>
  <r>
    <n v="88065565932"/>
    <x v="0"/>
    <x v="5"/>
    <x v="0"/>
    <x v="6"/>
    <n v="12"/>
    <n v="9"/>
    <n v="3000"/>
    <n v="36000"/>
    <n v="27000"/>
    <n v="9000"/>
    <n v="21600"/>
    <n v="28800"/>
    <n v="35900"/>
  </r>
  <r>
    <n v="88065565933"/>
    <x v="0"/>
    <x v="6"/>
    <x v="1"/>
    <x v="7"/>
    <n v="18"/>
    <n v="15"/>
    <n v="5000"/>
    <n v="90000"/>
    <n v="75000"/>
    <n v="15000"/>
    <n v="54000"/>
    <n v="72000"/>
    <n v="89900"/>
  </r>
  <r>
    <n v="88065565934"/>
    <x v="0"/>
    <x v="7"/>
    <x v="2"/>
    <x v="8"/>
    <n v="23"/>
    <n v="20"/>
    <n v="300"/>
    <n v="6900"/>
    <n v="6000"/>
    <n v="900"/>
    <n v="4140"/>
    <n v="5520"/>
    <n v="6800"/>
  </r>
  <r>
    <n v="88065565935"/>
    <x v="0"/>
    <x v="8"/>
    <x v="3"/>
    <x v="9"/>
    <n v="9"/>
    <n v="6"/>
    <n v="2000"/>
    <n v="18000"/>
    <n v="12000"/>
    <n v="6000"/>
    <n v="10800"/>
    <n v="14400"/>
    <n v="17900"/>
  </r>
  <r>
    <n v="88065565936"/>
    <x v="0"/>
    <x v="9"/>
    <x v="0"/>
    <x v="0"/>
    <n v="18"/>
    <n v="15"/>
    <n v="600"/>
    <n v="10800"/>
    <n v="9000"/>
    <n v="1800"/>
    <n v="6480"/>
    <n v="8640"/>
    <n v="10700"/>
  </r>
  <r>
    <n v="88065565937"/>
    <x v="0"/>
    <x v="10"/>
    <x v="0"/>
    <x v="10"/>
    <n v="52"/>
    <n v="49"/>
    <n v="1230"/>
    <n v="63960"/>
    <n v="60270"/>
    <n v="3690"/>
    <n v="38376"/>
    <n v="51168"/>
    <n v="63860"/>
  </r>
  <r>
    <n v="88065565938"/>
    <x v="0"/>
    <x v="0"/>
    <x v="1"/>
    <x v="11"/>
    <n v="9"/>
    <n v="6"/>
    <n v="900"/>
    <n v="8100"/>
    <n v="5400"/>
    <n v="2700"/>
    <n v="4860"/>
    <n v="6480"/>
    <n v="8000"/>
  </r>
  <r>
    <n v="88065565939"/>
    <x v="0"/>
    <x v="1"/>
    <x v="2"/>
    <x v="12"/>
    <n v="5"/>
    <n v="2"/>
    <n v="2390"/>
    <n v="11950"/>
    <n v="4780"/>
    <n v="7170"/>
    <n v="7170"/>
    <n v="9560"/>
    <n v="11850"/>
  </r>
  <r>
    <n v="88065565940"/>
    <x v="0"/>
    <x v="2"/>
    <x v="3"/>
    <x v="13"/>
    <n v="14"/>
    <n v="11"/>
    <n v="10000"/>
    <n v="140000"/>
    <n v="110000"/>
    <n v="30000"/>
    <n v="84000"/>
    <n v="112000"/>
    <n v="139900"/>
  </r>
  <r>
    <n v="88065565941"/>
    <x v="0"/>
    <x v="3"/>
    <x v="0"/>
    <x v="14"/>
    <n v="6"/>
    <n v="3"/>
    <n v="2300"/>
    <n v="13800"/>
    <n v="6900"/>
    <n v="6900"/>
    <n v="8280"/>
    <n v="11040"/>
    <n v="13700"/>
  </r>
  <r>
    <n v="88065565942"/>
    <x v="0"/>
    <x v="4"/>
    <x v="0"/>
    <x v="15"/>
    <n v="10"/>
    <n v="7"/>
    <n v="7800"/>
    <n v="78000"/>
    <n v="54600"/>
    <n v="23400"/>
    <n v="46800"/>
    <n v="62400"/>
    <n v="77900"/>
  </r>
  <r>
    <n v="88065565943"/>
    <x v="0"/>
    <x v="5"/>
    <x v="1"/>
    <x v="1"/>
    <n v="13"/>
    <n v="10"/>
    <n v="450"/>
    <n v="5850"/>
    <n v="4500"/>
    <n v="1350"/>
    <n v="3510"/>
    <n v="4680"/>
    <n v="5750"/>
  </r>
  <r>
    <n v="88065565944"/>
    <x v="0"/>
    <x v="6"/>
    <x v="0"/>
    <x v="2"/>
    <n v="20"/>
    <n v="17"/>
    <n v="2000"/>
    <n v="40000"/>
    <n v="34000"/>
    <n v="6000"/>
    <n v="24000"/>
    <n v="32000"/>
    <n v="39900"/>
  </r>
  <r>
    <n v="88065565945"/>
    <x v="0"/>
    <x v="7"/>
    <x v="1"/>
    <x v="1"/>
    <n v="15"/>
    <n v="12"/>
    <n v="123"/>
    <n v="1845"/>
    <n v="1476"/>
    <n v="369"/>
    <n v="1107"/>
    <n v="1476"/>
    <n v="1745"/>
  </r>
  <r>
    <n v="88065565946"/>
    <x v="0"/>
    <x v="8"/>
    <x v="2"/>
    <x v="2"/>
    <n v="20"/>
    <n v="17"/>
    <n v="12903"/>
    <n v="258060"/>
    <n v="219351"/>
    <n v="38709"/>
    <n v="154836"/>
    <n v="206448"/>
    <n v="257960"/>
  </r>
  <r>
    <n v="88065565947"/>
    <x v="0"/>
    <x v="9"/>
    <x v="3"/>
    <x v="10"/>
    <n v="12"/>
    <n v="9"/>
    <n v="100000"/>
    <n v="1200000"/>
    <n v="900000"/>
    <n v="300000"/>
    <n v="720000"/>
    <n v="960000"/>
    <n v="1199900"/>
  </r>
  <r>
    <n v="88065565948"/>
    <x v="0"/>
    <x v="10"/>
    <x v="0"/>
    <x v="11"/>
    <n v="16"/>
    <n v="13"/>
    <n v="12000"/>
    <n v="192000"/>
    <n v="156000"/>
    <n v="36000"/>
    <n v="115200"/>
    <n v="153600"/>
    <n v="191900"/>
  </r>
  <r>
    <n v="88065565949"/>
    <x v="0"/>
    <x v="0"/>
    <x v="1"/>
    <x v="12"/>
    <n v="70"/>
    <n v="67"/>
    <n v="60"/>
    <n v="4200"/>
    <n v="4020"/>
    <n v="180"/>
    <n v="2520"/>
    <n v="3360"/>
    <n v="4100"/>
  </r>
  <r>
    <n v="88065565950"/>
    <x v="0"/>
    <x v="1"/>
    <x v="2"/>
    <x v="10"/>
    <n v="15"/>
    <n v="12"/>
    <n v="89"/>
    <n v="1335"/>
    <n v="1068"/>
    <n v="267"/>
    <n v="801"/>
    <n v="1068"/>
    <n v="1235"/>
  </r>
  <r>
    <n v="88065565951"/>
    <x v="0"/>
    <x v="2"/>
    <x v="3"/>
    <x v="11"/>
    <n v="16"/>
    <n v="13"/>
    <n v="77"/>
    <n v="1232"/>
    <n v="1001"/>
    <n v="231"/>
    <n v="739.19999999999993"/>
    <n v="985.6"/>
    <n v="1132"/>
  </r>
  <r>
    <n v="88065565952"/>
    <x v="0"/>
    <x v="3"/>
    <x v="0"/>
    <x v="12"/>
    <n v="20"/>
    <n v="17"/>
    <n v="68"/>
    <n v="1360"/>
    <n v="1156"/>
    <n v="204"/>
    <n v="816"/>
    <n v="1088"/>
    <n v="1260"/>
  </r>
  <r>
    <n v="88065565953"/>
    <x v="0"/>
    <x v="4"/>
    <x v="1"/>
    <x v="12"/>
    <n v="12"/>
    <n v="9"/>
    <n v="15"/>
    <n v="180"/>
    <n v="135"/>
    <n v="45"/>
    <n v="108"/>
    <n v="144"/>
    <n v="80"/>
  </r>
  <r>
    <n v="88065565954"/>
    <x v="0"/>
    <x v="5"/>
    <x v="2"/>
    <x v="12"/>
    <n v="12"/>
    <n v="9"/>
    <n v="47"/>
    <n v="564"/>
    <n v="423"/>
    <n v="141"/>
    <n v="338.4"/>
    <n v="451.20000000000005"/>
    <n v="464"/>
  </r>
  <r>
    <n v="88065565955"/>
    <x v="0"/>
    <x v="6"/>
    <x v="3"/>
    <x v="0"/>
    <n v="18"/>
    <n v="15"/>
    <n v="6"/>
    <n v="108"/>
    <n v="90"/>
    <n v="18"/>
    <n v="64.8"/>
    <n v="86.4"/>
    <n v="8"/>
  </r>
  <r>
    <n v="88065565956"/>
    <x v="0"/>
    <x v="7"/>
    <x v="0"/>
    <x v="0"/>
    <n v="10"/>
    <n v="7"/>
    <n v="10"/>
    <n v="100"/>
    <n v="70"/>
    <n v="30"/>
    <n v="60"/>
    <n v="80"/>
    <n v="0"/>
  </r>
  <r>
    <n v="88065565957"/>
    <x v="0"/>
    <x v="8"/>
    <x v="1"/>
    <x v="1"/>
    <n v="15"/>
    <n v="12"/>
    <n v="11"/>
    <n v="165"/>
    <n v="132"/>
    <n v="33"/>
    <n v="99"/>
    <n v="132"/>
    <n v="65"/>
  </r>
  <r>
    <n v="88065565958"/>
    <x v="217"/>
    <x v="9"/>
    <x v="2"/>
    <x v="2"/>
    <n v="15"/>
    <n v="12"/>
    <n v="60"/>
    <n v="900"/>
    <n v="720"/>
    <n v="180"/>
    <n v="540"/>
    <n v="720"/>
    <n v="800"/>
  </r>
  <r>
    <n v="88065565959"/>
    <x v="221"/>
    <x v="10"/>
    <x v="3"/>
    <x v="3"/>
    <n v="23"/>
    <n v="20"/>
    <n v="89"/>
    <n v="2047"/>
    <n v="1780"/>
    <n v="267"/>
    <n v="1228.2"/>
    <n v="1637.6000000000001"/>
    <n v="1947"/>
  </r>
  <r>
    <n v="88065565960"/>
    <x v="220"/>
    <x v="0"/>
    <x v="0"/>
    <x v="4"/>
    <n v="9"/>
    <n v="6"/>
    <n v="77"/>
    <n v="693"/>
    <n v="462"/>
    <n v="231"/>
    <n v="415.8"/>
    <n v="554.4"/>
    <n v="593"/>
  </r>
  <r>
    <n v="88065565961"/>
    <x v="220"/>
    <x v="1"/>
    <x v="1"/>
    <x v="5"/>
    <n v="18"/>
    <n v="15"/>
    <n v="68"/>
    <n v="1224"/>
    <n v="1020"/>
    <n v="204"/>
    <n v="734.4"/>
    <n v="979.2"/>
    <n v="1124"/>
  </r>
  <r>
    <n v="88065565962"/>
    <x v="221"/>
    <x v="2"/>
    <x v="2"/>
    <x v="6"/>
    <n v="14"/>
    <n v="11"/>
    <n v="15"/>
    <n v="210"/>
    <n v="165"/>
    <n v="45"/>
    <n v="126"/>
    <n v="168"/>
    <n v="110"/>
  </r>
  <r>
    <n v="88065565963"/>
    <x v="222"/>
    <x v="3"/>
    <x v="3"/>
    <x v="7"/>
    <n v="30"/>
    <n v="27"/>
    <n v="100"/>
    <n v="3000"/>
    <n v="2700"/>
    <n v="300"/>
    <n v="1800"/>
    <n v="2400"/>
    <n v="2900"/>
  </r>
  <r>
    <n v="88065565964"/>
    <x v="223"/>
    <x v="4"/>
    <x v="0"/>
    <x v="8"/>
    <n v="16"/>
    <n v="13"/>
    <n v="3000"/>
    <n v="48000"/>
    <n v="39000"/>
    <n v="9000"/>
    <n v="28800"/>
    <n v="38400"/>
    <n v="47900"/>
  </r>
  <r>
    <n v="88065565965"/>
    <x v="224"/>
    <x v="5"/>
    <x v="1"/>
    <x v="9"/>
    <n v="52"/>
    <n v="49"/>
    <n v="5000"/>
    <n v="260000"/>
    <n v="245000"/>
    <n v="15000"/>
    <n v="156000"/>
    <n v="208000"/>
    <n v="259900"/>
  </r>
  <r>
    <n v="88065565966"/>
    <x v="225"/>
    <x v="6"/>
    <x v="0"/>
    <x v="0"/>
    <n v="14"/>
    <n v="11"/>
    <n v="300"/>
    <n v="4200"/>
    <n v="3300"/>
    <n v="900"/>
    <n v="2520"/>
    <n v="3360"/>
    <n v="4100"/>
  </r>
  <r>
    <n v="88065565967"/>
    <x v="226"/>
    <x v="7"/>
    <x v="1"/>
    <x v="10"/>
    <n v="6"/>
    <n v="3"/>
    <n v="2000"/>
    <n v="12000"/>
    <n v="6000"/>
    <n v="6000"/>
    <n v="7200"/>
    <n v="9600"/>
    <n v="11900"/>
  </r>
  <r>
    <n v="88065565968"/>
    <x v="227"/>
    <x v="8"/>
    <x v="0"/>
    <x v="11"/>
    <n v="13"/>
    <n v="10"/>
    <n v="600"/>
    <n v="7800"/>
    <n v="6000"/>
    <n v="1800"/>
    <n v="4680"/>
    <n v="6240"/>
    <n v="7700"/>
  </r>
  <r>
    <n v="88065565969"/>
    <x v="231"/>
    <x v="9"/>
    <x v="1"/>
    <x v="12"/>
    <n v="15"/>
    <n v="12"/>
    <n v="1230"/>
    <n v="18450"/>
    <n v="14760"/>
    <n v="3690"/>
    <n v="11070"/>
    <n v="14760"/>
    <n v="18350"/>
  </r>
  <r>
    <n v="88065565970"/>
    <x v="230"/>
    <x v="10"/>
    <x v="0"/>
    <x v="13"/>
    <n v="20"/>
    <n v="17"/>
    <n v="900"/>
    <n v="18000"/>
    <n v="15300"/>
    <n v="2700"/>
    <n v="10800"/>
    <n v="14400"/>
    <n v="17900"/>
  </r>
  <r>
    <n v="88065565971"/>
    <x v="230"/>
    <x v="0"/>
    <x v="1"/>
    <x v="14"/>
    <n v="12"/>
    <n v="9"/>
    <n v="2390"/>
    <n v="28680"/>
    <n v="21510"/>
    <n v="7170"/>
    <n v="17208"/>
    <n v="22944"/>
    <n v="28580"/>
  </r>
  <r>
    <n v="88065565972"/>
    <x v="231"/>
    <x v="1"/>
    <x v="0"/>
    <x v="15"/>
    <n v="16"/>
    <n v="13"/>
    <n v="10000"/>
    <n v="160000"/>
    <n v="130000"/>
    <n v="30000"/>
    <n v="96000"/>
    <n v="128000"/>
    <n v="159900"/>
  </r>
  <r>
    <n v="88065565973"/>
    <x v="232"/>
    <x v="2"/>
    <x v="1"/>
    <x v="1"/>
    <n v="20"/>
    <n v="17"/>
    <n v="2300"/>
    <n v="46000"/>
    <n v="39100"/>
    <n v="6900"/>
    <n v="27600"/>
    <n v="36800"/>
    <n v="45900"/>
  </r>
  <r>
    <n v="88065565974"/>
    <x v="233"/>
    <x v="3"/>
    <x v="0"/>
    <x v="2"/>
    <n v="12"/>
    <n v="9"/>
    <n v="7800"/>
    <n v="93600"/>
    <n v="70200"/>
    <n v="23400"/>
    <n v="56160"/>
    <n v="74880"/>
    <n v="93500"/>
  </r>
  <r>
    <n v="88065565975"/>
    <x v="234"/>
    <x v="4"/>
    <x v="1"/>
    <x v="1"/>
    <n v="10"/>
    <n v="7"/>
    <n v="450"/>
    <n v="4500"/>
    <n v="3150"/>
    <n v="1350"/>
    <n v="2700"/>
    <n v="3600"/>
    <n v="4400"/>
  </r>
  <r>
    <n v="88065565976"/>
    <x v="235"/>
    <x v="5"/>
    <x v="0"/>
    <x v="2"/>
    <n v="15"/>
    <n v="12"/>
    <n v="2000"/>
    <n v="30000"/>
    <n v="24000"/>
    <n v="6000"/>
    <n v="18000"/>
    <n v="24000"/>
    <n v="29900"/>
  </r>
  <r>
    <n v="88065565977"/>
    <x v="213"/>
    <x v="6"/>
    <x v="1"/>
    <x v="10"/>
    <n v="15"/>
    <n v="12"/>
    <n v="123"/>
    <n v="1845"/>
    <n v="1476"/>
    <n v="369"/>
    <n v="1107"/>
    <n v="1476"/>
    <n v="1745"/>
  </r>
  <r>
    <n v="88065565978"/>
    <x v="214"/>
    <x v="7"/>
    <x v="0"/>
    <x v="11"/>
    <n v="20"/>
    <n v="17"/>
    <n v="12903"/>
    <n v="258060"/>
    <n v="219351"/>
    <n v="38709"/>
    <n v="154836"/>
    <n v="206448"/>
    <n v="257960"/>
  </r>
  <r>
    <n v="88065565979"/>
    <x v="215"/>
    <x v="8"/>
    <x v="1"/>
    <x v="12"/>
    <n v="12"/>
    <n v="9"/>
    <n v="100000"/>
    <n v="1200000"/>
    <n v="900000"/>
    <n v="300000"/>
    <n v="720000"/>
    <n v="960000"/>
    <n v="1199900"/>
  </r>
  <r>
    <n v="88065565980"/>
    <x v="216"/>
    <x v="9"/>
    <x v="0"/>
    <x v="10"/>
    <n v="13"/>
    <n v="10"/>
    <n v="12000"/>
    <n v="156000"/>
    <n v="120000"/>
    <n v="36000"/>
    <n v="93600"/>
    <n v="124800"/>
    <n v="155900"/>
  </r>
  <r>
    <n v="88065565981"/>
    <x v="217"/>
    <x v="10"/>
    <x v="1"/>
    <x v="11"/>
    <n v="15"/>
    <n v="12"/>
    <n v="60"/>
    <n v="900"/>
    <n v="720"/>
    <n v="180"/>
    <n v="540"/>
    <n v="720"/>
    <n v="800"/>
  </r>
  <r>
    <n v="88065565982"/>
    <x v="221"/>
    <x v="0"/>
    <x v="0"/>
    <x v="12"/>
    <n v="14"/>
    <n v="11"/>
    <n v="89"/>
    <n v="1246"/>
    <n v="979"/>
    <n v="267"/>
    <n v="747.6"/>
    <n v="996.80000000000007"/>
    <n v="1146"/>
  </r>
  <r>
    <n v="88065565983"/>
    <x v="220"/>
    <x v="1"/>
    <x v="1"/>
    <x v="12"/>
    <n v="30"/>
    <n v="27"/>
    <n v="77"/>
    <n v="2310"/>
    <n v="2079"/>
    <n v="231"/>
    <n v="1386"/>
    <n v="1848"/>
    <n v="2210"/>
  </r>
  <r>
    <n v="88065565984"/>
    <x v="220"/>
    <x v="2"/>
    <x v="0"/>
    <x v="12"/>
    <n v="16"/>
    <n v="13"/>
    <n v="68"/>
    <n v="1088"/>
    <n v="884"/>
    <n v="204"/>
    <n v="652.79999999999995"/>
    <n v="870.40000000000009"/>
    <n v="988"/>
  </r>
  <r>
    <n v="88065565985"/>
    <x v="221"/>
    <x v="3"/>
    <x v="1"/>
    <x v="0"/>
    <n v="9"/>
    <n v="6"/>
    <n v="15"/>
    <n v="135"/>
    <n v="90"/>
    <n v="45"/>
    <n v="81"/>
    <n v="108"/>
    <n v="35"/>
  </r>
  <r>
    <n v="88065565986"/>
    <x v="222"/>
    <x v="4"/>
    <x v="0"/>
    <x v="0"/>
    <n v="5"/>
    <n v="2"/>
    <n v="47"/>
    <n v="235"/>
    <n v="94"/>
    <n v="141"/>
    <n v="141"/>
    <n v="188"/>
    <n v="135"/>
  </r>
  <r>
    <n v="88065565987"/>
    <x v="223"/>
    <x v="5"/>
    <x v="1"/>
    <x v="1"/>
    <n v="18"/>
    <n v="15"/>
    <n v="6"/>
    <n v="108"/>
    <n v="90"/>
    <n v="18"/>
    <n v="64.8"/>
    <n v="86.4"/>
    <n v="8"/>
  </r>
  <r>
    <n v="88065565988"/>
    <x v="224"/>
    <x v="6"/>
    <x v="0"/>
    <x v="2"/>
    <n v="10"/>
    <n v="7"/>
    <n v="10"/>
    <n v="100"/>
    <n v="70"/>
    <n v="30"/>
    <n v="60"/>
    <n v="80"/>
    <n v="0"/>
  </r>
  <r>
    <n v="88065565989"/>
    <x v="225"/>
    <x v="7"/>
    <x v="1"/>
    <x v="3"/>
    <n v="20"/>
    <n v="17"/>
    <n v="11"/>
    <n v="220"/>
    <n v="187"/>
    <n v="33"/>
    <n v="132"/>
    <n v="176"/>
    <n v="120"/>
  </r>
  <r>
    <n v="88065565990"/>
    <x v="226"/>
    <x v="8"/>
    <x v="0"/>
    <x v="4"/>
    <n v="70"/>
    <n v="67"/>
    <n v="60"/>
    <n v="4200"/>
    <n v="4020"/>
    <n v="180"/>
    <n v="2520"/>
    <n v="3360"/>
    <n v="4100"/>
  </r>
  <r>
    <n v="88065565991"/>
    <x v="227"/>
    <x v="9"/>
    <x v="1"/>
    <x v="5"/>
    <n v="15"/>
    <n v="12"/>
    <n v="89"/>
    <n v="1335"/>
    <n v="1068"/>
    <n v="267"/>
    <n v="801"/>
    <n v="1068"/>
    <n v="1235"/>
  </r>
  <r>
    <n v="88065565992"/>
    <x v="231"/>
    <x v="10"/>
    <x v="0"/>
    <x v="6"/>
    <n v="12"/>
    <n v="9"/>
    <n v="77"/>
    <n v="924"/>
    <n v="693"/>
    <n v="231"/>
    <n v="554.4"/>
    <n v="739.2"/>
    <n v="824"/>
  </r>
  <r>
    <n v="88065565993"/>
    <x v="230"/>
    <x v="0"/>
    <x v="1"/>
    <x v="7"/>
    <n v="18"/>
    <n v="15"/>
    <n v="68"/>
    <n v="1224"/>
    <n v="1020"/>
    <n v="204"/>
    <n v="734.4"/>
    <n v="979.2"/>
    <n v="1124"/>
  </r>
  <r>
    <n v="88065565994"/>
    <x v="230"/>
    <x v="1"/>
    <x v="0"/>
    <x v="8"/>
    <n v="23"/>
    <n v="20"/>
    <n v="15"/>
    <n v="345"/>
    <n v="300"/>
    <n v="45"/>
    <n v="207"/>
    <n v="276"/>
    <n v="245"/>
  </r>
  <r>
    <n v="88065565995"/>
    <x v="231"/>
    <x v="2"/>
    <x v="1"/>
    <x v="9"/>
    <n v="9"/>
    <n v="6"/>
    <n v="100"/>
    <n v="900"/>
    <n v="600"/>
    <n v="300"/>
    <n v="540"/>
    <n v="720"/>
    <n v="800"/>
  </r>
  <r>
    <n v="88065565996"/>
    <x v="232"/>
    <x v="3"/>
    <x v="0"/>
    <x v="0"/>
    <n v="18"/>
    <n v="15"/>
    <n v="3000"/>
    <n v="54000"/>
    <n v="45000"/>
    <n v="9000"/>
    <n v="32400"/>
    <n v="43200"/>
    <n v="53900"/>
  </r>
  <r>
    <n v="88065565997"/>
    <x v="233"/>
    <x v="4"/>
    <x v="1"/>
    <x v="10"/>
    <n v="52"/>
    <n v="49"/>
    <n v="5000"/>
    <n v="260000"/>
    <n v="245000"/>
    <n v="15000"/>
    <n v="156000"/>
    <n v="208000"/>
    <n v="259900"/>
  </r>
  <r>
    <n v="88065565998"/>
    <x v="234"/>
    <x v="5"/>
    <x v="0"/>
    <x v="11"/>
    <n v="9"/>
    <n v="6"/>
    <n v="300"/>
    <n v="2700"/>
    <n v="1800"/>
    <n v="900"/>
    <n v="1620"/>
    <n v="2160"/>
    <n v="2600"/>
  </r>
  <r>
    <n v="88065565999"/>
    <x v="235"/>
    <x v="6"/>
    <x v="1"/>
    <x v="12"/>
    <n v="5"/>
    <n v="2"/>
    <n v="2000"/>
    <n v="10000"/>
    <n v="4000"/>
    <n v="6000"/>
    <n v="6000"/>
    <n v="8000"/>
    <n v="9900"/>
  </r>
  <r>
    <n v="88065566000"/>
    <x v="236"/>
    <x v="7"/>
    <x v="0"/>
    <x v="13"/>
    <n v="14"/>
    <n v="11"/>
    <n v="600"/>
    <n v="8400"/>
    <n v="6600"/>
    <n v="1800"/>
    <n v="5040"/>
    <n v="6720"/>
    <n v="8300"/>
  </r>
  <r>
    <n v="88065566001"/>
    <x v="237"/>
    <x v="8"/>
    <x v="1"/>
    <x v="14"/>
    <n v="6"/>
    <n v="3"/>
    <n v="1230"/>
    <n v="7380"/>
    <n v="3690"/>
    <n v="3690"/>
    <n v="4428"/>
    <n v="5904"/>
    <n v="7280"/>
  </r>
  <r>
    <n v="88065566002"/>
    <x v="241"/>
    <x v="9"/>
    <x v="0"/>
    <x v="15"/>
    <n v="10"/>
    <n v="7"/>
    <n v="900"/>
    <n v="9000"/>
    <n v="6300"/>
    <n v="2700"/>
    <n v="5400"/>
    <n v="7200"/>
    <n v="8900"/>
  </r>
  <r>
    <n v="88065566003"/>
    <x v="240"/>
    <x v="10"/>
    <x v="1"/>
    <x v="1"/>
    <n v="13"/>
    <n v="10"/>
    <n v="2390"/>
    <n v="31070"/>
    <n v="23900"/>
    <n v="7170"/>
    <n v="18642"/>
    <n v="24856"/>
    <n v="30970"/>
  </r>
  <r>
    <n v="88065566004"/>
    <x v="240"/>
    <x v="0"/>
    <x v="0"/>
    <x v="2"/>
    <n v="20"/>
    <n v="17"/>
    <n v="10000"/>
    <n v="200000"/>
    <n v="170000"/>
    <n v="30000"/>
    <n v="120000"/>
    <n v="160000"/>
    <n v="199900"/>
  </r>
  <r>
    <n v="88065566005"/>
    <x v="241"/>
    <x v="1"/>
    <x v="1"/>
    <x v="1"/>
    <n v="15"/>
    <n v="12"/>
    <n v="2300"/>
    <n v="34500"/>
    <n v="27600"/>
    <n v="6900"/>
    <n v="20700"/>
    <n v="27600"/>
    <n v="34400"/>
  </r>
  <r>
    <n v="88065566006"/>
    <x v="242"/>
    <x v="2"/>
    <x v="0"/>
    <x v="2"/>
    <n v="20"/>
    <n v="17"/>
    <n v="7800"/>
    <n v="156000"/>
    <n v="132600"/>
    <n v="23400"/>
    <n v="93600"/>
    <n v="124800"/>
    <n v="155900"/>
  </r>
  <r>
    <n v="88065566007"/>
    <x v="243"/>
    <x v="3"/>
    <x v="1"/>
    <x v="10"/>
    <n v="12"/>
    <n v="9"/>
    <n v="450"/>
    <n v="5400"/>
    <n v="4050"/>
    <n v="1350"/>
    <n v="3240"/>
    <n v="4320"/>
    <n v="5300"/>
  </r>
  <r>
    <n v="88065566008"/>
    <x v="213"/>
    <x v="4"/>
    <x v="0"/>
    <x v="11"/>
    <n v="16"/>
    <n v="13"/>
    <n v="2000"/>
    <n v="32000"/>
    <n v="26000"/>
    <n v="6000"/>
    <n v="19200"/>
    <n v="25600"/>
    <n v="31900"/>
  </r>
  <r>
    <n v="88065566009"/>
    <x v="214"/>
    <x v="5"/>
    <x v="1"/>
    <x v="12"/>
    <n v="70"/>
    <n v="67"/>
    <n v="123"/>
    <n v="8610"/>
    <n v="8241"/>
    <n v="369"/>
    <n v="5166"/>
    <n v="6888"/>
    <n v="8510"/>
  </r>
  <r>
    <n v="88065566010"/>
    <x v="215"/>
    <x v="6"/>
    <x v="0"/>
    <x v="10"/>
    <n v="15"/>
    <n v="12"/>
    <n v="12903"/>
    <n v="193545"/>
    <n v="154836"/>
    <n v="38709"/>
    <n v="116127"/>
    <n v="154836"/>
    <n v="193445"/>
  </r>
  <r>
    <n v="88065566011"/>
    <x v="216"/>
    <x v="7"/>
    <x v="1"/>
    <x v="11"/>
    <n v="16"/>
    <n v="13"/>
    <n v="100000"/>
    <n v="1600000"/>
    <n v="1300000"/>
    <n v="300000"/>
    <n v="960000"/>
    <n v="1280000"/>
    <n v="1599900"/>
  </r>
  <r>
    <n v="88065566012"/>
    <x v="217"/>
    <x v="8"/>
    <x v="0"/>
    <x v="12"/>
    <n v="20"/>
    <n v="17"/>
    <n v="12000"/>
    <n v="240000"/>
    <n v="204000"/>
    <n v="36000"/>
    <n v="144000"/>
    <n v="192000"/>
    <n v="239900"/>
  </r>
  <r>
    <n v="88065566013"/>
    <x v="221"/>
    <x v="9"/>
    <x v="1"/>
    <x v="12"/>
    <n v="12"/>
    <n v="9"/>
    <n v="60"/>
    <n v="720"/>
    <n v="540"/>
    <n v="180"/>
    <n v="432"/>
    <n v="576"/>
    <n v="620"/>
  </r>
  <r>
    <n v="88065566014"/>
    <x v="220"/>
    <x v="10"/>
    <x v="0"/>
    <x v="12"/>
    <n v="12"/>
    <n v="9"/>
    <n v="89"/>
    <n v="1068"/>
    <n v="801"/>
    <n v="267"/>
    <n v="640.79999999999995"/>
    <n v="854.40000000000009"/>
    <n v="968"/>
  </r>
  <r>
    <n v="88065566015"/>
    <x v="220"/>
    <x v="0"/>
    <x v="1"/>
    <x v="0"/>
    <n v="18"/>
    <n v="15"/>
    <n v="77"/>
    <n v="1386"/>
    <n v="1155"/>
    <n v="231"/>
    <n v="831.6"/>
    <n v="1108.8"/>
    <n v="1286"/>
  </r>
  <r>
    <n v="88065566016"/>
    <x v="221"/>
    <x v="1"/>
    <x v="0"/>
    <x v="0"/>
    <n v="10"/>
    <n v="7"/>
    <n v="68"/>
    <n v="680"/>
    <n v="476"/>
    <n v="204"/>
    <n v="408"/>
    <n v="544"/>
    <n v="580"/>
  </r>
  <r>
    <n v="88065566017"/>
    <x v="222"/>
    <x v="2"/>
    <x v="1"/>
    <x v="1"/>
    <n v="15"/>
    <n v="12"/>
    <n v="15"/>
    <n v="225"/>
    <n v="180"/>
    <n v="45"/>
    <n v="135"/>
    <n v="180"/>
    <n v="125"/>
  </r>
  <r>
    <n v="88065566018"/>
    <x v="223"/>
    <x v="3"/>
    <x v="0"/>
    <x v="2"/>
    <n v="15"/>
    <n v="12"/>
    <n v="47"/>
    <n v="705"/>
    <n v="564"/>
    <n v="141"/>
    <n v="423"/>
    <n v="564"/>
    <n v="605"/>
  </r>
  <r>
    <n v="88065566019"/>
    <x v="224"/>
    <x v="4"/>
    <x v="1"/>
    <x v="3"/>
    <n v="23"/>
    <n v="20"/>
    <n v="6"/>
    <n v="138"/>
    <n v="120"/>
    <n v="18"/>
    <n v="82.8"/>
    <n v="110.4"/>
    <n v="38"/>
  </r>
  <r>
    <n v="88065566020"/>
    <x v="225"/>
    <x v="5"/>
    <x v="0"/>
    <x v="4"/>
    <n v="9"/>
    <n v="6"/>
    <n v="10"/>
    <n v="90"/>
    <n v="60"/>
    <n v="30"/>
    <n v="54"/>
    <n v="72"/>
    <n v="-10"/>
  </r>
  <r>
    <n v="88065566021"/>
    <x v="226"/>
    <x v="6"/>
    <x v="1"/>
    <x v="5"/>
    <n v="18"/>
    <n v="15"/>
    <n v="11"/>
    <n v="198"/>
    <n v="165"/>
    <n v="33"/>
    <n v="118.8"/>
    <n v="158.4"/>
    <n v="98"/>
  </r>
  <r>
    <n v="88065566022"/>
    <x v="0"/>
    <x v="7"/>
    <x v="0"/>
    <x v="6"/>
    <n v="14"/>
    <n v="11"/>
    <n v="60"/>
    <n v="840"/>
    <n v="660"/>
    <n v="180"/>
    <n v="504"/>
    <n v="672"/>
    <n v="740"/>
  </r>
  <r>
    <n v="88065566023"/>
    <x v="1"/>
    <x v="8"/>
    <x v="1"/>
    <x v="7"/>
    <n v="30"/>
    <n v="27"/>
    <n v="89"/>
    <n v="2670"/>
    <n v="2403"/>
    <n v="267"/>
    <n v="1602"/>
    <n v="2136"/>
    <n v="2570"/>
  </r>
  <r>
    <n v="88065566024"/>
    <x v="2"/>
    <x v="9"/>
    <x v="0"/>
    <x v="8"/>
    <n v="16"/>
    <n v="13"/>
    <n v="77"/>
    <n v="1232"/>
    <n v="1001"/>
    <n v="231"/>
    <n v="739.19999999999993"/>
    <n v="985.6"/>
    <n v="1132"/>
  </r>
  <r>
    <n v="88065566025"/>
    <x v="3"/>
    <x v="10"/>
    <x v="1"/>
    <x v="9"/>
    <n v="52"/>
    <n v="49"/>
    <n v="68"/>
    <n v="3536"/>
    <n v="3332"/>
    <n v="204"/>
    <n v="2121.6"/>
    <n v="2828.8"/>
    <n v="3436"/>
  </r>
  <r>
    <n v="88065566026"/>
    <x v="4"/>
    <x v="0"/>
    <x v="0"/>
    <x v="0"/>
    <n v="14"/>
    <n v="11"/>
    <n v="15"/>
    <n v="210"/>
    <n v="165"/>
    <n v="45"/>
    <n v="126"/>
    <n v="168"/>
    <n v="110"/>
  </r>
  <r>
    <n v="88065566027"/>
    <x v="5"/>
    <x v="1"/>
    <x v="1"/>
    <x v="10"/>
    <n v="6"/>
    <n v="3"/>
    <n v="100"/>
    <n v="600"/>
    <n v="300"/>
    <n v="300"/>
    <n v="360"/>
    <n v="480"/>
    <n v="500"/>
  </r>
  <r>
    <n v="88065566028"/>
    <x v="6"/>
    <x v="2"/>
    <x v="0"/>
    <x v="11"/>
    <n v="13"/>
    <n v="10"/>
    <n v="3000"/>
    <n v="39000"/>
    <n v="30000"/>
    <n v="9000"/>
    <n v="23400"/>
    <n v="31200"/>
    <n v="38900"/>
  </r>
  <r>
    <n v="88065566029"/>
    <x v="7"/>
    <x v="3"/>
    <x v="1"/>
    <x v="12"/>
    <n v="15"/>
    <n v="12"/>
    <n v="5000"/>
    <n v="75000"/>
    <n v="60000"/>
    <n v="15000"/>
    <n v="45000"/>
    <n v="60000"/>
    <n v="74900"/>
  </r>
  <r>
    <n v="88065566030"/>
    <x v="8"/>
    <x v="4"/>
    <x v="0"/>
    <x v="13"/>
    <n v="20"/>
    <n v="17"/>
    <n v="300"/>
    <n v="6000"/>
    <n v="5100"/>
    <n v="900"/>
    <n v="3600"/>
    <n v="4800"/>
    <n v="5900"/>
  </r>
  <r>
    <n v="88065566031"/>
    <x v="9"/>
    <x v="5"/>
    <x v="1"/>
    <x v="14"/>
    <n v="12"/>
    <n v="9"/>
    <n v="2000"/>
    <n v="24000"/>
    <n v="18000"/>
    <n v="6000"/>
    <n v="14400"/>
    <n v="19200"/>
    <n v="23900"/>
  </r>
  <r>
    <n v="88065566032"/>
    <x v="10"/>
    <x v="6"/>
    <x v="0"/>
    <x v="15"/>
    <n v="16"/>
    <n v="13"/>
    <n v="600"/>
    <n v="9600"/>
    <n v="7800"/>
    <n v="1800"/>
    <n v="5760"/>
    <n v="7680"/>
    <n v="9500"/>
  </r>
  <r>
    <n v="88065566033"/>
    <x v="11"/>
    <x v="7"/>
    <x v="1"/>
    <x v="1"/>
    <n v="20"/>
    <n v="17"/>
    <n v="1230"/>
    <n v="24600"/>
    <n v="20910"/>
    <n v="3690"/>
    <n v="14760"/>
    <n v="19680"/>
    <n v="24500"/>
  </r>
  <r>
    <n v="88065566034"/>
    <x v="12"/>
    <x v="8"/>
    <x v="0"/>
    <x v="2"/>
    <n v="12"/>
    <n v="9"/>
    <n v="900"/>
    <n v="10800"/>
    <n v="8100"/>
    <n v="2700"/>
    <n v="6480"/>
    <n v="8640"/>
    <n v="10700"/>
  </r>
  <r>
    <n v="88065566035"/>
    <x v="13"/>
    <x v="9"/>
    <x v="1"/>
    <x v="1"/>
    <n v="10"/>
    <n v="7"/>
    <n v="2390"/>
    <n v="23900"/>
    <n v="16730"/>
    <n v="7170"/>
    <n v="14340"/>
    <n v="19120"/>
    <n v="23800"/>
  </r>
  <r>
    <n v="88065566036"/>
    <x v="14"/>
    <x v="10"/>
    <x v="0"/>
    <x v="2"/>
    <n v="15"/>
    <n v="12"/>
    <n v="10000"/>
    <n v="150000"/>
    <n v="120000"/>
    <n v="30000"/>
    <n v="90000"/>
    <n v="120000"/>
    <n v="149900"/>
  </r>
  <r>
    <n v="88065566037"/>
    <x v="15"/>
    <x v="0"/>
    <x v="1"/>
    <x v="10"/>
    <n v="15"/>
    <n v="12"/>
    <n v="2300"/>
    <n v="34500"/>
    <n v="27600"/>
    <n v="6900"/>
    <n v="20700"/>
    <n v="27600"/>
    <n v="34400"/>
  </r>
  <r>
    <n v="88065566038"/>
    <x v="16"/>
    <x v="1"/>
    <x v="0"/>
    <x v="11"/>
    <n v="20"/>
    <n v="17"/>
    <n v="7800"/>
    <n v="156000"/>
    <n v="132600"/>
    <n v="23400"/>
    <n v="93600"/>
    <n v="124800"/>
    <n v="155900"/>
  </r>
  <r>
    <n v="88065566039"/>
    <x v="17"/>
    <x v="2"/>
    <x v="1"/>
    <x v="12"/>
    <n v="12"/>
    <n v="9"/>
    <n v="450"/>
    <n v="5400"/>
    <n v="4050"/>
    <n v="1350"/>
    <n v="3240"/>
    <n v="4320"/>
    <n v="5300"/>
  </r>
  <r>
    <n v="88065566040"/>
    <x v="18"/>
    <x v="3"/>
    <x v="0"/>
    <x v="10"/>
    <n v="13"/>
    <n v="10"/>
    <n v="2000"/>
    <n v="26000"/>
    <n v="20000"/>
    <n v="6000"/>
    <n v="15600"/>
    <n v="20800"/>
    <n v="25900"/>
  </r>
  <r>
    <n v="88065566041"/>
    <x v="19"/>
    <x v="4"/>
    <x v="1"/>
    <x v="11"/>
    <n v="15"/>
    <n v="12"/>
    <n v="123"/>
    <n v="1845"/>
    <n v="1476"/>
    <n v="369"/>
    <n v="1107"/>
    <n v="1476"/>
    <n v="1745"/>
  </r>
  <r>
    <n v="88065566042"/>
    <x v="20"/>
    <x v="5"/>
    <x v="0"/>
    <x v="12"/>
    <n v="14"/>
    <n v="11"/>
    <n v="12903"/>
    <n v="180642"/>
    <n v="141933"/>
    <n v="38709"/>
    <n v="108385.2"/>
    <n v="144513.60000000001"/>
    <n v="180542"/>
  </r>
  <r>
    <n v="88065566043"/>
    <x v="21"/>
    <x v="6"/>
    <x v="1"/>
    <x v="12"/>
    <n v="30"/>
    <n v="27"/>
    <n v="100000"/>
    <n v="3000000"/>
    <n v="2700000"/>
    <n v="300000"/>
    <n v="1800000"/>
    <n v="2400000"/>
    <n v="2999900"/>
  </r>
  <r>
    <n v="88065566044"/>
    <x v="22"/>
    <x v="7"/>
    <x v="0"/>
    <x v="12"/>
    <n v="16"/>
    <n v="13"/>
    <n v="12000"/>
    <n v="192000"/>
    <n v="156000"/>
    <n v="36000"/>
    <n v="115200"/>
    <n v="153600"/>
    <n v="191900"/>
  </r>
  <r>
    <n v="88065566045"/>
    <x v="23"/>
    <x v="8"/>
    <x v="1"/>
    <x v="0"/>
    <n v="9"/>
    <n v="6"/>
    <n v="60"/>
    <n v="540"/>
    <n v="360"/>
    <n v="180"/>
    <n v="324"/>
    <n v="432"/>
    <n v="440"/>
  </r>
  <r>
    <n v="88065566046"/>
    <x v="24"/>
    <x v="9"/>
    <x v="0"/>
    <x v="0"/>
    <n v="5"/>
    <n v="2"/>
    <n v="89"/>
    <n v="445"/>
    <n v="178"/>
    <n v="267"/>
    <n v="267"/>
    <n v="356"/>
    <n v="345"/>
  </r>
  <r>
    <n v="88065566047"/>
    <x v="25"/>
    <x v="10"/>
    <x v="1"/>
    <x v="1"/>
    <n v="18"/>
    <n v="15"/>
    <n v="77"/>
    <n v="1386"/>
    <n v="1155"/>
    <n v="231"/>
    <n v="831.6"/>
    <n v="1108.8"/>
    <n v="1286"/>
  </r>
  <r>
    <n v="88065566048"/>
    <x v="26"/>
    <x v="0"/>
    <x v="0"/>
    <x v="2"/>
    <n v="10"/>
    <n v="7"/>
    <n v="68"/>
    <n v="680"/>
    <n v="476"/>
    <n v="204"/>
    <n v="408"/>
    <n v="544"/>
    <n v="580"/>
  </r>
  <r>
    <n v="88065566049"/>
    <x v="27"/>
    <x v="1"/>
    <x v="1"/>
    <x v="3"/>
    <n v="20"/>
    <n v="17"/>
    <n v="15"/>
    <n v="300"/>
    <n v="255"/>
    <n v="45"/>
    <n v="180"/>
    <n v="240"/>
    <n v="200"/>
  </r>
  <r>
    <n v="88065566050"/>
    <x v="28"/>
    <x v="2"/>
    <x v="0"/>
    <x v="4"/>
    <n v="12"/>
    <n v="9"/>
    <n v="47"/>
    <n v="564"/>
    <n v="423"/>
    <n v="141"/>
    <n v="338.4"/>
    <n v="451.20000000000005"/>
    <n v="464"/>
  </r>
  <r>
    <n v="88065566051"/>
    <x v="29"/>
    <x v="3"/>
    <x v="1"/>
    <x v="5"/>
    <n v="10"/>
    <n v="7"/>
    <n v="6"/>
    <n v="60"/>
    <n v="42"/>
    <n v="18"/>
    <n v="36"/>
    <n v="48"/>
    <n v="-40"/>
  </r>
  <r>
    <n v="88065566052"/>
    <x v="30"/>
    <x v="4"/>
    <x v="0"/>
    <x v="6"/>
    <n v="15"/>
    <n v="12"/>
    <n v="10"/>
    <n v="150"/>
    <n v="120"/>
    <n v="30"/>
    <n v="90"/>
    <n v="120"/>
    <n v="50"/>
  </r>
  <r>
    <n v="88065566053"/>
    <x v="31"/>
    <x v="5"/>
    <x v="2"/>
    <x v="7"/>
    <n v="15"/>
    <n v="12"/>
    <n v="11"/>
    <n v="165"/>
    <n v="132"/>
    <n v="33"/>
    <n v="99"/>
    <n v="132"/>
    <n v="65"/>
  </r>
  <r>
    <n v="88065566054"/>
    <x v="32"/>
    <x v="6"/>
    <x v="3"/>
    <x v="8"/>
    <n v="20"/>
    <n v="17"/>
    <n v="60"/>
    <n v="1200"/>
    <n v="1020"/>
    <n v="180"/>
    <n v="720"/>
    <n v="960"/>
    <n v="1100"/>
  </r>
  <r>
    <n v="88065566055"/>
    <x v="33"/>
    <x v="7"/>
    <x v="2"/>
    <x v="9"/>
    <n v="12"/>
    <n v="9"/>
    <n v="89"/>
    <n v="1068"/>
    <n v="801"/>
    <n v="267"/>
    <n v="640.79999999999995"/>
    <n v="854.40000000000009"/>
    <n v="968"/>
  </r>
  <r>
    <n v="88065566056"/>
    <x v="34"/>
    <x v="8"/>
    <x v="3"/>
    <x v="0"/>
    <n v="13"/>
    <n v="10"/>
    <n v="77"/>
    <n v="1001"/>
    <n v="770"/>
    <n v="231"/>
    <n v="600.6"/>
    <n v="800.80000000000007"/>
    <n v="901"/>
  </r>
  <r>
    <n v="88065566057"/>
    <x v="35"/>
    <x v="9"/>
    <x v="2"/>
    <x v="10"/>
    <n v="15"/>
    <n v="12"/>
    <n v="68"/>
    <n v="1020"/>
    <n v="816"/>
    <n v="204"/>
    <n v="612"/>
    <n v="816"/>
    <n v="920"/>
  </r>
  <r>
    <n v="88065566058"/>
    <x v="36"/>
    <x v="10"/>
    <x v="3"/>
    <x v="11"/>
    <n v="14"/>
    <n v="11"/>
    <n v="15"/>
    <n v="210"/>
    <n v="165"/>
    <n v="45"/>
    <n v="126"/>
    <n v="168"/>
    <n v="110"/>
  </r>
  <r>
    <n v="88065566059"/>
    <x v="37"/>
    <x v="0"/>
    <x v="2"/>
    <x v="12"/>
    <n v="30"/>
    <n v="27"/>
    <n v="100"/>
    <n v="3000"/>
    <n v="2700"/>
    <n v="300"/>
    <n v="1800"/>
    <n v="2400"/>
    <n v="2900"/>
  </r>
  <r>
    <n v="88065566060"/>
    <x v="38"/>
    <x v="1"/>
    <x v="3"/>
    <x v="13"/>
    <n v="16"/>
    <n v="13"/>
    <n v="3000"/>
    <n v="48000"/>
    <n v="39000"/>
    <n v="9000"/>
    <n v="28800"/>
    <n v="38400"/>
    <n v="47900"/>
  </r>
  <r>
    <n v="88065566061"/>
    <x v="39"/>
    <x v="2"/>
    <x v="2"/>
    <x v="14"/>
    <n v="9"/>
    <n v="6"/>
    <n v="5000"/>
    <n v="45000"/>
    <n v="30000"/>
    <n v="15000"/>
    <n v="27000"/>
    <n v="36000"/>
    <n v="44900"/>
  </r>
  <r>
    <n v="88065566062"/>
    <x v="40"/>
    <x v="3"/>
    <x v="3"/>
    <x v="15"/>
    <n v="5"/>
    <n v="2"/>
    <n v="300"/>
    <n v="1500"/>
    <n v="600"/>
    <n v="900"/>
    <n v="900"/>
    <n v="1200"/>
    <n v="1400"/>
  </r>
  <r>
    <n v="88065566063"/>
    <x v="41"/>
    <x v="4"/>
    <x v="2"/>
    <x v="1"/>
    <n v="18"/>
    <n v="15"/>
    <n v="2000"/>
    <n v="36000"/>
    <n v="30000"/>
    <n v="6000"/>
    <n v="21600"/>
    <n v="28800"/>
    <n v="35900"/>
  </r>
  <r>
    <n v="88065566064"/>
    <x v="42"/>
    <x v="5"/>
    <x v="3"/>
    <x v="2"/>
    <n v="10"/>
    <n v="7"/>
    <n v="600"/>
    <n v="6000"/>
    <n v="4200"/>
    <n v="1800"/>
    <n v="3600"/>
    <n v="4800"/>
    <n v="5900"/>
  </r>
  <r>
    <n v="88065566065"/>
    <x v="43"/>
    <x v="6"/>
    <x v="2"/>
    <x v="1"/>
    <n v="20"/>
    <n v="17"/>
    <n v="1230"/>
    <n v="24600"/>
    <n v="20910"/>
    <n v="3690"/>
    <n v="14760"/>
    <n v="19680"/>
    <n v="24500"/>
  </r>
  <r>
    <n v="88065566066"/>
    <x v="44"/>
    <x v="7"/>
    <x v="3"/>
    <x v="2"/>
    <n v="70"/>
    <n v="67"/>
    <n v="900"/>
    <n v="63000"/>
    <n v="60300"/>
    <n v="2700"/>
    <n v="37800"/>
    <n v="50400"/>
    <n v="62900"/>
  </r>
  <r>
    <n v="88065566067"/>
    <x v="45"/>
    <x v="8"/>
    <x v="2"/>
    <x v="10"/>
    <n v="15"/>
    <n v="12"/>
    <n v="2390"/>
    <n v="35850"/>
    <n v="28680"/>
    <n v="7170"/>
    <n v="21510"/>
    <n v="28680"/>
    <n v="35750"/>
  </r>
  <r>
    <n v="88065566068"/>
    <x v="46"/>
    <x v="9"/>
    <x v="3"/>
    <x v="11"/>
    <n v="12"/>
    <n v="9"/>
    <n v="10000"/>
    <n v="120000"/>
    <n v="90000"/>
    <n v="30000"/>
    <n v="72000"/>
    <n v="96000"/>
    <n v="119900"/>
  </r>
  <r>
    <n v="88065566069"/>
    <x v="47"/>
    <x v="10"/>
    <x v="2"/>
    <x v="12"/>
    <n v="18"/>
    <n v="15"/>
    <n v="2300"/>
    <n v="41400"/>
    <n v="34500"/>
    <n v="6900"/>
    <n v="24840"/>
    <n v="33120"/>
    <n v="41300"/>
  </r>
  <r>
    <n v="88065566070"/>
    <x v="48"/>
    <x v="0"/>
    <x v="3"/>
    <x v="10"/>
    <n v="23"/>
    <n v="20"/>
    <n v="7800"/>
    <n v="179400"/>
    <n v="156000"/>
    <n v="23400"/>
    <n v="107640"/>
    <n v="143520"/>
    <n v="179300"/>
  </r>
  <r>
    <n v="88065566071"/>
    <x v="49"/>
    <x v="1"/>
    <x v="2"/>
    <x v="11"/>
    <n v="9"/>
    <n v="6"/>
    <n v="450"/>
    <n v="4050"/>
    <n v="2700"/>
    <n v="1350"/>
    <n v="2430"/>
    <n v="3240"/>
    <n v="3950"/>
  </r>
  <r>
    <n v="88065566072"/>
    <x v="50"/>
    <x v="2"/>
    <x v="3"/>
    <x v="12"/>
    <n v="18"/>
    <n v="15"/>
    <n v="2000"/>
    <n v="36000"/>
    <n v="30000"/>
    <n v="6000"/>
    <n v="21600"/>
    <n v="28800"/>
    <n v="35900"/>
  </r>
  <r>
    <n v="88065566073"/>
    <x v="51"/>
    <x v="3"/>
    <x v="0"/>
    <x v="12"/>
    <n v="52"/>
    <n v="49"/>
    <n v="123"/>
    <n v="6396"/>
    <n v="6027"/>
    <n v="369"/>
    <n v="3837.6"/>
    <n v="5116.8"/>
    <n v="6296"/>
  </r>
  <r>
    <n v="88065566074"/>
    <x v="52"/>
    <x v="4"/>
    <x v="1"/>
    <x v="12"/>
    <n v="9"/>
    <n v="6"/>
    <n v="12903"/>
    <n v="116127"/>
    <n v="77418"/>
    <n v="38709"/>
    <n v="69676.2"/>
    <n v="92901.6"/>
    <n v="116027"/>
  </r>
  <r>
    <n v="88065566075"/>
    <x v="53"/>
    <x v="5"/>
    <x v="2"/>
    <x v="0"/>
    <n v="5"/>
    <n v="2"/>
    <n v="100000"/>
    <n v="500000"/>
    <n v="200000"/>
    <n v="300000"/>
    <n v="300000"/>
    <n v="400000"/>
    <n v="499900"/>
  </r>
  <r>
    <n v="88065566076"/>
    <x v="54"/>
    <x v="6"/>
    <x v="3"/>
    <x v="0"/>
    <n v="14"/>
    <n v="11"/>
    <n v="12000"/>
    <n v="168000"/>
    <n v="132000"/>
    <n v="36000"/>
    <n v="100800"/>
    <n v="134400"/>
    <n v="167900"/>
  </r>
  <r>
    <n v="88065566077"/>
    <x v="55"/>
    <x v="7"/>
    <x v="0"/>
    <x v="1"/>
    <n v="6"/>
    <n v="3"/>
    <n v="60"/>
    <n v="360"/>
    <n v="180"/>
    <n v="180"/>
    <n v="216"/>
    <n v="288"/>
    <n v="260"/>
  </r>
  <r>
    <n v="88065566078"/>
    <x v="56"/>
    <x v="8"/>
    <x v="1"/>
    <x v="2"/>
    <n v="10"/>
    <n v="7"/>
    <n v="89"/>
    <n v="890"/>
    <n v="623"/>
    <n v="267"/>
    <n v="534"/>
    <n v="712"/>
    <n v="790"/>
  </r>
  <r>
    <n v="88065566079"/>
    <x v="57"/>
    <x v="9"/>
    <x v="2"/>
    <x v="3"/>
    <n v="13"/>
    <n v="10"/>
    <n v="77"/>
    <n v="1001"/>
    <n v="770"/>
    <n v="231"/>
    <n v="600.6"/>
    <n v="800.80000000000007"/>
    <n v="901"/>
  </r>
  <r>
    <n v="88065566080"/>
    <x v="58"/>
    <x v="10"/>
    <x v="3"/>
    <x v="4"/>
    <n v="20"/>
    <n v="17"/>
    <n v="68"/>
    <n v="1360"/>
    <n v="1156"/>
    <n v="204"/>
    <n v="816"/>
    <n v="1088"/>
    <n v="1260"/>
  </r>
  <r>
    <n v="88065566081"/>
    <x v="60"/>
    <x v="0"/>
    <x v="0"/>
    <x v="5"/>
    <n v="15"/>
    <n v="12"/>
    <n v="15"/>
    <n v="225"/>
    <n v="180"/>
    <n v="45"/>
    <n v="135"/>
    <n v="180"/>
    <n v="125"/>
  </r>
  <r>
    <n v="88065566082"/>
    <x v="61"/>
    <x v="1"/>
    <x v="1"/>
    <x v="6"/>
    <n v="20"/>
    <n v="17"/>
    <n v="47"/>
    <n v="940"/>
    <n v="799"/>
    <n v="141"/>
    <n v="564"/>
    <n v="752"/>
    <n v="840"/>
  </r>
  <r>
    <n v="88065566083"/>
    <x v="62"/>
    <x v="2"/>
    <x v="2"/>
    <x v="7"/>
    <n v="12"/>
    <n v="9"/>
    <n v="6"/>
    <n v="72"/>
    <n v="54"/>
    <n v="18"/>
    <n v="43.199999999999996"/>
    <n v="57.6"/>
    <n v="-28"/>
  </r>
  <r>
    <n v="88065566084"/>
    <x v="63"/>
    <x v="3"/>
    <x v="3"/>
    <x v="8"/>
    <n v="16"/>
    <n v="13"/>
    <n v="10"/>
    <n v="160"/>
    <n v="130"/>
    <n v="30"/>
    <n v="96"/>
    <n v="128"/>
    <n v="60"/>
  </r>
  <r>
    <n v="88065566085"/>
    <x v="64"/>
    <x v="4"/>
    <x v="0"/>
    <x v="9"/>
    <n v="70"/>
    <n v="67"/>
    <n v="11"/>
    <n v="770"/>
    <n v="737"/>
    <n v="33"/>
    <n v="462"/>
    <n v="616"/>
    <n v="670"/>
  </r>
  <r>
    <n v="88065566086"/>
    <x v="65"/>
    <x v="5"/>
    <x v="1"/>
    <x v="0"/>
    <n v="15"/>
    <n v="12"/>
    <n v="60"/>
    <n v="900"/>
    <n v="720"/>
    <n v="180"/>
    <n v="540"/>
    <n v="720"/>
    <n v="800"/>
  </r>
  <r>
    <n v="88065566087"/>
    <x v="66"/>
    <x v="6"/>
    <x v="2"/>
    <x v="10"/>
    <n v="16"/>
    <n v="13"/>
    <n v="89"/>
    <n v="1424"/>
    <n v="1157"/>
    <n v="267"/>
    <n v="854.4"/>
    <n v="1139.2"/>
    <n v="1324"/>
  </r>
  <r>
    <n v="88065566088"/>
    <x v="67"/>
    <x v="7"/>
    <x v="3"/>
    <x v="11"/>
    <n v="20"/>
    <n v="17"/>
    <n v="77"/>
    <n v="1540"/>
    <n v="1309"/>
    <n v="231"/>
    <n v="924"/>
    <n v="1232"/>
    <n v="1440"/>
  </r>
  <r>
    <n v="88065566089"/>
    <x v="68"/>
    <x v="8"/>
    <x v="0"/>
    <x v="12"/>
    <n v="12"/>
    <n v="9"/>
    <n v="68"/>
    <n v="816"/>
    <n v="612"/>
    <n v="204"/>
    <n v="489.59999999999997"/>
    <n v="652.80000000000007"/>
    <n v="716"/>
  </r>
  <r>
    <n v="88065566090"/>
    <x v="69"/>
    <x v="9"/>
    <x v="1"/>
    <x v="13"/>
    <n v="12"/>
    <n v="9"/>
    <n v="15"/>
    <n v="180"/>
    <n v="135"/>
    <n v="45"/>
    <n v="108"/>
    <n v="144"/>
    <n v="80"/>
  </r>
  <r>
    <n v="88065566091"/>
    <x v="70"/>
    <x v="10"/>
    <x v="2"/>
    <x v="14"/>
    <n v="18"/>
    <n v="15"/>
    <n v="100"/>
    <n v="1800"/>
    <n v="1500"/>
    <n v="300"/>
    <n v="1080"/>
    <n v="1440"/>
    <n v="1700"/>
  </r>
  <r>
    <n v="88065566092"/>
    <x v="71"/>
    <x v="0"/>
    <x v="3"/>
    <x v="15"/>
    <n v="10"/>
    <n v="7"/>
    <n v="3000"/>
    <n v="30000"/>
    <n v="21000"/>
    <n v="9000"/>
    <n v="18000"/>
    <n v="24000"/>
    <n v="29900"/>
  </r>
  <r>
    <n v="88065566093"/>
    <x v="72"/>
    <x v="1"/>
    <x v="0"/>
    <x v="1"/>
    <n v="15"/>
    <n v="12"/>
    <n v="5000"/>
    <n v="75000"/>
    <n v="60000"/>
    <n v="15000"/>
    <n v="45000"/>
    <n v="60000"/>
    <n v="74900"/>
  </r>
  <r>
    <n v="88065566094"/>
    <x v="73"/>
    <x v="2"/>
    <x v="1"/>
    <x v="2"/>
    <n v="15"/>
    <n v="12"/>
    <n v="300"/>
    <n v="4500"/>
    <n v="3600"/>
    <n v="900"/>
    <n v="2700"/>
    <n v="3600"/>
    <n v="4400"/>
  </r>
  <r>
    <n v="88065566095"/>
    <x v="74"/>
    <x v="3"/>
    <x v="2"/>
    <x v="1"/>
    <n v="23"/>
    <n v="20"/>
    <n v="2000"/>
    <n v="46000"/>
    <n v="40000"/>
    <n v="6000"/>
    <n v="27600"/>
    <n v="36800"/>
    <n v="45900"/>
  </r>
  <r>
    <n v="88065566096"/>
    <x v="75"/>
    <x v="4"/>
    <x v="3"/>
    <x v="2"/>
    <n v="9"/>
    <n v="6"/>
    <n v="600"/>
    <n v="5400"/>
    <n v="3600"/>
    <n v="1800"/>
    <n v="3240"/>
    <n v="4320"/>
    <n v="5300"/>
  </r>
  <r>
    <n v="88065566097"/>
    <x v="76"/>
    <x v="5"/>
    <x v="0"/>
    <x v="10"/>
    <n v="18"/>
    <n v="15"/>
    <n v="1230"/>
    <n v="22140"/>
    <n v="18450"/>
    <n v="3690"/>
    <n v="13284"/>
    <n v="17712"/>
    <n v="22040"/>
  </r>
  <r>
    <n v="88065566098"/>
    <x v="77"/>
    <x v="6"/>
    <x v="1"/>
    <x v="11"/>
    <n v="14"/>
    <n v="11"/>
    <n v="900"/>
    <n v="12600"/>
    <n v="9900"/>
    <n v="2700"/>
    <n v="7560"/>
    <n v="10080"/>
    <n v="12500"/>
  </r>
  <r>
    <n v="88065566099"/>
    <x v="78"/>
    <x v="7"/>
    <x v="2"/>
    <x v="12"/>
    <n v="30"/>
    <n v="27"/>
    <n v="2390"/>
    <n v="71700"/>
    <n v="64530"/>
    <n v="7170"/>
    <n v="43020"/>
    <n v="57360"/>
    <n v="71600"/>
  </r>
  <r>
    <n v="88065566100"/>
    <x v="79"/>
    <x v="8"/>
    <x v="3"/>
    <x v="10"/>
    <n v="16"/>
    <n v="13"/>
    <n v="10000"/>
    <n v="160000"/>
    <n v="130000"/>
    <n v="30000"/>
    <n v="96000"/>
    <n v="128000"/>
    <n v="159900"/>
  </r>
  <r>
    <n v="88065566101"/>
    <x v="80"/>
    <x v="9"/>
    <x v="0"/>
    <x v="11"/>
    <n v="52"/>
    <n v="49"/>
    <n v="2300"/>
    <n v="119600"/>
    <n v="112700"/>
    <n v="6900"/>
    <n v="71760"/>
    <n v="95680"/>
    <n v="119500"/>
  </r>
  <r>
    <n v="88065566102"/>
    <x v="81"/>
    <x v="10"/>
    <x v="1"/>
    <x v="12"/>
    <n v="14"/>
    <n v="11"/>
    <n v="7800"/>
    <n v="109200"/>
    <n v="85800"/>
    <n v="23400"/>
    <n v="65520"/>
    <n v="87360"/>
    <n v="109100"/>
  </r>
  <r>
    <n v="88065566103"/>
    <x v="82"/>
    <x v="0"/>
    <x v="2"/>
    <x v="12"/>
    <n v="6"/>
    <n v="3"/>
    <n v="450"/>
    <n v="2700"/>
    <n v="1350"/>
    <n v="1350"/>
    <n v="1620"/>
    <n v="2160"/>
    <n v="2600"/>
  </r>
  <r>
    <n v="88065566104"/>
    <x v="83"/>
    <x v="1"/>
    <x v="3"/>
    <x v="12"/>
    <n v="13"/>
    <n v="10"/>
    <n v="2000"/>
    <n v="26000"/>
    <n v="20000"/>
    <n v="6000"/>
    <n v="15600"/>
    <n v="20800"/>
    <n v="25900"/>
  </r>
  <r>
    <n v="88065566105"/>
    <x v="84"/>
    <x v="2"/>
    <x v="0"/>
    <x v="0"/>
    <n v="15"/>
    <n v="12"/>
    <n v="123"/>
    <n v="1845"/>
    <n v="1476"/>
    <n v="369"/>
    <n v="1107"/>
    <n v="1476"/>
    <n v="1745"/>
  </r>
  <r>
    <n v="88065566106"/>
    <x v="85"/>
    <x v="3"/>
    <x v="1"/>
    <x v="0"/>
    <n v="20"/>
    <n v="17"/>
    <n v="12903"/>
    <n v="258060"/>
    <n v="219351"/>
    <n v="38709"/>
    <n v="154836"/>
    <n v="206448"/>
    <n v="257960"/>
  </r>
  <r>
    <n v="88065566107"/>
    <x v="86"/>
    <x v="4"/>
    <x v="2"/>
    <x v="1"/>
    <n v="12"/>
    <n v="9"/>
    <n v="100000"/>
    <n v="1200000"/>
    <n v="900000"/>
    <n v="300000"/>
    <n v="720000"/>
    <n v="960000"/>
    <n v="1199900"/>
  </r>
  <r>
    <n v="88065566108"/>
    <x v="87"/>
    <x v="5"/>
    <x v="3"/>
    <x v="2"/>
    <n v="16"/>
    <n v="13"/>
    <n v="12000"/>
    <n v="192000"/>
    <n v="156000"/>
    <n v="36000"/>
    <n v="115200"/>
    <n v="153600"/>
    <n v="191900"/>
  </r>
  <r>
    <n v="88065566109"/>
    <x v="88"/>
    <x v="6"/>
    <x v="0"/>
    <x v="3"/>
    <n v="20"/>
    <n v="17"/>
    <n v="60"/>
    <n v="1200"/>
    <n v="1020"/>
    <n v="180"/>
    <n v="720"/>
    <n v="960"/>
    <n v="1100"/>
  </r>
  <r>
    <n v="88065566110"/>
    <x v="89"/>
    <x v="7"/>
    <x v="1"/>
    <x v="4"/>
    <n v="12"/>
    <n v="9"/>
    <n v="89"/>
    <n v="1068"/>
    <n v="801"/>
    <n v="267"/>
    <n v="640.79999999999995"/>
    <n v="854.40000000000009"/>
    <n v="968"/>
  </r>
  <r>
    <n v="88065566111"/>
    <x v="90"/>
    <x v="8"/>
    <x v="2"/>
    <x v="5"/>
    <n v="10"/>
    <n v="7"/>
    <n v="77"/>
    <n v="770"/>
    <n v="539"/>
    <n v="231"/>
    <n v="462"/>
    <n v="616"/>
    <n v="670"/>
  </r>
  <r>
    <n v="88065566112"/>
    <x v="91"/>
    <x v="9"/>
    <x v="3"/>
    <x v="6"/>
    <n v="15"/>
    <n v="12"/>
    <n v="68"/>
    <n v="1020"/>
    <n v="816"/>
    <n v="204"/>
    <n v="612"/>
    <n v="816"/>
    <n v="920"/>
  </r>
  <r>
    <n v="88065566113"/>
    <x v="92"/>
    <x v="10"/>
    <x v="0"/>
    <x v="7"/>
    <n v="15"/>
    <n v="12"/>
    <n v="15"/>
    <n v="225"/>
    <n v="180"/>
    <n v="45"/>
    <n v="135"/>
    <n v="180"/>
    <n v="125"/>
  </r>
  <r>
    <n v="88065566114"/>
    <x v="93"/>
    <x v="0"/>
    <x v="1"/>
    <x v="8"/>
    <n v="20"/>
    <n v="17"/>
    <n v="47"/>
    <n v="940"/>
    <n v="799"/>
    <n v="141"/>
    <n v="564"/>
    <n v="752"/>
    <n v="840"/>
  </r>
  <r>
    <n v="88065566115"/>
    <x v="94"/>
    <x v="1"/>
    <x v="2"/>
    <x v="9"/>
    <n v="12"/>
    <n v="9"/>
    <n v="6"/>
    <n v="72"/>
    <n v="54"/>
    <n v="18"/>
    <n v="43.199999999999996"/>
    <n v="57.6"/>
    <n v="-28"/>
  </r>
  <r>
    <n v="88065566116"/>
    <x v="95"/>
    <x v="2"/>
    <x v="3"/>
    <x v="0"/>
    <n v="13"/>
    <n v="10"/>
    <n v="10"/>
    <n v="130"/>
    <n v="100"/>
    <n v="30"/>
    <n v="78"/>
    <n v="104"/>
    <n v="30"/>
  </r>
  <r>
    <n v="88065566117"/>
    <x v="96"/>
    <x v="3"/>
    <x v="0"/>
    <x v="10"/>
    <n v="15"/>
    <n v="12"/>
    <n v="11"/>
    <n v="165"/>
    <n v="132"/>
    <n v="33"/>
    <n v="99"/>
    <n v="132"/>
    <n v="65"/>
  </r>
  <r>
    <n v="88065566118"/>
    <x v="97"/>
    <x v="4"/>
    <x v="1"/>
    <x v="11"/>
    <n v="14"/>
    <n v="11"/>
    <n v="60"/>
    <n v="840"/>
    <n v="660"/>
    <n v="180"/>
    <n v="504"/>
    <n v="672"/>
    <n v="740"/>
  </r>
  <r>
    <n v="88065566119"/>
    <x v="98"/>
    <x v="5"/>
    <x v="2"/>
    <x v="12"/>
    <n v="30"/>
    <n v="27"/>
    <n v="89"/>
    <n v="2670"/>
    <n v="2403"/>
    <n v="267"/>
    <n v="1602"/>
    <n v="2136"/>
    <n v="2570"/>
  </r>
  <r>
    <n v="88065566120"/>
    <x v="99"/>
    <x v="6"/>
    <x v="3"/>
    <x v="13"/>
    <n v="16"/>
    <n v="13"/>
    <n v="77"/>
    <n v="1232"/>
    <n v="1001"/>
    <n v="231"/>
    <n v="739.19999999999993"/>
    <n v="985.6"/>
    <n v="1132"/>
  </r>
  <r>
    <n v="88065566121"/>
    <x v="100"/>
    <x v="7"/>
    <x v="0"/>
    <x v="14"/>
    <n v="9"/>
    <n v="6"/>
    <n v="68"/>
    <n v="612"/>
    <n v="408"/>
    <n v="204"/>
    <n v="367.2"/>
    <n v="489.6"/>
    <n v="512"/>
  </r>
  <r>
    <n v="88065566122"/>
    <x v="101"/>
    <x v="8"/>
    <x v="1"/>
    <x v="15"/>
    <n v="5"/>
    <n v="2"/>
    <n v="15"/>
    <n v="75"/>
    <n v="30"/>
    <n v="45"/>
    <n v="45"/>
    <n v="60"/>
    <n v="-25"/>
  </r>
  <r>
    <n v="88065566123"/>
    <x v="102"/>
    <x v="9"/>
    <x v="2"/>
    <x v="1"/>
    <n v="18"/>
    <n v="15"/>
    <n v="100"/>
    <n v="1800"/>
    <n v="1500"/>
    <n v="300"/>
    <n v="1080"/>
    <n v="1440"/>
    <n v="1700"/>
  </r>
  <r>
    <n v="88065566124"/>
    <x v="103"/>
    <x v="10"/>
    <x v="3"/>
    <x v="2"/>
    <n v="10"/>
    <n v="7"/>
    <n v="3000"/>
    <n v="30000"/>
    <n v="21000"/>
    <n v="9000"/>
    <n v="18000"/>
    <n v="24000"/>
    <n v="29900"/>
  </r>
  <r>
    <n v="88065566125"/>
    <x v="104"/>
    <x v="0"/>
    <x v="0"/>
    <x v="1"/>
    <n v="20"/>
    <n v="17"/>
    <n v="5000"/>
    <n v="100000"/>
    <n v="85000"/>
    <n v="15000"/>
    <n v="60000"/>
    <n v="80000"/>
    <n v="99900"/>
  </r>
  <r>
    <n v="88065566126"/>
    <x v="105"/>
    <x v="1"/>
    <x v="1"/>
    <x v="2"/>
    <n v="70"/>
    <n v="67"/>
    <n v="300"/>
    <n v="21000"/>
    <n v="20100"/>
    <n v="900"/>
    <n v="12600"/>
    <n v="16800"/>
    <n v="20900"/>
  </r>
  <r>
    <n v="88065566127"/>
    <x v="106"/>
    <x v="2"/>
    <x v="2"/>
    <x v="10"/>
    <n v="15"/>
    <n v="12"/>
    <n v="2000"/>
    <n v="30000"/>
    <n v="24000"/>
    <n v="6000"/>
    <n v="18000"/>
    <n v="24000"/>
    <n v="29900"/>
  </r>
  <r>
    <n v="88065566128"/>
    <x v="107"/>
    <x v="3"/>
    <x v="3"/>
    <x v="11"/>
    <n v="12"/>
    <n v="9"/>
    <n v="600"/>
    <n v="7200"/>
    <n v="5400"/>
    <n v="1800"/>
    <n v="4320"/>
    <n v="5760"/>
    <n v="7100"/>
  </r>
  <r>
    <n v="88065566129"/>
    <x v="108"/>
    <x v="4"/>
    <x v="0"/>
    <x v="12"/>
    <n v="18"/>
    <n v="15"/>
    <n v="1230"/>
    <n v="22140"/>
    <n v="18450"/>
    <n v="3690"/>
    <n v="13284"/>
    <n v="17712"/>
    <n v="22040"/>
  </r>
  <r>
    <n v="88065566130"/>
    <x v="109"/>
    <x v="5"/>
    <x v="1"/>
    <x v="10"/>
    <n v="23"/>
    <n v="20"/>
    <n v="900"/>
    <n v="20700"/>
    <n v="18000"/>
    <n v="2700"/>
    <n v="12420"/>
    <n v="16560"/>
    <n v="20600"/>
  </r>
  <r>
    <n v="88065566131"/>
    <x v="110"/>
    <x v="6"/>
    <x v="2"/>
    <x v="11"/>
    <n v="9"/>
    <n v="6"/>
    <n v="2390"/>
    <n v="21510"/>
    <n v="14340"/>
    <n v="7170"/>
    <n v="12906"/>
    <n v="17208"/>
    <n v="21410"/>
  </r>
  <r>
    <n v="88065566132"/>
    <x v="111"/>
    <x v="7"/>
    <x v="3"/>
    <x v="12"/>
    <n v="18"/>
    <n v="15"/>
    <n v="10000"/>
    <n v="180000"/>
    <n v="150000"/>
    <n v="30000"/>
    <n v="108000"/>
    <n v="144000"/>
    <n v="179900"/>
  </r>
  <r>
    <n v="88065566133"/>
    <x v="112"/>
    <x v="8"/>
    <x v="0"/>
    <x v="12"/>
    <n v="52"/>
    <n v="49"/>
    <n v="2300"/>
    <n v="119600"/>
    <n v="112700"/>
    <n v="6900"/>
    <n v="71760"/>
    <n v="95680"/>
    <n v="119500"/>
  </r>
  <r>
    <n v="88065566134"/>
    <x v="113"/>
    <x v="9"/>
    <x v="1"/>
    <x v="12"/>
    <n v="9"/>
    <n v="6"/>
    <n v="7800"/>
    <n v="70200"/>
    <n v="46800"/>
    <n v="23400"/>
    <n v="42120"/>
    <n v="56160"/>
    <n v="70100"/>
  </r>
  <r>
    <n v="88065566135"/>
    <x v="114"/>
    <x v="10"/>
    <x v="2"/>
    <x v="0"/>
    <n v="5"/>
    <n v="2"/>
    <n v="450"/>
    <n v="2250"/>
    <n v="900"/>
    <n v="1350"/>
    <n v="1350"/>
    <n v="1800"/>
    <n v="2150"/>
  </r>
  <r>
    <n v="88065566136"/>
    <x v="115"/>
    <x v="0"/>
    <x v="3"/>
    <x v="0"/>
    <n v="14"/>
    <n v="11"/>
    <n v="2000"/>
    <n v="28000"/>
    <n v="22000"/>
    <n v="6000"/>
    <n v="16800"/>
    <n v="22400"/>
    <n v="27900"/>
  </r>
  <r>
    <n v="88065566137"/>
    <x v="116"/>
    <x v="1"/>
    <x v="0"/>
    <x v="1"/>
    <n v="6"/>
    <n v="3"/>
    <n v="123"/>
    <n v="738"/>
    <n v="369"/>
    <n v="369"/>
    <n v="442.8"/>
    <n v="590.4"/>
    <n v="638"/>
  </r>
  <r>
    <n v="88065566138"/>
    <x v="117"/>
    <x v="2"/>
    <x v="1"/>
    <x v="2"/>
    <n v="10"/>
    <n v="7"/>
    <n v="12903"/>
    <n v="129030"/>
    <n v="90321"/>
    <n v="38709"/>
    <n v="77418"/>
    <n v="103224"/>
    <n v="128930"/>
  </r>
  <r>
    <n v="88065566139"/>
    <x v="118"/>
    <x v="3"/>
    <x v="2"/>
    <x v="3"/>
    <n v="13"/>
    <n v="10"/>
    <n v="100000"/>
    <n v="1300000"/>
    <n v="1000000"/>
    <n v="300000"/>
    <n v="780000"/>
    <n v="1040000"/>
    <n v="1299900"/>
  </r>
  <r>
    <n v="88065566140"/>
    <x v="119"/>
    <x v="4"/>
    <x v="3"/>
    <x v="4"/>
    <n v="20"/>
    <n v="17"/>
    <n v="12000"/>
    <n v="240000"/>
    <n v="204000"/>
    <n v="36000"/>
    <n v="144000"/>
    <n v="192000"/>
    <n v="239900"/>
  </r>
  <r>
    <n v="88065566141"/>
    <x v="120"/>
    <x v="5"/>
    <x v="0"/>
    <x v="5"/>
    <n v="15"/>
    <n v="12"/>
    <n v="60"/>
    <n v="900"/>
    <n v="720"/>
    <n v="180"/>
    <n v="540"/>
    <n v="720"/>
    <n v="800"/>
  </r>
  <r>
    <n v="88065566142"/>
    <x v="121"/>
    <x v="6"/>
    <x v="1"/>
    <x v="6"/>
    <n v="20"/>
    <n v="17"/>
    <n v="89"/>
    <n v="1780"/>
    <n v="1513"/>
    <n v="267"/>
    <n v="1068"/>
    <n v="1424"/>
    <n v="1680"/>
  </r>
  <r>
    <n v="88065566143"/>
    <x v="122"/>
    <x v="7"/>
    <x v="2"/>
    <x v="7"/>
    <n v="12"/>
    <n v="9"/>
    <n v="77"/>
    <n v="924"/>
    <n v="693"/>
    <n v="231"/>
    <n v="554.4"/>
    <n v="739.2"/>
    <n v="824"/>
  </r>
  <r>
    <n v="88065566144"/>
    <x v="123"/>
    <x v="8"/>
    <x v="3"/>
    <x v="8"/>
    <n v="16"/>
    <n v="13"/>
    <n v="68"/>
    <n v="1088"/>
    <n v="884"/>
    <n v="204"/>
    <n v="652.79999999999995"/>
    <n v="870.40000000000009"/>
    <n v="988"/>
  </r>
  <r>
    <n v="88065566145"/>
    <x v="124"/>
    <x v="9"/>
    <x v="0"/>
    <x v="9"/>
    <n v="70"/>
    <n v="67"/>
    <n v="15"/>
    <n v="1050"/>
    <n v="1005"/>
    <n v="45"/>
    <n v="630"/>
    <n v="840"/>
    <n v="950"/>
  </r>
  <r>
    <n v="88065566146"/>
    <x v="125"/>
    <x v="10"/>
    <x v="1"/>
    <x v="0"/>
    <n v="15"/>
    <n v="12"/>
    <n v="47"/>
    <n v="705"/>
    <n v="564"/>
    <n v="141"/>
    <n v="423"/>
    <n v="564"/>
    <n v="605"/>
  </r>
  <r>
    <n v="88065566147"/>
    <x v="126"/>
    <x v="0"/>
    <x v="2"/>
    <x v="10"/>
    <n v="16"/>
    <n v="13"/>
    <n v="6"/>
    <n v="96"/>
    <n v="78"/>
    <n v="18"/>
    <n v="57.599999999999994"/>
    <n v="76.800000000000011"/>
    <n v="-4"/>
  </r>
  <r>
    <n v="88065566148"/>
    <x v="127"/>
    <x v="1"/>
    <x v="3"/>
    <x v="11"/>
    <n v="20"/>
    <n v="17"/>
    <n v="10"/>
    <n v="200"/>
    <n v="170"/>
    <n v="30"/>
    <n v="120"/>
    <n v="160"/>
    <n v="100"/>
  </r>
  <r>
    <n v="88065566149"/>
    <x v="128"/>
    <x v="2"/>
    <x v="0"/>
    <x v="12"/>
    <n v="12"/>
    <n v="9"/>
    <n v="11"/>
    <n v="132"/>
    <n v="99"/>
    <n v="33"/>
    <n v="79.2"/>
    <n v="105.60000000000001"/>
    <n v="32"/>
  </r>
  <r>
    <n v="88065566150"/>
    <x v="129"/>
    <x v="3"/>
    <x v="1"/>
    <x v="13"/>
    <n v="12"/>
    <n v="9"/>
    <n v="60"/>
    <n v="720"/>
    <n v="540"/>
    <n v="180"/>
    <n v="432"/>
    <n v="576"/>
    <n v="620"/>
  </r>
  <r>
    <n v="88065566151"/>
    <x v="130"/>
    <x v="4"/>
    <x v="2"/>
    <x v="14"/>
    <n v="18"/>
    <n v="15"/>
    <n v="89"/>
    <n v="1602"/>
    <n v="1335"/>
    <n v="267"/>
    <n v="961.19999999999993"/>
    <n v="1281.6000000000001"/>
    <n v="1502"/>
  </r>
  <r>
    <n v="88065566152"/>
    <x v="131"/>
    <x v="5"/>
    <x v="3"/>
    <x v="15"/>
    <n v="10"/>
    <n v="7"/>
    <n v="77"/>
    <n v="770"/>
    <n v="539"/>
    <n v="231"/>
    <n v="462"/>
    <n v="616"/>
    <n v="670"/>
  </r>
  <r>
    <n v="88065566153"/>
    <x v="132"/>
    <x v="6"/>
    <x v="0"/>
    <x v="1"/>
    <n v="15"/>
    <n v="12"/>
    <n v="68"/>
    <n v="1020"/>
    <n v="816"/>
    <n v="204"/>
    <n v="612"/>
    <n v="816"/>
    <n v="920"/>
  </r>
  <r>
    <n v="88065566154"/>
    <x v="133"/>
    <x v="7"/>
    <x v="1"/>
    <x v="2"/>
    <n v="15"/>
    <n v="12"/>
    <n v="15"/>
    <n v="225"/>
    <n v="180"/>
    <n v="45"/>
    <n v="135"/>
    <n v="180"/>
    <n v="125"/>
  </r>
  <r>
    <n v="88065566155"/>
    <x v="134"/>
    <x v="8"/>
    <x v="2"/>
    <x v="1"/>
    <n v="23"/>
    <n v="20"/>
    <n v="100"/>
    <n v="2300"/>
    <n v="2000"/>
    <n v="300"/>
    <n v="1380"/>
    <n v="1840"/>
    <n v="2200"/>
  </r>
  <r>
    <n v="88065566156"/>
    <x v="135"/>
    <x v="9"/>
    <x v="3"/>
    <x v="2"/>
    <n v="9"/>
    <n v="6"/>
    <n v="3000"/>
    <n v="27000"/>
    <n v="18000"/>
    <n v="9000"/>
    <n v="16200"/>
    <n v="21600"/>
    <n v="26900"/>
  </r>
  <r>
    <n v="88065566157"/>
    <x v="136"/>
    <x v="10"/>
    <x v="0"/>
    <x v="10"/>
    <n v="18"/>
    <n v="15"/>
    <n v="5000"/>
    <n v="90000"/>
    <n v="75000"/>
    <n v="15000"/>
    <n v="54000"/>
    <n v="72000"/>
    <n v="89900"/>
  </r>
  <r>
    <n v="88065566158"/>
    <x v="137"/>
    <x v="0"/>
    <x v="1"/>
    <x v="11"/>
    <n v="14"/>
    <n v="11"/>
    <n v="300"/>
    <n v="4200"/>
    <n v="3300"/>
    <n v="900"/>
    <n v="2520"/>
    <n v="3360"/>
    <n v="4100"/>
  </r>
  <r>
    <n v="88065566159"/>
    <x v="138"/>
    <x v="1"/>
    <x v="2"/>
    <x v="12"/>
    <n v="30"/>
    <n v="27"/>
    <n v="2000"/>
    <n v="60000"/>
    <n v="54000"/>
    <n v="6000"/>
    <n v="36000"/>
    <n v="48000"/>
    <n v="59900"/>
  </r>
  <r>
    <n v="88065566160"/>
    <x v="139"/>
    <x v="2"/>
    <x v="3"/>
    <x v="10"/>
    <n v="16"/>
    <n v="13"/>
    <n v="600"/>
    <n v="9600"/>
    <n v="7800"/>
    <n v="1800"/>
    <n v="5760"/>
    <n v="7680"/>
    <n v="9500"/>
  </r>
  <r>
    <n v="88065566161"/>
    <x v="140"/>
    <x v="3"/>
    <x v="0"/>
    <x v="11"/>
    <n v="52"/>
    <n v="49"/>
    <n v="1230"/>
    <n v="63960"/>
    <n v="60270"/>
    <n v="3690"/>
    <n v="38376"/>
    <n v="51168"/>
    <n v="63860"/>
  </r>
  <r>
    <n v="88065566162"/>
    <x v="141"/>
    <x v="4"/>
    <x v="1"/>
    <x v="12"/>
    <n v="14"/>
    <n v="11"/>
    <n v="900"/>
    <n v="12600"/>
    <n v="9900"/>
    <n v="2700"/>
    <n v="7560"/>
    <n v="10080"/>
    <n v="12500"/>
  </r>
  <r>
    <n v="88065566163"/>
    <x v="142"/>
    <x v="5"/>
    <x v="2"/>
    <x v="12"/>
    <n v="6"/>
    <n v="3"/>
    <n v="2390"/>
    <n v="14340"/>
    <n v="7170"/>
    <n v="7170"/>
    <n v="8604"/>
    <n v="11472"/>
    <n v="14240"/>
  </r>
  <r>
    <n v="88065566164"/>
    <x v="143"/>
    <x v="6"/>
    <x v="3"/>
    <x v="12"/>
    <n v="13"/>
    <n v="10"/>
    <n v="10000"/>
    <n v="130000"/>
    <n v="100000"/>
    <n v="30000"/>
    <n v="78000"/>
    <n v="104000"/>
    <n v="129900"/>
  </r>
  <r>
    <n v="88065566165"/>
    <x v="144"/>
    <x v="7"/>
    <x v="0"/>
    <x v="0"/>
    <n v="15"/>
    <n v="12"/>
    <n v="2300"/>
    <n v="34500"/>
    <n v="27600"/>
    <n v="6900"/>
    <n v="20700"/>
    <n v="27600"/>
    <n v="34400"/>
  </r>
  <r>
    <n v="88065566166"/>
    <x v="145"/>
    <x v="8"/>
    <x v="1"/>
    <x v="0"/>
    <n v="20"/>
    <n v="17"/>
    <n v="7800"/>
    <n v="156000"/>
    <n v="132600"/>
    <n v="23400"/>
    <n v="93600"/>
    <n v="124800"/>
    <n v="155900"/>
  </r>
  <r>
    <n v="88065566167"/>
    <x v="146"/>
    <x v="9"/>
    <x v="2"/>
    <x v="1"/>
    <n v="12"/>
    <n v="9"/>
    <n v="450"/>
    <n v="5400"/>
    <n v="4050"/>
    <n v="1350"/>
    <n v="3240"/>
    <n v="4320"/>
    <n v="5300"/>
  </r>
  <r>
    <n v="88065566168"/>
    <x v="147"/>
    <x v="10"/>
    <x v="3"/>
    <x v="2"/>
    <n v="16"/>
    <n v="13"/>
    <n v="2000"/>
    <n v="32000"/>
    <n v="26000"/>
    <n v="6000"/>
    <n v="19200"/>
    <n v="25600"/>
    <n v="31900"/>
  </r>
  <r>
    <n v="88065566169"/>
    <x v="148"/>
    <x v="0"/>
    <x v="0"/>
    <x v="3"/>
    <n v="20"/>
    <n v="17"/>
    <n v="123"/>
    <n v="2460"/>
    <n v="2091"/>
    <n v="369"/>
    <n v="1476"/>
    <n v="1968"/>
    <n v="2360"/>
  </r>
  <r>
    <n v="88065566170"/>
    <x v="149"/>
    <x v="1"/>
    <x v="1"/>
    <x v="4"/>
    <n v="12"/>
    <n v="9"/>
    <n v="12903"/>
    <n v="154836"/>
    <n v="116127"/>
    <n v="38709"/>
    <n v="92901.599999999991"/>
    <n v="123868.8"/>
    <n v="154736"/>
  </r>
  <r>
    <n v="88065566171"/>
    <x v="150"/>
    <x v="2"/>
    <x v="2"/>
    <x v="5"/>
    <n v="10"/>
    <n v="7"/>
    <n v="100000"/>
    <n v="1000000"/>
    <n v="700000"/>
    <n v="300000"/>
    <n v="600000"/>
    <n v="800000"/>
    <n v="999900"/>
  </r>
  <r>
    <n v="88065566172"/>
    <x v="151"/>
    <x v="3"/>
    <x v="3"/>
    <x v="6"/>
    <n v="15"/>
    <n v="12"/>
    <n v="12000"/>
    <n v="180000"/>
    <n v="144000"/>
    <n v="36000"/>
    <n v="108000"/>
    <n v="144000"/>
    <n v="179900"/>
  </r>
  <r>
    <n v="88065566173"/>
    <x v="152"/>
    <x v="4"/>
    <x v="0"/>
    <x v="7"/>
    <n v="15"/>
    <n v="12"/>
    <n v="60"/>
    <n v="900"/>
    <n v="720"/>
    <n v="180"/>
    <n v="540"/>
    <n v="720"/>
    <n v="800"/>
  </r>
  <r>
    <n v="88065566174"/>
    <x v="153"/>
    <x v="5"/>
    <x v="1"/>
    <x v="8"/>
    <n v="20"/>
    <n v="17"/>
    <n v="89"/>
    <n v="1780"/>
    <n v="1513"/>
    <n v="267"/>
    <n v="1068"/>
    <n v="1424"/>
    <n v="1680"/>
  </r>
  <r>
    <n v="88065566175"/>
    <x v="154"/>
    <x v="6"/>
    <x v="2"/>
    <x v="9"/>
    <n v="12"/>
    <n v="9"/>
    <n v="77"/>
    <n v="924"/>
    <n v="693"/>
    <n v="231"/>
    <n v="554.4"/>
    <n v="739.2"/>
    <n v="824"/>
  </r>
  <r>
    <n v="88065566176"/>
    <x v="155"/>
    <x v="7"/>
    <x v="3"/>
    <x v="0"/>
    <n v="13"/>
    <n v="10"/>
    <n v="68"/>
    <n v="884"/>
    <n v="680"/>
    <n v="204"/>
    <n v="530.4"/>
    <n v="707.2"/>
    <n v="784"/>
  </r>
  <r>
    <n v="88065566177"/>
    <x v="156"/>
    <x v="8"/>
    <x v="0"/>
    <x v="10"/>
    <n v="15"/>
    <n v="12"/>
    <n v="15"/>
    <n v="225"/>
    <n v="180"/>
    <n v="45"/>
    <n v="135"/>
    <n v="180"/>
    <n v="125"/>
  </r>
  <r>
    <n v="88065566178"/>
    <x v="157"/>
    <x v="9"/>
    <x v="1"/>
    <x v="11"/>
    <n v="14"/>
    <n v="11"/>
    <n v="47"/>
    <n v="658"/>
    <n v="517"/>
    <n v="141"/>
    <n v="394.8"/>
    <n v="526.4"/>
    <n v="558"/>
  </r>
  <r>
    <n v="88065566179"/>
    <x v="158"/>
    <x v="10"/>
    <x v="2"/>
    <x v="12"/>
    <n v="30"/>
    <n v="27"/>
    <n v="6"/>
    <n v="180"/>
    <n v="162"/>
    <n v="18"/>
    <n v="108"/>
    <n v="144"/>
    <n v="80"/>
  </r>
  <r>
    <n v="88065566180"/>
    <x v="159"/>
    <x v="0"/>
    <x v="3"/>
    <x v="13"/>
    <n v="16"/>
    <n v="13"/>
    <n v="10"/>
    <n v="160"/>
    <n v="130"/>
    <n v="30"/>
    <n v="96"/>
    <n v="128"/>
    <n v="60"/>
  </r>
  <r>
    <n v="88065566181"/>
    <x v="160"/>
    <x v="1"/>
    <x v="0"/>
    <x v="14"/>
    <n v="9"/>
    <n v="6"/>
    <n v="11"/>
    <n v="99"/>
    <n v="66"/>
    <n v="33"/>
    <n v="59.4"/>
    <n v="79.2"/>
    <n v="-1"/>
  </r>
  <r>
    <n v="88065566182"/>
    <x v="161"/>
    <x v="2"/>
    <x v="1"/>
    <x v="15"/>
    <n v="5"/>
    <n v="2"/>
    <n v="60"/>
    <n v="300"/>
    <n v="120"/>
    <n v="180"/>
    <n v="180"/>
    <n v="240"/>
    <n v="200"/>
  </r>
  <r>
    <n v="88065566183"/>
    <x v="162"/>
    <x v="3"/>
    <x v="2"/>
    <x v="1"/>
    <n v="18"/>
    <n v="15"/>
    <n v="89"/>
    <n v="1602"/>
    <n v="1335"/>
    <n v="267"/>
    <n v="961.19999999999993"/>
    <n v="1281.6000000000001"/>
    <n v="1502"/>
  </r>
  <r>
    <n v="88065566184"/>
    <x v="163"/>
    <x v="4"/>
    <x v="3"/>
    <x v="2"/>
    <n v="10"/>
    <n v="7"/>
    <n v="77"/>
    <n v="770"/>
    <n v="539"/>
    <n v="231"/>
    <n v="462"/>
    <n v="616"/>
    <n v="670"/>
  </r>
  <r>
    <n v="88065566185"/>
    <x v="164"/>
    <x v="5"/>
    <x v="0"/>
    <x v="1"/>
    <n v="20"/>
    <n v="17"/>
    <n v="68"/>
    <n v="1360"/>
    <n v="1156"/>
    <n v="204"/>
    <n v="816"/>
    <n v="1088"/>
    <n v="1260"/>
  </r>
  <r>
    <n v="88065566186"/>
    <x v="165"/>
    <x v="6"/>
    <x v="1"/>
    <x v="2"/>
    <n v="12"/>
    <n v="9"/>
    <n v="15"/>
    <n v="180"/>
    <n v="135"/>
    <n v="45"/>
    <n v="108"/>
    <n v="144"/>
    <n v="80"/>
  </r>
  <r>
    <n v="88065566187"/>
    <x v="166"/>
    <x v="7"/>
    <x v="2"/>
    <x v="10"/>
    <n v="10"/>
    <n v="7"/>
    <n v="100"/>
    <n v="1000"/>
    <n v="700"/>
    <n v="300"/>
    <n v="600"/>
    <n v="800"/>
    <n v="900"/>
  </r>
  <r>
    <n v="88065566188"/>
    <x v="167"/>
    <x v="8"/>
    <x v="3"/>
    <x v="11"/>
    <n v="15"/>
    <n v="12"/>
    <n v="3000"/>
    <n v="45000"/>
    <n v="36000"/>
    <n v="9000"/>
    <n v="27000"/>
    <n v="36000"/>
    <n v="44900"/>
  </r>
  <r>
    <n v="88065566189"/>
    <x v="168"/>
    <x v="9"/>
    <x v="0"/>
    <x v="12"/>
    <n v="15"/>
    <n v="12"/>
    <n v="5000"/>
    <n v="75000"/>
    <n v="60000"/>
    <n v="15000"/>
    <n v="45000"/>
    <n v="60000"/>
    <n v="74900"/>
  </r>
  <r>
    <n v="88065566190"/>
    <x v="169"/>
    <x v="10"/>
    <x v="1"/>
    <x v="10"/>
    <n v="20"/>
    <n v="17"/>
    <n v="300"/>
    <n v="6000"/>
    <n v="5100"/>
    <n v="900"/>
    <n v="3600"/>
    <n v="4800"/>
    <n v="5900"/>
  </r>
  <r>
    <n v="88065566191"/>
    <x v="170"/>
    <x v="0"/>
    <x v="2"/>
    <x v="11"/>
    <n v="12"/>
    <n v="9"/>
    <n v="2000"/>
    <n v="24000"/>
    <n v="18000"/>
    <n v="6000"/>
    <n v="14400"/>
    <n v="19200"/>
    <n v="23900"/>
  </r>
  <r>
    <n v="88065566192"/>
    <x v="171"/>
    <x v="1"/>
    <x v="3"/>
    <x v="12"/>
    <n v="13"/>
    <n v="10"/>
    <n v="600"/>
    <n v="7800"/>
    <n v="6000"/>
    <n v="1800"/>
    <n v="4680"/>
    <n v="6240"/>
    <n v="7700"/>
  </r>
  <r>
    <n v="88065566193"/>
    <x v="172"/>
    <x v="2"/>
    <x v="0"/>
    <x v="12"/>
    <n v="15"/>
    <n v="12"/>
    <n v="1230"/>
    <n v="18450"/>
    <n v="14760"/>
    <n v="3690"/>
    <n v="11070"/>
    <n v="14760"/>
    <n v="18350"/>
  </r>
  <r>
    <n v="88065566194"/>
    <x v="173"/>
    <x v="3"/>
    <x v="1"/>
    <x v="12"/>
    <n v="14"/>
    <n v="11"/>
    <n v="900"/>
    <n v="12600"/>
    <n v="9900"/>
    <n v="2700"/>
    <n v="7560"/>
    <n v="10080"/>
    <n v="12500"/>
  </r>
  <r>
    <n v="88065566195"/>
    <x v="174"/>
    <x v="4"/>
    <x v="2"/>
    <x v="0"/>
    <n v="30"/>
    <n v="27"/>
    <n v="2390"/>
    <n v="71700"/>
    <n v="64530"/>
    <n v="7170"/>
    <n v="43020"/>
    <n v="57360"/>
    <n v="71600"/>
  </r>
  <r>
    <n v="88065566196"/>
    <x v="175"/>
    <x v="5"/>
    <x v="3"/>
    <x v="0"/>
    <n v="16"/>
    <n v="13"/>
    <n v="10000"/>
    <n v="160000"/>
    <n v="130000"/>
    <n v="30000"/>
    <n v="96000"/>
    <n v="128000"/>
    <n v="159900"/>
  </r>
  <r>
    <n v="88065566197"/>
    <x v="176"/>
    <x v="6"/>
    <x v="0"/>
    <x v="1"/>
    <n v="9"/>
    <n v="6"/>
    <n v="2300"/>
    <n v="20700"/>
    <n v="13800"/>
    <n v="6900"/>
    <n v="12420"/>
    <n v="16560"/>
    <n v="20600"/>
  </r>
  <r>
    <n v="88065566198"/>
    <x v="177"/>
    <x v="7"/>
    <x v="1"/>
    <x v="2"/>
    <n v="5"/>
    <n v="2"/>
    <n v="7800"/>
    <n v="39000"/>
    <n v="15600"/>
    <n v="23400"/>
    <n v="23400"/>
    <n v="31200"/>
    <n v="38900"/>
  </r>
  <r>
    <n v="88065566199"/>
    <x v="178"/>
    <x v="8"/>
    <x v="2"/>
    <x v="3"/>
    <n v="18"/>
    <n v="15"/>
    <n v="450"/>
    <n v="8100"/>
    <n v="6750"/>
    <n v="1350"/>
    <n v="4860"/>
    <n v="6480"/>
    <n v="8000"/>
  </r>
  <r>
    <n v="88065566200"/>
    <x v="179"/>
    <x v="9"/>
    <x v="3"/>
    <x v="4"/>
    <n v="10"/>
    <n v="7"/>
    <n v="2000"/>
    <n v="20000"/>
    <n v="14000"/>
    <n v="6000"/>
    <n v="12000"/>
    <n v="16000"/>
    <n v="19900"/>
  </r>
  <r>
    <n v="88065566201"/>
    <x v="180"/>
    <x v="10"/>
    <x v="0"/>
    <x v="5"/>
    <n v="20"/>
    <n v="17"/>
    <n v="123"/>
    <n v="2460"/>
    <n v="2091"/>
    <n v="369"/>
    <n v="1476"/>
    <n v="1968"/>
    <n v="2360"/>
  </r>
  <r>
    <n v="88065566202"/>
    <x v="181"/>
    <x v="0"/>
    <x v="1"/>
    <x v="6"/>
    <n v="70"/>
    <n v="67"/>
    <n v="12903"/>
    <n v="903210"/>
    <n v="864501"/>
    <n v="38709"/>
    <n v="541926"/>
    <n v="722568"/>
    <n v="903110"/>
  </r>
  <r>
    <n v="88065566203"/>
    <x v="182"/>
    <x v="1"/>
    <x v="2"/>
    <x v="7"/>
    <n v="15"/>
    <n v="12"/>
    <n v="100000"/>
    <n v="1500000"/>
    <n v="1200000"/>
    <n v="300000"/>
    <n v="900000"/>
    <n v="1200000"/>
    <n v="1499900"/>
  </r>
  <r>
    <n v="88065566204"/>
    <x v="183"/>
    <x v="2"/>
    <x v="2"/>
    <x v="8"/>
    <n v="12"/>
    <n v="9"/>
    <n v="12000"/>
    <n v="144000"/>
    <n v="108000"/>
    <n v="36000"/>
    <n v="86400"/>
    <n v="115200"/>
    <n v="143900"/>
  </r>
  <r>
    <n v="88065566205"/>
    <x v="184"/>
    <x v="3"/>
    <x v="3"/>
    <x v="9"/>
    <n v="18"/>
    <n v="15"/>
    <n v="60"/>
    <n v="1080"/>
    <n v="900"/>
    <n v="180"/>
    <n v="648"/>
    <n v="864"/>
    <n v="980"/>
  </r>
  <r>
    <n v="88065566206"/>
    <x v="185"/>
    <x v="4"/>
    <x v="2"/>
    <x v="0"/>
    <n v="23"/>
    <n v="20"/>
    <n v="89"/>
    <n v="2047"/>
    <n v="1780"/>
    <n v="267"/>
    <n v="1228.2"/>
    <n v="1637.6000000000001"/>
    <n v="1947"/>
  </r>
  <r>
    <n v="88065566207"/>
    <x v="186"/>
    <x v="5"/>
    <x v="3"/>
    <x v="10"/>
    <n v="9"/>
    <n v="6"/>
    <n v="77"/>
    <n v="693"/>
    <n v="462"/>
    <n v="231"/>
    <n v="415.8"/>
    <n v="554.4"/>
    <n v="593"/>
  </r>
  <r>
    <n v="88065566208"/>
    <x v="187"/>
    <x v="6"/>
    <x v="2"/>
    <x v="11"/>
    <n v="18"/>
    <n v="15"/>
    <n v="68"/>
    <n v="1224"/>
    <n v="1020"/>
    <n v="204"/>
    <n v="734.4"/>
    <n v="979.2"/>
    <n v="1124"/>
  </r>
  <r>
    <n v="88065566209"/>
    <x v="188"/>
    <x v="7"/>
    <x v="3"/>
    <x v="12"/>
    <n v="52"/>
    <n v="49"/>
    <n v="15"/>
    <n v="780"/>
    <n v="735"/>
    <n v="45"/>
    <n v="468"/>
    <n v="624"/>
    <n v="680"/>
  </r>
  <r>
    <n v="88065566210"/>
    <x v="189"/>
    <x v="8"/>
    <x v="2"/>
    <x v="13"/>
    <n v="9"/>
    <n v="6"/>
    <n v="47"/>
    <n v="423"/>
    <n v="282"/>
    <n v="141"/>
    <n v="253.79999999999998"/>
    <n v="338.40000000000003"/>
    <n v="323"/>
  </r>
  <r>
    <n v="88065566211"/>
    <x v="190"/>
    <x v="9"/>
    <x v="3"/>
    <x v="14"/>
    <n v="5"/>
    <n v="2"/>
    <n v="6"/>
    <n v="30"/>
    <n v="12"/>
    <n v="18"/>
    <n v="18"/>
    <n v="24"/>
    <n v="-70"/>
  </r>
  <r>
    <n v="88065566212"/>
    <x v="191"/>
    <x v="10"/>
    <x v="2"/>
    <x v="15"/>
    <n v="14"/>
    <n v="11"/>
    <n v="10"/>
    <n v="140"/>
    <n v="110"/>
    <n v="30"/>
    <n v="84"/>
    <n v="112"/>
    <n v="40"/>
  </r>
  <r>
    <n v="88065566213"/>
    <x v="192"/>
    <x v="0"/>
    <x v="3"/>
    <x v="1"/>
    <n v="6"/>
    <n v="3"/>
    <n v="11"/>
    <n v="66"/>
    <n v="33"/>
    <n v="33"/>
    <n v="39.6"/>
    <n v="52.800000000000004"/>
    <n v="-34"/>
  </r>
  <r>
    <n v="88065566214"/>
    <x v="193"/>
    <x v="1"/>
    <x v="2"/>
    <x v="2"/>
    <n v="10"/>
    <n v="7"/>
    <n v="60"/>
    <n v="600"/>
    <n v="420"/>
    <n v="180"/>
    <n v="360"/>
    <n v="480"/>
    <n v="500"/>
  </r>
  <r>
    <n v="88065566215"/>
    <x v="194"/>
    <x v="2"/>
    <x v="3"/>
    <x v="1"/>
    <n v="13"/>
    <n v="10"/>
    <n v="89"/>
    <n v="1157"/>
    <n v="890"/>
    <n v="267"/>
    <n v="694.19999999999993"/>
    <n v="925.6"/>
    <n v="1057"/>
  </r>
  <r>
    <n v="88065566216"/>
    <x v="195"/>
    <x v="3"/>
    <x v="2"/>
    <x v="2"/>
    <n v="20"/>
    <n v="17"/>
    <n v="77"/>
    <n v="1540"/>
    <n v="1309"/>
    <n v="231"/>
    <n v="924"/>
    <n v="1232"/>
    <n v="1440"/>
  </r>
  <r>
    <n v="88065566217"/>
    <x v="196"/>
    <x v="4"/>
    <x v="3"/>
    <x v="10"/>
    <n v="15"/>
    <n v="12"/>
    <n v="68"/>
    <n v="1020"/>
    <n v="816"/>
    <n v="204"/>
    <n v="612"/>
    <n v="816"/>
    <n v="920"/>
  </r>
  <r>
    <n v="88065566218"/>
    <x v="197"/>
    <x v="5"/>
    <x v="3"/>
    <x v="11"/>
    <n v="20"/>
    <n v="17"/>
    <n v="15"/>
    <n v="300"/>
    <n v="255"/>
    <n v="45"/>
    <n v="180"/>
    <n v="240"/>
    <n v="200"/>
  </r>
  <r>
    <n v="88065566219"/>
    <x v="198"/>
    <x v="6"/>
    <x v="2"/>
    <x v="12"/>
    <n v="12"/>
    <n v="9"/>
    <n v="100"/>
    <n v="1200"/>
    <n v="900"/>
    <n v="300"/>
    <n v="720"/>
    <n v="960"/>
    <n v="1100"/>
  </r>
  <r>
    <n v="88065566220"/>
    <x v="199"/>
    <x v="7"/>
    <x v="3"/>
    <x v="10"/>
    <n v="16"/>
    <n v="13"/>
    <n v="3000"/>
    <n v="48000"/>
    <n v="39000"/>
    <n v="9000"/>
    <n v="28800"/>
    <n v="38400"/>
    <n v="47900"/>
  </r>
  <r>
    <n v="88065566221"/>
    <x v="200"/>
    <x v="8"/>
    <x v="3"/>
    <x v="11"/>
    <n v="70"/>
    <n v="67"/>
    <n v="5000"/>
    <n v="350000"/>
    <n v="335000"/>
    <n v="15000"/>
    <n v="210000"/>
    <n v="280000"/>
    <n v="349900"/>
  </r>
  <r>
    <n v="88065566222"/>
    <x v="201"/>
    <x v="9"/>
    <x v="3"/>
    <x v="12"/>
    <n v="15"/>
    <n v="12"/>
    <n v="300"/>
    <n v="4500"/>
    <n v="3600"/>
    <n v="900"/>
    <n v="2700"/>
    <n v="3600"/>
    <n v="4400"/>
  </r>
  <r>
    <n v="88065566223"/>
    <x v="202"/>
    <x v="10"/>
    <x v="0"/>
    <x v="12"/>
    <n v="16"/>
    <n v="13"/>
    <n v="2000"/>
    <n v="32000"/>
    <n v="26000"/>
    <n v="6000"/>
    <n v="19200"/>
    <n v="25600"/>
    <n v="31900"/>
  </r>
  <r>
    <n v="88065566224"/>
    <x v="203"/>
    <x v="0"/>
    <x v="0"/>
    <x v="12"/>
    <n v="20"/>
    <n v="17"/>
    <n v="600"/>
    <n v="12000"/>
    <n v="10200"/>
    <n v="1800"/>
    <n v="7200"/>
    <n v="9600"/>
    <n v="11900"/>
  </r>
  <r>
    <n v="88065566225"/>
    <x v="204"/>
    <x v="1"/>
    <x v="1"/>
    <x v="0"/>
    <n v="12"/>
    <n v="9"/>
    <n v="1230"/>
    <n v="14760"/>
    <n v="11070"/>
    <n v="3690"/>
    <n v="8856"/>
    <n v="11808"/>
    <n v="14660"/>
  </r>
  <r>
    <n v="88065566226"/>
    <x v="205"/>
    <x v="2"/>
    <x v="2"/>
    <x v="0"/>
    <n v="12"/>
    <n v="9"/>
    <n v="900"/>
    <n v="10800"/>
    <n v="8100"/>
    <n v="2700"/>
    <n v="6480"/>
    <n v="8640"/>
    <n v="10700"/>
  </r>
  <r>
    <n v="88065566227"/>
    <x v="206"/>
    <x v="3"/>
    <x v="3"/>
    <x v="1"/>
    <n v="18"/>
    <n v="15"/>
    <n v="2390"/>
    <n v="43020"/>
    <n v="35850"/>
    <n v="7170"/>
    <n v="25812"/>
    <n v="34416"/>
    <n v="42920"/>
  </r>
  <r>
    <n v="88065566228"/>
    <x v="207"/>
    <x v="4"/>
    <x v="0"/>
    <x v="2"/>
    <n v="10"/>
    <n v="7"/>
    <n v="10000"/>
    <n v="100000"/>
    <n v="70000"/>
    <n v="30000"/>
    <n v="60000"/>
    <n v="80000"/>
    <n v="99900"/>
  </r>
  <r>
    <n v="88065566229"/>
    <x v="208"/>
    <x v="5"/>
    <x v="0"/>
    <x v="3"/>
    <n v="15"/>
    <n v="12"/>
    <n v="2300"/>
    <n v="34500"/>
    <n v="27600"/>
    <n v="6900"/>
    <n v="20700"/>
    <n v="27600"/>
    <n v="34400"/>
  </r>
  <r>
    <n v="88065566230"/>
    <x v="209"/>
    <x v="6"/>
    <x v="1"/>
    <x v="4"/>
    <n v="15"/>
    <n v="12"/>
    <n v="7800"/>
    <n v="117000"/>
    <n v="93600"/>
    <n v="23400"/>
    <n v="70200"/>
    <n v="93600"/>
    <n v="116900"/>
  </r>
  <r>
    <n v="88065566231"/>
    <x v="210"/>
    <x v="7"/>
    <x v="2"/>
    <x v="5"/>
    <n v="23"/>
    <n v="20"/>
    <n v="450"/>
    <n v="10350"/>
    <n v="9000"/>
    <n v="1350"/>
    <n v="6210"/>
    <n v="8280"/>
    <n v="10250"/>
  </r>
  <r>
    <n v="88065566232"/>
    <x v="211"/>
    <x v="8"/>
    <x v="3"/>
    <x v="6"/>
    <n v="9"/>
    <n v="6"/>
    <n v="2000"/>
    <n v="18000"/>
    <n v="12000"/>
    <n v="6000"/>
    <n v="10800"/>
    <n v="14400"/>
    <n v="17900"/>
  </r>
  <r>
    <n v="88065566233"/>
    <x v="212"/>
    <x v="9"/>
    <x v="0"/>
    <x v="7"/>
    <n v="18"/>
    <n v="15"/>
    <n v="123"/>
    <n v="2214"/>
    <n v="1845"/>
    <n v="369"/>
    <n v="1328.3999999999999"/>
    <n v="1771.2"/>
    <n v="2114"/>
  </r>
  <r>
    <n v="88065566234"/>
    <x v="213"/>
    <x v="10"/>
    <x v="2"/>
    <x v="8"/>
    <n v="14"/>
    <n v="11"/>
    <n v="12903"/>
    <n v="180642"/>
    <n v="141933"/>
    <n v="38709"/>
    <n v="108385.2"/>
    <n v="144513.60000000001"/>
    <n v="180542"/>
  </r>
  <r>
    <n v="88065566235"/>
    <x v="214"/>
    <x v="0"/>
    <x v="3"/>
    <x v="9"/>
    <n v="30"/>
    <n v="27"/>
    <n v="100000"/>
    <n v="3000000"/>
    <n v="2700000"/>
    <n v="300000"/>
    <n v="1800000"/>
    <n v="2400000"/>
    <n v="2999900"/>
  </r>
  <r>
    <n v="88065566236"/>
    <x v="215"/>
    <x v="1"/>
    <x v="0"/>
    <x v="0"/>
    <n v="16"/>
    <n v="13"/>
    <n v="12000"/>
    <n v="192000"/>
    <n v="156000"/>
    <n v="36000"/>
    <n v="115200"/>
    <n v="153600"/>
    <n v="191900"/>
  </r>
  <r>
    <n v="88065566237"/>
    <x v="216"/>
    <x v="2"/>
    <x v="2"/>
    <x v="10"/>
    <n v="52"/>
    <n v="49"/>
    <n v="60"/>
    <n v="3120"/>
    <n v="2940"/>
    <n v="180"/>
    <n v="1872"/>
    <n v="2496"/>
    <n v="3020"/>
  </r>
  <r>
    <n v="88065566238"/>
    <x v="217"/>
    <x v="3"/>
    <x v="3"/>
    <x v="11"/>
    <n v="14"/>
    <n v="11"/>
    <n v="89"/>
    <n v="1246"/>
    <n v="979"/>
    <n v="267"/>
    <n v="747.6"/>
    <n v="996.80000000000007"/>
    <n v="1146"/>
  </r>
  <r>
    <n v="88065566239"/>
    <x v="218"/>
    <x v="4"/>
    <x v="0"/>
    <x v="12"/>
    <n v="6"/>
    <n v="3"/>
    <n v="77"/>
    <n v="462"/>
    <n v="231"/>
    <n v="231"/>
    <n v="277.2"/>
    <n v="369.6"/>
    <n v="362"/>
  </r>
  <r>
    <n v="88065566240"/>
    <x v="219"/>
    <x v="5"/>
    <x v="2"/>
    <x v="13"/>
    <n v="13"/>
    <n v="10"/>
    <n v="68"/>
    <n v="884"/>
    <n v="680"/>
    <n v="204"/>
    <n v="530.4"/>
    <n v="707.2"/>
    <n v="784"/>
  </r>
  <r>
    <n v="88065566241"/>
    <x v="220"/>
    <x v="6"/>
    <x v="3"/>
    <x v="14"/>
    <n v="15"/>
    <n v="12"/>
    <n v="15"/>
    <n v="225"/>
    <n v="180"/>
    <n v="45"/>
    <n v="135"/>
    <n v="180"/>
    <n v="125"/>
  </r>
  <r>
    <n v="88065566242"/>
    <x v="221"/>
    <x v="7"/>
    <x v="0"/>
    <x v="15"/>
    <n v="20"/>
    <n v="17"/>
    <n v="47"/>
    <n v="940"/>
    <n v="799"/>
    <n v="141"/>
    <n v="564"/>
    <n v="752"/>
    <n v="840"/>
  </r>
  <r>
    <n v="88065566243"/>
    <x v="222"/>
    <x v="8"/>
    <x v="2"/>
    <x v="1"/>
    <n v="12"/>
    <n v="9"/>
    <n v="6"/>
    <n v="72"/>
    <n v="54"/>
    <n v="18"/>
    <n v="43.199999999999996"/>
    <n v="57.6"/>
    <n v="-28"/>
  </r>
  <r>
    <n v="88065566244"/>
    <x v="223"/>
    <x v="9"/>
    <x v="3"/>
    <x v="2"/>
    <n v="16"/>
    <n v="13"/>
    <n v="10"/>
    <n v="160"/>
    <n v="130"/>
    <n v="30"/>
    <n v="96"/>
    <n v="128"/>
    <n v="60"/>
  </r>
  <r>
    <n v="88065566245"/>
    <x v="224"/>
    <x v="10"/>
    <x v="0"/>
    <x v="1"/>
    <n v="20"/>
    <n v="17"/>
    <n v="11"/>
    <n v="220"/>
    <n v="187"/>
    <n v="33"/>
    <n v="132"/>
    <n v="176"/>
    <n v="120"/>
  </r>
  <r>
    <n v="88065566246"/>
    <x v="225"/>
    <x v="0"/>
    <x v="2"/>
    <x v="2"/>
    <n v="12"/>
    <n v="9"/>
    <n v="60"/>
    <n v="720"/>
    <n v="540"/>
    <n v="180"/>
    <n v="432"/>
    <n v="576"/>
    <n v="620"/>
  </r>
  <r>
    <n v="88065566247"/>
    <x v="226"/>
    <x v="1"/>
    <x v="3"/>
    <x v="10"/>
    <n v="10"/>
    <n v="7"/>
    <n v="89"/>
    <n v="890"/>
    <n v="623"/>
    <n v="267"/>
    <n v="534"/>
    <n v="712"/>
    <n v="790"/>
  </r>
  <r>
    <n v="88065566248"/>
    <x v="227"/>
    <x v="2"/>
    <x v="0"/>
    <x v="11"/>
    <n v="15"/>
    <n v="12"/>
    <n v="77"/>
    <n v="1155"/>
    <n v="924"/>
    <n v="231"/>
    <n v="693"/>
    <n v="924"/>
    <n v="1055"/>
  </r>
  <r>
    <n v="88065566249"/>
    <x v="228"/>
    <x v="3"/>
    <x v="2"/>
    <x v="12"/>
    <n v="15"/>
    <n v="12"/>
    <n v="68"/>
    <n v="1020"/>
    <n v="816"/>
    <n v="204"/>
    <n v="612"/>
    <n v="816"/>
    <n v="920"/>
  </r>
  <r>
    <n v="88065566250"/>
    <x v="229"/>
    <x v="4"/>
    <x v="3"/>
    <x v="10"/>
    <n v="20"/>
    <n v="17"/>
    <n v="15"/>
    <n v="300"/>
    <n v="255"/>
    <n v="45"/>
    <n v="180"/>
    <n v="240"/>
    <n v="200"/>
  </r>
  <r>
    <n v="88065566251"/>
    <x v="230"/>
    <x v="5"/>
    <x v="0"/>
    <x v="11"/>
    <n v="12"/>
    <n v="9"/>
    <n v="100"/>
    <n v="1200"/>
    <n v="900"/>
    <n v="300"/>
    <n v="720"/>
    <n v="960"/>
    <n v="1100"/>
  </r>
  <r>
    <n v="88065566252"/>
    <x v="231"/>
    <x v="6"/>
    <x v="2"/>
    <x v="12"/>
    <n v="13"/>
    <n v="10"/>
    <n v="3000"/>
    <n v="39000"/>
    <n v="30000"/>
    <n v="9000"/>
    <n v="23400"/>
    <n v="31200"/>
    <n v="38900"/>
  </r>
  <r>
    <n v="88065566253"/>
    <x v="232"/>
    <x v="7"/>
    <x v="3"/>
    <x v="12"/>
    <n v="15"/>
    <n v="12"/>
    <n v="5000"/>
    <n v="75000"/>
    <n v="60000"/>
    <n v="15000"/>
    <n v="45000"/>
    <n v="60000"/>
    <n v="74900"/>
  </r>
  <r>
    <n v="88065566254"/>
    <x v="233"/>
    <x v="8"/>
    <x v="0"/>
    <x v="12"/>
    <n v="14"/>
    <n v="11"/>
    <n v="300"/>
    <n v="4200"/>
    <n v="3300"/>
    <n v="900"/>
    <n v="2520"/>
    <n v="3360"/>
    <n v="4100"/>
  </r>
  <r>
    <n v="88065566255"/>
    <x v="234"/>
    <x v="9"/>
    <x v="2"/>
    <x v="0"/>
    <n v="30"/>
    <n v="27"/>
    <n v="2000"/>
    <n v="60000"/>
    <n v="54000"/>
    <n v="6000"/>
    <n v="36000"/>
    <n v="48000"/>
    <n v="59900"/>
  </r>
  <r>
    <n v="88065566256"/>
    <x v="235"/>
    <x v="10"/>
    <x v="3"/>
    <x v="0"/>
    <n v="16"/>
    <n v="13"/>
    <n v="600"/>
    <n v="9600"/>
    <n v="7800"/>
    <n v="1800"/>
    <n v="5760"/>
    <n v="7680"/>
    <n v="9500"/>
  </r>
  <r>
    <n v="88065566257"/>
    <x v="236"/>
    <x v="0"/>
    <x v="0"/>
    <x v="1"/>
    <n v="9"/>
    <n v="6"/>
    <n v="1230"/>
    <n v="11070"/>
    <n v="7380"/>
    <n v="3690"/>
    <n v="6642"/>
    <n v="8856"/>
    <n v="10970"/>
  </r>
  <r>
    <n v="88065566258"/>
    <x v="237"/>
    <x v="1"/>
    <x v="2"/>
    <x v="2"/>
    <n v="5"/>
    <n v="2"/>
    <n v="900"/>
    <n v="4500"/>
    <n v="1800"/>
    <n v="2700"/>
    <n v="2700"/>
    <n v="3600"/>
    <n v="4400"/>
  </r>
  <r>
    <n v="88065566259"/>
    <x v="238"/>
    <x v="2"/>
    <x v="3"/>
    <x v="3"/>
    <n v="18"/>
    <n v="15"/>
    <n v="2390"/>
    <n v="43020"/>
    <n v="35850"/>
    <n v="7170"/>
    <n v="25812"/>
    <n v="34416"/>
    <n v="42920"/>
  </r>
  <r>
    <n v="88065566260"/>
    <x v="239"/>
    <x v="3"/>
    <x v="0"/>
    <x v="4"/>
    <n v="10"/>
    <n v="7"/>
    <n v="10000"/>
    <n v="100000"/>
    <n v="70000"/>
    <n v="30000"/>
    <n v="60000"/>
    <n v="80000"/>
    <n v="99900"/>
  </r>
  <r>
    <n v="88065566261"/>
    <x v="240"/>
    <x v="4"/>
    <x v="2"/>
    <x v="5"/>
    <n v="20"/>
    <n v="17"/>
    <n v="2300"/>
    <n v="46000"/>
    <n v="39100"/>
    <n v="6900"/>
    <n v="27600"/>
    <n v="36800"/>
    <n v="45900"/>
  </r>
  <r>
    <n v="88065566262"/>
    <x v="241"/>
    <x v="5"/>
    <x v="3"/>
    <x v="6"/>
    <n v="70"/>
    <n v="67"/>
    <n v="7800"/>
    <n v="546000"/>
    <n v="522600"/>
    <n v="23400"/>
    <n v="327600"/>
    <n v="436800"/>
    <n v="545900"/>
  </r>
  <r>
    <n v="88065566263"/>
    <x v="242"/>
    <x v="6"/>
    <x v="0"/>
    <x v="7"/>
    <n v="15"/>
    <n v="12"/>
    <n v="450"/>
    <n v="6750"/>
    <n v="5400"/>
    <n v="1350"/>
    <n v="4050"/>
    <n v="5400"/>
    <n v="6650"/>
  </r>
  <r>
    <n v="88065566264"/>
    <x v="243"/>
    <x v="7"/>
    <x v="2"/>
    <x v="8"/>
    <n v="12"/>
    <n v="9"/>
    <n v="2000"/>
    <n v="24000"/>
    <n v="18000"/>
    <n v="6000"/>
    <n v="14400"/>
    <n v="19200"/>
    <n v="23900"/>
  </r>
  <r>
    <n v="88065566265"/>
    <x v="244"/>
    <x v="8"/>
    <x v="3"/>
    <x v="9"/>
    <n v="18"/>
    <n v="15"/>
    <n v="123"/>
    <n v="2214"/>
    <n v="1845"/>
    <n v="369"/>
    <n v="1328.3999999999999"/>
    <n v="1771.2"/>
    <n v="2114"/>
  </r>
  <r>
    <n v="88065566266"/>
    <x v="245"/>
    <x v="9"/>
    <x v="0"/>
    <x v="0"/>
    <n v="23"/>
    <n v="20"/>
    <n v="12903"/>
    <n v="296769"/>
    <n v="258060"/>
    <n v="38709"/>
    <n v="504507.3"/>
    <n v="237415.2"/>
    <n v="296669"/>
  </r>
  <r>
    <n v="88065566267"/>
    <x v="246"/>
    <x v="10"/>
    <x v="2"/>
    <x v="10"/>
    <n v="9"/>
    <n v="6"/>
    <n v="100000"/>
    <n v="900000"/>
    <n v="600000"/>
    <n v="300000"/>
    <n v="1530000"/>
    <n v="720000"/>
    <n v="899900"/>
  </r>
  <r>
    <n v="88065566268"/>
    <x v="247"/>
    <x v="0"/>
    <x v="3"/>
    <x v="11"/>
    <n v="18"/>
    <n v="15"/>
    <n v="12000"/>
    <n v="216000"/>
    <n v="180000"/>
    <n v="36000"/>
    <n v="367200"/>
    <n v="172800"/>
    <n v="215900"/>
  </r>
  <r>
    <n v="88065566269"/>
    <x v="248"/>
    <x v="1"/>
    <x v="0"/>
    <x v="12"/>
    <n v="52"/>
    <n v="49"/>
    <n v="60"/>
    <n v="3120"/>
    <n v="2940"/>
    <n v="180"/>
    <n v="5304"/>
    <n v="2496"/>
    <n v="3020"/>
  </r>
  <r>
    <n v="88065566270"/>
    <x v="249"/>
    <x v="2"/>
    <x v="2"/>
    <x v="13"/>
    <n v="9"/>
    <n v="6"/>
    <n v="89"/>
    <n v="801"/>
    <n v="534"/>
    <n v="267"/>
    <n v="1361.7"/>
    <n v="640.80000000000007"/>
    <n v="701"/>
  </r>
  <r>
    <n v="88065566271"/>
    <x v="250"/>
    <x v="3"/>
    <x v="3"/>
    <x v="14"/>
    <n v="5"/>
    <n v="2"/>
    <n v="77"/>
    <n v="385"/>
    <n v="154"/>
    <n v="231"/>
    <n v="654.5"/>
    <n v="308"/>
    <n v="285"/>
  </r>
  <r>
    <n v="88065566272"/>
    <x v="251"/>
    <x v="4"/>
    <x v="3"/>
    <x v="15"/>
    <n v="14"/>
    <n v="11"/>
    <n v="68"/>
    <n v="952"/>
    <n v="748"/>
    <n v="204"/>
    <n v="1618.3999999999999"/>
    <n v="761.6"/>
    <n v="852"/>
  </r>
  <r>
    <n v="88065566273"/>
    <x v="252"/>
    <x v="5"/>
    <x v="0"/>
    <x v="1"/>
    <n v="6"/>
    <n v="3"/>
    <n v="15"/>
    <n v="90"/>
    <n v="45"/>
    <n v="45"/>
    <n v="153"/>
    <n v="72"/>
    <n v="-10"/>
  </r>
  <r>
    <n v="88065566274"/>
    <x v="253"/>
    <x v="6"/>
    <x v="0"/>
    <x v="2"/>
    <n v="10"/>
    <n v="7"/>
    <n v="47"/>
    <n v="470"/>
    <n v="329"/>
    <n v="141"/>
    <n v="799"/>
    <n v="376"/>
    <n v="370"/>
  </r>
  <r>
    <n v="88065566275"/>
    <x v="254"/>
    <x v="7"/>
    <x v="1"/>
    <x v="1"/>
    <n v="13"/>
    <n v="10"/>
    <n v="6"/>
    <n v="78"/>
    <n v="60"/>
    <n v="18"/>
    <n v="132.6"/>
    <n v="62.400000000000006"/>
    <n v="-22"/>
  </r>
  <r>
    <n v="88065566276"/>
    <x v="255"/>
    <x v="8"/>
    <x v="2"/>
    <x v="2"/>
    <n v="20"/>
    <n v="17"/>
    <n v="10"/>
    <n v="200"/>
    <n v="170"/>
    <n v="30"/>
    <n v="340"/>
    <n v="160"/>
    <n v="100"/>
  </r>
  <r>
    <n v="88065566277"/>
    <x v="256"/>
    <x v="9"/>
    <x v="3"/>
    <x v="10"/>
    <n v="15"/>
    <n v="12"/>
    <n v="11"/>
    <n v="165"/>
    <n v="132"/>
    <n v="33"/>
    <n v="280.5"/>
    <n v="132"/>
    <n v="65"/>
  </r>
  <r>
    <n v="88065566278"/>
    <x v="257"/>
    <x v="10"/>
    <x v="0"/>
    <x v="11"/>
    <n v="20"/>
    <n v="17"/>
    <n v="60"/>
    <n v="1200"/>
    <n v="1020"/>
    <n v="180"/>
    <n v="2040"/>
    <n v="960"/>
    <n v="1100"/>
  </r>
  <r>
    <n v="88065566279"/>
    <x v="258"/>
    <x v="0"/>
    <x v="0"/>
    <x v="12"/>
    <n v="12"/>
    <n v="9"/>
    <n v="89"/>
    <n v="1068"/>
    <n v="801"/>
    <n v="267"/>
    <n v="1815.6"/>
    <n v="854.40000000000009"/>
    <n v="968"/>
  </r>
  <r>
    <n v="88065566280"/>
    <x v="259"/>
    <x v="1"/>
    <x v="1"/>
    <x v="10"/>
    <n v="16"/>
    <n v="13"/>
    <n v="77"/>
    <n v="1232"/>
    <n v="1001"/>
    <n v="231"/>
    <n v="2094.4"/>
    <n v="985.6"/>
    <n v="1132"/>
  </r>
  <r>
    <n v="88065566281"/>
    <x v="260"/>
    <x v="2"/>
    <x v="2"/>
    <x v="11"/>
    <n v="70"/>
    <n v="67"/>
    <n v="68"/>
    <n v="4760"/>
    <n v="4556"/>
    <n v="204"/>
    <n v="8092"/>
    <n v="3808"/>
    <n v="4660"/>
  </r>
  <r>
    <n v="88065566282"/>
    <x v="261"/>
    <x v="3"/>
    <x v="3"/>
    <x v="12"/>
    <n v="15"/>
    <n v="12"/>
    <n v="15"/>
    <n v="225"/>
    <n v="180"/>
    <n v="45"/>
    <n v="382.5"/>
    <n v="180"/>
    <n v="125"/>
  </r>
  <r>
    <n v="88065566283"/>
    <x v="262"/>
    <x v="4"/>
    <x v="0"/>
    <x v="12"/>
    <n v="16"/>
    <n v="13"/>
    <n v="100"/>
    <n v="1600"/>
    <n v="1300"/>
    <n v="300"/>
    <n v="2720"/>
    <n v="1280"/>
    <n v="1500"/>
  </r>
  <r>
    <n v="88065566284"/>
    <x v="263"/>
    <x v="5"/>
    <x v="0"/>
    <x v="12"/>
    <n v="20"/>
    <n v="17"/>
    <n v="3000"/>
    <n v="60000"/>
    <n v="51000"/>
    <n v="9000"/>
    <n v="102000"/>
    <n v="48000"/>
    <n v="59900"/>
  </r>
  <r>
    <n v="88065566285"/>
    <x v="264"/>
    <x v="6"/>
    <x v="1"/>
    <x v="0"/>
    <n v="12"/>
    <n v="9"/>
    <n v="5000"/>
    <n v="60000"/>
    <n v="45000"/>
    <n v="15000"/>
    <n v="102000"/>
    <n v="48000"/>
    <n v="59900"/>
  </r>
  <r>
    <n v="88065566286"/>
    <x v="265"/>
    <x v="7"/>
    <x v="2"/>
    <x v="0"/>
    <n v="12"/>
    <n v="9"/>
    <n v="300"/>
    <n v="3600"/>
    <n v="2700"/>
    <n v="900"/>
    <n v="6120"/>
    <n v="2880"/>
    <n v="3500"/>
  </r>
  <r>
    <n v="88065566287"/>
    <x v="266"/>
    <x v="8"/>
    <x v="3"/>
    <x v="1"/>
    <n v="18"/>
    <n v="15"/>
    <n v="2000"/>
    <n v="36000"/>
    <n v="30000"/>
    <n v="6000"/>
    <n v="61200"/>
    <n v="28800"/>
    <n v="35900"/>
  </r>
  <r>
    <n v="88065566288"/>
    <x v="267"/>
    <x v="9"/>
    <x v="0"/>
    <x v="2"/>
    <n v="10"/>
    <n v="7"/>
    <n v="600"/>
    <n v="6000"/>
    <n v="4200"/>
    <n v="1800"/>
    <n v="10200"/>
    <n v="4800"/>
    <n v="5900"/>
  </r>
  <r>
    <n v="88065566289"/>
    <x v="268"/>
    <x v="10"/>
    <x v="0"/>
    <x v="3"/>
    <n v="15"/>
    <n v="12"/>
    <n v="1230"/>
    <n v="18450"/>
    <n v="14760"/>
    <n v="3690"/>
    <n v="31365"/>
    <n v="14760"/>
    <n v="18350"/>
  </r>
  <r>
    <n v="88065566290"/>
    <x v="269"/>
    <x v="0"/>
    <x v="1"/>
    <x v="4"/>
    <n v="15"/>
    <n v="12"/>
    <n v="900"/>
    <n v="13500"/>
    <n v="10800"/>
    <n v="2700"/>
    <n v="22950"/>
    <n v="10800"/>
    <n v="13400"/>
  </r>
  <r>
    <n v="88065566291"/>
    <x v="270"/>
    <x v="1"/>
    <x v="2"/>
    <x v="5"/>
    <n v="23"/>
    <n v="20"/>
    <n v="2390"/>
    <n v="54970"/>
    <n v="47800"/>
    <n v="7170"/>
    <n v="93449"/>
    <n v="43976"/>
    <n v="54870"/>
  </r>
  <r>
    <n v="88065566292"/>
    <x v="271"/>
    <x v="2"/>
    <x v="3"/>
    <x v="6"/>
    <n v="9"/>
    <n v="6"/>
    <n v="10000"/>
    <n v="90000"/>
    <n v="60000"/>
    <n v="30000"/>
    <n v="153000"/>
    <n v="72000"/>
    <n v="89900"/>
  </r>
  <r>
    <n v="88065566293"/>
    <x v="272"/>
    <x v="3"/>
    <x v="0"/>
    <x v="7"/>
    <n v="18"/>
    <n v="15"/>
    <n v="2300"/>
    <n v="41400"/>
    <n v="34500"/>
    <n v="6900"/>
    <n v="28979.999999999996"/>
    <n v="33120"/>
    <n v="41300"/>
  </r>
  <r>
    <n v="88065566294"/>
    <x v="273"/>
    <x v="4"/>
    <x v="0"/>
    <x v="8"/>
    <n v="14"/>
    <n v="11"/>
    <n v="7800"/>
    <n v="109200"/>
    <n v="85800"/>
    <n v="23400"/>
    <n v="76440"/>
    <n v="87360"/>
    <n v="109100"/>
  </r>
  <r>
    <n v="88065566295"/>
    <x v="274"/>
    <x v="5"/>
    <x v="1"/>
    <x v="9"/>
    <n v="30"/>
    <n v="27"/>
    <n v="450"/>
    <n v="13500"/>
    <n v="12150"/>
    <n v="1350"/>
    <n v="9450"/>
    <n v="10800"/>
    <n v="13400"/>
  </r>
  <r>
    <n v="88065566296"/>
    <x v="275"/>
    <x v="6"/>
    <x v="2"/>
    <x v="0"/>
    <n v="16"/>
    <n v="13"/>
    <n v="2000"/>
    <n v="32000"/>
    <n v="26000"/>
    <n v="6000"/>
    <n v="22400"/>
    <n v="25600"/>
    <n v="31900"/>
  </r>
  <r>
    <n v="88065566297"/>
    <x v="276"/>
    <x v="7"/>
    <x v="3"/>
    <x v="10"/>
    <n v="52"/>
    <n v="49"/>
    <n v="123"/>
    <n v="6396"/>
    <n v="6027"/>
    <n v="369"/>
    <n v="4477.2"/>
    <n v="5116.8"/>
    <n v="6296"/>
  </r>
  <r>
    <n v="88065566298"/>
    <x v="277"/>
    <x v="8"/>
    <x v="0"/>
    <x v="11"/>
    <n v="14"/>
    <n v="11"/>
    <n v="12903"/>
    <n v="180642"/>
    <n v="141933"/>
    <n v="38709"/>
    <n v="126449.4"/>
    <n v="144513.60000000001"/>
    <n v="180542"/>
  </r>
  <r>
    <n v="88065566299"/>
    <x v="278"/>
    <x v="9"/>
    <x v="0"/>
    <x v="12"/>
    <n v="6"/>
    <n v="3"/>
    <n v="100000"/>
    <n v="600000"/>
    <n v="300000"/>
    <n v="300000"/>
    <n v="420000"/>
    <n v="480000"/>
    <n v="599900"/>
  </r>
  <r>
    <n v="88065566300"/>
    <x v="279"/>
    <x v="10"/>
    <x v="1"/>
    <x v="13"/>
    <n v="13"/>
    <n v="10"/>
    <n v="12000"/>
    <n v="156000"/>
    <n v="120000"/>
    <n v="36000"/>
    <n v="109200"/>
    <n v="124800"/>
    <n v="155900"/>
  </r>
  <r>
    <n v="88065566301"/>
    <x v="280"/>
    <x v="0"/>
    <x v="2"/>
    <x v="14"/>
    <n v="15"/>
    <n v="12"/>
    <n v="60"/>
    <n v="900"/>
    <n v="720"/>
    <n v="180"/>
    <n v="630"/>
    <n v="720"/>
    <n v="800"/>
  </r>
  <r>
    <n v="88065566302"/>
    <x v="281"/>
    <x v="1"/>
    <x v="3"/>
    <x v="15"/>
    <n v="20"/>
    <n v="17"/>
    <n v="89"/>
    <n v="1780"/>
    <n v="1513"/>
    <n v="267"/>
    <n v="1246"/>
    <n v="1424"/>
    <n v="1680"/>
  </r>
  <r>
    <n v="88065566303"/>
    <x v="282"/>
    <x v="2"/>
    <x v="0"/>
    <x v="1"/>
    <n v="12"/>
    <n v="9"/>
    <n v="77"/>
    <n v="924"/>
    <n v="693"/>
    <n v="231"/>
    <n v="646.79999999999995"/>
    <n v="739.2"/>
    <n v="824"/>
  </r>
  <r>
    <n v="88065566304"/>
    <x v="283"/>
    <x v="3"/>
    <x v="0"/>
    <x v="2"/>
    <n v="16"/>
    <n v="13"/>
    <n v="68"/>
    <n v="1088"/>
    <n v="884"/>
    <n v="204"/>
    <n v="761.59999999999991"/>
    <n v="870.40000000000009"/>
    <n v="988"/>
  </r>
  <r>
    <n v="88065566305"/>
    <x v="284"/>
    <x v="4"/>
    <x v="0"/>
    <x v="1"/>
    <n v="20"/>
    <n v="17"/>
    <n v="15"/>
    <n v="300"/>
    <n v="255"/>
    <n v="45"/>
    <n v="210"/>
    <n v="240"/>
    <n v="200"/>
  </r>
  <r>
    <n v="88065566306"/>
    <x v="285"/>
    <x v="5"/>
    <x v="1"/>
    <x v="2"/>
    <n v="12"/>
    <n v="9"/>
    <n v="47"/>
    <n v="564"/>
    <n v="423"/>
    <n v="141"/>
    <n v="394.79999999999995"/>
    <n v="451.20000000000005"/>
    <n v="464"/>
  </r>
  <r>
    <n v="88065566307"/>
    <x v="286"/>
    <x v="6"/>
    <x v="2"/>
    <x v="10"/>
    <n v="10"/>
    <n v="7"/>
    <n v="6"/>
    <n v="60"/>
    <n v="42"/>
    <n v="18"/>
    <n v="42"/>
    <n v="48"/>
    <n v="-40"/>
  </r>
  <r>
    <n v="88065566308"/>
    <x v="287"/>
    <x v="7"/>
    <x v="3"/>
    <x v="11"/>
    <n v="15"/>
    <n v="12"/>
    <n v="10"/>
    <n v="150"/>
    <n v="120"/>
    <n v="30"/>
    <n v="105"/>
    <n v="120"/>
    <n v="50"/>
  </r>
  <r>
    <n v="88065566309"/>
    <x v="288"/>
    <x v="8"/>
    <x v="0"/>
    <x v="12"/>
    <n v="15"/>
    <n v="12"/>
    <n v="11"/>
    <n v="165"/>
    <n v="132"/>
    <n v="33"/>
    <n v="115.49999999999999"/>
    <n v="132"/>
    <n v="65"/>
  </r>
  <r>
    <n v="88065566310"/>
    <x v="289"/>
    <x v="9"/>
    <x v="0"/>
    <x v="10"/>
    <n v="20"/>
    <n v="17"/>
    <n v="60"/>
    <n v="1200"/>
    <n v="1020"/>
    <n v="180"/>
    <n v="840"/>
    <n v="960"/>
    <n v="1100"/>
  </r>
  <r>
    <n v="88065566311"/>
    <x v="290"/>
    <x v="10"/>
    <x v="1"/>
    <x v="11"/>
    <n v="12"/>
    <n v="9"/>
    <n v="89"/>
    <n v="1068"/>
    <n v="801"/>
    <n v="267"/>
    <n v="747.59999999999991"/>
    <n v="854.40000000000009"/>
    <n v="968"/>
  </r>
  <r>
    <n v="88065566312"/>
    <x v="291"/>
    <x v="0"/>
    <x v="2"/>
    <x v="12"/>
    <n v="13"/>
    <n v="10"/>
    <n v="77"/>
    <n v="1001"/>
    <n v="770"/>
    <n v="231"/>
    <n v="700.69999999999993"/>
    <n v="800.80000000000007"/>
    <n v="901"/>
  </r>
  <r>
    <n v="88065566313"/>
    <x v="292"/>
    <x v="1"/>
    <x v="3"/>
    <x v="12"/>
    <n v="15"/>
    <n v="12"/>
    <n v="68"/>
    <n v="1020"/>
    <n v="816"/>
    <n v="204"/>
    <n v="714"/>
    <n v="816"/>
    <n v="920"/>
  </r>
  <r>
    <n v="88065566314"/>
    <x v="293"/>
    <x v="2"/>
    <x v="0"/>
    <x v="12"/>
    <n v="14"/>
    <n v="11"/>
    <n v="15"/>
    <n v="210"/>
    <n v="165"/>
    <n v="45"/>
    <n v="147"/>
    <n v="168"/>
    <n v="110"/>
  </r>
  <r>
    <n v="88065566315"/>
    <x v="294"/>
    <x v="3"/>
    <x v="0"/>
    <x v="0"/>
    <n v="30"/>
    <n v="27"/>
    <n v="100"/>
    <n v="3000"/>
    <n v="2700"/>
    <n v="300"/>
    <n v="2100"/>
    <n v="2400"/>
    <n v="2900"/>
  </r>
  <r>
    <n v="88065566316"/>
    <x v="295"/>
    <x v="4"/>
    <x v="1"/>
    <x v="0"/>
    <n v="16"/>
    <n v="13"/>
    <n v="3000"/>
    <n v="48000"/>
    <n v="39000"/>
    <n v="9000"/>
    <n v="33600"/>
    <n v="38400"/>
    <n v="47900"/>
  </r>
  <r>
    <n v="88065566317"/>
    <x v="296"/>
    <x v="5"/>
    <x v="2"/>
    <x v="1"/>
    <n v="9"/>
    <n v="6"/>
    <n v="5000"/>
    <n v="45000"/>
    <n v="30000"/>
    <n v="15000"/>
    <n v="31499.999999999996"/>
    <n v="36000"/>
    <n v="44900"/>
  </r>
  <r>
    <n v="88065566318"/>
    <x v="297"/>
    <x v="6"/>
    <x v="3"/>
    <x v="2"/>
    <n v="5"/>
    <n v="2"/>
    <n v="300"/>
    <n v="1500"/>
    <n v="600"/>
    <n v="900"/>
    <n v="1050"/>
    <n v="1200"/>
    <n v="1400"/>
  </r>
  <r>
    <n v="88065566319"/>
    <x v="298"/>
    <x v="7"/>
    <x v="0"/>
    <x v="3"/>
    <n v="18"/>
    <n v="15"/>
    <n v="2000"/>
    <n v="36000"/>
    <n v="30000"/>
    <n v="6000"/>
    <n v="25200"/>
    <n v="28800"/>
    <n v="35900"/>
  </r>
  <r>
    <n v="88065566320"/>
    <x v="299"/>
    <x v="8"/>
    <x v="0"/>
    <x v="4"/>
    <n v="10"/>
    <n v="7"/>
    <n v="600"/>
    <n v="6000"/>
    <n v="4200"/>
    <n v="1800"/>
    <n v="4200"/>
    <n v="4800"/>
    <n v="5900"/>
  </r>
  <r>
    <n v="88065566321"/>
    <x v="300"/>
    <x v="9"/>
    <x v="0"/>
    <x v="5"/>
    <n v="52"/>
    <n v="49"/>
    <n v="1230"/>
    <n v="63960"/>
    <n v="60270"/>
    <n v="3690"/>
    <n v="44772"/>
    <n v="51168"/>
    <n v="63860"/>
  </r>
  <r>
    <n v="88065566322"/>
    <x v="301"/>
    <x v="10"/>
    <x v="1"/>
    <x v="6"/>
    <n v="9"/>
    <n v="6"/>
    <n v="900"/>
    <n v="8100"/>
    <n v="5400"/>
    <n v="2700"/>
    <n v="5670"/>
    <n v="6480"/>
    <n v="8000"/>
  </r>
  <r>
    <n v="88065566323"/>
    <x v="302"/>
    <x v="0"/>
    <x v="2"/>
    <x v="7"/>
    <n v="5"/>
    <n v="2"/>
    <n v="2390"/>
    <n v="11950"/>
    <n v="4780"/>
    <n v="7170"/>
    <n v="8365"/>
    <n v="9560"/>
    <n v="11850"/>
  </r>
  <r>
    <n v="88065566324"/>
    <x v="303"/>
    <x v="1"/>
    <x v="3"/>
    <x v="8"/>
    <n v="14"/>
    <n v="11"/>
    <n v="10000"/>
    <n v="140000"/>
    <n v="110000"/>
    <n v="30000"/>
    <n v="98000"/>
    <n v="112000"/>
    <n v="139900"/>
  </r>
  <r>
    <n v="88065566325"/>
    <x v="304"/>
    <x v="2"/>
    <x v="0"/>
    <x v="9"/>
    <n v="6"/>
    <n v="3"/>
    <n v="2300"/>
    <n v="13800"/>
    <n v="6900"/>
    <n v="6900"/>
    <n v="9660"/>
    <n v="11040"/>
    <n v="13700"/>
  </r>
  <r>
    <n v="88065566326"/>
    <x v="305"/>
    <x v="3"/>
    <x v="1"/>
    <x v="0"/>
    <n v="10"/>
    <n v="7"/>
    <n v="7800"/>
    <n v="78000"/>
    <n v="54600"/>
    <n v="23400"/>
    <n v="54600"/>
    <n v="62400"/>
    <n v="77900"/>
  </r>
  <r>
    <n v="88065566327"/>
    <x v="306"/>
    <x v="4"/>
    <x v="2"/>
    <x v="10"/>
    <n v="13"/>
    <n v="10"/>
    <n v="450"/>
    <n v="5850"/>
    <n v="4500"/>
    <n v="1350"/>
    <n v="4094.9999999999995"/>
    <n v="4680"/>
    <n v="5750"/>
  </r>
  <r>
    <n v="88065566328"/>
    <x v="307"/>
    <x v="5"/>
    <x v="3"/>
    <x v="11"/>
    <n v="20"/>
    <n v="17"/>
    <n v="2000"/>
    <n v="40000"/>
    <n v="34000"/>
    <n v="6000"/>
    <n v="28000"/>
    <n v="32000"/>
    <n v="39900"/>
  </r>
  <r>
    <n v="88065566329"/>
    <x v="308"/>
    <x v="6"/>
    <x v="0"/>
    <x v="12"/>
    <n v="15"/>
    <n v="12"/>
    <n v="123"/>
    <n v="1845"/>
    <n v="1476"/>
    <n v="369"/>
    <n v="1291.5"/>
    <n v="1476"/>
    <n v="1745"/>
  </r>
  <r>
    <n v="88065566330"/>
    <x v="309"/>
    <x v="7"/>
    <x v="1"/>
    <x v="13"/>
    <n v="20"/>
    <n v="17"/>
    <n v="12903"/>
    <n v="258060"/>
    <n v="219351"/>
    <n v="38709"/>
    <n v="180642"/>
    <n v="206448"/>
    <n v="257960"/>
  </r>
  <r>
    <n v="88065566331"/>
    <x v="310"/>
    <x v="8"/>
    <x v="2"/>
    <x v="14"/>
    <n v="12"/>
    <n v="9"/>
    <n v="100000"/>
    <n v="1200000"/>
    <n v="900000"/>
    <n v="300000"/>
    <n v="840000"/>
    <n v="960000"/>
    <n v="1199900"/>
  </r>
  <r>
    <n v="88065566332"/>
    <x v="311"/>
    <x v="9"/>
    <x v="3"/>
    <x v="15"/>
    <n v="16"/>
    <n v="13"/>
    <n v="12000"/>
    <n v="192000"/>
    <n v="156000"/>
    <n v="36000"/>
    <n v="134400"/>
    <n v="153600"/>
    <n v="191900"/>
  </r>
  <r>
    <n v="88065566333"/>
    <x v="312"/>
    <x v="10"/>
    <x v="0"/>
    <x v="1"/>
    <n v="70"/>
    <n v="67"/>
    <n v="60"/>
    <n v="4200"/>
    <n v="4020"/>
    <n v="180"/>
    <n v="2940"/>
    <n v="3360"/>
    <n v="4100"/>
  </r>
  <r>
    <n v="88065566334"/>
    <x v="313"/>
    <x v="0"/>
    <x v="1"/>
    <x v="2"/>
    <n v="15"/>
    <n v="12"/>
    <n v="89"/>
    <n v="1335"/>
    <n v="1068"/>
    <n v="267"/>
    <n v="934.49999999999989"/>
    <n v="1068"/>
    <n v="1235"/>
  </r>
  <r>
    <n v="88065566335"/>
    <x v="314"/>
    <x v="1"/>
    <x v="2"/>
    <x v="1"/>
    <n v="16"/>
    <n v="13"/>
    <n v="77"/>
    <n v="1232"/>
    <n v="1001"/>
    <n v="231"/>
    <n v="862.4"/>
    <n v="985.6"/>
    <n v="1132"/>
  </r>
  <r>
    <n v="88065566336"/>
    <x v="315"/>
    <x v="2"/>
    <x v="3"/>
    <x v="2"/>
    <n v="20"/>
    <n v="17"/>
    <n v="68"/>
    <n v="1360"/>
    <n v="1156"/>
    <n v="204"/>
    <n v="951.99999999999989"/>
    <n v="1088"/>
    <n v="1260"/>
  </r>
  <r>
    <n v="88065566337"/>
    <x v="316"/>
    <x v="3"/>
    <x v="0"/>
    <x v="10"/>
    <n v="12"/>
    <n v="9"/>
    <n v="15"/>
    <n v="180"/>
    <n v="135"/>
    <n v="45"/>
    <n v="125.99999999999999"/>
    <n v="144"/>
    <n v="80"/>
  </r>
  <r>
    <n v="88065566338"/>
    <x v="317"/>
    <x v="4"/>
    <x v="1"/>
    <x v="11"/>
    <n v="12"/>
    <n v="9"/>
    <n v="47"/>
    <n v="564"/>
    <n v="423"/>
    <n v="141"/>
    <n v="394.79999999999995"/>
    <n v="451.20000000000005"/>
    <n v="464"/>
  </r>
  <r>
    <n v="88065566339"/>
    <x v="318"/>
    <x v="5"/>
    <x v="2"/>
    <x v="12"/>
    <n v="18"/>
    <n v="15"/>
    <n v="6"/>
    <n v="108"/>
    <n v="90"/>
    <n v="18"/>
    <n v="75.599999999999994"/>
    <n v="86.4"/>
    <n v="8"/>
  </r>
  <r>
    <n v="88065566340"/>
    <x v="319"/>
    <x v="6"/>
    <x v="3"/>
    <x v="10"/>
    <n v="10"/>
    <n v="7"/>
    <n v="10"/>
    <n v="100"/>
    <n v="70"/>
    <n v="30"/>
    <n v="70"/>
    <n v="80"/>
    <n v="0"/>
  </r>
  <r>
    <n v="88065566341"/>
    <x v="320"/>
    <x v="7"/>
    <x v="0"/>
    <x v="11"/>
    <n v="15"/>
    <n v="12"/>
    <n v="11"/>
    <n v="165"/>
    <n v="132"/>
    <n v="33"/>
    <n v="115.49999999999999"/>
    <n v="132"/>
    <n v="65"/>
  </r>
  <r>
    <n v="88065566342"/>
    <x v="321"/>
    <x v="8"/>
    <x v="1"/>
    <x v="12"/>
    <n v="15"/>
    <n v="12"/>
    <n v="60"/>
    <n v="900"/>
    <n v="720"/>
    <n v="180"/>
    <n v="630"/>
    <n v="720"/>
    <n v="800"/>
  </r>
  <r>
    <n v="88065566343"/>
    <x v="322"/>
    <x v="9"/>
    <x v="0"/>
    <x v="12"/>
    <n v="23"/>
    <n v="20"/>
    <n v="89"/>
    <n v="2047"/>
    <n v="1780"/>
    <n v="267"/>
    <n v="1432.8999999999999"/>
    <n v="1637.6000000000001"/>
    <n v="1947"/>
  </r>
  <r>
    <n v="88065566344"/>
    <x v="323"/>
    <x v="10"/>
    <x v="1"/>
    <x v="12"/>
    <n v="9"/>
    <n v="6"/>
    <n v="77"/>
    <n v="693"/>
    <n v="462"/>
    <n v="231"/>
    <n v="485.09999999999997"/>
    <n v="554.4"/>
    <n v="593"/>
  </r>
  <r>
    <n v="88065566345"/>
    <x v="324"/>
    <x v="0"/>
    <x v="0"/>
    <x v="0"/>
    <n v="18"/>
    <n v="15"/>
    <n v="68"/>
    <n v="1224"/>
    <n v="1020"/>
    <n v="204"/>
    <n v="856.8"/>
    <n v="979.2"/>
    <n v="1124"/>
  </r>
  <r>
    <n v="88065566346"/>
    <x v="325"/>
    <x v="1"/>
    <x v="1"/>
    <x v="0"/>
    <n v="14"/>
    <n v="11"/>
    <n v="15"/>
    <n v="210"/>
    <n v="165"/>
    <n v="45"/>
    <n v="147"/>
    <n v="168"/>
    <n v="110"/>
  </r>
  <r>
    <n v="88065566347"/>
    <x v="326"/>
    <x v="2"/>
    <x v="0"/>
    <x v="1"/>
    <n v="30"/>
    <n v="27"/>
    <n v="100"/>
    <n v="3000"/>
    <n v="2700"/>
    <n v="300"/>
    <n v="2100"/>
    <n v="2400"/>
    <n v="2900"/>
  </r>
  <r>
    <n v="88065566348"/>
    <x v="327"/>
    <x v="3"/>
    <x v="1"/>
    <x v="2"/>
    <n v="16"/>
    <n v="13"/>
    <n v="3000"/>
    <n v="48000"/>
    <n v="39000"/>
    <n v="9000"/>
    <n v="33600"/>
    <n v="38400"/>
    <n v="47900"/>
  </r>
  <r>
    <n v="88065566349"/>
    <x v="328"/>
    <x v="4"/>
    <x v="0"/>
    <x v="3"/>
    <n v="52"/>
    <n v="49"/>
    <n v="5000"/>
    <n v="260000"/>
    <n v="245000"/>
    <n v="15000"/>
    <n v="182000"/>
    <n v="208000"/>
    <n v="259900"/>
  </r>
  <r>
    <n v="88065566350"/>
    <x v="329"/>
    <x v="5"/>
    <x v="1"/>
    <x v="4"/>
    <n v="14"/>
    <n v="11"/>
    <n v="300"/>
    <n v="4200"/>
    <n v="3300"/>
    <n v="900"/>
    <n v="2940"/>
    <n v="3360"/>
    <n v="4100"/>
  </r>
  <r>
    <n v="88065566351"/>
    <x v="330"/>
    <x v="6"/>
    <x v="0"/>
    <x v="5"/>
    <n v="6"/>
    <n v="3"/>
    <n v="2000"/>
    <n v="12000"/>
    <n v="6000"/>
    <n v="6000"/>
    <n v="8400"/>
    <n v="9600"/>
    <n v="11900"/>
  </r>
  <r>
    <n v="88065566352"/>
    <x v="331"/>
    <x v="7"/>
    <x v="1"/>
    <x v="6"/>
    <n v="13"/>
    <n v="10"/>
    <n v="600"/>
    <n v="7800"/>
    <n v="6000"/>
    <n v="1800"/>
    <n v="5460"/>
    <n v="6240"/>
    <n v="7700"/>
  </r>
  <r>
    <n v="88065566353"/>
    <x v="332"/>
    <x v="8"/>
    <x v="0"/>
    <x v="7"/>
    <n v="15"/>
    <n v="12"/>
    <n v="1230"/>
    <n v="18450"/>
    <n v="14760"/>
    <n v="3690"/>
    <n v="12915"/>
    <n v="14760"/>
    <n v="18350"/>
  </r>
  <r>
    <n v="88065566354"/>
    <x v="333"/>
    <x v="9"/>
    <x v="1"/>
    <x v="8"/>
    <n v="20"/>
    <n v="17"/>
    <n v="900"/>
    <n v="18000"/>
    <n v="15300"/>
    <n v="2700"/>
    <n v="12600"/>
    <n v="14400"/>
    <n v="17900"/>
  </r>
  <r>
    <n v="88065566355"/>
    <x v="334"/>
    <x v="10"/>
    <x v="0"/>
    <x v="9"/>
    <n v="12"/>
    <n v="9"/>
    <n v="2390"/>
    <n v="28680"/>
    <n v="21510"/>
    <n v="7170"/>
    <n v="20076"/>
    <n v="22944"/>
    <n v="28580"/>
  </r>
  <r>
    <n v="88065566356"/>
    <x v="335"/>
    <x v="0"/>
    <x v="1"/>
    <x v="0"/>
    <n v="16"/>
    <n v="13"/>
    <n v="10000"/>
    <n v="160000"/>
    <n v="130000"/>
    <n v="30000"/>
    <n v="112000"/>
    <n v="128000"/>
    <n v="159900"/>
  </r>
  <r>
    <n v="88065566357"/>
    <x v="336"/>
    <x v="1"/>
    <x v="0"/>
    <x v="10"/>
    <n v="20"/>
    <n v="17"/>
    <n v="2300"/>
    <n v="46000"/>
    <n v="39100"/>
    <n v="6900"/>
    <n v="32199.999999999996"/>
    <n v="36800"/>
    <n v="45900"/>
  </r>
  <r>
    <n v="88065566358"/>
    <x v="337"/>
    <x v="2"/>
    <x v="1"/>
    <x v="11"/>
    <n v="12"/>
    <n v="9"/>
    <n v="7800"/>
    <n v="93600"/>
    <n v="70200"/>
    <n v="23400"/>
    <n v="65519.999999999993"/>
    <n v="74880"/>
    <n v="93500"/>
  </r>
  <r>
    <n v="88065566359"/>
    <x v="338"/>
    <x v="3"/>
    <x v="0"/>
    <x v="12"/>
    <n v="10"/>
    <n v="7"/>
    <n v="450"/>
    <n v="4500"/>
    <n v="3150"/>
    <n v="1350"/>
    <n v="3150"/>
    <n v="3600"/>
    <n v="4400"/>
  </r>
  <r>
    <n v="88065566360"/>
    <x v="339"/>
    <x v="4"/>
    <x v="1"/>
    <x v="13"/>
    <n v="15"/>
    <n v="12"/>
    <n v="2000"/>
    <n v="30000"/>
    <n v="24000"/>
    <n v="6000"/>
    <n v="21000"/>
    <n v="24000"/>
    <n v="29900"/>
  </r>
  <r>
    <n v="88065566361"/>
    <x v="340"/>
    <x v="5"/>
    <x v="0"/>
    <x v="14"/>
    <n v="15"/>
    <n v="12"/>
    <n v="123"/>
    <n v="1845"/>
    <n v="1476"/>
    <n v="369"/>
    <n v="1291.5"/>
    <n v="1476"/>
    <n v="1745"/>
  </r>
  <r>
    <n v="88065566362"/>
    <x v="341"/>
    <x v="6"/>
    <x v="1"/>
    <x v="15"/>
    <n v="20"/>
    <n v="17"/>
    <n v="12903"/>
    <n v="258060"/>
    <n v="219351"/>
    <n v="38709"/>
    <n v="180642"/>
    <n v="206448"/>
    <n v="257960"/>
  </r>
  <r>
    <n v="88065566363"/>
    <x v="342"/>
    <x v="7"/>
    <x v="0"/>
    <x v="1"/>
    <n v="12"/>
    <n v="9"/>
    <n v="100000"/>
    <n v="1200000"/>
    <n v="900000"/>
    <n v="300000"/>
    <n v="840000"/>
    <n v="960000"/>
    <n v="1199900"/>
  </r>
  <r>
    <n v="88065566364"/>
    <x v="343"/>
    <x v="8"/>
    <x v="1"/>
    <x v="2"/>
    <n v="13"/>
    <n v="10"/>
    <n v="12000"/>
    <n v="156000"/>
    <n v="120000"/>
    <n v="36000"/>
    <n v="109200"/>
    <n v="124800"/>
    <n v="155900"/>
  </r>
  <r>
    <n v="88065566365"/>
    <x v="344"/>
    <x v="9"/>
    <x v="0"/>
    <x v="1"/>
    <n v="15"/>
    <n v="12"/>
    <n v="60"/>
    <n v="900"/>
    <n v="720"/>
    <n v="180"/>
    <n v="630"/>
    <n v="720"/>
    <n v="800"/>
  </r>
  <r>
    <n v="88065566366"/>
    <x v="216"/>
    <x v="10"/>
    <x v="1"/>
    <x v="2"/>
    <n v="14"/>
    <n v="11"/>
    <n v="89"/>
    <n v="1246"/>
    <n v="979"/>
    <n v="267"/>
    <n v="872.19999999999993"/>
    <n v="996.80000000000007"/>
    <n v="1146"/>
  </r>
  <r>
    <n v="88065566367"/>
    <x v="217"/>
    <x v="0"/>
    <x v="0"/>
    <x v="10"/>
    <n v="30"/>
    <n v="27"/>
    <n v="77"/>
    <n v="2310"/>
    <n v="2079"/>
    <n v="231"/>
    <n v="1617"/>
    <n v="1848"/>
    <n v="2210"/>
  </r>
  <r>
    <n v="88065566368"/>
    <x v="221"/>
    <x v="1"/>
    <x v="1"/>
    <x v="11"/>
    <n v="16"/>
    <n v="13"/>
    <n v="68"/>
    <n v="1088"/>
    <n v="884"/>
    <n v="204"/>
    <n v="761.59999999999991"/>
    <n v="870.40000000000009"/>
    <n v="988"/>
  </r>
  <r>
    <n v="88065566369"/>
    <x v="220"/>
    <x v="2"/>
    <x v="0"/>
    <x v="12"/>
    <n v="9"/>
    <n v="6"/>
    <n v="15"/>
    <n v="135"/>
    <n v="90"/>
    <n v="45"/>
    <n v="94.5"/>
    <n v="108"/>
    <n v="35"/>
  </r>
  <r>
    <n v="88065566370"/>
    <x v="220"/>
    <x v="3"/>
    <x v="1"/>
    <x v="10"/>
    <n v="5"/>
    <n v="2"/>
    <n v="47"/>
    <n v="235"/>
    <n v="94"/>
    <n v="141"/>
    <n v="164.5"/>
    <n v="188"/>
    <n v="135"/>
  </r>
  <r>
    <n v="88065566371"/>
    <x v="221"/>
    <x v="4"/>
    <x v="0"/>
    <x v="11"/>
    <n v="18"/>
    <n v="15"/>
    <n v="6"/>
    <n v="108"/>
    <n v="90"/>
    <n v="18"/>
    <n v="75.599999999999994"/>
    <n v="86.4"/>
    <n v="8"/>
  </r>
  <r>
    <n v="88065566372"/>
    <x v="222"/>
    <x v="5"/>
    <x v="1"/>
    <x v="12"/>
    <n v="10"/>
    <n v="7"/>
    <n v="10"/>
    <n v="100"/>
    <n v="70"/>
    <n v="30"/>
    <n v="70"/>
    <n v="80"/>
    <n v="0"/>
  </r>
  <r>
    <n v="88065566373"/>
    <x v="223"/>
    <x v="6"/>
    <x v="0"/>
    <x v="12"/>
    <n v="20"/>
    <n v="17"/>
    <n v="11"/>
    <n v="220"/>
    <n v="187"/>
    <n v="33"/>
    <n v="154"/>
    <n v="176"/>
    <n v="120"/>
  </r>
  <r>
    <n v="88065566374"/>
    <x v="224"/>
    <x v="7"/>
    <x v="1"/>
    <x v="12"/>
    <n v="70"/>
    <n v="67"/>
    <n v="60"/>
    <n v="4200"/>
    <n v="4020"/>
    <n v="180"/>
    <n v="2940"/>
    <n v="3360"/>
    <n v="4100"/>
  </r>
  <r>
    <n v="88065566375"/>
    <x v="225"/>
    <x v="8"/>
    <x v="0"/>
    <x v="0"/>
    <n v="15"/>
    <n v="12"/>
    <n v="89"/>
    <n v="1335"/>
    <n v="1068"/>
    <n v="267"/>
    <n v="934.49999999999989"/>
    <n v="1068"/>
    <n v="1235"/>
  </r>
  <r>
    <n v="88065566376"/>
    <x v="226"/>
    <x v="9"/>
    <x v="1"/>
    <x v="0"/>
    <n v="12"/>
    <n v="9"/>
    <n v="77"/>
    <n v="924"/>
    <n v="693"/>
    <n v="231"/>
    <n v="646.79999999999995"/>
    <n v="739.2"/>
    <n v="824"/>
  </r>
  <r>
    <n v="88065566377"/>
    <x v="227"/>
    <x v="10"/>
    <x v="0"/>
    <x v="1"/>
    <n v="18"/>
    <n v="15"/>
    <n v="68"/>
    <n v="1224"/>
    <n v="1020"/>
    <n v="204"/>
    <n v="856.8"/>
    <n v="979.2"/>
    <n v="1124"/>
  </r>
  <r>
    <n v="88065566378"/>
    <x v="231"/>
    <x v="0"/>
    <x v="1"/>
    <x v="2"/>
    <n v="23"/>
    <n v="20"/>
    <n v="15"/>
    <n v="345"/>
    <n v="300"/>
    <n v="45"/>
    <n v="241.49999999999997"/>
    <n v="276"/>
    <n v="245"/>
  </r>
  <r>
    <n v="88065566379"/>
    <x v="230"/>
    <x v="1"/>
    <x v="0"/>
    <x v="3"/>
    <n v="9"/>
    <n v="6"/>
    <n v="100"/>
    <n v="900"/>
    <n v="600"/>
    <n v="300"/>
    <n v="630"/>
    <n v="720"/>
    <n v="800"/>
  </r>
  <r>
    <n v="88065566380"/>
    <x v="230"/>
    <x v="2"/>
    <x v="1"/>
    <x v="4"/>
    <n v="18"/>
    <n v="15"/>
    <n v="3000"/>
    <n v="54000"/>
    <n v="45000"/>
    <n v="9000"/>
    <n v="37800"/>
    <n v="43200"/>
    <n v="53900"/>
  </r>
  <r>
    <n v="88065566381"/>
    <x v="231"/>
    <x v="3"/>
    <x v="0"/>
    <x v="5"/>
    <n v="52"/>
    <n v="49"/>
    <n v="5000"/>
    <n v="260000"/>
    <n v="245000"/>
    <n v="15000"/>
    <n v="182000"/>
    <n v="208000"/>
    <n v="259900"/>
  </r>
  <r>
    <n v="88065566382"/>
    <x v="232"/>
    <x v="4"/>
    <x v="1"/>
    <x v="6"/>
    <n v="9"/>
    <n v="6"/>
    <n v="300"/>
    <n v="2700"/>
    <n v="1800"/>
    <n v="900"/>
    <n v="1889.9999999999998"/>
    <n v="2160"/>
    <n v="2600"/>
  </r>
  <r>
    <n v="88065566383"/>
    <x v="233"/>
    <x v="5"/>
    <x v="0"/>
    <x v="7"/>
    <n v="5"/>
    <n v="2"/>
    <n v="2000"/>
    <n v="10000"/>
    <n v="4000"/>
    <n v="6000"/>
    <n v="7000"/>
    <n v="8000"/>
    <n v="9900"/>
  </r>
  <r>
    <n v="88065566384"/>
    <x v="234"/>
    <x v="6"/>
    <x v="1"/>
    <x v="8"/>
    <n v="14"/>
    <n v="11"/>
    <n v="600"/>
    <n v="8400"/>
    <n v="6600"/>
    <n v="1800"/>
    <n v="5880"/>
    <n v="6720"/>
    <n v="8300"/>
  </r>
  <r>
    <n v="88065566385"/>
    <x v="235"/>
    <x v="7"/>
    <x v="0"/>
    <x v="9"/>
    <n v="6"/>
    <n v="3"/>
    <n v="1230"/>
    <n v="7380"/>
    <n v="3690"/>
    <n v="3690"/>
    <n v="5166"/>
    <n v="5904"/>
    <n v="7280"/>
  </r>
  <r>
    <n v="88065566386"/>
    <x v="236"/>
    <x v="8"/>
    <x v="1"/>
    <x v="0"/>
    <n v="10"/>
    <n v="7"/>
    <n v="900"/>
    <n v="9000"/>
    <n v="6300"/>
    <n v="2700"/>
    <n v="6300"/>
    <n v="7200"/>
    <n v="8900"/>
  </r>
  <r>
    <n v="88065566387"/>
    <x v="237"/>
    <x v="9"/>
    <x v="0"/>
    <x v="10"/>
    <n v="13"/>
    <n v="10"/>
    <n v="2390"/>
    <n v="31070"/>
    <n v="23900"/>
    <n v="7170"/>
    <n v="21749"/>
    <n v="24856"/>
    <n v="30970"/>
  </r>
  <r>
    <n v="88065566388"/>
    <x v="241"/>
    <x v="10"/>
    <x v="1"/>
    <x v="11"/>
    <n v="20"/>
    <n v="17"/>
    <n v="10000"/>
    <n v="200000"/>
    <n v="170000"/>
    <n v="30000"/>
    <n v="140000"/>
    <n v="160000"/>
    <n v="199900"/>
  </r>
  <r>
    <n v="88065566389"/>
    <x v="240"/>
    <x v="0"/>
    <x v="0"/>
    <x v="12"/>
    <n v="15"/>
    <n v="12"/>
    <n v="2300"/>
    <n v="34500"/>
    <n v="27600"/>
    <n v="6900"/>
    <n v="24150"/>
    <n v="27600"/>
    <n v="34400"/>
  </r>
  <r>
    <n v="88065566390"/>
    <x v="240"/>
    <x v="1"/>
    <x v="1"/>
    <x v="13"/>
    <n v="20"/>
    <n v="17"/>
    <n v="7800"/>
    <n v="156000"/>
    <n v="132600"/>
    <n v="23400"/>
    <n v="109200"/>
    <n v="124800"/>
    <n v="155900"/>
  </r>
  <r>
    <n v="88065566391"/>
    <x v="241"/>
    <x v="2"/>
    <x v="0"/>
    <x v="14"/>
    <n v="12"/>
    <n v="9"/>
    <n v="450"/>
    <n v="5400"/>
    <n v="4050"/>
    <n v="1350"/>
    <n v="3779.9999999999995"/>
    <n v="4320"/>
    <n v="5300"/>
  </r>
  <r>
    <n v="88065566392"/>
    <x v="242"/>
    <x v="3"/>
    <x v="1"/>
    <x v="15"/>
    <n v="16"/>
    <n v="13"/>
    <n v="2000"/>
    <n v="32000"/>
    <n v="26000"/>
    <n v="6000"/>
    <n v="22400"/>
    <n v="25600"/>
    <n v="31900"/>
  </r>
  <r>
    <n v="88065566393"/>
    <x v="243"/>
    <x v="4"/>
    <x v="0"/>
    <x v="1"/>
    <n v="70"/>
    <n v="67"/>
    <n v="123"/>
    <n v="8610"/>
    <n v="8241"/>
    <n v="369"/>
    <n v="6027"/>
    <n v="6888"/>
    <n v="8510"/>
  </r>
  <r>
    <n v="88065566394"/>
    <x v="244"/>
    <x v="5"/>
    <x v="1"/>
    <x v="2"/>
    <n v="15"/>
    <n v="12"/>
    <n v="12903"/>
    <n v="193545"/>
    <n v="154836"/>
    <n v="38709"/>
    <n v="135481.5"/>
    <n v="154836"/>
    <n v="193445"/>
  </r>
  <r>
    <n v="88065566395"/>
    <x v="245"/>
    <x v="6"/>
    <x v="0"/>
    <x v="1"/>
    <n v="16"/>
    <n v="13"/>
    <n v="100000"/>
    <n v="1600000"/>
    <n v="1300000"/>
    <n v="300000"/>
    <n v="1120000"/>
    <n v="1280000"/>
    <n v="1599900"/>
  </r>
  <r>
    <n v="88065566396"/>
    <x v="246"/>
    <x v="7"/>
    <x v="1"/>
    <x v="2"/>
    <n v="20"/>
    <n v="17"/>
    <n v="12000"/>
    <n v="240000"/>
    <n v="204000"/>
    <n v="36000"/>
    <n v="168000"/>
    <n v="192000"/>
    <n v="239900"/>
  </r>
  <r>
    <n v="88065566397"/>
    <x v="247"/>
    <x v="8"/>
    <x v="0"/>
    <x v="10"/>
    <n v="12"/>
    <n v="9"/>
    <n v="60"/>
    <n v="720"/>
    <n v="540"/>
    <n v="180"/>
    <n v="503.99999999999994"/>
    <n v="576"/>
    <n v="620"/>
  </r>
  <r>
    <n v="88065566398"/>
    <x v="248"/>
    <x v="9"/>
    <x v="1"/>
    <x v="11"/>
    <n v="12"/>
    <n v="9"/>
    <n v="89"/>
    <n v="1068"/>
    <n v="801"/>
    <n v="267"/>
    <n v="747.59999999999991"/>
    <n v="854.40000000000009"/>
    <n v="968"/>
  </r>
  <r>
    <n v="88065566399"/>
    <x v="252"/>
    <x v="10"/>
    <x v="0"/>
    <x v="12"/>
    <n v="18"/>
    <n v="15"/>
    <n v="77"/>
    <n v="1386"/>
    <n v="1155"/>
    <n v="231"/>
    <n v="970.19999999999993"/>
    <n v="1108.8"/>
    <n v="1286"/>
  </r>
  <r>
    <n v="88065566400"/>
    <x v="251"/>
    <x v="0"/>
    <x v="1"/>
    <x v="10"/>
    <n v="10"/>
    <n v="7"/>
    <n v="68"/>
    <n v="680"/>
    <n v="476"/>
    <n v="204"/>
    <n v="475.99999999999994"/>
    <n v="544"/>
    <n v="580"/>
  </r>
  <r>
    <n v="88065566401"/>
    <x v="251"/>
    <x v="1"/>
    <x v="0"/>
    <x v="11"/>
    <n v="15"/>
    <n v="12"/>
    <n v="15"/>
    <n v="225"/>
    <n v="180"/>
    <n v="45"/>
    <n v="157.5"/>
    <n v="180"/>
    <n v="125"/>
  </r>
  <r>
    <n v="88065566402"/>
    <x v="252"/>
    <x v="2"/>
    <x v="1"/>
    <x v="12"/>
    <n v="15"/>
    <n v="12"/>
    <n v="47"/>
    <n v="705"/>
    <n v="564"/>
    <n v="141"/>
    <n v="493.49999999999994"/>
    <n v="564"/>
    <n v="605"/>
  </r>
  <r>
    <n v="88065566403"/>
    <x v="253"/>
    <x v="3"/>
    <x v="0"/>
    <x v="12"/>
    <n v="23"/>
    <n v="20"/>
    <n v="6"/>
    <n v="138"/>
    <n v="120"/>
    <n v="18"/>
    <n v="96.6"/>
    <n v="110.4"/>
    <n v="38"/>
  </r>
  <r>
    <n v="88065566404"/>
    <x v="254"/>
    <x v="4"/>
    <x v="1"/>
    <x v="12"/>
    <n v="9"/>
    <n v="6"/>
    <n v="10"/>
    <n v="90"/>
    <n v="60"/>
    <n v="30"/>
    <n v="62.999999999999993"/>
    <n v="72"/>
    <n v="-10"/>
  </r>
  <r>
    <n v="88065566405"/>
    <x v="255"/>
    <x v="5"/>
    <x v="0"/>
    <x v="0"/>
    <n v="18"/>
    <n v="15"/>
    <n v="11"/>
    <n v="198"/>
    <n v="165"/>
    <n v="33"/>
    <n v="138.6"/>
    <n v="158.4"/>
    <n v="98"/>
  </r>
  <r>
    <n v="88065566406"/>
    <x v="256"/>
    <x v="6"/>
    <x v="1"/>
    <x v="0"/>
    <n v="14"/>
    <n v="11"/>
    <n v="60"/>
    <n v="840"/>
    <n v="660"/>
    <n v="180"/>
    <n v="588"/>
    <n v="672"/>
    <n v="740"/>
  </r>
  <r>
    <n v="88065566407"/>
    <x v="257"/>
    <x v="7"/>
    <x v="0"/>
    <x v="1"/>
    <n v="30"/>
    <n v="27"/>
    <n v="89"/>
    <n v="2670"/>
    <n v="2403"/>
    <n v="267"/>
    <n v="1868.9999999999998"/>
    <n v="2136"/>
    <n v="2570"/>
  </r>
  <r>
    <n v="88065566408"/>
    <x v="258"/>
    <x v="8"/>
    <x v="1"/>
    <x v="2"/>
    <n v="16"/>
    <n v="13"/>
    <n v="77"/>
    <n v="1232"/>
    <n v="1001"/>
    <n v="231"/>
    <n v="862.4"/>
    <n v="985.6"/>
    <n v="1132"/>
  </r>
  <r>
    <n v="88065566409"/>
    <x v="262"/>
    <x v="9"/>
    <x v="0"/>
    <x v="3"/>
    <n v="52"/>
    <n v="49"/>
    <n v="68"/>
    <n v="3536"/>
    <n v="3332"/>
    <n v="204"/>
    <n v="4950.3999999999996"/>
    <n v="2828.8"/>
    <n v="3436"/>
  </r>
  <r>
    <n v="88065566410"/>
    <x v="261"/>
    <x v="10"/>
    <x v="1"/>
    <x v="4"/>
    <n v="14"/>
    <n v="11"/>
    <n v="15"/>
    <n v="210"/>
    <n v="165"/>
    <n v="45"/>
    <n v="294"/>
    <n v="168"/>
    <n v="110"/>
  </r>
  <r>
    <n v="88065566411"/>
    <x v="261"/>
    <x v="0"/>
    <x v="0"/>
    <x v="5"/>
    <n v="6"/>
    <n v="3"/>
    <n v="100"/>
    <n v="600"/>
    <n v="300"/>
    <n v="300"/>
    <n v="840"/>
    <n v="480"/>
    <n v="500"/>
  </r>
  <r>
    <n v="88065566412"/>
    <x v="262"/>
    <x v="1"/>
    <x v="1"/>
    <x v="6"/>
    <n v="13"/>
    <n v="10"/>
    <n v="3000"/>
    <n v="39000"/>
    <n v="30000"/>
    <n v="9000"/>
    <n v="54600"/>
    <n v="31200"/>
    <n v="38900"/>
  </r>
  <r>
    <n v="88065566413"/>
    <x v="263"/>
    <x v="2"/>
    <x v="0"/>
    <x v="7"/>
    <n v="15"/>
    <n v="12"/>
    <n v="5000"/>
    <n v="75000"/>
    <n v="60000"/>
    <n v="15000"/>
    <n v="105000"/>
    <n v="60000"/>
    <n v="74900"/>
  </r>
  <r>
    <n v="88065566414"/>
    <x v="264"/>
    <x v="3"/>
    <x v="1"/>
    <x v="8"/>
    <n v="20"/>
    <n v="17"/>
    <n v="300"/>
    <n v="6000"/>
    <n v="5100"/>
    <n v="900"/>
    <n v="8400"/>
    <n v="4800"/>
    <n v="5900"/>
  </r>
  <r>
    <n v="88065566415"/>
    <x v="265"/>
    <x v="4"/>
    <x v="0"/>
    <x v="9"/>
    <n v="12"/>
    <n v="9"/>
    <n v="2000"/>
    <n v="24000"/>
    <n v="18000"/>
    <n v="6000"/>
    <n v="33600"/>
    <n v="19200"/>
    <n v="23900"/>
  </r>
  <r>
    <n v="88065566416"/>
    <x v="266"/>
    <x v="5"/>
    <x v="1"/>
    <x v="0"/>
    <n v="16"/>
    <n v="13"/>
    <n v="600"/>
    <n v="9600"/>
    <n v="7800"/>
    <n v="1800"/>
    <n v="13440"/>
    <n v="7680"/>
    <n v="9500"/>
  </r>
  <r>
    <n v="88065566417"/>
    <x v="267"/>
    <x v="6"/>
    <x v="0"/>
    <x v="10"/>
    <n v="20"/>
    <n v="17"/>
    <n v="1230"/>
    <n v="24600"/>
    <n v="20910"/>
    <n v="3690"/>
    <n v="34440"/>
    <n v="19680"/>
    <n v="24500"/>
  </r>
  <r>
    <n v="88065566418"/>
    <x v="268"/>
    <x v="7"/>
    <x v="1"/>
    <x v="11"/>
    <n v="12"/>
    <n v="9"/>
    <n v="900"/>
    <n v="10800"/>
    <n v="8100"/>
    <n v="2700"/>
    <n v="15119.999999999998"/>
    <n v="8640"/>
    <n v="10700"/>
  </r>
  <r>
    <n v="88065566419"/>
    <x v="272"/>
    <x v="8"/>
    <x v="0"/>
    <x v="12"/>
    <n v="10"/>
    <n v="7"/>
    <n v="2390"/>
    <n v="23900"/>
    <n v="16730"/>
    <n v="7170"/>
    <n v="33460"/>
    <n v="19120"/>
    <n v="23800"/>
  </r>
  <r>
    <n v="88065566420"/>
    <x v="271"/>
    <x v="9"/>
    <x v="1"/>
    <x v="13"/>
    <n v="15"/>
    <n v="12"/>
    <n v="10000"/>
    <n v="150000"/>
    <n v="120000"/>
    <n v="30000"/>
    <n v="210000"/>
    <n v="120000"/>
    <n v="149900"/>
  </r>
  <r>
    <n v="88065566421"/>
    <x v="271"/>
    <x v="10"/>
    <x v="0"/>
    <x v="14"/>
    <n v="15"/>
    <n v="12"/>
    <n v="2300"/>
    <n v="34500"/>
    <n v="27600"/>
    <n v="6900"/>
    <n v="48300"/>
    <n v="27600"/>
    <n v="34400"/>
  </r>
  <r>
    <n v="88065566422"/>
    <x v="272"/>
    <x v="0"/>
    <x v="1"/>
    <x v="15"/>
    <n v="20"/>
    <n v="17"/>
    <n v="7800"/>
    <n v="156000"/>
    <n v="132600"/>
    <n v="23400"/>
    <n v="218400"/>
    <n v="124800"/>
    <n v="155900"/>
  </r>
  <r>
    <n v="88065566423"/>
    <x v="273"/>
    <x v="1"/>
    <x v="0"/>
    <x v="1"/>
    <n v="12"/>
    <n v="9"/>
    <n v="450"/>
    <n v="5400"/>
    <n v="4050"/>
    <n v="1350"/>
    <n v="7559.9999999999991"/>
    <n v="4320"/>
    <n v="5300"/>
  </r>
  <r>
    <n v="88065566424"/>
    <x v="263"/>
    <x v="2"/>
    <x v="1"/>
    <x v="2"/>
    <n v="13"/>
    <n v="10"/>
    <n v="2000"/>
    <n v="26000"/>
    <n v="20000"/>
    <n v="6000"/>
    <n v="36400"/>
    <n v="20800"/>
    <n v="25900"/>
  </r>
  <r>
    <n v="88065566425"/>
    <x v="264"/>
    <x v="3"/>
    <x v="0"/>
    <x v="1"/>
    <n v="15"/>
    <n v="12"/>
    <n v="123"/>
    <n v="1845"/>
    <n v="1476"/>
    <n v="369"/>
    <n v="2583"/>
    <n v="1476"/>
    <n v="1745"/>
  </r>
  <r>
    <n v="88065566426"/>
    <x v="265"/>
    <x v="4"/>
    <x v="1"/>
    <x v="2"/>
    <n v="14"/>
    <n v="11"/>
    <n v="12903"/>
    <n v="180642"/>
    <n v="141933"/>
    <n v="38709"/>
    <n v="252898.8"/>
    <n v="144513.60000000001"/>
    <n v="180542"/>
  </r>
  <r>
    <n v="88065566427"/>
    <x v="266"/>
    <x v="5"/>
    <x v="0"/>
    <x v="10"/>
    <n v="30"/>
    <n v="27"/>
    <n v="100000"/>
    <n v="3000000"/>
    <n v="2700000"/>
    <n v="300000"/>
    <n v="4200000"/>
    <n v="2400000"/>
    <n v="2999900"/>
  </r>
  <r>
    <n v="88065566428"/>
    <x v="267"/>
    <x v="6"/>
    <x v="1"/>
    <x v="11"/>
    <n v="16"/>
    <n v="13"/>
    <n v="12000"/>
    <n v="192000"/>
    <n v="156000"/>
    <n v="36000"/>
    <n v="268800"/>
    <n v="153600"/>
    <n v="191900"/>
  </r>
  <r>
    <n v="88065566429"/>
    <x v="268"/>
    <x v="7"/>
    <x v="0"/>
    <x v="12"/>
    <n v="9"/>
    <n v="6"/>
    <n v="60"/>
    <n v="540"/>
    <n v="360"/>
    <n v="180"/>
    <n v="756"/>
    <n v="432"/>
    <n v="440"/>
  </r>
  <r>
    <n v="88065566430"/>
    <x v="272"/>
    <x v="8"/>
    <x v="2"/>
    <x v="10"/>
    <n v="5"/>
    <n v="2"/>
    <n v="89"/>
    <n v="445"/>
    <n v="178"/>
    <n v="267"/>
    <n v="623"/>
    <n v="356"/>
    <n v="345"/>
  </r>
  <r>
    <n v="88065566431"/>
    <x v="271"/>
    <x v="9"/>
    <x v="3"/>
    <x v="11"/>
    <n v="18"/>
    <n v="15"/>
    <n v="77"/>
    <n v="1386"/>
    <n v="1155"/>
    <n v="231"/>
    <n v="1940.3999999999999"/>
    <n v="1108.8"/>
    <n v="1286"/>
  </r>
  <r>
    <n v="88065566432"/>
    <x v="271"/>
    <x v="10"/>
    <x v="2"/>
    <x v="12"/>
    <n v="10"/>
    <n v="7"/>
    <n v="68"/>
    <n v="680"/>
    <n v="476"/>
    <n v="204"/>
    <n v="951.99999999999989"/>
    <n v="544"/>
    <n v="580"/>
  </r>
  <r>
    <n v="88065566433"/>
    <x v="272"/>
    <x v="0"/>
    <x v="3"/>
    <x v="12"/>
    <n v="20"/>
    <n v="17"/>
    <n v="15"/>
    <n v="300"/>
    <n v="255"/>
    <n v="45"/>
    <n v="420"/>
    <n v="240"/>
    <n v="200"/>
  </r>
  <r>
    <n v="88065566434"/>
    <x v="273"/>
    <x v="1"/>
    <x v="2"/>
    <x v="12"/>
    <n v="70"/>
    <n v="67"/>
    <n v="47"/>
    <n v="3290"/>
    <n v="3149"/>
    <n v="141"/>
    <n v="4606"/>
    <n v="2632"/>
    <n v="3190"/>
  </r>
  <r>
    <n v="88065566435"/>
    <x v="213"/>
    <x v="2"/>
    <x v="3"/>
    <x v="0"/>
    <n v="15"/>
    <n v="12"/>
    <n v="6"/>
    <n v="90"/>
    <n v="72"/>
    <n v="18"/>
    <n v="125.99999999999999"/>
    <n v="72"/>
    <n v="-10"/>
  </r>
  <r>
    <n v="88065566436"/>
    <x v="214"/>
    <x v="3"/>
    <x v="2"/>
    <x v="0"/>
    <n v="12"/>
    <n v="9"/>
    <n v="10"/>
    <n v="120"/>
    <n v="90"/>
    <n v="30"/>
    <n v="168"/>
    <n v="96"/>
    <n v="20"/>
  </r>
  <r>
    <n v="88065566437"/>
    <x v="215"/>
    <x v="4"/>
    <x v="3"/>
    <x v="1"/>
    <n v="18"/>
    <n v="15"/>
    <n v="11"/>
    <n v="198"/>
    <n v="165"/>
    <n v="33"/>
    <n v="277.2"/>
    <n v="158.4"/>
    <n v="98"/>
  </r>
  <r>
    <n v="88065566438"/>
    <x v="216"/>
    <x v="5"/>
    <x v="2"/>
    <x v="2"/>
    <n v="23"/>
    <n v="20"/>
    <n v="60"/>
    <n v="1380"/>
    <n v="1200"/>
    <n v="180"/>
    <n v="1931.9999999999998"/>
    <n v="1104"/>
    <n v="1280"/>
  </r>
  <r>
    <n v="88065566439"/>
    <x v="217"/>
    <x v="6"/>
    <x v="3"/>
    <x v="3"/>
    <n v="9"/>
    <n v="6"/>
    <n v="89"/>
    <n v="801"/>
    <n v="534"/>
    <n v="267"/>
    <n v="1121.3999999999999"/>
    <n v="640.80000000000007"/>
    <n v="701"/>
  </r>
  <r>
    <n v="88065566440"/>
    <x v="221"/>
    <x v="7"/>
    <x v="2"/>
    <x v="4"/>
    <n v="18"/>
    <n v="15"/>
    <n v="77"/>
    <n v="1386"/>
    <n v="1155"/>
    <n v="231"/>
    <n v="1940.3999999999999"/>
    <n v="1108.8"/>
    <n v="1286"/>
  </r>
  <r>
    <n v="88065566441"/>
    <x v="220"/>
    <x v="8"/>
    <x v="3"/>
    <x v="5"/>
    <n v="52"/>
    <n v="49"/>
    <n v="68"/>
    <n v="3536"/>
    <n v="3332"/>
    <n v="204"/>
    <n v="4950.3999999999996"/>
    <n v="2828.8"/>
    <n v="3436"/>
  </r>
  <r>
    <n v="88065566442"/>
    <x v="220"/>
    <x v="9"/>
    <x v="2"/>
    <x v="6"/>
    <n v="9"/>
    <n v="6"/>
    <n v="15"/>
    <n v="135"/>
    <n v="90"/>
    <n v="45"/>
    <n v="189"/>
    <n v="108"/>
    <n v="35"/>
  </r>
  <r>
    <n v="88065566443"/>
    <x v="221"/>
    <x v="10"/>
    <x v="3"/>
    <x v="7"/>
    <n v="5"/>
    <n v="2"/>
    <n v="100"/>
    <n v="500"/>
    <n v="200"/>
    <n v="300"/>
    <n v="700"/>
    <n v="400"/>
    <n v="400"/>
  </r>
  <r>
    <n v="88065566444"/>
    <x v="222"/>
    <x v="0"/>
    <x v="2"/>
    <x v="8"/>
    <n v="14"/>
    <n v="11"/>
    <n v="3000"/>
    <n v="42000"/>
    <n v="33000"/>
    <n v="9000"/>
    <n v="58799.999999999993"/>
    <n v="33600"/>
    <n v="41900"/>
  </r>
  <r>
    <n v="88065566445"/>
    <x v="223"/>
    <x v="1"/>
    <x v="3"/>
    <x v="9"/>
    <n v="6"/>
    <n v="3"/>
    <n v="5000"/>
    <n v="30000"/>
    <n v="15000"/>
    <n v="15000"/>
    <n v="42000"/>
    <n v="24000"/>
    <n v="29900"/>
  </r>
  <r>
    <n v="88065566446"/>
    <x v="224"/>
    <x v="2"/>
    <x v="2"/>
    <x v="0"/>
    <n v="10"/>
    <n v="7"/>
    <n v="300"/>
    <n v="3000"/>
    <n v="2100"/>
    <n v="900"/>
    <n v="4200"/>
    <n v="2400"/>
    <n v="2900"/>
  </r>
  <r>
    <n v="88065566447"/>
    <x v="225"/>
    <x v="3"/>
    <x v="3"/>
    <x v="10"/>
    <n v="13"/>
    <n v="10"/>
    <n v="2000"/>
    <n v="26000"/>
    <n v="20000"/>
    <n v="6000"/>
    <n v="36400"/>
    <n v="20800"/>
    <n v="25900"/>
  </r>
  <r>
    <n v="88065566448"/>
    <x v="226"/>
    <x v="4"/>
    <x v="2"/>
    <x v="11"/>
    <n v="20"/>
    <n v="17"/>
    <n v="600"/>
    <n v="12000"/>
    <n v="10200"/>
    <n v="1800"/>
    <n v="16800"/>
    <n v="9600"/>
    <n v="11900"/>
  </r>
  <r>
    <n v="88065566449"/>
    <x v="227"/>
    <x v="5"/>
    <x v="3"/>
    <x v="12"/>
    <n v="15"/>
    <n v="12"/>
    <n v="1230"/>
    <n v="18450"/>
    <n v="14760"/>
    <n v="3690"/>
    <n v="25830"/>
    <n v="14760"/>
    <n v="18350"/>
  </r>
  <r>
    <n v="88065566450"/>
    <x v="231"/>
    <x v="6"/>
    <x v="0"/>
    <x v="13"/>
    <n v="20"/>
    <n v="17"/>
    <n v="900"/>
    <n v="18000"/>
    <n v="15300"/>
    <n v="2700"/>
    <n v="25200"/>
    <n v="14400"/>
    <n v="17900"/>
  </r>
  <r>
    <n v="88065566451"/>
    <x v="230"/>
    <x v="7"/>
    <x v="1"/>
    <x v="14"/>
    <n v="12"/>
    <n v="9"/>
    <n v="2390"/>
    <n v="28680"/>
    <n v="21510"/>
    <n v="7170"/>
    <n v="40152"/>
    <n v="22944"/>
    <n v="28580"/>
  </r>
  <r>
    <n v="88065566452"/>
    <x v="230"/>
    <x v="8"/>
    <x v="2"/>
    <x v="15"/>
    <n v="16"/>
    <n v="13"/>
    <n v="10000"/>
    <n v="160000"/>
    <n v="130000"/>
    <n v="30000"/>
    <n v="224000"/>
    <n v="128000"/>
    <n v="159900"/>
  </r>
  <r>
    <n v="88065566453"/>
    <x v="231"/>
    <x v="9"/>
    <x v="3"/>
    <x v="1"/>
    <n v="70"/>
    <n v="67"/>
    <n v="2300"/>
    <n v="161000"/>
    <n v="154100"/>
    <n v="6900"/>
    <n v="225400"/>
    <n v="128800"/>
    <n v="160900"/>
  </r>
  <r>
    <n v="88065566454"/>
    <x v="232"/>
    <x v="10"/>
    <x v="0"/>
    <x v="2"/>
    <n v="15"/>
    <n v="12"/>
    <n v="7800"/>
    <n v="117000"/>
    <n v="93600"/>
    <n v="23400"/>
    <n v="163800"/>
    <n v="93600"/>
    <n v="116900"/>
  </r>
  <r>
    <n v="88065566455"/>
    <x v="233"/>
    <x v="0"/>
    <x v="1"/>
    <x v="1"/>
    <n v="16"/>
    <n v="13"/>
    <n v="450"/>
    <n v="7200"/>
    <n v="5850"/>
    <n v="1350"/>
    <n v="10080"/>
    <n v="5760"/>
    <n v="7100"/>
  </r>
  <r>
    <n v="88065566456"/>
    <x v="234"/>
    <x v="1"/>
    <x v="2"/>
    <x v="2"/>
    <n v="20"/>
    <n v="17"/>
    <n v="2000"/>
    <n v="40000"/>
    <n v="34000"/>
    <n v="6000"/>
    <n v="56000"/>
    <n v="32000"/>
    <n v="39900"/>
  </r>
  <r>
    <n v="88065566457"/>
    <x v="235"/>
    <x v="2"/>
    <x v="3"/>
    <x v="10"/>
    <n v="12"/>
    <n v="9"/>
    <n v="123"/>
    <n v="1476"/>
    <n v="1107"/>
    <n v="369"/>
    <n v="2066.4"/>
    <n v="1180.8"/>
    <n v="1376"/>
  </r>
  <r>
    <n v="88065566458"/>
    <x v="236"/>
    <x v="3"/>
    <x v="0"/>
    <x v="11"/>
    <n v="12"/>
    <n v="9"/>
    <n v="12903"/>
    <n v="154836"/>
    <n v="116127"/>
    <n v="38709"/>
    <n v="216770.4"/>
    <n v="123868.8"/>
    <n v="154736"/>
  </r>
  <r>
    <n v="88065566459"/>
    <x v="237"/>
    <x v="4"/>
    <x v="1"/>
    <x v="12"/>
    <n v="18"/>
    <n v="15"/>
    <n v="100000"/>
    <n v="1800000"/>
    <n v="1500000"/>
    <n v="300000"/>
    <n v="2520000"/>
    <n v="1440000"/>
    <n v="1799900"/>
  </r>
  <r>
    <n v="88065566460"/>
    <x v="241"/>
    <x v="5"/>
    <x v="2"/>
    <x v="10"/>
    <n v="10"/>
    <n v="7"/>
    <n v="12000"/>
    <n v="120000"/>
    <n v="84000"/>
    <n v="36000"/>
    <n v="168000"/>
    <n v="96000"/>
    <n v="119900"/>
  </r>
  <r>
    <n v="88065566461"/>
    <x v="240"/>
    <x v="6"/>
    <x v="3"/>
    <x v="11"/>
    <n v="15"/>
    <n v="12"/>
    <n v="60"/>
    <n v="900"/>
    <n v="720"/>
    <n v="180"/>
    <n v="1260"/>
    <n v="720"/>
    <n v="800"/>
  </r>
  <r>
    <n v="88065566462"/>
    <x v="240"/>
    <x v="7"/>
    <x v="0"/>
    <x v="12"/>
    <n v="15"/>
    <n v="12"/>
    <n v="89"/>
    <n v="1335"/>
    <n v="1068"/>
    <n v="267"/>
    <n v="1868.9999999999998"/>
    <n v="1068"/>
    <n v="1235"/>
  </r>
  <r>
    <n v="88065566463"/>
    <x v="241"/>
    <x v="8"/>
    <x v="1"/>
    <x v="12"/>
    <n v="23"/>
    <n v="20"/>
    <n v="77"/>
    <n v="1771"/>
    <n v="1540"/>
    <n v="231"/>
    <n v="2479.3999999999996"/>
    <n v="1416.8000000000002"/>
    <n v="1671"/>
  </r>
  <r>
    <n v="88065566464"/>
    <x v="242"/>
    <x v="9"/>
    <x v="2"/>
    <x v="12"/>
    <n v="9"/>
    <n v="6"/>
    <n v="68"/>
    <n v="612"/>
    <n v="408"/>
    <n v="204"/>
    <n v="856.8"/>
    <n v="489.6"/>
    <n v="512"/>
  </r>
  <r>
    <n v="88065566465"/>
    <x v="243"/>
    <x v="10"/>
    <x v="3"/>
    <x v="0"/>
    <n v="18"/>
    <n v="15"/>
    <n v="15"/>
    <n v="270"/>
    <n v="225"/>
    <n v="45"/>
    <n v="378"/>
    <n v="216"/>
    <n v="170"/>
  </r>
  <r>
    <n v="88065566466"/>
    <x v="213"/>
    <x v="0"/>
    <x v="0"/>
    <x v="0"/>
    <n v="14"/>
    <n v="11"/>
    <n v="47"/>
    <n v="658"/>
    <n v="517"/>
    <n v="141"/>
    <n v="921.19999999999993"/>
    <n v="526.4"/>
    <n v="558"/>
  </r>
  <r>
    <n v="88065566467"/>
    <x v="214"/>
    <x v="1"/>
    <x v="1"/>
    <x v="1"/>
    <n v="30"/>
    <n v="27"/>
    <n v="6"/>
    <n v="180"/>
    <n v="162"/>
    <n v="18"/>
    <n v="251.99999999999997"/>
    <n v="144"/>
    <n v="80"/>
  </r>
  <r>
    <n v="88065566468"/>
    <x v="215"/>
    <x v="2"/>
    <x v="2"/>
    <x v="2"/>
    <n v="16"/>
    <n v="13"/>
    <n v="10"/>
    <n v="160"/>
    <n v="130"/>
    <n v="30"/>
    <n v="224"/>
    <n v="128"/>
    <n v="60"/>
  </r>
  <r>
    <n v="88065566469"/>
    <x v="216"/>
    <x v="3"/>
    <x v="3"/>
    <x v="3"/>
    <n v="52"/>
    <n v="49"/>
    <n v="11"/>
    <n v="572"/>
    <n v="539"/>
    <n v="33"/>
    <n v="800.8"/>
    <n v="457.6"/>
    <n v="472"/>
  </r>
  <r>
    <n v="88065566470"/>
    <x v="217"/>
    <x v="4"/>
    <x v="0"/>
    <x v="4"/>
    <n v="14"/>
    <n v="11"/>
    <n v="60"/>
    <n v="840"/>
    <n v="660"/>
    <n v="180"/>
    <n v="1176"/>
    <n v="672"/>
    <n v="740"/>
  </r>
  <r>
    <n v="88065566471"/>
    <x v="221"/>
    <x v="5"/>
    <x v="1"/>
    <x v="5"/>
    <n v="6"/>
    <n v="3"/>
    <n v="89"/>
    <n v="534"/>
    <n v="267"/>
    <n v="267"/>
    <n v="747.59999999999991"/>
    <n v="427.20000000000005"/>
    <n v="434"/>
  </r>
  <r>
    <n v="88065566472"/>
    <x v="220"/>
    <x v="6"/>
    <x v="2"/>
    <x v="6"/>
    <n v="13"/>
    <n v="10"/>
    <n v="77"/>
    <n v="1001"/>
    <n v="770"/>
    <n v="231"/>
    <n v="1401.3999999999999"/>
    <n v="800.80000000000007"/>
    <n v="901"/>
  </r>
  <r>
    <n v="88065566473"/>
    <x v="220"/>
    <x v="7"/>
    <x v="3"/>
    <x v="7"/>
    <n v="15"/>
    <n v="12"/>
    <n v="68"/>
    <n v="1020"/>
    <n v="816"/>
    <n v="204"/>
    <n v="1428"/>
    <n v="816"/>
    <n v="920"/>
  </r>
  <r>
    <n v="88065566474"/>
    <x v="221"/>
    <x v="8"/>
    <x v="0"/>
    <x v="8"/>
    <n v="20"/>
    <n v="17"/>
    <n v="15"/>
    <n v="300"/>
    <n v="255"/>
    <n v="45"/>
    <n v="420"/>
    <n v="240"/>
    <n v="200"/>
  </r>
  <r>
    <n v="88065566475"/>
    <x v="222"/>
    <x v="9"/>
    <x v="1"/>
    <x v="9"/>
    <n v="12"/>
    <n v="9"/>
    <n v="100"/>
    <n v="1200"/>
    <n v="900"/>
    <n v="300"/>
    <n v="1680"/>
    <n v="960"/>
    <n v="1100"/>
  </r>
  <r>
    <n v="88065566476"/>
    <x v="223"/>
    <x v="10"/>
    <x v="2"/>
    <x v="0"/>
    <n v="16"/>
    <n v="13"/>
    <n v="3000"/>
    <n v="48000"/>
    <n v="39000"/>
    <n v="9000"/>
    <n v="67200"/>
    <n v="38400"/>
    <n v="47900"/>
  </r>
  <r>
    <n v="88065566477"/>
    <x v="224"/>
    <x v="0"/>
    <x v="3"/>
    <x v="10"/>
    <n v="20"/>
    <n v="17"/>
    <n v="5000"/>
    <n v="100000"/>
    <n v="85000"/>
    <n v="15000"/>
    <n v="140000"/>
    <n v="80000"/>
    <n v="99900"/>
  </r>
  <r>
    <n v="88065566478"/>
    <x v="225"/>
    <x v="1"/>
    <x v="0"/>
    <x v="11"/>
    <n v="12"/>
    <n v="9"/>
    <n v="300"/>
    <n v="3600"/>
    <n v="2700"/>
    <n v="900"/>
    <n v="5040"/>
    <n v="2880"/>
    <n v="3500"/>
  </r>
  <r>
    <n v="88065566479"/>
    <x v="226"/>
    <x v="2"/>
    <x v="1"/>
    <x v="12"/>
    <n v="10"/>
    <n v="7"/>
    <n v="2000"/>
    <n v="20000"/>
    <n v="14000"/>
    <n v="6000"/>
    <n v="28000"/>
    <n v="16000"/>
    <n v="19900"/>
  </r>
  <r>
    <n v="88065566480"/>
    <x v="227"/>
    <x v="3"/>
    <x v="2"/>
    <x v="13"/>
    <n v="15"/>
    <n v="12"/>
    <n v="600"/>
    <n v="9000"/>
    <n v="7200"/>
    <n v="1800"/>
    <n v="12600"/>
    <n v="7200"/>
    <n v="8900"/>
  </r>
  <r>
    <n v="88065566481"/>
    <x v="231"/>
    <x v="4"/>
    <x v="3"/>
    <x v="14"/>
    <n v="15"/>
    <n v="12"/>
    <n v="1230"/>
    <n v="18450"/>
    <n v="14760"/>
    <n v="3690"/>
    <n v="25830"/>
    <n v="14760"/>
    <n v="18350"/>
  </r>
  <r>
    <n v="88065566482"/>
    <x v="230"/>
    <x v="5"/>
    <x v="0"/>
    <x v="15"/>
    <n v="20"/>
    <n v="17"/>
    <n v="900"/>
    <n v="18000"/>
    <n v="15300"/>
    <n v="2700"/>
    <n v="25200"/>
    <n v="14400"/>
    <n v="17900"/>
  </r>
  <r>
    <n v="88065566483"/>
    <x v="230"/>
    <x v="6"/>
    <x v="1"/>
    <x v="1"/>
    <n v="12"/>
    <n v="9"/>
    <n v="2390"/>
    <n v="28680"/>
    <n v="21510"/>
    <n v="7170"/>
    <n v="40152"/>
    <n v="22944"/>
    <n v="28580"/>
  </r>
  <r>
    <n v="88065566484"/>
    <x v="231"/>
    <x v="7"/>
    <x v="2"/>
    <x v="2"/>
    <n v="13"/>
    <n v="10"/>
    <n v="10000"/>
    <n v="130000"/>
    <n v="100000"/>
    <n v="30000"/>
    <n v="182000"/>
    <n v="104000"/>
    <n v="129900"/>
  </r>
  <r>
    <n v="88065566485"/>
    <x v="232"/>
    <x v="8"/>
    <x v="3"/>
    <x v="1"/>
    <n v="15"/>
    <n v="12"/>
    <n v="2300"/>
    <n v="34500"/>
    <n v="27600"/>
    <n v="6900"/>
    <n v="48300"/>
    <n v="27600"/>
    <n v="34400"/>
  </r>
  <r>
    <n v="88065566486"/>
    <x v="233"/>
    <x v="9"/>
    <x v="0"/>
    <x v="2"/>
    <n v="14"/>
    <n v="11"/>
    <n v="7800"/>
    <n v="109200"/>
    <n v="85800"/>
    <n v="23400"/>
    <n v="152880"/>
    <n v="87360"/>
    <n v="109100"/>
  </r>
  <r>
    <n v="88065566487"/>
    <x v="234"/>
    <x v="10"/>
    <x v="1"/>
    <x v="10"/>
    <n v="30"/>
    <n v="27"/>
    <n v="450"/>
    <n v="13500"/>
    <n v="12150"/>
    <n v="1350"/>
    <n v="18900"/>
    <n v="10800"/>
    <n v="13400"/>
  </r>
  <r>
    <n v="88065566488"/>
    <x v="235"/>
    <x v="0"/>
    <x v="2"/>
    <x v="11"/>
    <n v="16"/>
    <n v="13"/>
    <n v="2000"/>
    <n v="32000"/>
    <n v="26000"/>
    <n v="6000"/>
    <n v="44800"/>
    <n v="25600"/>
    <n v="31900"/>
  </r>
  <r>
    <n v="88065566489"/>
    <x v="236"/>
    <x v="1"/>
    <x v="3"/>
    <x v="12"/>
    <n v="9"/>
    <n v="6"/>
    <n v="123"/>
    <n v="1107"/>
    <n v="738"/>
    <n v="369"/>
    <n v="1549.8"/>
    <n v="885.6"/>
    <n v="1007"/>
  </r>
  <r>
    <n v="88065566490"/>
    <x v="237"/>
    <x v="2"/>
    <x v="0"/>
    <x v="10"/>
    <n v="5"/>
    <n v="2"/>
    <n v="12903"/>
    <n v="64515"/>
    <n v="25806"/>
    <n v="38709"/>
    <n v="90321"/>
    <n v="51612"/>
    <n v="64415"/>
  </r>
  <r>
    <n v="88065566491"/>
    <x v="241"/>
    <x v="3"/>
    <x v="1"/>
    <x v="11"/>
    <n v="18"/>
    <n v="15"/>
    <n v="100000"/>
    <n v="1800000"/>
    <n v="1500000"/>
    <n v="300000"/>
    <n v="2520000"/>
    <n v="1440000"/>
    <n v="1799900"/>
  </r>
  <r>
    <n v="88065566492"/>
    <x v="240"/>
    <x v="4"/>
    <x v="2"/>
    <x v="12"/>
    <n v="10"/>
    <n v="7"/>
    <n v="12000"/>
    <n v="120000"/>
    <n v="84000"/>
    <n v="36000"/>
    <n v="168000"/>
    <n v="96000"/>
    <n v="119900"/>
  </r>
  <r>
    <n v="88065566493"/>
    <x v="240"/>
    <x v="5"/>
    <x v="3"/>
    <x v="12"/>
    <n v="20"/>
    <n v="17"/>
    <n v="60"/>
    <n v="1200"/>
    <n v="1020"/>
    <n v="180"/>
    <n v="1680"/>
    <n v="960"/>
    <n v="1100"/>
  </r>
  <r>
    <n v="88065566494"/>
    <x v="241"/>
    <x v="6"/>
    <x v="0"/>
    <x v="12"/>
    <n v="70"/>
    <n v="67"/>
    <n v="89"/>
    <n v="6230"/>
    <n v="5963"/>
    <n v="267"/>
    <n v="8722"/>
    <n v="4984"/>
    <n v="6130"/>
  </r>
  <r>
    <n v="88065566495"/>
    <x v="242"/>
    <x v="7"/>
    <x v="1"/>
    <x v="0"/>
    <n v="15"/>
    <n v="12"/>
    <n v="77"/>
    <n v="1155"/>
    <n v="924"/>
    <n v="231"/>
    <n v="1617"/>
    <n v="924"/>
    <n v="1055"/>
  </r>
  <r>
    <n v="88065566496"/>
    <x v="243"/>
    <x v="8"/>
    <x v="2"/>
    <x v="0"/>
    <n v="12"/>
    <n v="9"/>
    <n v="68"/>
    <n v="816"/>
    <n v="612"/>
    <n v="204"/>
    <n v="1142.3999999999999"/>
    <n v="652.80000000000007"/>
    <n v="716"/>
  </r>
  <r>
    <n v="88065566497"/>
    <x v="244"/>
    <x v="9"/>
    <x v="3"/>
    <x v="1"/>
    <n v="18"/>
    <n v="15"/>
    <n v="15"/>
    <n v="270"/>
    <n v="225"/>
    <n v="45"/>
    <n v="378"/>
    <n v="216"/>
    <n v="170"/>
  </r>
  <r>
    <n v="88065566498"/>
    <x v="245"/>
    <x v="10"/>
    <x v="0"/>
    <x v="2"/>
    <n v="23"/>
    <n v="20"/>
    <n v="47"/>
    <n v="1081"/>
    <n v="940"/>
    <n v="141"/>
    <n v="1513.3999999999999"/>
    <n v="864.80000000000007"/>
    <n v="981"/>
  </r>
  <r>
    <n v="88065566499"/>
    <x v="246"/>
    <x v="0"/>
    <x v="1"/>
    <x v="3"/>
    <n v="9"/>
    <n v="6"/>
    <n v="6"/>
    <n v="54"/>
    <n v="36"/>
    <n v="18"/>
    <n v="75.599999999999994"/>
    <n v="43.2"/>
    <n v="-46"/>
  </r>
  <r>
    <n v="88065566500"/>
    <x v="247"/>
    <x v="1"/>
    <x v="2"/>
    <x v="4"/>
    <n v="18"/>
    <n v="15"/>
    <n v="10"/>
    <n v="180"/>
    <n v="150"/>
    <n v="30"/>
    <n v="251.99999999999997"/>
    <n v="144"/>
    <n v="80"/>
  </r>
  <r>
    <n v="88065566501"/>
    <x v="248"/>
    <x v="2"/>
    <x v="3"/>
    <x v="5"/>
    <n v="52"/>
    <n v="49"/>
    <n v="11"/>
    <n v="572"/>
    <n v="539"/>
    <n v="33"/>
    <n v="800.8"/>
    <n v="457.6"/>
    <n v="472"/>
  </r>
  <r>
    <n v="88065566502"/>
    <x v="252"/>
    <x v="3"/>
    <x v="0"/>
    <x v="6"/>
    <n v="9"/>
    <n v="6"/>
    <n v="60"/>
    <n v="540"/>
    <n v="360"/>
    <n v="180"/>
    <n v="756"/>
    <n v="432"/>
    <n v="440"/>
  </r>
  <r>
    <n v="88065566503"/>
    <x v="251"/>
    <x v="4"/>
    <x v="1"/>
    <x v="7"/>
    <n v="5"/>
    <n v="2"/>
    <n v="89"/>
    <n v="445"/>
    <n v="178"/>
    <n v="267"/>
    <n v="623"/>
    <n v="356"/>
    <n v="345"/>
  </r>
  <r>
    <n v="88065566504"/>
    <x v="251"/>
    <x v="5"/>
    <x v="2"/>
    <x v="8"/>
    <n v="14"/>
    <n v="11"/>
    <n v="77"/>
    <n v="1078"/>
    <n v="847"/>
    <n v="231"/>
    <n v="1509.1999999999998"/>
    <n v="862.40000000000009"/>
    <n v="978"/>
  </r>
  <r>
    <n v="88065566505"/>
    <x v="252"/>
    <x v="6"/>
    <x v="3"/>
    <x v="9"/>
    <n v="6"/>
    <n v="3"/>
    <n v="68"/>
    <n v="408"/>
    <n v="204"/>
    <n v="204"/>
    <n v="571.19999999999993"/>
    <n v="326.40000000000003"/>
    <n v="308"/>
  </r>
  <r>
    <n v="88065566506"/>
    <x v="253"/>
    <x v="7"/>
    <x v="0"/>
    <x v="0"/>
    <n v="10"/>
    <n v="7"/>
    <n v="15"/>
    <n v="150"/>
    <n v="105"/>
    <n v="45"/>
    <n v="210"/>
    <n v="120"/>
    <n v="50"/>
  </r>
  <r>
    <n v="88065566507"/>
    <x v="254"/>
    <x v="8"/>
    <x v="1"/>
    <x v="10"/>
    <n v="13"/>
    <n v="10"/>
    <n v="100"/>
    <n v="1300"/>
    <n v="1000"/>
    <n v="300"/>
    <n v="1819.9999999999998"/>
    <n v="1040"/>
    <n v="1200"/>
  </r>
  <r>
    <n v="88065566508"/>
    <x v="255"/>
    <x v="9"/>
    <x v="2"/>
    <x v="11"/>
    <n v="20"/>
    <n v="17"/>
    <n v="3000"/>
    <n v="60000"/>
    <n v="51000"/>
    <n v="9000"/>
    <n v="84000"/>
    <n v="48000"/>
    <n v="59900"/>
  </r>
  <r>
    <n v="88065566509"/>
    <x v="256"/>
    <x v="10"/>
    <x v="3"/>
    <x v="12"/>
    <n v="15"/>
    <n v="12"/>
    <n v="5000"/>
    <n v="75000"/>
    <n v="60000"/>
    <n v="15000"/>
    <n v="105000"/>
    <n v="60000"/>
    <n v="74900"/>
  </r>
  <r>
    <n v="88065566510"/>
    <x v="257"/>
    <x v="0"/>
    <x v="0"/>
    <x v="13"/>
    <n v="20"/>
    <n v="17"/>
    <n v="300"/>
    <n v="6000"/>
    <n v="5100"/>
    <n v="900"/>
    <n v="8400"/>
    <n v="4800"/>
    <n v="5900"/>
  </r>
  <r>
    <n v="88065566511"/>
    <x v="258"/>
    <x v="1"/>
    <x v="1"/>
    <x v="14"/>
    <n v="12"/>
    <n v="9"/>
    <n v="2000"/>
    <n v="24000"/>
    <n v="18000"/>
    <n v="6000"/>
    <n v="33600"/>
    <n v="19200"/>
    <n v="23900"/>
  </r>
  <r>
    <n v="88065566512"/>
    <x v="262"/>
    <x v="2"/>
    <x v="2"/>
    <x v="15"/>
    <n v="16"/>
    <n v="13"/>
    <n v="600"/>
    <n v="9600"/>
    <n v="7800"/>
    <n v="1800"/>
    <n v="13440"/>
    <n v="7680"/>
    <n v="9500"/>
  </r>
  <r>
    <n v="88065566513"/>
    <x v="261"/>
    <x v="3"/>
    <x v="3"/>
    <x v="1"/>
    <n v="70"/>
    <n v="67"/>
    <n v="1230"/>
    <n v="86100"/>
    <n v="82410"/>
    <n v="3690"/>
    <n v="120539.99999999999"/>
    <n v="68880"/>
    <n v="86000"/>
  </r>
  <r>
    <n v="88065566514"/>
    <x v="261"/>
    <x v="4"/>
    <x v="0"/>
    <x v="2"/>
    <n v="15"/>
    <n v="12"/>
    <n v="900"/>
    <n v="13500"/>
    <n v="10800"/>
    <n v="2700"/>
    <n v="18900"/>
    <n v="10800"/>
    <n v="13400"/>
  </r>
  <r>
    <n v="88065566515"/>
    <x v="262"/>
    <x v="5"/>
    <x v="1"/>
    <x v="1"/>
    <n v="16"/>
    <n v="13"/>
    <n v="2390"/>
    <n v="38240"/>
    <n v="31070"/>
    <n v="7170"/>
    <n v="53536"/>
    <n v="30592"/>
    <n v="38140"/>
  </r>
  <r>
    <n v="88065566516"/>
    <x v="263"/>
    <x v="6"/>
    <x v="2"/>
    <x v="2"/>
    <n v="20"/>
    <n v="17"/>
    <n v="10000"/>
    <n v="200000"/>
    <n v="170000"/>
    <n v="30000"/>
    <n v="280000"/>
    <n v="160000"/>
    <n v="199900"/>
  </r>
  <r>
    <n v="88065566517"/>
    <x v="264"/>
    <x v="7"/>
    <x v="3"/>
    <x v="10"/>
    <n v="12"/>
    <n v="9"/>
    <n v="2300"/>
    <n v="27600"/>
    <n v="20700"/>
    <n v="6900"/>
    <n v="38640"/>
    <n v="22080"/>
    <n v="27500"/>
  </r>
  <r>
    <n v="88065566518"/>
    <x v="265"/>
    <x v="8"/>
    <x v="0"/>
    <x v="11"/>
    <n v="12"/>
    <n v="9"/>
    <n v="7800"/>
    <n v="93600"/>
    <n v="70200"/>
    <n v="23400"/>
    <n v="131039.99999999999"/>
    <n v="74880"/>
    <n v="93500"/>
  </r>
  <r>
    <n v="88065566519"/>
    <x v="266"/>
    <x v="9"/>
    <x v="1"/>
    <x v="12"/>
    <n v="18"/>
    <n v="15"/>
    <n v="450"/>
    <n v="8100"/>
    <n v="6750"/>
    <n v="1350"/>
    <n v="11340"/>
    <n v="6480"/>
    <n v="8000"/>
  </r>
  <r>
    <n v="88065566520"/>
    <x v="267"/>
    <x v="10"/>
    <x v="2"/>
    <x v="10"/>
    <n v="10"/>
    <n v="7"/>
    <n v="2000"/>
    <n v="20000"/>
    <n v="14000"/>
    <n v="6000"/>
    <n v="28000"/>
    <n v="16000"/>
    <n v="19900"/>
  </r>
  <r>
    <n v="88065566521"/>
    <x v="268"/>
    <x v="0"/>
    <x v="3"/>
    <x v="11"/>
    <n v="15"/>
    <n v="12"/>
    <n v="123"/>
    <n v="1845"/>
    <n v="1476"/>
    <n v="369"/>
    <n v="2583"/>
    <n v="1476"/>
    <n v="1745"/>
  </r>
  <r>
    <n v="88065566522"/>
    <x v="272"/>
    <x v="1"/>
    <x v="0"/>
    <x v="12"/>
    <n v="15"/>
    <n v="12"/>
    <n v="12903"/>
    <n v="193545"/>
    <n v="154836"/>
    <n v="38709"/>
    <n v="270963"/>
    <n v="154836"/>
    <n v="193445"/>
  </r>
  <r>
    <n v="88065566523"/>
    <x v="271"/>
    <x v="2"/>
    <x v="1"/>
    <x v="12"/>
    <n v="23"/>
    <n v="20"/>
    <n v="100000"/>
    <n v="2300000"/>
    <n v="2000000"/>
    <n v="300000"/>
    <n v="3220000"/>
    <n v="1840000"/>
    <n v="2299900"/>
  </r>
  <r>
    <n v="88065566524"/>
    <x v="271"/>
    <x v="3"/>
    <x v="2"/>
    <x v="12"/>
    <n v="9"/>
    <n v="6"/>
    <n v="12000"/>
    <n v="108000"/>
    <n v="72000"/>
    <n v="36000"/>
    <n v="151200"/>
    <n v="86400"/>
    <n v="107900"/>
  </r>
  <r>
    <n v="88065566525"/>
    <x v="272"/>
    <x v="4"/>
    <x v="3"/>
    <x v="0"/>
    <n v="18"/>
    <n v="15"/>
    <n v="60"/>
    <n v="1080"/>
    <n v="900"/>
    <n v="180"/>
    <n v="1512"/>
    <n v="864"/>
    <n v="980"/>
  </r>
  <r>
    <n v="88065566526"/>
    <x v="273"/>
    <x v="5"/>
    <x v="0"/>
    <x v="0"/>
    <n v="14"/>
    <n v="11"/>
    <n v="89"/>
    <n v="1246"/>
    <n v="979"/>
    <n v="267"/>
    <n v="1744.3999999999999"/>
    <n v="996.80000000000007"/>
    <n v="1146"/>
  </r>
  <r>
    <n v="88065566527"/>
    <x v="263"/>
    <x v="6"/>
    <x v="1"/>
    <x v="1"/>
    <n v="30"/>
    <n v="27"/>
    <n v="77"/>
    <n v="2310"/>
    <n v="2079"/>
    <n v="231"/>
    <n v="3234"/>
    <n v="1848"/>
    <n v="2210"/>
  </r>
  <r>
    <n v="88065566528"/>
    <x v="264"/>
    <x v="7"/>
    <x v="2"/>
    <x v="2"/>
    <n v="16"/>
    <n v="13"/>
    <n v="68"/>
    <n v="1088"/>
    <n v="884"/>
    <n v="204"/>
    <n v="1523.1999999999998"/>
    <n v="870.40000000000009"/>
    <n v="988"/>
  </r>
  <r>
    <n v="88065566529"/>
    <x v="265"/>
    <x v="8"/>
    <x v="3"/>
    <x v="3"/>
    <n v="52"/>
    <n v="49"/>
    <n v="15"/>
    <n v="780"/>
    <n v="735"/>
    <n v="45"/>
    <n v="1092"/>
    <n v="624"/>
    <n v="680"/>
  </r>
  <r>
    <n v="88065566530"/>
    <x v="266"/>
    <x v="9"/>
    <x v="0"/>
    <x v="4"/>
    <n v="14"/>
    <n v="11"/>
    <n v="47"/>
    <n v="658"/>
    <n v="517"/>
    <n v="141"/>
    <n v="921.19999999999993"/>
    <n v="526.4"/>
    <n v="558"/>
  </r>
  <r>
    <n v="88065566531"/>
    <x v="267"/>
    <x v="10"/>
    <x v="1"/>
    <x v="5"/>
    <n v="6"/>
    <n v="3"/>
    <n v="6"/>
    <n v="36"/>
    <n v="18"/>
    <n v="18"/>
    <n v="50.4"/>
    <n v="28.8"/>
    <n v="-64"/>
  </r>
  <r>
    <n v="88065566532"/>
    <x v="268"/>
    <x v="0"/>
    <x v="2"/>
    <x v="6"/>
    <n v="13"/>
    <n v="10"/>
    <n v="10"/>
    <n v="130"/>
    <n v="100"/>
    <n v="30"/>
    <n v="182"/>
    <n v="104"/>
    <n v="30"/>
  </r>
  <r>
    <n v="88065566533"/>
    <x v="272"/>
    <x v="1"/>
    <x v="3"/>
    <x v="7"/>
    <n v="15"/>
    <n v="12"/>
    <n v="11"/>
    <n v="165"/>
    <n v="132"/>
    <n v="33"/>
    <n v="230.99999999999997"/>
    <n v="132"/>
    <n v="65"/>
  </r>
  <r>
    <n v="88065566534"/>
    <x v="271"/>
    <x v="2"/>
    <x v="0"/>
    <x v="8"/>
    <n v="20"/>
    <n v="17"/>
    <n v="60"/>
    <n v="1200"/>
    <n v="1020"/>
    <n v="180"/>
    <n v="1680"/>
    <n v="960"/>
    <n v="1100"/>
  </r>
  <r>
    <n v="88065566535"/>
    <x v="271"/>
    <x v="3"/>
    <x v="1"/>
    <x v="9"/>
    <n v="12"/>
    <n v="9"/>
    <n v="89"/>
    <n v="1068"/>
    <n v="801"/>
    <n v="267"/>
    <n v="1495.1999999999998"/>
    <n v="854.40000000000009"/>
    <n v="968"/>
  </r>
  <r>
    <n v="88065566536"/>
    <x v="272"/>
    <x v="4"/>
    <x v="2"/>
    <x v="0"/>
    <n v="16"/>
    <n v="13"/>
    <n v="77"/>
    <n v="1232"/>
    <n v="1001"/>
    <n v="231"/>
    <n v="1724.8"/>
    <n v="985.6"/>
    <n v="1132"/>
  </r>
  <r>
    <n v="88065566537"/>
    <x v="273"/>
    <x v="5"/>
    <x v="3"/>
    <x v="10"/>
    <n v="20"/>
    <n v="17"/>
    <n v="68"/>
    <n v="1360"/>
    <n v="1156"/>
    <n v="204"/>
    <n v="1903.9999999999998"/>
    <n v="1088"/>
    <n v="1260"/>
  </r>
  <r>
    <n v="88065566538"/>
    <x v="213"/>
    <x v="6"/>
    <x v="0"/>
    <x v="11"/>
    <n v="12"/>
    <n v="9"/>
    <n v="15"/>
    <n v="180"/>
    <n v="135"/>
    <n v="45"/>
    <n v="251.99999999999997"/>
    <n v="144"/>
    <n v="80"/>
  </r>
  <r>
    <n v="88065566539"/>
    <x v="214"/>
    <x v="7"/>
    <x v="1"/>
    <x v="12"/>
    <n v="10"/>
    <n v="7"/>
    <n v="100"/>
    <n v="1000"/>
    <n v="700"/>
    <n v="300"/>
    <n v="1400"/>
    <n v="800"/>
    <n v="900"/>
  </r>
  <r>
    <n v="88065566540"/>
    <x v="215"/>
    <x v="8"/>
    <x v="2"/>
    <x v="13"/>
    <n v="15"/>
    <n v="12"/>
    <n v="3000"/>
    <n v="45000"/>
    <n v="36000"/>
    <n v="9000"/>
    <n v="62999.999999999993"/>
    <n v="36000"/>
    <n v="44900"/>
  </r>
  <r>
    <n v="88065566541"/>
    <x v="216"/>
    <x v="9"/>
    <x v="3"/>
    <x v="14"/>
    <n v="15"/>
    <n v="12"/>
    <n v="5000"/>
    <n v="75000"/>
    <n v="60000"/>
    <n v="15000"/>
    <n v="105000"/>
    <n v="60000"/>
    <n v="74900"/>
  </r>
  <r>
    <n v="88065566542"/>
    <x v="217"/>
    <x v="10"/>
    <x v="0"/>
    <x v="15"/>
    <n v="20"/>
    <n v="17"/>
    <n v="300"/>
    <n v="6000"/>
    <n v="5100"/>
    <n v="900"/>
    <n v="8400"/>
    <n v="4800"/>
    <n v="5900"/>
  </r>
  <r>
    <n v="88065566543"/>
    <x v="221"/>
    <x v="0"/>
    <x v="1"/>
    <x v="1"/>
    <n v="12"/>
    <n v="9"/>
    <n v="2000"/>
    <n v="24000"/>
    <n v="18000"/>
    <n v="6000"/>
    <n v="33600"/>
    <n v="19200"/>
    <n v="23900"/>
  </r>
  <r>
    <n v="88065566544"/>
    <x v="220"/>
    <x v="1"/>
    <x v="2"/>
    <x v="2"/>
    <n v="13"/>
    <n v="10"/>
    <n v="600"/>
    <n v="7800"/>
    <n v="6000"/>
    <n v="1800"/>
    <n v="10920"/>
    <n v="6240"/>
    <n v="7700"/>
  </r>
  <r>
    <n v="88065566545"/>
    <x v="220"/>
    <x v="2"/>
    <x v="3"/>
    <x v="1"/>
    <n v="15"/>
    <n v="12"/>
    <n v="1230"/>
    <n v="18450"/>
    <n v="14760"/>
    <n v="3690"/>
    <n v="25830"/>
    <n v="14760"/>
    <n v="18350"/>
  </r>
  <r>
    <n v="88065566546"/>
    <x v="221"/>
    <x v="3"/>
    <x v="0"/>
    <x v="2"/>
    <n v="14"/>
    <n v="11"/>
    <n v="900"/>
    <n v="12600"/>
    <n v="9900"/>
    <n v="2700"/>
    <n v="17640"/>
    <n v="10080"/>
    <n v="12500"/>
  </r>
  <r>
    <n v="88065566547"/>
    <x v="222"/>
    <x v="4"/>
    <x v="1"/>
    <x v="10"/>
    <n v="30"/>
    <n v="27"/>
    <n v="2390"/>
    <n v="71700"/>
    <n v="64530"/>
    <n v="7170"/>
    <n v="100380"/>
    <n v="57360"/>
    <n v="71600"/>
  </r>
  <r>
    <n v="88065566548"/>
    <x v="223"/>
    <x v="5"/>
    <x v="2"/>
    <x v="11"/>
    <n v="16"/>
    <n v="13"/>
    <n v="10000"/>
    <n v="160000"/>
    <n v="130000"/>
    <n v="30000"/>
    <n v="224000"/>
    <n v="128000"/>
    <n v="159900"/>
  </r>
  <r>
    <n v="88065566549"/>
    <x v="224"/>
    <x v="6"/>
    <x v="3"/>
    <x v="12"/>
    <n v="9"/>
    <n v="6"/>
    <n v="2300"/>
    <n v="20700"/>
    <n v="13800"/>
    <n v="6900"/>
    <n v="28979.999999999996"/>
    <n v="16560"/>
    <n v="20600"/>
  </r>
  <r>
    <n v="88065566550"/>
    <x v="225"/>
    <x v="7"/>
    <x v="0"/>
    <x v="10"/>
    <n v="5"/>
    <n v="2"/>
    <n v="7800"/>
    <n v="39000"/>
    <n v="15600"/>
    <n v="23400"/>
    <n v="54600"/>
    <n v="31200"/>
    <n v="38900"/>
  </r>
  <r>
    <n v="88065566551"/>
    <x v="226"/>
    <x v="8"/>
    <x v="1"/>
    <x v="11"/>
    <n v="18"/>
    <n v="15"/>
    <n v="450"/>
    <n v="8100"/>
    <n v="6750"/>
    <n v="1350"/>
    <n v="11340"/>
    <n v="6480"/>
    <n v="8000"/>
  </r>
  <r>
    <n v="88065566552"/>
    <x v="227"/>
    <x v="9"/>
    <x v="2"/>
    <x v="12"/>
    <n v="10"/>
    <n v="7"/>
    <n v="2000"/>
    <n v="20000"/>
    <n v="14000"/>
    <n v="6000"/>
    <n v="28000"/>
    <n v="16000"/>
    <n v="19900"/>
  </r>
  <r>
    <n v="88065566553"/>
    <x v="231"/>
    <x v="10"/>
    <x v="3"/>
    <x v="12"/>
    <n v="20"/>
    <n v="17"/>
    <n v="123"/>
    <n v="2460"/>
    <n v="2091"/>
    <n v="369"/>
    <n v="3444"/>
    <n v="1968"/>
    <n v="2360"/>
  </r>
  <r>
    <n v="88065566554"/>
    <x v="230"/>
    <x v="0"/>
    <x v="0"/>
    <x v="12"/>
    <n v="70"/>
    <n v="67"/>
    <n v="12903"/>
    <n v="903210"/>
    <n v="864501"/>
    <n v="38709"/>
    <n v="1264494"/>
    <n v="722568"/>
    <n v="903110"/>
  </r>
  <r>
    <n v="88065566555"/>
    <x v="230"/>
    <x v="1"/>
    <x v="1"/>
    <x v="0"/>
    <n v="15"/>
    <n v="12"/>
    <n v="100000"/>
    <n v="1500000"/>
    <n v="1200000"/>
    <n v="300000"/>
    <n v="2100000"/>
    <n v="1200000"/>
    <n v="1499900"/>
  </r>
  <r>
    <n v="88065566556"/>
    <x v="231"/>
    <x v="2"/>
    <x v="2"/>
    <x v="0"/>
    <n v="12"/>
    <n v="9"/>
    <n v="12000"/>
    <n v="144000"/>
    <n v="108000"/>
    <n v="36000"/>
    <n v="201600"/>
    <n v="115200"/>
    <n v="143900"/>
  </r>
  <r>
    <n v="88065566557"/>
    <x v="232"/>
    <x v="3"/>
    <x v="3"/>
    <x v="1"/>
    <n v="18"/>
    <n v="15"/>
    <n v="60"/>
    <n v="1080"/>
    <n v="900"/>
    <n v="180"/>
    <n v="1512"/>
    <n v="864"/>
    <n v="980"/>
  </r>
  <r>
    <n v="88065566558"/>
    <x v="233"/>
    <x v="4"/>
    <x v="0"/>
    <x v="2"/>
    <n v="23"/>
    <n v="20"/>
    <n v="89"/>
    <n v="2047"/>
    <n v="1780"/>
    <n v="267"/>
    <n v="2865.7999999999997"/>
    <n v="1637.6000000000001"/>
    <n v="1947"/>
  </r>
  <r>
    <n v="88065566559"/>
    <x v="234"/>
    <x v="5"/>
    <x v="1"/>
    <x v="3"/>
    <n v="9"/>
    <n v="6"/>
    <n v="77"/>
    <n v="693"/>
    <n v="462"/>
    <n v="231"/>
    <n v="970.19999999999993"/>
    <n v="554.4"/>
    <n v="593"/>
  </r>
  <r>
    <n v="88065566560"/>
    <x v="235"/>
    <x v="6"/>
    <x v="2"/>
    <x v="4"/>
    <n v="18"/>
    <n v="15"/>
    <n v="68"/>
    <n v="1224"/>
    <n v="1020"/>
    <n v="204"/>
    <n v="1713.6"/>
    <n v="979.2"/>
    <n v="1124"/>
  </r>
  <r>
    <n v="88065566561"/>
    <x v="236"/>
    <x v="7"/>
    <x v="3"/>
    <x v="5"/>
    <n v="52"/>
    <n v="49"/>
    <n v="15"/>
    <n v="780"/>
    <n v="735"/>
    <n v="45"/>
    <n v="1092"/>
    <n v="624"/>
    <n v="680"/>
  </r>
  <r>
    <n v="88065566562"/>
    <x v="237"/>
    <x v="8"/>
    <x v="0"/>
    <x v="6"/>
    <n v="9"/>
    <n v="6"/>
    <n v="47"/>
    <n v="423"/>
    <n v="282"/>
    <n v="141"/>
    <n v="592.19999999999993"/>
    <n v="338.40000000000003"/>
    <n v="323"/>
  </r>
  <r>
    <n v="88065566563"/>
    <x v="241"/>
    <x v="9"/>
    <x v="1"/>
    <x v="7"/>
    <n v="5"/>
    <n v="2"/>
    <n v="6"/>
    <n v="30"/>
    <n v="12"/>
    <n v="18"/>
    <n v="42"/>
    <n v="24"/>
    <n v="-70"/>
  </r>
  <r>
    <n v="88065566564"/>
    <x v="240"/>
    <x v="10"/>
    <x v="2"/>
    <x v="8"/>
    <n v="14"/>
    <n v="11"/>
    <n v="10"/>
    <n v="140"/>
    <n v="110"/>
    <n v="30"/>
    <n v="196"/>
    <n v="112"/>
    <n v="40"/>
  </r>
  <r>
    <n v="88065566565"/>
    <x v="240"/>
    <x v="0"/>
    <x v="3"/>
    <x v="9"/>
    <n v="6"/>
    <n v="3"/>
    <n v="11"/>
    <n v="66"/>
    <n v="33"/>
    <n v="33"/>
    <n v="92.399999999999991"/>
    <n v="52.800000000000004"/>
    <n v="-34"/>
  </r>
  <r>
    <n v="88065566566"/>
    <x v="241"/>
    <x v="1"/>
    <x v="0"/>
    <x v="0"/>
    <n v="10"/>
    <n v="7"/>
    <n v="60"/>
    <n v="600"/>
    <n v="420"/>
    <n v="180"/>
    <n v="840"/>
    <n v="480"/>
    <n v="500"/>
  </r>
  <r>
    <n v="88065566567"/>
    <x v="242"/>
    <x v="2"/>
    <x v="1"/>
    <x v="10"/>
    <n v="13"/>
    <n v="10"/>
    <n v="89"/>
    <n v="1157"/>
    <n v="890"/>
    <n v="267"/>
    <n v="1619.8"/>
    <n v="925.6"/>
    <n v="1057"/>
  </r>
  <r>
    <n v="88065566568"/>
    <x v="243"/>
    <x v="3"/>
    <x v="2"/>
    <x v="11"/>
    <n v="20"/>
    <n v="17"/>
    <n v="77"/>
    <n v="1540"/>
    <n v="1309"/>
    <n v="231"/>
    <n v="2156"/>
    <n v="1232"/>
    <n v="1440"/>
  </r>
  <r>
    <n v="88065566569"/>
    <x v="213"/>
    <x v="4"/>
    <x v="3"/>
    <x v="12"/>
    <n v="15"/>
    <n v="12"/>
    <n v="68"/>
    <n v="1020"/>
    <n v="816"/>
    <n v="204"/>
    <n v="1428"/>
    <n v="816"/>
    <n v="920"/>
  </r>
  <r>
    <n v="88065566570"/>
    <x v="214"/>
    <x v="5"/>
    <x v="0"/>
    <x v="13"/>
    <n v="20"/>
    <n v="17"/>
    <n v="15"/>
    <n v="300"/>
    <n v="255"/>
    <n v="45"/>
    <n v="420"/>
    <n v="240"/>
    <n v="200"/>
  </r>
  <r>
    <n v="88065566571"/>
    <x v="215"/>
    <x v="6"/>
    <x v="1"/>
    <x v="14"/>
    <n v="12"/>
    <n v="9"/>
    <n v="100"/>
    <n v="1200"/>
    <n v="900"/>
    <n v="300"/>
    <n v="1680"/>
    <n v="960"/>
    <n v="1100"/>
  </r>
  <r>
    <n v="88065566572"/>
    <x v="216"/>
    <x v="7"/>
    <x v="2"/>
    <x v="15"/>
    <n v="16"/>
    <n v="13"/>
    <n v="3000"/>
    <n v="48000"/>
    <n v="39000"/>
    <n v="9000"/>
    <n v="67200"/>
    <n v="38400"/>
    <n v="47900"/>
  </r>
  <r>
    <n v="88065566573"/>
    <x v="217"/>
    <x v="8"/>
    <x v="3"/>
    <x v="1"/>
    <n v="70"/>
    <n v="67"/>
    <n v="5000"/>
    <n v="350000"/>
    <n v="335000"/>
    <n v="15000"/>
    <n v="489999.99999999994"/>
    <n v="280000"/>
    <n v="349900"/>
  </r>
  <r>
    <n v="88065566574"/>
    <x v="221"/>
    <x v="9"/>
    <x v="0"/>
    <x v="2"/>
    <n v="15"/>
    <n v="12"/>
    <n v="300"/>
    <n v="4500"/>
    <n v="3600"/>
    <n v="900"/>
    <n v="6300"/>
    <n v="3600"/>
    <n v="4400"/>
  </r>
  <r>
    <n v="88065566575"/>
    <x v="220"/>
    <x v="10"/>
    <x v="1"/>
    <x v="1"/>
    <n v="16"/>
    <n v="13"/>
    <n v="2000"/>
    <n v="32000"/>
    <n v="26000"/>
    <n v="6000"/>
    <n v="44800"/>
    <n v="25600"/>
    <n v="31900"/>
  </r>
  <r>
    <n v="88065566576"/>
    <x v="220"/>
    <x v="0"/>
    <x v="2"/>
    <x v="2"/>
    <n v="20"/>
    <n v="17"/>
    <n v="600"/>
    <n v="12000"/>
    <n v="10200"/>
    <n v="1800"/>
    <n v="16800"/>
    <n v="9600"/>
    <n v="11900"/>
  </r>
  <r>
    <n v="88065566577"/>
    <x v="221"/>
    <x v="1"/>
    <x v="3"/>
    <x v="10"/>
    <n v="12"/>
    <n v="9"/>
    <n v="1230"/>
    <n v="14760"/>
    <n v="11070"/>
    <n v="3690"/>
    <n v="20664"/>
    <n v="11808"/>
    <n v="14660"/>
  </r>
  <r>
    <n v="88065566578"/>
    <x v="222"/>
    <x v="2"/>
    <x v="0"/>
    <x v="11"/>
    <n v="12"/>
    <n v="9"/>
    <n v="900"/>
    <n v="10800"/>
    <n v="8100"/>
    <n v="2700"/>
    <n v="15119.999999999998"/>
    <n v="8640"/>
    <n v="10700"/>
  </r>
  <r>
    <n v="88065566579"/>
    <x v="223"/>
    <x v="3"/>
    <x v="1"/>
    <x v="12"/>
    <n v="18"/>
    <n v="15"/>
    <n v="2390"/>
    <n v="43020"/>
    <n v="35850"/>
    <n v="7170"/>
    <n v="60227.999999999993"/>
    <n v="34416"/>
    <n v="42920"/>
  </r>
  <r>
    <n v="88065566580"/>
    <x v="224"/>
    <x v="4"/>
    <x v="2"/>
    <x v="10"/>
    <n v="10"/>
    <n v="7"/>
    <n v="10000"/>
    <n v="100000"/>
    <n v="70000"/>
    <n v="30000"/>
    <n v="140000"/>
    <n v="80000"/>
    <n v="99900"/>
  </r>
  <r>
    <n v="88065566581"/>
    <x v="225"/>
    <x v="5"/>
    <x v="3"/>
    <x v="11"/>
    <n v="15"/>
    <n v="12"/>
    <n v="2300"/>
    <n v="34500"/>
    <n v="27600"/>
    <n v="6900"/>
    <n v="48300"/>
    <n v="27600"/>
    <n v="34400"/>
  </r>
  <r>
    <n v="88065566582"/>
    <x v="226"/>
    <x v="6"/>
    <x v="0"/>
    <x v="12"/>
    <n v="15"/>
    <n v="12"/>
    <n v="7800"/>
    <n v="117000"/>
    <n v="93600"/>
    <n v="23400"/>
    <n v="163800"/>
    <n v="93600"/>
    <n v="116900"/>
  </r>
  <r>
    <n v="88065566583"/>
    <x v="227"/>
    <x v="7"/>
    <x v="1"/>
    <x v="12"/>
    <n v="23"/>
    <n v="20"/>
    <n v="450"/>
    <n v="10350"/>
    <n v="9000"/>
    <n v="1350"/>
    <n v="14489.999999999998"/>
    <n v="8280"/>
    <n v="10250"/>
  </r>
  <r>
    <n v="88065566584"/>
    <x v="231"/>
    <x v="8"/>
    <x v="2"/>
    <x v="12"/>
    <n v="9"/>
    <n v="6"/>
    <n v="2000"/>
    <n v="18000"/>
    <n v="12000"/>
    <n v="6000"/>
    <n v="25200"/>
    <n v="14400"/>
    <n v="17900"/>
  </r>
  <r>
    <n v="88065566585"/>
    <x v="230"/>
    <x v="9"/>
    <x v="3"/>
    <x v="0"/>
    <n v="18"/>
    <n v="15"/>
    <n v="123"/>
    <n v="2214"/>
    <n v="1845"/>
    <n v="369"/>
    <n v="3099.6"/>
    <n v="1771.2"/>
    <n v="2114"/>
  </r>
  <r>
    <n v="88065566586"/>
    <x v="230"/>
    <x v="10"/>
    <x v="0"/>
    <x v="0"/>
    <n v="14"/>
    <n v="11"/>
    <n v="12903"/>
    <n v="180642"/>
    <n v="141933"/>
    <n v="38709"/>
    <n v="252898.8"/>
    <n v="144513.60000000001"/>
    <n v="180542"/>
  </r>
  <r>
    <n v="88065566587"/>
    <x v="231"/>
    <x v="0"/>
    <x v="1"/>
    <x v="1"/>
    <n v="30"/>
    <n v="27"/>
    <n v="100000"/>
    <n v="3000000"/>
    <n v="2700000"/>
    <n v="300000"/>
    <n v="4200000"/>
    <n v="2400000"/>
    <n v="2999900"/>
  </r>
  <r>
    <n v="88065566588"/>
    <x v="232"/>
    <x v="1"/>
    <x v="2"/>
    <x v="2"/>
    <n v="16"/>
    <n v="13"/>
    <n v="12000"/>
    <n v="192000"/>
    <n v="156000"/>
    <n v="36000"/>
    <n v="268800"/>
    <n v="153600"/>
    <n v="191900"/>
  </r>
  <r>
    <n v="88065566589"/>
    <x v="233"/>
    <x v="2"/>
    <x v="3"/>
    <x v="3"/>
    <n v="52"/>
    <n v="49"/>
    <n v="60"/>
    <n v="3120"/>
    <n v="2940"/>
    <n v="180"/>
    <n v="4368"/>
    <n v="2496"/>
    <n v="3020"/>
  </r>
  <r>
    <n v="88065566590"/>
    <x v="234"/>
    <x v="3"/>
    <x v="0"/>
    <x v="4"/>
    <n v="14"/>
    <n v="11"/>
    <n v="89"/>
    <n v="1246"/>
    <n v="979"/>
    <n v="267"/>
    <n v="1744.3999999999999"/>
    <n v="996.80000000000007"/>
    <n v="1146"/>
  </r>
  <r>
    <n v="88065566591"/>
    <x v="235"/>
    <x v="4"/>
    <x v="1"/>
    <x v="5"/>
    <n v="6"/>
    <n v="3"/>
    <n v="77"/>
    <n v="462"/>
    <n v="231"/>
    <n v="231"/>
    <n v="646.79999999999995"/>
    <n v="369.6"/>
    <n v="362"/>
  </r>
  <r>
    <n v="88065566592"/>
    <x v="236"/>
    <x v="5"/>
    <x v="2"/>
    <x v="6"/>
    <n v="13"/>
    <n v="10"/>
    <n v="68"/>
    <n v="884"/>
    <n v="680"/>
    <n v="204"/>
    <n v="1237.5999999999999"/>
    <n v="707.2"/>
    <n v="784"/>
  </r>
  <r>
    <n v="88065566593"/>
    <x v="237"/>
    <x v="6"/>
    <x v="3"/>
    <x v="7"/>
    <n v="15"/>
    <n v="12"/>
    <n v="15"/>
    <n v="225"/>
    <n v="180"/>
    <n v="45"/>
    <n v="315"/>
    <n v="180"/>
    <n v="125"/>
  </r>
  <r>
    <n v="88065566594"/>
    <x v="241"/>
    <x v="7"/>
    <x v="0"/>
    <x v="8"/>
    <n v="20"/>
    <n v="17"/>
    <n v="47"/>
    <n v="940"/>
    <n v="799"/>
    <n v="141"/>
    <n v="1316"/>
    <n v="752"/>
    <n v="840"/>
  </r>
  <r>
    <n v="88065566595"/>
    <x v="240"/>
    <x v="8"/>
    <x v="1"/>
    <x v="9"/>
    <n v="12"/>
    <n v="9"/>
    <n v="6"/>
    <n v="72"/>
    <n v="54"/>
    <n v="18"/>
    <n v="100.8"/>
    <n v="57.6"/>
    <n v="-28"/>
  </r>
  <r>
    <n v="88065566596"/>
    <x v="240"/>
    <x v="9"/>
    <x v="2"/>
    <x v="0"/>
    <n v="16"/>
    <n v="13"/>
    <n v="10"/>
    <n v="160"/>
    <n v="130"/>
    <n v="30"/>
    <n v="224"/>
    <n v="128"/>
    <n v="60"/>
  </r>
  <r>
    <n v="88065566597"/>
    <x v="241"/>
    <x v="10"/>
    <x v="3"/>
    <x v="10"/>
    <n v="20"/>
    <n v="17"/>
    <n v="11"/>
    <n v="220"/>
    <n v="187"/>
    <n v="33"/>
    <n v="308"/>
    <n v="176"/>
    <n v="120"/>
  </r>
  <r>
    <n v="88065566598"/>
    <x v="242"/>
    <x v="0"/>
    <x v="0"/>
    <x v="11"/>
    <n v="12"/>
    <n v="9"/>
    <n v="60"/>
    <n v="720"/>
    <n v="540"/>
    <n v="180"/>
    <n v="1007.9999999999999"/>
    <n v="576"/>
    <n v="620"/>
  </r>
  <r>
    <n v="88065566599"/>
    <x v="243"/>
    <x v="1"/>
    <x v="1"/>
    <x v="12"/>
    <n v="10"/>
    <n v="7"/>
    <n v="89"/>
    <n v="890"/>
    <n v="623"/>
    <n v="267"/>
    <n v="1246"/>
    <n v="712"/>
    <n v="790"/>
  </r>
  <r>
    <n v="88065566600"/>
    <x v="244"/>
    <x v="2"/>
    <x v="2"/>
    <x v="13"/>
    <n v="15"/>
    <n v="12"/>
    <n v="77"/>
    <n v="1155"/>
    <n v="924"/>
    <n v="231"/>
    <n v="1617"/>
    <n v="924"/>
    <n v="1055"/>
  </r>
  <r>
    <n v="88065566601"/>
    <x v="245"/>
    <x v="3"/>
    <x v="3"/>
    <x v="14"/>
    <n v="15"/>
    <n v="12"/>
    <n v="68"/>
    <n v="1020"/>
    <n v="816"/>
    <n v="204"/>
    <n v="1428"/>
    <n v="816"/>
    <n v="920"/>
  </r>
  <r>
    <n v="88065566602"/>
    <x v="246"/>
    <x v="4"/>
    <x v="0"/>
    <x v="15"/>
    <n v="20"/>
    <n v="17"/>
    <n v="15"/>
    <n v="300"/>
    <n v="255"/>
    <n v="45"/>
    <n v="420"/>
    <n v="240"/>
    <n v="200"/>
  </r>
  <r>
    <n v="88065566603"/>
    <x v="247"/>
    <x v="5"/>
    <x v="1"/>
    <x v="1"/>
    <n v="12"/>
    <n v="9"/>
    <n v="100"/>
    <n v="1200"/>
    <n v="900"/>
    <n v="300"/>
    <n v="1680"/>
    <n v="960"/>
    <n v="1100"/>
  </r>
  <r>
    <n v="88065566604"/>
    <x v="248"/>
    <x v="6"/>
    <x v="2"/>
    <x v="2"/>
    <n v="13"/>
    <n v="10"/>
    <n v="3000"/>
    <n v="39000"/>
    <n v="30000"/>
    <n v="9000"/>
    <n v="54600"/>
    <n v="31200"/>
    <n v="38900"/>
  </r>
  <r>
    <n v="88065566605"/>
    <x v="252"/>
    <x v="7"/>
    <x v="3"/>
    <x v="1"/>
    <n v="15"/>
    <n v="12"/>
    <n v="5000"/>
    <n v="75000"/>
    <n v="60000"/>
    <n v="15000"/>
    <n v="105000"/>
    <n v="60000"/>
    <n v="74900"/>
  </r>
  <r>
    <n v="88065566606"/>
    <x v="251"/>
    <x v="8"/>
    <x v="0"/>
    <x v="2"/>
    <n v="14"/>
    <n v="11"/>
    <n v="300"/>
    <n v="4200"/>
    <n v="3300"/>
    <n v="900"/>
    <n v="5880"/>
    <n v="3360"/>
    <n v="4100"/>
  </r>
  <r>
    <n v="88065566607"/>
    <x v="251"/>
    <x v="9"/>
    <x v="1"/>
    <x v="10"/>
    <n v="30"/>
    <n v="27"/>
    <n v="2000"/>
    <n v="60000"/>
    <n v="54000"/>
    <n v="6000"/>
    <n v="84000"/>
    <n v="48000"/>
    <n v="59900"/>
  </r>
  <r>
    <n v="88065566608"/>
    <x v="252"/>
    <x v="10"/>
    <x v="0"/>
    <x v="11"/>
    <n v="16"/>
    <n v="13"/>
    <n v="600"/>
    <n v="9600"/>
    <n v="7800"/>
    <n v="1800"/>
    <n v="13440"/>
    <n v="7680"/>
    <n v="9500"/>
  </r>
  <r>
    <n v="88065566609"/>
    <x v="253"/>
    <x v="0"/>
    <x v="1"/>
    <x v="12"/>
    <n v="9"/>
    <n v="6"/>
    <n v="1230"/>
    <n v="11070"/>
    <n v="7380"/>
    <n v="3690"/>
    <n v="15497.999999999998"/>
    <n v="8856"/>
    <n v="10970"/>
  </r>
  <r>
    <n v="88065566610"/>
    <x v="254"/>
    <x v="1"/>
    <x v="0"/>
    <x v="10"/>
    <n v="5"/>
    <n v="2"/>
    <n v="900"/>
    <n v="4500"/>
    <n v="1800"/>
    <n v="2700"/>
    <n v="6300"/>
    <n v="3600"/>
    <n v="4400"/>
  </r>
  <r>
    <n v="88065566611"/>
    <x v="255"/>
    <x v="2"/>
    <x v="1"/>
    <x v="11"/>
    <n v="18"/>
    <n v="15"/>
    <n v="2390"/>
    <n v="43020"/>
    <n v="35850"/>
    <n v="7170"/>
    <n v="60227.999999999993"/>
    <n v="34416"/>
    <n v="42920"/>
  </r>
  <r>
    <n v="88065566612"/>
    <x v="256"/>
    <x v="3"/>
    <x v="0"/>
    <x v="12"/>
    <n v="10"/>
    <n v="7"/>
    <n v="10000"/>
    <n v="100000"/>
    <n v="70000"/>
    <n v="30000"/>
    <n v="140000"/>
    <n v="80000"/>
    <n v="99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3"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3">
  <location ref="BA3" firstHeaderRow="0" firstDataRow="0" firstDataCol="0" rowPageCount="1" colPageCount="1"/>
  <pivotFields count="17">
    <pivotField compact="0" outline="0" showAll="0"/>
    <pivotField compact="0" numFmtId="14" outline="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outline="0" showAll="0"/>
    <pivotField compact="0" outline="0" showAll="0"/>
    <pivotField compact="0" outline="0" showAll="0">
      <items count="21">
        <item x="1"/>
        <item x="2"/>
        <item x="3"/>
        <item m="1" x="16"/>
        <item m="1" x="18"/>
        <item m="1" x="17"/>
        <item x="4"/>
        <item x="5"/>
        <item x="6"/>
        <item x="7"/>
        <item x="8"/>
        <item x="9"/>
        <item x="0"/>
        <item x="10"/>
        <item x="11"/>
        <item x="12"/>
        <item m="1" x="19"/>
        <item x="13"/>
        <item x="14"/>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axis="axisPage" compact="0" outline="0" multipleItemSelectionAllowed="1" defaultSubtotal="0">
      <items count="14">
        <item h="1" x="0"/>
        <item x="1"/>
        <item h="1" x="2"/>
        <item h="1" x="3"/>
        <item h="1" x="4"/>
        <item h="1" x="5"/>
        <item h="1" x="6"/>
        <item h="1" x="7"/>
        <item h="1" x="8"/>
        <item h="1" x="9"/>
        <item h="1" x="10"/>
        <item h="1" x="11"/>
        <item h="1" x="12"/>
        <item h="1" x="13"/>
      </items>
    </pivotField>
    <pivotField compact="0" outline="0" defaultSubtotal="0">
      <items count="6">
        <item x="1"/>
        <item x="2"/>
        <item x="3"/>
        <item x="4"/>
        <item x="0"/>
        <item x="5"/>
      </items>
    </pivotField>
    <pivotField compact="0" outline="0" defaultSubtotal="0">
      <items count="3">
        <item x="1"/>
        <item x="0"/>
        <item x="2"/>
      </items>
    </pivotField>
  </pivotFields>
  <pageFields count="1">
    <pageField fld="1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locationSales" cacheId="23"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location ref="A3:B14" firstHeaderRow="1" firstDataRow="1" firstDataCol="1"/>
  <pivotFields count="17">
    <pivotField compact="0" outline="0" showAll="0"/>
    <pivotField compact="0" numFmtId="14" outline="0" showAll="0"/>
    <pivotField axis="axisRow" compact="0" outline="0" showAll="0">
      <items count="41">
        <item m="1" x="16"/>
        <item m="1" x="39"/>
        <item m="1" x="38"/>
        <item m="1" x="12"/>
        <item m="1" x="18"/>
        <item m="1" x="22"/>
        <item m="1" x="19"/>
        <item m="1" x="35"/>
        <item x="8"/>
        <item x="9"/>
        <item x="0"/>
        <item x="2"/>
        <item x="1"/>
        <item m="1" x="33"/>
        <item m="1" x="24"/>
        <item m="1" x="28"/>
        <item m="1" x="29"/>
        <item m="1" x="32"/>
        <item m="1" x="25"/>
        <item m="1" x="37"/>
        <item m="1" x="34"/>
        <item x="3"/>
        <item m="1" x="20"/>
        <item m="1" x="27"/>
        <item m="1" x="11"/>
        <item m="1" x="21"/>
        <item x="5"/>
        <item x="10"/>
        <item x="6"/>
        <item m="1" x="15"/>
        <item m="1" x="13"/>
        <item x="7"/>
        <item x="4"/>
        <item m="1" x="14"/>
        <item m="1" x="23"/>
        <item m="1" x="31"/>
        <item m="1" x="30"/>
        <item m="1" x="17"/>
        <item m="1" x="36"/>
        <item m="1" x="26"/>
        <item t="default"/>
      </items>
    </pivotField>
    <pivotField compact="0" outline="0" showAll="0"/>
    <pivotField compact="0" outline="0" showAll="0">
      <items count="21">
        <item x="1"/>
        <item x="2"/>
        <item x="3"/>
        <item m="1" x="16"/>
        <item m="1" x="18"/>
        <item m="1" x="17"/>
        <item x="4"/>
        <item x="5"/>
        <item x="6"/>
        <item x="7"/>
        <item x="8"/>
        <item x="9"/>
        <item x="0"/>
        <item x="10"/>
        <item x="11"/>
        <item x="12"/>
        <item m="1" x="19"/>
        <item x="13"/>
        <item x="14"/>
        <item x="15"/>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defaultSubtotal="0">
      <items count="14">
        <item h="1" x="0"/>
        <item x="1"/>
        <item h="1" x="2"/>
        <item h="1" x="3"/>
        <item h="1" x="4"/>
        <item h="1" x="5"/>
        <item h="1" x="6"/>
        <item h="1" x="7"/>
        <item h="1" x="8"/>
        <item h="1" x="9"/>
        <item h="1" x="10"/>
        <item h="1" x="11"/>
        <item h="1" x="12"/>
        <item h="1" x="13"/>
      </items>
    </pivotField>
    <pivotField compact="0" outline="0" showAll="0" defaultSubtotal="0"/>
    <pivotField compact="0" outline="0" showAll="0" defaultSubtotal="0"/>
  </pivotFields>
  <rowFields count="1">
    <field x="2"/>
  </rowFields>
  <rowItems count="11">
    <i>
      <x v="8"/>
    </i>
    <i>
      <x v="9"/>
    </i>
    <i>
      <x v="10"/>
    </i>
    <i>
      <x v="11"/>
    </i>
    <i>
      <x v="12"/>
    </i>
    <i>
      <x v="21"/>
    </i>
    <i>
      <x v="26"/>
    </i>
    <i>
      <x v="27"/>
    </i>
    <i>
      <x v="28"/>
    </i>
    <i>
      <x v="31"/>
    </i>
    <i>
      <x v="32"/>
    </i>
  </rowItems>
  <colItems count="1">
    <i/>
  </colItems>
  <dataFields count="1">
    <dataField name=" Total Sales" fld="8" baseField="0" baseItem="0"/>
  </dataFields>
  <formats count="12">
    <format dxfId="18">
      <pivotArea type="all" dataOnly="0" outline="0" fieldPosition="0"/>
    </format>
    <format dxfId="17">
      <pivotArea outline="0" collapsedLevelsAreSubtotals="1" fieldPosition="0"/>
    </format>
    <format dxfId="16">
      <pivotArea field="2" type="button" dataOnly="0" labelOnly="1" outline="0" axis="axisRow" fieldPosition="0"/>
    </format>
    <format dxfId="15">
      <pivotArea dataOnly="0" labelOnly="1" outline="0" axis="axisValues" fieldPosition="0"/>
    </format>
    <format dxfId="14">
      <pivotArea dataOnly="0" labelOnly="1" outline="0" fieldPosition="0">
        <references count="1">
          <reference field="2" count="0"/>
        </references>
      </pivotArea>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field="2" type="button" dataOnly="0" labelOnly="1" outline="0" axis="axisRow" fieldPosition="0"/>
    </format>
    <format dxfId="9">
      <pivotArea dataOnly="0" labelOnly="1" outline="0" axis="axisValues" fieldPosition="0"/>
    </format>
    <format dxfId="8">
      <pivotArea dataOnly="0" labelOnly="1" outline="0" fieldPosition="0">
        <references count="1">
          <reference field="2" count="0"/>
        </references>
      </pivotArea>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etrics" cacheId="23"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3">
  <location ref="AS3:AX4" firstHeaderRow="0" firstDataRow="1" firstDataCol="0"/>
  <pivotFields count="17">
    <pivotField compact="0" outline="0" showAll="0"/>
    <pivotField compact="0" numFmtId="14" outline="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outline="0" showAll="0"/>
    <pivotField compact="0" outline="0" showAll="0"/>
    <pivotField compact="0" outline="0" showAll="0">
      <items count="21">
        <item x="1"/>
        <item x="2"/>
        <item x="3"/>
        <item m="1" x="16"/>
        <item m="1" x="18"/>
        <item m="1" x="17"/>
        <item x="4"/>
        <item x="5"/>
        <item x="6"/>
        <item x="7"/>
        <item x="8"/>
        <item x="9"/>
        <item x="0"/>
        <item x="10"/>
        <item x="11"/>
        <item x="12"/>
        <item m="1" x="19"/>
        <item x="13"/>
        <item x="14"/>
        <item x="15"/>
        <item t="default"/>
      </items>
    </pivotField>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defaultSubtotal="0"/>
    <pivotField compact="0" outline="0" showAll="0" defaultSubtotal="0"/>
    <pivotField dataField="1" compact="0" outline="0" showAll="0" defaultSubtotal="0"/>
    <pivotField compact="0" outline="0" defaultSubtotal="0">
      <items count="14">
        <item h="1" x="0"/>
        <item x="1"/>
        <item h="1" x="2"/>
        <item h="1" x="3"/>
        <item h="1" x="4"/>
        <item h="1" x="5"/>
        <item h="1" x="6"/>
        <item h="1" x="7"/>
        <item h="1" x="8"/>
        <item h="1" x="9"/>
        <item h="1" x="10"/>
        <item h="1" x="11"/>
        <item h="1" x="12"/>
        <item h="1" x="13"/>
      </items>
    </pivotField>
    <pivotField compact="0" outline="0" defaultSubtotal="0">
      <items count="6">
        <item x="1"/>
        <item x="2"/>
        <item x="3"/>
        <item x="4"/>
        <item x="0"/>
        <item x="5"/>
      </items>
    </pivotField>
    <pivotField compact="0" outline="0" defaultSubtotal="0">
      <items count="3">
        <item x="1"/>
        <item x="0"/>
        <item x="2"/>
      </items>
    </pivotField>
  </pivotFields>
  <rowItems count="1">
    <i/>
  </rowItems>
  <colFields count="1">
    <field x="-2"/>
  </colFields>
  <colItems count="6">
    <i>
      <x/>
    </i>
    <i i="1">
      <x v="1"/>
    </i>
    <i i="2">
      <x v="2"/>
    </i>
    <i i="3">
      <x v="3"/>
    </i>
    <i i="4">
      <x v="4"/>
    </i>
    <i i="5">
      <x v="5"/>
    </i>
  </colItems>
  <dataFields count="6">
    <dataField name=" Total Sales" fld="8" baseField="0" baseItem="0"/>
    <dataField name=" Profit" fld="10" baseField="0" baseItem="0"/>
    <dataField name=" cogs" fld="9" baseField="0" baseItem="0"/>
    <dataField name=" Balance" fld="11" baseField="0" baseItem="1"/>
    <dataField name=" Qty" fld="7" baseField="0" baseItem="0" numFmtId="164"/>
    <dataField name=" Payment" fld="13" baseField="0" baseItem="0"/>
  </dataFields>
  <formats count="7">
    <format dxfId="25">
      <pivotArea outline="0" collapsedLevelsAreSubtotals="1" fieldPosition="0"/>
    </format>
    <format dxfId="24">
      <pivotArea outline="0" collapsedLevelsAreSubtotals="1" fieldPosition="0">
        <references count="1">
          <reference field="4294967294" count="1" selected="0">
            <x v="4"/>
          </reference>
        </references>
      </pivotArea>
    </format>
    <format dxfId="23">
      <pivotArea outline="0" collapsedLevelsAreSubtotals="1" fieldPosition="0">
        <references count="1">
          <reference field="4294967294" count="1" selected="0">
            <x v="4"/>
          </reference>
        </references>
      </pivotArea>
    </format>
    <format dxfId="22">
      <pivotArea outline="0" collapsedLevelsAreSubtotals="1" fieldPosition="0">
        <references count="1">
          <reference field="4294967294" count="1" selected="0">
            <x v="4"/>
          </reference>
        </references>
      </pivotArea>
    </format>
    <format dxfId="21">
      <pivotArea type="all" dataOnly="0" outline="0" fieldPosition="0"/>
    </format>
    <format dxfId="20">
      <pivotArea outline="0" collapsedLevelsAreSubtotals="1" fieldPosition="0"/>
    </format>
    <format dxfId="19">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23"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location ref="BW5:BX8" firstHeaderRow="1" firstDataRow="1" firstDataCol="1"/>
  <pivotFields count="17">
    <pivotField compact="0" outline="0" showAll="0"/>
    <pivotField compact="0" numFmtId="14" outline="0" showAll="0"/>
    <pivotField compact="0" outline="0" showAll="0">
      <items count="41">
        <item m="1" x="16"/>
        <item m="1" x="39"/>
        <item m="1" x="38"/>
        <item m="1" x="12"/>
        <item m="1" x="18"/>
        <item m="1" x="22"/>
        <item m="1" x="19"/>
        <item m="1" x="35"/>
        <item x="8"/>
        <item x="9"/>
        <item x="0"/>
        <item x="2"/>
        <item x="1"/>
        <item m="1" x="33"/>
        <item m="1" x="24"/>
        <item m="1" x="28"/>
        <item m="1" x="29"/>
        <item m="1" x="32"/>
        <item m="1" x="25"/>
        <item m="1" x="37"/>
        <item m="1" x="34"/>
        <item x="3"/>
        <item m="1" x="20"/>
        <item m="1" x="27"/>
        <item m="1" x="11"/>
        <item m="1" x="21"/>
        <item x="5"/>
        <item x="10"/>
        <item x="6"/>
        <item m="1" x="15"/>
        <item m="1" x="13"/>
        <item x="7"/>
        <item x="4"/>
        <item m="1" x="14"/>
        <item m="1" x="23"/>
        <item m="1" x="31"/>
        <item m="1" x="30"/>
        <item m="1" x="17"/>
        <item m="1" x="36"/>
        <item m="1" x="26"/>
        <item t="default"/>
      </items>
    </pivotField>
    <pivotField compact="0" outline="0" showAll="0"/>
    <pivotField axis="axisRow" compact="0" outline="0" showAll="0" measureFilter="1">
      <items count="21">
        <item x="1"/>
        <item x="2"/>
        <item x="3"/>
        <item m="1" x="16"/>
        <item m="1" x="18"/>
        <item m="1" x="17"/>
        <item x="4"/>
        <item x="5"/>
        <item x="6"/>
        <item x="7"/>
        <item x="8"/>
        <item x="9"/>
        <item x="0"/>
        <item x="10"/>
        <item x="11"/>
        <item x="12"/>
        <item m="1" x="19"/>
        <item x="13"/>
        <item x="14"/>
        <item x="15"/>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defaultSubtotal="0">
      <items count="14">
        <item h="1" x="0"/>
        <item x="1"/>
        <item h="1" x="2"/>
        <item h="1" x="3"/>
        <item h="1" x="4"/>
        <item h="1" x="5"/>
        <item h="1" x="6"/>
        <item h="1" x="7"/>
        <item h="1" x="8"/>
        <item h="1" x="9"/>
        <item h="1" x="10"/>
        <item h="1" x="11"/>
        <item h="1" x="12"/>
        <item h="1" x="13"/>
      </items>
    </pivotField>
    <pivotField compact="0" outline="0" showAll="0" defaultSubtotal="0"/>
    <pivotField compact="0" outline="0" showAll="0" defaultSubtotal="0"/>
  </pivotFields>
  <rowFields count="1">
    <field x="4"/>
  </rowFields>
  <rowItems count="3">
    <i>
      <x v="6"/>
    </i>
    <i>
      <x v="7"/>
    </i>
    <i>
      <x v="11"/>
    </i>
  </rowItems>
  <colItems count="1">
    <i/>
  </colItems>
  <dataFields count="1">
    <dataField name="Sum of Total Sales" fld="8" baseField="0" baseItem="0" numFmtId="42"/>
  </dataFields>
  <formats count="7">
    <format dxfId="32">
      <pivotArea outline="0" collapsedLevelsAreSubtotals="1" fieldPosition="0"/>
    </format>
    <format dxfId="31">
      <pivotArea type="all" dataOnly="0" outline="0" fieldPosition="0"/>
    </format>
    <format dxfId="30">
      <pivotArea outline="0" collapsedLevelsAreSubtotals="1" fieldPosition="0"/>
    </format>
    <format dxfId="29">
      <pivotArea field="4" type="button" dataOnly="0" labelOnly="1" outline="0" axis="axisRow" fieldPosition="0"/>
    </format>
    <format dxfId="28">
      <pivotArea dataOnly="0" labelOnly="1" outline="0" axis="axisValues" fieldPosition="0"/>
    </format>
    <format dxfId="27">
      <pivotArea dataOnly="0" labelOnly="1" outline="0" fieldPosition="0">
        <references count="1">
          <reference field="4" count="3">
            <x v="9"/>
            <x v="10"/>
            <x v="11"/>
          </reference>
        </references>
      </pivotArea>
    </format>
    <format dxfId="26">
      <pivotArea dataOnly="0" labelOnly="1" outline="0" axis="axisValues" fieldPosition="0"/>
    </format>
  </formats>
  <pivotTableStyleInfo name="PivotStyleLight16" showRowHeaders="1" showColHeaders="1" showRowStripes="0" showColStripes="0" showLastColumn="1"/>
  <filters count="1">
    <filter fld="4" type="count" evalOrder="-1" id="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3">
  <location ref="L3:R15" firstHeaderRow="0" firstDataRow="1" firstDataCol="1"/>
  <pivotFields count="17">
    <pivotField compact="0" outline="0" showAll="0"/>
    <pivotField compact="0" numFmtId="14" outline="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outline="0" showAll="0"/>
    <pivotField compact="0" outline="0" showAll="0"/>
    <pivotField compact="0" outline="0" showAll="0">
      <items count="21">
        <item x="1"/>
        <item x="2"/>
        <item x="3"/>
        <item m="1" x="16"/>
        <item m="1" x="18"/>
        <item m="1" x="17"/>
        <item x="4"/>
        <item x="5"/>
        <item x="6"/>
        <item x="7"/>
        <item x="8"/>
        <item x="9"/>
        <item x="0"/>
        <item x="10"/>
        <item x="11"/>
        <item x="12"/>
        <item m="1" x="19"/>
        <item x="13"/>
        <item x="14"/>
        <item x="15"/>
        <item t="default"/>
      </items>
    </pivotField>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defaultSubtotal="0"/>
    <pivotField compact="0" outline="0" showAll="0" defaultSubtotal="0"/>
    <pivotField dataField="1" compact="0" outline="0" showAll="0" defaultSubtotal="0"/>
    <pivotField axis="axisRow" compact="0" outline="0" defaultSubtotal="0">
      <items count="14">
        <item h="1" x="0"/>
        <item x="1"/>
        <item x="2"/>
        <item x="3"/>
        <item x="4"/>
        <item x="5"/>
        <item x="6"/>
        <item x="7"/>
        <item x="8"/>
        <item x="9"/>
        <item x="10"/>
        <item x="11"/>
        <item x="12"/>
        <item h="1" x="13"/>
      </items>
    </pivotField>
    <pivotField compact="0" outline="0" defaultSubtotal="0">
      <items count="6">
        <item x="1"/>
        <item x="2"/>
        <item x="3"/>
        <item x="4"/>
        <item x="0"/>
        <item x="5"/>
      </items>
    </pivotField>
    <pivotField compact="0" outline="0" defaultSubtotal="0">
      <items count="3">
        <item x="1"/>
        <item x="0"/>
        <item x="2"/>
      </items>
    </pivotField>
  </pivotFields>
  <rowFields count="1">
    <field x="14"/>
  </rowFields>
  <rowItems count="12">
    <i>
      <x v="1"/>
    </i>
    <i>
      <x v="2"/>
    </i>
    <i>
      <x v="3"/>
    </i>
    <i>
      <x v="4"/>
    </i>
    <i>
      <x v="5"/>
    </i>
    <i>
      <x v="6"/>
    </i>
    <i>
      <x v="7"/>
    </i>
    <i>
      <x v="8"/>
    </i>
    <i>
      <x v="9"/>
    </i>
    <i>
      <x v="10"/>
    </i>
    <i>
      <x v="11"/>
    </i>
    <i>
      <x v="12"/>
    </i>
  </rowItems>
  <colFields count="1">
    <field x="-2"/>
  </colFields>
  <colItems count="6">
    <i>
      <x/>
    </i>
    <i i="1">
      <x v="1"/>
    </i>
    <i i="2">
      <x v="2"/>
    </i>
    <i i="3">
      <x v="3"/>
    </i>
    <i i="4">
      <x v="4"/>
    </i>
    <i i="5">
      <x v="5"/>
    </i>
  </colItems>
  <dataFields count="6">
    <dataField name=" Total Sales" fld="8" baseField="0" baseItem="0"/>
    <dataField name=" Profit" fld="10" baseField="0" baseItem="0"/>
    <dataField name="COGS " fld="9" baseField="0" baseItem="0"/>
    <dataField name=" Qty" fld="7" baseField="0" baseItem="0"/>
    <dataField name=" Balance" fld="11" baseField="12" baseItem="5"/>
    <dataField name=" Payment" fld="13" baseField="0" baseItem="0"/>
  </dataFields>
  <formats count="5">
    <format dxfId="37">
      <pivotArea type="all" dataOnly="0" outline="0" fieldPosition="0"/>
    </format>
    <format dxfId="36">
      <pivotArea outline="0" collapsedLevelsAreSubtotals="1" fieldPosition="0"/>
    </format>
    <format dxfId="35">
      <pivotArea field="14" type="button" dataOnly="0" labelOnly="1" outline="0" axis="axisRow" fieldPosition="0"/>
    </format>
    <format dxfId="34">
      <pivotArea dataOnly="0" labelOnly="1" outline="0" fieldPosition="0">
        <references count="1">
          <reference field="14" count="0"/>
        </references>
      </pivotArea>
    </format>
    <format dxfId="33">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3">
  <location ref="AE3:AK7" firstHeaderRow="0" firstDataRow="1" firstDataCol="1"/>
  <pivotFields count="17">
    <pivotField compact="0" outline="0" showAll="0"/>
    <pivotField compact="0" numFmtId="14" outline="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outline="0" showAll="0"/>
    <pivotField axis="axisRow" compact="0" outline="0" showAll="0">
      <items count="5">
        <item x="0"/>
        <item x="1"/>
        <item x="3"/>
        <item x="2"/>
        <item t="default"/>
      </items>
    </pivotField>
    <pivotField compact="0" outline="0" showAll="0">
      <items count="21">
        <item x="1"/>
        <item x="2"/>
        <item x="3"/>
        <item m="1" x="16"/>
        <item m="1" x="18"/>
        <item m="1" x="17"/>
        <item x="4"/>
        <item x="5"/>
        <item x="6"/>
        <item x="7"/>
        <item x="8"/>
        <item x="9"/>
        <item x="0"/>
        <item x="10"/>
        <item x="11"/>
        <item x="12"/>
        <item m="1" x="19"/>
        <item x="13"/>
        <item x="14"/>
        <item x="15"/>
        <item t="default"/>
      </items>
    </pivotField>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defaultSubtotal="0"/>
    <pivotField compact="0" outline="0" showAll="0" defaultSubtotal="0"/>
    <pivotField dataField="1" compact="0" outline="0" showAll="0" defaultSubtotal="0"/>
    <pivotField compact="0" outline="0" defaultSubtotal="0">
      <items count="14">
        <item h="1" x="0"/>
        <item x="1"/>
        <item x="2"/>
        <item x="3"/>
        <item x="4"/>
        <item x="5"/>
        <item x="6"/>
        <item x="7"/>
        <item x="8"/>
        <item x="9"/>
        <item x="10"/>
        <item x="11"/>
        <item x="12"/>
        <item h="1" x="13"/>
      </items>
    </pivotField>
    <pivotField compact="0" outline="0" defaultSubtotal="0">
      <items count="6">
        <item x="1"/>
        <item x="2"/>
        <item x="3"/>
        <item x="4"/>
        <item x="0"/>
        <item x="5"/>
      </items>
    </pivotField>
    <pivotField compact="0" outline="0" defaultSubtotal="0">
      <items count="3">
        <item x="1"/>
        <item x="0"/>
        <item x="2"/>
      </items>
    </pivotField>
  </pivotFields>
  <rowFields count="1">
    <field x="3"/>
  </rowFields>
  <rowItems count="4">
    <i>
      <x/>
    </i>
    <i>
      <x v="1"/>
    </i>
    <i>
      <x v="2"/>
    </i>
    <i>
      <x v="3"/>
    </i>
  </rowItems>
  <colFields count="1">
    <field x="-2"/>
  </colFields>
  <colItems count="6">
    <i>
      <x/>
    </i>
    <i i="1">
      <x v="1"/>
    </i>
    <i i="2">
      <x v="2"/>
    </i>
    <i i="3">
      <x v="3"/>
    </i>
    <i i="4">
      <x v="4"/>
    </i>
    <i i="5">
      <x v="5"/>
    </i>
  </colItems>
  <dataFields count="6">
    <dataField name=" Total Sales" fld="8" baseField="0" baseItem="0"/>
    <dataField name=" Profit" fld="10" baseField="0" baseItem="0"/>
    <dataField name="COGS " fld="9" baseField="0" baseItem="0"/>
    <dataField name=" Qty" fld="7" baseField="0" baseItem="0"/>
    <dataField name=" Balance" fld="11" baseField="12" baseItem="5"/>
    <dataField name=" Payment" fld="13" baseField="0" baseItem="0"/>
  </dataFields>
  <formats count="5">
    <format dxfId="42">
      <pivotArea type="all" dataOnly="0" outline="0" fieldPosition="0"/>
    </format>
    <format dxfId="41">
      <pivotArea outline="0" collapsedLevelsAreSubtotals="1" fieldPosition="0"/>
    </format>
    <format dxfId="40">
      <pivotArea field="3" type="button" dataOnly="0" labelOnly="1" outline="0" axis="axisRow" fieldPosition="0"/>
    </format>
    <format dxfId="39">
      <pivotArea dataOnly="0" labelOnly="1" outline="0" fieldPosition="0">
        <references count="1">
          <reference field="3" count="0"/>
        </references>
      </pivotArea>
    </format>
    <format dxfId="38">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chartFormat="3">
  <location ref="AA3:AB15" firstHeaderRow="1" firstDataRow="1" firstDataCol="1"/>
  <pivotFields count="17">
    <pivotField compact="0" outline="0" showAll="0"/>
    <pivotField compact="0" numFmtId="14" outline="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outline="0" showAll="0"/>
    <pivotField compact="0" outline="0" showAll="0"/>
    <pivotField compact="0" outline="0" showAll="0">
      <items count="21">
        <item x="1"/>
        <item x="2"/>
        <item x="3"/>
        <item m="1" x="16"/>
        <item m="1" x="18"/>
        <item m="1" x="17"/>
        <item x="4"/>
        <item x="5"/>
        <item x="6"/>
        <item x="7"/>
        <item x="8"/>
        <item x="9"/>
        <item x="0"/>
        <item x="10"/>
        <item x="11"/>
        <item x="12"/>
        <item m="1" x="19"/>
        <item x="13"/>
        <item x="14"/>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dataField="1" compact="0" outline="0" showAll="0" defaultSubtotal="0"/>
    <pivotField compact="0" outline="0" showAll="0" defaultSubtotal="0"/>
    <pivotField axis="axisRow" compact="0" outline="0" multipleItemSelectionAllowed="1" defaultSubtotal="0">
      <items count="14">
        <item h="1" x="0"/>
        <item x="1"/>
        <item x="2"/>
        <item x="3"/>
        <item x="4"/>
        <item x="5"/>
        <item x="6"/>
        <item x="7"/>
        <item x="8"/>
        <item x="9"/>
        <item x="10"/>
        <item x="11"/>
        <item x="12"/>
        <item h="1" x="13"/>
      </items>
    </pivotField>
    <pivotField compact="0" outline="0" defaultSubtotal="0">
      <items count="6">
        <item x="1"/>
        <item x="2"/>
        <item x="3"/>
        <item x="4"/>
        <item x="0"/>
        <item x="5"/>
      </items>
    </pivotField>
    <pivotField compact="0" outline="0" defaultSubtotal="0">
      <items count="3">
        <item x="1"/>
        <item x="0"/>
        <item x="2"/>
      </items>
    </pivotField>
  </pivotFields>
  <rowFields count="1">
    <field x="14"/>
  </rowFields>
  <rowItems count="12">
    <i>
      <x v="1"/>
    </i>
    <i>
      <x v="2"/>
    </i>
    <i>
      <x v="3"/>
    </i>
    <i>
      <x v="4"/>
    </i>
    <i>
      <x v="5"/>
    </i>
    <i>
      <x v="6"/>
    </i>
    <i>
      <x v="7"/>
    </i>
    <i>
      <x v="8"/>
    </i>
    <i>
      <x v="9"/>
    </i>
    <i>
      <x v="10"/>
    </i>
    <i>
      <x v="11"/>
    </i>
    <i>
      <x v="12"/>
    </i>
  </rowItems>
  <colItems count="1">
    <i/>
  </colItems>
  <dataFields count="1">
    <dataField name=" Targets" fld="12" baseField="0" baseItem="0"/>
  </dataFields>
  <formats count="6">
    <format dxfId="48">
      <pivotArea type="all" dataOnly="0" outline="0" fieldPosition="0"/>
    </format>
    <format dxfId="47">
      <pivotArea outline="0" collapsedLevelsAreSubtotals="1" fieldPosition="0"/>
    </format>
    <format dxfId="46">
      <pivotArea field="14" type="button" dataOnly="0" labelOnly="1" outline="0" axis="axisRow" fieldPosition="0"/>
    </format>
    <format dxfId="45">
      <pivotArea dataOnly="0" labelOnly="1" outline="0" axis="axisValues" fieldPosition="0"/>
    </format>
    <format dxfId="44">
      <pivotArea dataOnly="0" labelOnly="1" outline="0" fieldPosition="0">
        <references count="1">
          <reference field="14" count="0"/>
        </references>
      </pivotArea>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cslookup" cacheId="23" applyNumberFormats="0" applyBorderFormats="0" applyFontFormats="0" applyPatternFormats="0" applyAlignmentFormats="0" applyWidthHeightFormats="1" dataCaption="Values" updatedVersion="6" minRefreshableVersion="3" useAutoFormatting="1" rowGrandTotals="0" itemPrintTitles="1" createdVersion="6" indent="0" compact="0" compactData="0" multipleFieldFilters="0">
  <location ref="BT5:BU8" firstHeaderRow="1" firstDataRow="1" firstDataCol="1"/>
  <pivotFields count="17">
    <pivotField compact="0" outline="0" showAll="0"/>
    <pivotField compact="0" numFmtId="14" outline="0" showAll="0"/>
    <pivotField compact="0" outline="0" showAll="0">
      <items count="41">
        <item m="1" x="16"/>
        <item m="1" x="39"/>
        <item m="1" x="38"/>
        <item m="1" x="12"/>
        <item m="1" x="18"/>
        <item m="1" x="22"/>
        <item m="1" x="19"/>
        <item m="1" x="35"/>
        <item x="8"/>
        <item x="9"/>
        <item x="0"/>
        <item x="2"/>
        <item x="1"/>
        <item m="1" x="33"/>
        <item m="1" x="24"/>
        <item m="1" x="28"/>
        <item m="1" x="29"/>
        <item m="1" x="32"/>
        <item m="1" x="25"/>
        <item m="1" x="37"/>
        <item m="1" x="34"/>
        <item x="3"/>
        <item m="1" x="20"/>
        <item m="1" x="27"/>
        <item m="1" x="11"/>
        <item m="1" x="21"/>
        <item x="5"/>
        <item x="10"/>
        <item x="6"/>
        <item m="1" x="15"/>
        <item m="1" x="13"/>
        <item x="7"/>
        <item x="4"/>
        <item m="1" x="14"/>
        <item m="1" x="23"/>
        <item m="1" x="31"/>
        <item m="1" x="30"/>
        <item m="1" x="17"/>
        <item m="1" x="36"/>
        <item m="1" x="26"/>
        <item t="default"/>
      </items>
    </pivotField>
    <pivotField compact="0" outline="0" showAll="0"/>
    <pivotField axis="axisRow" compact="0" outline="0" showAll="0" measureFilter="1" sortType="descending">
      <items count="21">
        <item x="1"/>
        <item x="2"/>
        <item x="3"/>
        <item m="1" x="16"/>
        <item m="1" x="18"/>
        <item m="1" x="17"/>
        <item x="4"/>
        <item x="5"/>
        <item x="6"/>
        <item x="7"/>
        <item x="8"/>
        <item x="9"/>
        <item x="0"/>
        <item x="10"/>
        <item x="11"/>
        <item x="12"/>
        <item m="1" x="19"/>
        <item x="13"/>
        <item x="1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defaultSubtotal="0">
      <items count="14">
        <item h="1" x="0"/>
        <item x="1"/>
        <item h="1" x="2"/>
        <item h="1" x="3"/>
        <item h="1" x="4"/>
        <item h="1" x="5"/>
        <item h="1" x="6"/>
        <item h="1" x="7"/>
        <item h="1" x="8"/>
        <item h="1" x="9"/>
        <item h="1" x="10"/>
        <item h="1" x="11"/>
        <item h="1" x="12"/>
        <item h="1" x="13"/>
      </items>
    </pivotField>
    <pivotField compact="0" outline="0" showAll="0" defaultSubtotal="0"/>
    <pivotField compact="0" outline="0" showAll="0" defaultSubtotal="0"/>
  </pivotFields>
  <rowFields count="1">
    <field x="4"/>
  </rowFields>
  <rowItems count="3">
    <i>
      <x v="15"/>
    </i>
    <i>
      <x/>
    </i>
    <i>
      <x v="13"/>
    </i>
  </rowItems>
  <colItems count="1">
    <i/>
  </colItems>
  <dataFields count="1">
    <dataField name="Sum of Total Sales" fld="8" baseField="0" baseItem="0" numFmtId="42"/>
  </dataFields>
  <formats count="7">
    <format dxfId="55">
      <pivotArea outline="0" collapsedLevelsAreSubtotals="1" fieldPosition="0"/>
    </format>
    <format dxfId="54">
      <pivotArea type="all" dataOnly="0" outline="0" fieldPosition="0"/>
    </format>
    <format dxfId="53">
      <pivotArea outline="0" collapsedLevelsAreSubtotals="1" fieldPosition="0"/>
    </format>
    <format dxfId="52">
      <pivotArea field="4" type="button" dataOnly="0" labelOnly="1" outline="0" axis="axisRow" fieldPosition="0"/>
    </format>
    <format dxfId="51">
      <pivotArea dataOnly="0" labelOnly="1" outline="0" axis="axisValues" fieldPosition="0"/>
    </format>
    <format dxfId="50">
      <pivotArea dataOnly="0" labelOnly="1" outline="0" fieldPosition="0">
        <references count="1">
          <reference field="4" count="3">
            <x v="8"/>
            <x v="14"/>
            <x v="15"/>
          </reference>
        </references>
      </pivotArea>
    </format>
    <format dxfId="49">
      <pivotArea dataOnly="0" labelOnly="1" outline="0" axis="axisValues" fieldPosition="0"/>
    </format>
  </formats>
  <pivotTableStyleInfo name="PivotStyleLight16" showRowHeaders="1" showColHeaders="1" showRowStripes="0" showColStripes="0" showLastColumn="1"/>
  <filters count="1">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2"/>
    <pivotTable tabId="3" name="metrics"/>
    <pivotTable tabId="3" name="PivotTable1"/>
    <pivotTable tabId="3" name="PivotTable3"/>
    <pivotTable tabId="3" name="PivotTable7"/>
    <pivotTable tabId="3" name="locationSales"/>
  </pivotTables>
  <data>
    <tabular pivotCacheId="1">
      <items count="20">
        <i x="1" s="1"/>
        <i x="2" s="1"/>
        <i x="3" s="1"/>
        <i x="4" s="1"/>
        <i x="5" s="1"/>
        <i x="6" s="1"/>
        <i x="7" s="1"/>
        <i x="8" s="1"/>
        <i x="9" s="1"/>
        <i x="0" s="1"/>
        <i x="10" s="1"/>
        <i x="11" s="1"/>
        <i x="12" s="1"/>
        <i x="13" s="1"/>
        <i x="14" s="1"/>
        <i x="15" s="1"/>
        <i x="16" s="1" nd="1"/>
        <i x="18" s="1" nd="1"/>
        <i x="17" s="1" nd="1"/>
        <i x="1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metrics"/>
    <pivotTable tabId="3" name="PivotTable7"/>
    <pivotTable tabId="3" name="locationSales"/>
    <pivotTable tabId="3" name="Picslookup"/>
    <pivotTable tabId="3" name="PivotTable11"/>
  </pivotTables>
  <data>
    <tabular pivotCacheId="1">
      <items count="14">
        <i x="1" s="1"/>
        <i x="2"/>
        <i x="3"/>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tyle="SlicerStyleLight1 2" rowHeight="241300"/>
  <slicer name="Months" cache="Slicer_Months" caption="Months" style="SlicerStyleLight1 2" rowHeight="241300"/>
</slicers>
</file>

<file path=xl/tables/table1.xml><?xml version="1.0" encoding="utf-8"?>
<table xmlns="http://schemas.openxmlformats.org/spreadsheetml/2006/main" id="1" name="Table1" displayName="Table1" ref="A1:N1259" totalsRowShown="0">
  <autoFilter ref="A1:N1259"/>
  <tableColumns count="14">
    <tableColumn id="1" name="ID"/>
    <tableColumn id="2" name="Date" dataDxfId="6"/>
    <tableColumn id="5" name="Locations"/>
    <tableColumn id="6" name="Sales reps"/>
    <tableColumn id="9" name="Product"/>
    <tableColumn id="11" name="Price"/>
    <tableColumn id="12" name="Cost"/>
    <tableColumn id="13" name="Qty"/>
    <tableColumn id="14" name="Total Sales" dataDxfId="5">
      <calculatedColumnFormula>Table1[[#This Row],[Qty]]*Table1[[#This Row],[Price]]</calculatedColumnFormula>
    </tableColumn>
    <tableColumn id="15" name="cogs" dataDxfId="4">
      <calculatedColumnFormula>Table1[[#This Row],[Qty]]*Table1[[#This Row],[Cost]]</calculatedColumnFormula>
    </tableColumn>
    <tableColumn id="16" name="Profit" dataDxfId="3">
      <calculatedColumnFormula>Table1[[#This Row],[Total Sales]]-Table1[[#This Row],[cogs]]</calculatedColumnFormula>
    </tableColumn>
    <tableColumn id="3" name="Balance" dataDxfId="2"/>
    <tableColumn id="4" name="Targets" dataDxfId="1">
      <calculatedColumnFormula>Table1[[#This Row],[Total Sales]]*(1-20%)</calculatedColumnFormula>
    </tableColumn>
    <tableColumn id="7" name="Payment" dataDxfId="0">
      <calculatedColumnFormula>Table1[[#This Row],[Total Sales]]-100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microsoft.com/office/2007/relationships/slicer" Target="../slicers/slicer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showRowColHeaders="0" tabSelected="1" workbookViewId="0"/>
  </sheetViews>
  <sheetFormatPr defaultRowHeight="15" x14ac:dyDescent="0.25"/>
  <cols>
    <col min="1" max="16384" width="9.140625" style="1"/>
  </cols>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9</xdr:col>
                    <xdr:colOff>304800</xdr:colOff>
                    <xdr:row>11</xdr:row>
                    <xdr:rowOff>76200</xdr:rowOff>
                  </from>
                  <to>
                    <xdr:col>11</xdr:col>
                    <xdr:colOff>114300</xdr:colOff>
                    <xdr:row>12</xdr:row>
                    <xdr:rowOff>95250</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6</xdr:col>
                    <xdr:colOff>447675</xdr:colOff>
                    <xdr:row>11</xdr:row>
                    <xdr:rowOff>76200</xdr:rowOff>
                  </from>
                  <to>
                    <xdr:col>8</xdr:col>
                    <xdr:colOff>257175</xdr:colOff>
                    <xdr:row>12</xdr:row>
                    <xdr:rowOff>95250</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7</xdr:col>
                    <xdr:colOff>609600</xdr:colOff>
                    <xdr:row>11</xdr:row>
                    <xdr:rowOff>76200</xdr:rowOff>
                  </from>
                  <to>
                    <xdr:col>9</xdr:col>
                    <xdr:colOff>419100</xdr:colOff>
                    <xdr:row>12</xdr:row>
                    <xdr:rowOff>95250</xdr:rowOff>
                  </to>
                </anchor>
              </controlPr>
            </control>
          </mc:Choice>
        </mc:AlternateContent>
        <mc:AlternateContent xmlns:mc="http://schemas.openxmlformats.org/markup-compatibility/2006">
          <mc:Choice Requires="x14">
            <control shapeId="1028" r:id="rId7" name="Option Button 4">
              <controlPr defaultSize="0" autoFill="0" autoLine="0" autoPict="0">
                <anchor moveWithCells="1">
                  <from>
                    <xdr:col>11</xdr:col>
                    <xdr:colOff>66675</xdr:colOff>
                    <xdr:row>11</xdr:row>
                    <xdr:rowOff>76200</xdr:rowOff>
                  </from>
                  <to>
                    <xdr:col>12</xdr:col>
                    <xdr:colOff>485775</xdr:colOff>
                    <xdr:row>12</xdr:row>
                    <xdr:rowOff>104775</xdr:rowOff>
                  </to>
                </anchor>
              </controlPr>
            </control>
          </mc:Choice>
        </mc:AlternateContent>
        <mc:AlternateContent xmlns:mc="http://schemas.openxmlformats.org/markup-compatibility/2006">
          <mc:Choice Requires="x14">
            <control shapeId="1029" r:id="rId8" name="Option Button 5">
              <controlPr defaultSize="0" autoFill="0" autoLine="0" autoPict="0">
                <anchor moveWithCells="1">
                  <from>
                    <xdr:col>5</xdr:col>
                    <xdr:colOff>161925</xdr:colOff>
                    <xdr:row>11</xdr:row>
                    <xdr:rowOff>76200</xdr:rowOff>
                  </from>
                  <to>
                    <xdr:col>6</xdr:col>
                    <xdr:colOff>581025</xdr:colOff>
                    <xdr:row>12</xdr:row>
                    <xdr:rowOff>95250</xdr:rowOff>
                  </to>
                </anchor>
              </controlPr>
            </control>
          </mc:Choice>
        </mc:AlternateContent>
        <mc:AlternateContent xmlns:mc="http://schemas.openxmlformats.org/markup-compatibility/2006">
          <mc:Choice Requires="x14">
            <control shapeId="1033" r:id="rId9" name="Check Box 9">
              <controlPr defaultSize="0" autoFill="0" autoLine="0" autoPict="0">
                <anchor moveWithCells="1">
                  <from>
                    <xdr:col>3</xdr:col>
                    <xdr:colOff>285750</xdr:colOff>
                    <xdr:row>11</xdr:row>
                    <xdr:rowOff>76200</xdr:rowOff>
                  </from>
                  <to>
                    <xdr:col>4</xdr:col>
                    <xdr:colOff>485775</xdr:colOff>
                    <xdr:row>12</xdr:row>
                    <xdr:rowOff>95250</xdr:rowOff>
                  </to>
                </anchor>
              </controlPr>
            </control>
          </mc:Choice>
        </mc:AlternateContent>
        <mc:AlternateContent xmlns:mc="http://schemas.openxmlformats.org/markup-compatibility/2006">
          <mc:Choice Requires="x14">
            <control shapeId="1034" r:id="rId10" name="Option Button 10">
              <controlPr defaultSize="0" autoFill="0" autoLine="0" autoPict="0">
                <anchor moveWithCells="1">
                  <from>
                    <xdr:col>12</xdr:col>
                    <xdr:colOff>266700</xdr:colOff>
                    <xdr:row>11</xdr:row>
                    <xdr:rowOff>85725</xdr:rowOff>
                  </from>
                  <to>
                    <xdr:col>14</xdr:col>
                    <xdr:colOff>76200</xdr:colOff>
                    <xdr:row>12</xdr:row>
                    <xdr:rowOff>114300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46"/>
  <sheetViews>
    <sheetView showGridLines="0" workbookViewId="0">
      <selection activeCell="D21" sqref="D21"/>
    </sheetView>
  </sheetViews>
  <sheetFormatPr defaultRowHeight="15" x14ac:dyDescent="0.25"/>
  <cols>
    <col min="1" max="1" width="13.7109375" customWidth="1"/>
    <col min="2" max="2" width="10.85546875" customWidth="1"/>
    <col min="5" max="5" width="13.7109375" bestFit="1" customWidth="1"/>
    <col min="6" max="6" width="17.28515625" bestFit="1" customWidth="1"/>
    <col min="7" max="7" width="13.28515625" bestFit="1" customWidth="1"/>
    <col min="12" max="12" width="10.140625" customWidth="1"/>
    <col min="13" max="13" width="10.85546875" customWidth="1"/>
    <col min="14" max="14" width="8" customWidth="1"/>
    <col min="15" max="15" width="9" customWidth="1"/>
    <col min="16" max="16" width="8" customWidth="1"/>
    <col min="17" max="17" width="11" customWidth="1"/>
    <col min="18" max="18" width="9.28515625" customWidth="1"/>
    <col min="19" max="19" width="15.5703125" customWidth="1"/>
    <col min="20" max="20" width="17.28515625" bestFit="1" customWidth="1"/>
    <col min="21" max="21" width="17.5703125" bestFit="1" customWidth="1"/>
    <col min="22" max="22" width="12.5703125" bestFit="1" customWidth="1"/>
    <col min="23" max="23" width="11.5703125" bestFit="1" customWidth="1"/>
    <col min="24" max="24" width="10" bestFit="1" customWidth="1"/>
    <col min="25" max="26" width="10" customWidth="1"/>
    <col min="27" max="27" width="10.140625" customWidth="1"/>
    <col min="28" max="28" width="11" customWidth="1"/>
    <col min="29" max="29" width="9.28515625" customWidth="1"/>
    <col min="31" max="31" width="18.42578125" customWidth="1"/>
    <col min="32" max="32" width="10.85546875" customWidth="1"/>
    <col min="33" max="33" width="8" customWidth="1"/>
    <col min="34" max="34" width="9" customWidth="1"/>
    <col min="35" max="35" width="8" customWidth="1"/>
    <col min="36" max="36" width="11" customWidth="1"/>
    <col min="37" max="37" width="9.28515625" customWidth="1"/>
    <col min="38" max="39" width="11" customWidth="1"/>
    <col min="40" max="40" width="18.42578125" bestFit="1" customWidth="1"/>
    <col min="41" max="42" width="11" customWidth="1"/>
    <col min="43" max="43" width="10.85546875" bestFit="1" customWidth="1"/>
    <col min="45" max="45" width="12.5703125" customWidth="1"/>
    <col min="46" max="46" width="11.5703125" customWidth="1"/>
    <col min="47" max="48" width="12.5703125" customWidth="1"/>
    <col min="49" max="49" width="10.5703125" customWidth="1"/>
    <col min="50" max="50" width="12.5703125" customWidth="1"/>
    <col min="51" max="52" width="11.5703125" customWidth="1"/>
    <col min="53" max="53" width="7.7109375" customWidth="1"/>
    <col min="54" max="54" width="6.140625" customWidth="1"/>
    <col min="62" max="62" width="29.28515625" customWidth="1"/>
    <col min="72" max="72" width="12.140625" customWidth="1"/>
    <col min="73" max="73" width="17.28515625" bestFit="1" customWidth="1"/>
    <col min="74" max="74" width="17.28515625" customWidth="1"/>
    <col min="75" max="75" width="19.28515625" customWidth="1"/>
    <col min="76" max="76" width="17.28515625" customWidth="1"/>
    <col min="78" max="78" width="19.28515625" bestFit="1" customWidth="1"/>
    <col min="79" max="79" width="20.42578125" bestFit="1" customWidth="1"/>
  </cols>
  <sheetData>
    <row r="1" spans="1:79" x14ac:dyDescent="0.25">
      <c r="U1">
        <v>4</v>
      </c>
      <c r="X1" t="b">
        <v>1</v>
      </c>
      <c r="BA1" s="3" t="s">
        <v>41</v>
      </c>
      <c r="BB1" t="s">
        <v>29</v>
      </c>
      <c r="BL1" s="18" t="s">
        <v>101</v>
      </c>
      <c r="BM1" s="18"/>
      <c r="BN1" s="18"/>
      <c r="BO1" s="18"/>
      <c r="BP1" s="18"/>
      <c r="BQ1" s="18"/>
    </row>
    <row r="2" spans="1:79" x14ac:dyDescent="0.25">
      <c r="A2" s="8" t="s">
        <v>49</v>
      </c>
      <c r="B2" s="8"/>
      <c r="C2" s="8"/>
      <c r="D2" s="8"/>
      <c r="E2" s="8"/>
      <c r="F2" s="8"/>
      <c r="G2" s="8"/>
      <c r="H2" s="8"/>
      <c r="I2" s="8"/>
      <c r="L2" s="8" t="s">
        <v>50</v>
      </c>
      <c r="M2" s="8"/>
      <c r="N2" s="8"/>
      <c r="O2" s="8"/>
      <c r="P2" s="8"/>
      <c r="Q2" s="8"/>
      <c r="R2" s="8"/>
      <c r="S2" s="8"/>
      <c r="T2" s="8"/>
      <c r="U2" s="9" t="str">
        <f>"( $ ) "&amp;U3&amp; " for the selected filter"</f>
        <v>( $ )  Qty for the selected filter</v>
      </c>
      <c r="V2" s="9"/>
      <c r="W2" s="9"/>
      <c r="X2" s="10"/>
      <c r="AA2" s="9" t="s">
        <v>57</v>
      </c>
      <c r="AB2" s="9"/>
      <c r="AE2" s="8" t="s">
        <v>51</v>
      </c>
      <c r="AF2" s="8"/>
      <c r="AG2" s="8"/>
      <c r="AH2" s="8"/>
      <c r="AI2" s="8"/>
      <c r="AJ2" s="8"/>
      <c r="AK2" s="8"/>
      <c r="AL2" s="8"/>
      <c r="AM2" s="8"/>
      <c r="AN2" s="8"/>
      <c r="AO2" s="9" t="str">
        <f>"( $ ) "&amp;AO3&amp; " for the selected filter"</f>
        <v>( $ )  Qty for the selected filter</v>
      </c>
      <c r="AP2" s="9"/>
      <c r="AQ2" s="9"/>
      <c r="AS2" s="18" t="s">
        <v>52</v>
      </c>
      <c r="AT2" s="18"/>
      <c r="AU2" s="18"/>
      <c r="AV2" s="18"/>
      <c r="AW2" s="19"/>
      <c r="AX2" s="19"/>
      <c r="AZ2" s="23" t="s">
        <v>86</v>
      </c>
      <c r="BA2" s="23"/>
      <c r="BB2" s="23"/>
      <c r="BC2" s="23"/>
      <c r="BD2" s="23"/>
    </row>
    <row r="3" spans="1:79" x14ac:dyDescent="0.25">
      <c r="A3" s="11" t="s">
        <v>24</v>
      </c>
      <c r="B3" s="12" t="s">
        <v>43</v>
      </c>
      <c r="E3" s="12" t="str">
        <f>A3</f>
        <v>Locations</v>
      </c>
      <c r="F3" s="12" t="str">
        <f>B3</f>
        <v xml:space="preserve"> Total Sales</v>
      </c>
      <c r="G3" s="12" t="s">
        <v>27</v>
      </c>
      <c r="H3" s="12" t="s">
        <v>26</v>
      </c>
      <c r="I3" s="12" t="s">
        <v>28</v>
      </c>
      <c r="L3" s="11" t="s">
        <v>41</v>
      </c>
      <c r="M3" s="12" t="s">
        <v>43</v>
      </c>
      <c r="N3" s="12" t="s">
        <v>44</v>
      </c>
      <c r="O3" s="12" t="s">
        <v>56</v>
      </c>
      <c r="P3" s="12" t="s">
        <v>46</v>
      </c>
      <c r="Q3" s="12" t="s">
        <v>47</v>
      </c>
      <c r="R3" s="12" t="s">
        <v>55</v>
      </c>
      <c r="T3" s="15" t="str">
        <f t="shared" ref="T3:T15" si="0">L3</f>
        <v>Months</v>
      </c>
      <c r="U3" s="15" t="str">
        <f>INDEX(M3:S3,U1)</f>
        <v xml:space="preserve"> Qty</v>
      </c>
      <c r="V3" s="15" t="s">
        <v>26</v>
      </c>
      <c r="W3" s="15" t="s">
        <v>28</v>
      </c>
      <c r="X3" s="15" t="str">
        <f>AB3</f>
        <v xml:space="preserve"> Targets</v>
      </c>
      <c r="AA3" s="11" t="s">
        <v>41</v>
      </c>
      <c r="AB3" s="12" t="s">
        <v>53</v>
      </c>
      <c r="AE3" s="11" t="s">
        <v>25</v>
      </c>
      <c r="AF3" s="12" t="s">
        <v>43</v>
      </c>
      <c r="AG3" s="12" t="s">
        <v>44</v>
      </c>
      <c r="AH3" s="12" t="s">
        <v>56</v>
      </c>
      <c r="AI3" s="12" t="s">
        <v>46</v>
      </c>
      <c r="AJ3" s="12" t="s">
        <v>47</v>
      </c>
      <c r="AK3" s="12" t="s">
        <v>55</v>
      </c>
      <c r="AN3" s="12" t="str">
        <f>AE3</f>
        <v>Sales reps</v>
      </c>
      <c r="AO3" s="12" t="str">
        <f>U3</f>
        <v xml:space="preserve"> Qty</v>
      </c>
      <c r="AP3" s="12" t="s">
        <v>26</v>
      </c>
      <c r="AQ3" s="12" t="s">
        <v>28</v>
      </c>
      <c r="AS3" s="12" t="s">
        <v>43</v>
      </c>
      <c r="AT3" s="12" t="s">
        <v>44</v>
      </c>
      <c r="AU3" s="12" t="s">
        <v>45</v>
      </c>
      <c r="AV3" s="12" t="s">
        <v>47</v>
      </c>
      <c r="AW3" s="12" t="s">
        <v>46</v>
      </c>
      <c r="AX3" s="12" t="s">
        <v>55</v>
      </c>
      <c r="BT3" s="18" t="s">
        <v>100</v>
      </c>
      <c r="BU3" s="18"/>
      <c r="BV3" s="18"/>
      <c r="BW3" s="18"/>
      <c r="BX3" s="18"/>
      <c r="BY3" s="18"/>
      <c r="BZ3" s="18"/>
      <c r="CA3" s="18"/>
    </row>
    <row r="4" spans="1:79" x14ac:dyDescent="0.25">
      <c r="A4" s="12" t="s">
        <v>23</v>
      </c>
      <c r="B4" s="13">
        <v>646696</v>
      </c>
      <c r="E4" s="12" t="str">
        <f t="shared" ref="E4:E14" si="1">A4</f>
        <v>Fulton</v>
      </c>
      <c r="F4" s="14">
        <f t="shared" ref="F4:F14" si="2">B4</f>
        <v>646696</v>
      </c>
      <c r="G4" s="12">
        <f>AVERAGE($F$4:$F$43)</f>
        <v>1854560</v>
      </c>
      <c r="H4" s="12" t="str">
        <f>IF(F4=MAX($F$4:$F$43),F4,"")</f>
        <v/>
      </c>
      <c r="I4" s="12">
        <f>IF(F4=MIN($F$4:$F$43),F4,"")</f>
        <v>646696</v>
      </c>
      <c r="L4" s="12" t="s">
        <v>29</v>
      </c>
      <c r="M4" s="13">
        <v>20400160</v>
      </c>
      <c r="N4" s="13">
        <v>3930387</v>
      </c>
      <c r="O4" s="13">
        <v>16469773</v>
      </c>
      <c r="P4" s="13">
        <v>1310129</v>
      </c>
      <c r="Q4" s="13">
        <v>10939342.599999998</v>
      </c>
      <c r="R4" s="13">
        <v>20374960</v>
      </c>
      <c r="T4" s="12" t="str">
        <f t="shared" si="0"/>
        <v>Jan</v>
      </c>
      <c r="U4" s="16">
        <f>INDEX($M$4:$R$15,MATCH(T4,$L$4:$L$15,0),MATCH($U$3,$M$3:$R$3,0))</f>
        <v>1310129</v>
      </c>
      <c r="V4" s="16" t="e">
        <f>IF(U4=MAX($U$4:$U$15),U4,NA())</f>
        <v>#N/A</v>
      </c>
      <c r="W4" s="16" t="e">
        <f>IF(U4=MIN($U$4:$U$15),U4,NA())</f>
        <v>#N/A</v>
      </c>
      <c r="X4" s="12" t="e">
        <f>IF(AND($X$1=TRUE,$U$3=$M$3),AB4,NA())</f>
        <v>#N/A</v>
      </c>
      <c r="AA4" s="12" t="s">
        <v>29</v>
      </c>
      <c r="AB4" s="13">
        <v>16320127.999999998</v>
      </c>
      <c r="AE4" s="12" t="s">
        <v>9</v>
      </c>
      <c r="AF4" s="13">
        <v>28391566</v>
      </c>
      <c r="AG4" s="13">
        <v>5581806</v>
      </c>
      <c r="AH4" s="13">
        <v>22809760</v>
      </c>
      <c r="AI4" s="13">
        <v>1860602</v>
      </c>
      <c r="AJ4" s="13">
        <v>19705130.899999995</v>
      </c>
      <c r="AK4" s="13">
        <v>28351666</v>
      </c>
      <c r="AL4" s="4"/>
      <c r="AM4" s="4"/>
      <c r="AN4" s="12" t="str">
        <f t="shared" ref="AN4:AN7" si="3">AE4</f>
        <v>Antone E Angel</v>
      </c>
      <c r="AO4" s="16">
        <f>INDEX($AE$4:$AK$7,MATCH(AN4,$AE$4:$AE$7,0),MATCH($AO$3,$AE$3:$AK$3,0))</f>
        <v>1860602</v>
      </c>
      <c r="AP4" s="16">
        <f>IF(AO4=MAX($AO$4:$AO$7),AO4,"")</f>
        <v>1860602</v>
      </c>
      <c r="AQ4" s="16" t="str">
        <f>IF(AO4=MIN($AO$4:$AO$7),AO4,"")</f>
        <v/>
      </c>
      <c r="AS4" s="14">
        <v>20400160</v>
      </c>
      <c r="AT4" s="14">
        <v>3930387</v>
      </c>
      <c r="AU4" s="14">
        <v>16469773</v>
      </c>
      <c r="AV4" s="14">
        <v>10939342.599999998</v>
      </c>
      <c r="AW4" s="17">
        <v>1310129</v>
      </c>
      <c r="AX4" s="14">
        <v>20374960</v>
      </c>
      <c r="BN4" s="6" t="s">
        <v>58</v>
      </c>
      <c r="BZ4" s="22" t="s">
        <v>99</v>
      </c>
      <c r="CA4" s="22"/>
    </row>
    <row r="5" spans="1:79" x14ac:dyDescent="0.25">
      <c r="A5" s="12" t="s">
        <v>13</v>
      </c>
      <c r="B5" s="13">
        <v>2317751</v>
      </c>
      <c r="E5" s="12" t="str">
        <f t="shared" si="1"/>
        <v>Geneva</v>
      </c>
      <c r="F5" s="14">
        <f t="shared" si="2"/>
        <v>2317751</v>
      </c>
      <c r="G5" s="12">
        <f t="shared" ref="G5:G14" si="4">AVERAGE($F$4:$F$43)</f>
        <v>1854560</v>
      </c>
      <c r="H5" s="12" t="str">
        <f t="shared" ref="H5:H14" si="5">IF(F5=MAX($F$4:$F$43),F5,"")</f>
        <v/>
      </c>
      <c r="I5" s="12" t="str">
        <f t="shared" ref="I5:I15" si="6">IF(F5=MIN($F$4:$F$43),F5,"")</f>
        <v/>
      </c>
      <c r="L5" s="12" t="s">
        <v>30</v>
      </c>
      <c r="M5" s="13">
        <v>3222407</v>
      </c>
      <c r="N5" s="13">
        <v>981792</v>
      </c>
      <c r="O5" s="13">
        <v>2240615</v>
      </c>
      <c r="P5" s="13">
        <v>327264</v>
      </c>
      <c r="Q5" s="13">
        <v>2280945.2000000002</v>
      </c>
      <c r="R5" s="13">
        <v>3216707</v>
      </c>
      <c r="T5" s="12" t="str">
        <f t="shared" si="0"/>
        <v>Feb</v>
      </c>
      <c r="U5" s="16">
        <f t="shared" ref="U5:U15" si="7">INDEX($M$4:$S$15,MATCH(T5,$L$4:$L$15,0),MATCH($U$3,$M$3:$S$3,0))</f>
        <v>327264</v>
      </c>
      <c r="V5" s="16" t="e">
        <f t="shared" ref="V5:V15" si="8">IF(U5=MAX($U$4:$U$15),U5,NA())</f>
        <v>#N/A</v>
      </c>
      <c r="W5" s="16" t="e">
        <f t="shared" ref="W5:W15" si="9">IF(U5=MIN($U$4:$U$15),U5,NA())</f>
        <v>#N/A</v>
      </c>
      <c r="X5" s="12" t="e">
        <f>IF(AND($X$1=TRUE,$U$3=$M$3),AB5,NA())</f>
        <v>#N/A</v>
      </c>
      <c r="AA5" s="12" t="s">
        <v>30</v>
      </c>
      <c r="AB5" s="13">
        <v>2577925.5999999996</v>
      </c>
      <c r="AE5" s="12" t="s">
        <v>10</v>
      </c>
      <c r="AF5" s="13">
        <v>29313440</v>
      </c>
      <c r="AG5" s="13">
        <v>4950714</v>
      </c>
      <c r="AH5" s="13">
        <v>24362726</v>
      </c>
      <c r="AI5" s="13">
        <v>1650238</v>
      </c>
      <c r="AJ5" s="13">
        <v>26267028.599999998</v>
      </c>
      <c r="AK5" s="13">
        <v>29281140</v>
      </c>
      <c r="AL5" s="4"/>
      <c r="AM5" s="4"/>
      <c r="AN5" s="12" t="str">
        <f t="shared" si="3"/>
        <v>Merle N Burrus</v>
      </c>
      <c r="AO5" s="16">
        <f t="shared" ref="AO5:AO7" si="10">INDEX($AE$4:$AK$7,MATCH(AN5,$AE$4:$AE$7,0),MATCH($AO$3,$AE$3:$AK$3,0))</f>
        <v>1650238</v>
      </c>
      <c r="AP5" s="16" t="str">
        <f t="shared" ref="AP5:AP7" si="11">IF(AO5=MAX($AO$4:$AO$7),AO5,"")</f>
        <v/>
      </c>
      <c r="AQ5" s="16" t="str">
        <f t="shared" ref="AQ5:AQ7" si="12">IF(AO5=MIN($AO$4:$AO$7),AO5,"")</f>
        <v/>
      </c>
      <c r="BT5" s="11" t="s">
        <v>2</v>
      </c>
      <c r="BU5" s="12" t="s">
        <v>88</v>
      </c>
      <c r="BW5" s="11" t="s">
        <v>2</v>
      </c>
      <c r="BX5" s="12" t="s">
        <v>88</v>
      </c>
      <c r="BZ5" s="20" t="str">
        <f>BT5</f>
        <v>Product</v>
      </c>
      <c r="CA5" s="20" t="s">
        <v>87</v>
      </c>
    </row>
    <row r="6" spans="1:79" x14ac:dyDescent="0.25">
      <c r="A6" s="12" t="s">
        <v>14</v>
      </c>
      <c r="B6" s="13">
        <v>2942518</v>
      </c>
      <c r="E6" s="12" t="str">
        <f t="shared" si="1"/>
        <v>Glen Cove</v>
      </c>
      <c r="F6" s="14">
        <f t="shared" si="2"/>
        <v>2942518</v>
      </c>
      <c r="G6" s="12">
        <f t="shared" si="4"/>
        <v>1854560</v>
      </c>
      <c r="H6" s="12" t="str">
        <f t="shared" si="5"/>
        <v/>
      </c>
      <c r="I6" s="12" t="str">
        <f t="shared" si="6"/>
        <v/>
      </c>
      <c r="L6" s="12" t="s">
        <v>31</v>
      </c>
      <c r="M6" s="13">
        <v>4884224</v>
      </c>
      <c r="N6" s="13">
        <v>982344</v>
      </c>
      <c r="O6" s="13">
        <v>3901880</v>
      </c>
      <c r="P6" s="13">
        <v>327448</v>
      </c>
      <c r="Q6" s="13">
        <v>1409166</v>
      </c>
      <c r="R6" s="13">
        <v>4878024</v>
      </c>
      <c r="T6" s="12" t="str">
        <f t="shared" si="0"/>
        <v>Mar</v>
      </c>
      <c r="U6" s="16">
        <f t="shared" si="7"/>
        <v>327448</v>
      </c>
      <c r="V6" s="16" t="e">
        <f t="shared" si="8"/>
        <v>#N/A</v>
      </c>
      <c r="W6" s="16" t="e">
        <f t="shared" si="9"/>
        <v>#N/A</v>
      </c>
      <c r="X6" s="12" t="e">
        <f>IF(AND($X$1=TRUE,$U$3=$M$3),AB6,NA())</f>
        <v>#N/A</v>
      </c>
      <c r="AA6" s="12" t="s">
        <v>31</v>
      </c>
      <c r="AB6" s="13">
        <v>3907379.2000000007</v>
      </c>
      <c r="AE6" s="12" t="s">
        <v>12</v>
      </c>
      <c r="AF6" s="13">
        <v>36496717</v>
      </c>
      <c r="AG6" s="13">
        <v>4892958</v>
      </c>
      <c r="AH6" s="13">
        <v>31603759</v>
      </c>
      <c r="AI6" s="13">
        <v>1630986</v>
      </c>
      <c r="AJ6" s="13">
        <v>16349681.9</v>
      </c>
      <c r="AK6" s="13">
        <v>36468817</v>
      </c>
      <c r="AL6" s="4"/>
      <c r="AM6" s="4"/>
      <c r="AN6" s="12" t="str">
        <f t="shared" si="3"/>
        <v>Reatha Q Breazeale</v>
      </c>
      <c r="AO6" s="16">
        <f t="shared" si="10"/>
        <v>1630986</v>
      </c>
      <c r="AP6" s="16" t="str">
        <f t="shared" si="11"/>
        <v/>
      </c>
      <c r="AQ6" s="16" t="str">
        <f t="shared" si="12"/>
        <v/>
      </c>
      <c r="BT6" s="12" t="s">
        <v>70</v>
      </c>
      <c r="BU6" s="14">
        <v>5484717</v>
      </c>
      <c r="BV6" s="4"/>
      <c r="BW6" s="12" t="s">
        <v>76</v>
      </c>
      <c r="BX6" s="14">
        <v>195114</v>
      </c>
      <c r="BZ6" s="12" t="s">
        <v>74</v>
      </c>
      <c r="CA6" s="21" t="s">
        <v>58</v>
      </c>
    </row>
    <row r="7" spans="1:79" x14ac:dyDescent="0.25">
      <c r="A7" s="12" t="s">
        <v>15</v>
      </c>
      <c r="B7" s="13">
        <v>2488158</v>
      </c>
      <c r="E7" s="12" t="str">
        <f t="shared" si="1"/>
        <v>Glens Falls</v>
      </c>
      <c r="F7" s="14">
        <f t="shared" si="2"/>
        <v>2488158</v>
      </c>
      <c r="G7" s="12">
        <f t="shared" si="4"/>
        <v>1854560</v>
      </c>
      <c r="H7" s="12" t="str">
        <f t="shared" si="5"/>
        <v/>
      </c>
      <c r="I7" s="12" t="str">
        <f t="shared" si="6"/>
        <v/>
      </c>
      <c r="L7" s="12" t="s">
        <v>32</v>
      </c>
      <c r="M7" s="13">
        <v>5859875</v>
      </c>
      <c r="N7" s="13">
        <v>982167</v>
      </c>
      <c r="O7" s="13">
        <v>4877708</v>
      </c>
      <c r="P7" s="13">
        <v>327389</v>
      </c>
      <c r="Q7" s="13">
        <v>1400605.2</v>
      </c>
      <c r="R7" s="13">
        <v>5853875</v>
      </c>
      <c r="T7" s="12" t="str">
        <f t="shared" si="0"/>
        <v>Apr</v>
      </c>
      <c r="U7" s="16">
        <f t="shared" si="7"/>
        <v>327389</v>
      </c>
      <c r="V7" s="16" t="e">
        <f t="shared" si="8"/>
        <v>#N/A</v>
      </c>
      <c r="W7" s="16" t="e">
        <f t="shared" si="9"/>
        <v>#N/A</v>
      </c>
      <c r="X7" s="12" t="e">
        <f>IF(AND($X$1=TRUE,$U$3=$M$3),AB7,NA())</f>
        <v>#N/A</v>
      </c>
      <c r="AA7" s="12" t="s">
        <v>32</v>
      </c>
      <c r="AB7" s="13">
        <v>4687900</v>
      </c>
      <c r="AE7" s="12" t="s">
        <v>11</v>
      </c>
      <c r="AF7" s="13">
        <v>16359223</v>
      </c>
      <c r="AG7" s="13">
        <v>3814278</v>
      </c>
      <c r="AH7" s="13">
        <v>12544945</v>
      </c>
      <c r="AI7" s="13">
        <v>1271426</v>
      </c>
      <c r="AJ7" s="13">
        <v>11449815.800000003</v>
      </c>
      <c r="AK7" s="13">
        <v>16333523</v>
      </c>
      <c r="AL7" s="4"/>
      <c r="AM7" s="4"/>
      <c r="AN7" s="12" t="str">
        <f t="shared" si="3"/>
        <v>Twanna Y Manges</v>
      </c>
      <c r="AO7" s="16">
        <f t="shared" si="10"/>
        <v>1271426</v>
      </c>
      <c r="AP7" s="16" t="str">
        <f t="shared" si="11"/>
        <v/>
      </c>
      <c r="AQ7" s="16">
        <f t="shared" si="12"/>
        <v>1271426</v>
      </c>
      <c r="BT7" s="12" t="s">
        <v>74</v>
      </c>
      <c r="BU7" s="14">
        <v>3201553</v>
      </c>
      <c r="BV7" s="4"/>
      <c r="BW7" s="12" t="s">
        <v>77</v>
      </c>
      <c r="BX7" s="14">
        <v>195710</v>
      </c>
      <c r="BZ7" s="12" t="s">
        <v>85</v>
      </c>
      <c r="CA7" s="21" t="s">
        <v>59</v>
      </c>
    </row>
    <row r="8" spans="1:79" x14ac:dyDescent="0.25">
      <c r="A8" s="12" t="s">
        <v>21</v>
      </c>
      <c r="B8" s="13">
        <v>1408158</v>
      </c>
      <c r="E8" s="12" t="str">
        <f t="shared" si="1"/>
        <v>Hempstead</v>
      </c>
      <c r="F8" s="14">
        <f t="shared" si="2"/>
        <v>1408158</v>
      </c>
      <c r="G8" s="12">
        <f t="shared" si="4"/>
        <v>1854560</v>
      </c>
      <c r="H8" s="12" t="str">
        <f t="shared" si="5"/>
        <v/>
      </c>
      <c r="I8" s="12" t="str">
        <f t="shared" si="6"/>
        <v/>
      </c>
      <c r="L8" s="12" t="s">
        <v>33</v>
      </c>
      <c r="M8" s="13">
        <v>4706628</v>
      </c>
      <c r="N8" s="13">
        <v>982530</v>
      </c>
      <c r="O8" s="13">
        <v>3724098</v>
      </c>
      <c r="P8" s="13">
        <v>327510</v>
      </c>
      <c r="Q8" s="13">
        <v>1271568.6000000001</v>
      </c>
      <c r="R8" s="13">
        <v>4700428</v>
      </c>
      <c r="T8" s="12" t="str">
        <f t="shared" si="0"/>
        <v>May</v>
      </c>
      <c r="U8" s="16">
        <f t="shared" si="7"/>
        <v>327510</v>
      </c>
      <c r="V8" s="16" t="e">
        <f t="shared" si="8"/>
        <v>#N/A</v>
      </c>
      <c r="W8" s="16" t="e">
        <f t="shared" si="9"/>
        <v>#N/A</v>
      </c>
      <c r="X8" s="12" t="e">
        <f>IF(AND($X$1=TRUE,$U$3=$M$3),AB8,NA())</f>
        <v>#N/A</v>
      </c>
      <c r="AA8" s="12" t="s">
        <v>33</v>
      </c>
      <c r="AB8" s="13">
        <v>3765302.4000000004</v>
      </c>
      <c r="BT8" s="12" t="s">
        <v>68</v>
      </c>
      <c r="BU8" s="14">
        <v>2608659</v>
      </c>
      <c r="BV8" s="4"/>
      <c r="BW8" s="12" t="s">
        <v>80</v>
      </c>
      <c r="BX8" s="14">
        <v>138126</v>
      </c>
      <c r="BZ8" s="12" t="s">
        <v>75</v>
      </c>
      <c r="CA8" s="21" t="s">
        <v>60</v>
      </c>
    </row>
    <row r="9" spans="1:79" x14ac:dyDescent="0.25">
      <c r="A9" s="12" t="s">
        <v>22</v>
      </c>
      <c r="B9" s="13">
        <v>1686897</v>
      </c>
      <c r="E9" s="12" t="str">
        <f t="shared" si="1"/>
        <v>Middletown</v>
      </c>
      <c r="F9" s="14">
        <f t="shared" si="2"/>
        <v>1686897</v>
      </c>
      <c r="G9" s="12">
        <f t="shared" si="4"/>
        <v>1854560</v>
      </c>
      <c r="H9" s="12" t="str">
        <f t="shared" si="5"/>
        <v/>
      </c>
      <c r="I9" s="12" t="str">
        <f t="shared" si="6"/>
        <v/>
      </c>
      <c r="L9" s="12" t="s">
        <v>34</v>
      </c>
      <c r="M9" s="13">
        <v>4224482</v>
      </c>
      <c r="N9" s="13">
        <v>646542</v>
      </c>
      <c r="O9" s="13">
        <v>3577940</v>
      </c>
      <c r="P9" s="13">
        <v>215514</v>
      </c>
      <c r="Q9" s="13">
        <v>855025.2</v>
      </c>
      <c r="R9" s="13">
        <v>4218482</v>
      </c>
      <c r="T9" s="12" t="str">
        <f t="shared" si="0"/>
        <v>Jun</v>
      </c>
      <c r="U9" s="16">
        <f t="shared" si="7"/>
        <v>215514</v>
      </c>
      <c r="V9" s="16" t="e">
        <f t="shared" si="8"/>
        <v>#N/A</v>
      </c>
      <c r="W9" s="16" t="e">
        <f t="shared" si="9"/>
        <v>#N/A</v>
      </c>
      <c r="X9" s="12" t="e">
        <f>IF(AND($X$1=TRUE,$U$3=$M$3),AB9,NA())</f>
        <v>#N/A</v>
      </c>
      <c r="AA9" s="12" t="s">
        <v>34</v>
      </c>
      <c r="AB9" s="13">
        <v>3379585.600000001</v>
      </c>
      <c r="BZ9" s="12" t="s">
        <v>76</v>
      </c>
      <c r="CA9" s="21" t="s">
        <v>61</v>
      </c>
    </row>
    <row r="10" spans="1:79" x14ac:dyDescent="0.25">
      <c r="A10" s="12" t="s">
        <v>16</v>
      </c>
      <c r="B10" s="13">
        <v>1809556</v>
      </c>
      <c r="E10" s="12" t="str">
        <f t="shared" si="1"/>
        <v>Peekskill</v>
      </c>
      <c r="F10" s="14">
        <f t="shared" si="2"/>
        <v>1809556</v>
      </c>
      <c r="G10" s="12">
        <f t="shared" si="4"/>
        <v>1854560</v>
      </c>
      <c r="H10" s="12" t="str">
        <f t="shared" si="5"/>
        <v/>
      </c>
      <c r="I10" s="12" t="str">
        <f t="shared" si="6"/>
        <v/>
      </c>
      <c r="L10" s="12" t="s">
        <v>35</v>
      </c>
      <c r="M10" s="13">
        <v>8585787</v>
      </c>
      <c r="N10" s="13">
        <v>943815</v>
      </c>
      <c r="O10" s="13">
        <v>7641972</v>
      </c>
      <c r="P10" s="13">
        <v>314605</v>
      </c>
      <c r="Q10" s="13">
        <v>1472066.4</v>
      </c>
      <c r="R10" s="13">
        <v>8579587</v>
      </c>
      <c r="T10" s="12" t="str">
        <f t="shared" si="0"/>
        <v>Jul</v>
      </c>
      <c r="U10" s="16">
        <f t="shared" si="7"/>
        <v>314605</v>
      </c>
      <c r="V10" s="16" t="e">
        <f t="shared" si="8"/>
        <v>#N/A</v>
      </c>
      <c r="W10" s="16" t="e">
        <f t="shared" si="9"/>
        <v>#N/A</v>
      </c>
      <c r="X10" s="12" t="e">
        <f>IF(AND($X$1=TRUE,$U$3=$M$3),AB10,NA())</f>
        <v>#N/A</v>
      </c>
      <c r="AA10" s="12" t="s">
        <v>35</v>
      </c>
      <c r="AB10" s="13">
        <v>6868629.5999999996</v>
      </c>
      <c r="BZ10" s="12" t="s">
        <v>77</v>
      </c>
      <c r="CA10" s="21" t="s">
        <v>62</v>
      </c>
    </row>
    <row r="11" spans="1:79" x14ac:dyDescent="0.25">
      <c r="A11" s="12" t="s">
        <v>17</v>
      </c>
      <c r="B11" s="13">
        <v>1840664</v>
      </c>
      <c r="E11" s="12" t="str">
        <f t="shared" si="1"/>
        <v>Port Jervis</v>
      </c>
      <c r="F11" s="14">
        <f t="shared" si="2"/>
        <v>1840664</v>
      </c>
      <c r="G11" s="12">
        <f t="shared" si="4"/>
        <v>1854560</v>
      </c>
      <c r="H11" s="12" t="str">
        <f t="shared" si="5"/>
        <v/>
      </c>
      <c r="I11" s="12" t="str">
        <f t="shared" si="6"/>
        <v/>
      </c>
      <c r="L11" s="12" t="s">
        <v>36</v>
      </c>
      <c r="M11" s="13">
        <v>32043071</v>
      </c>
      <c r="N11" s="13">
        <v>4538475</v>
      </c>
      <c r="O11" s="13">
        <v>27504596</v>
      </c>
      <c r="P11" s="13">
        <v>1512825</v>
      </c>
      <c r="Q11" s="13">
        <v>29359284.000000004</v>
      </c>
      <c r="R11" s="13">
        <v>32011271</v>
      </c>
      <c r="T11" s="12" t="str">
        <f t="shared" si="0"/>
        <v>Aug</v>
      </c>
      <c r="U11" s="16">
        <f t="shared" si="7"/>
        <v>1512825</v>
      </c>
      <c r="V11" s="16">
        <f t="shared" si="8"/>
        <v>1512825</v>
      </c>
      <c r="W11" s="16" t="e">
        <f t="shared" si="9"/>
        <v>#N/A</v>
      </c>
      <c r="X11" s="12" t="e">
        <f>IF(AND($X$1=TRUE,$U$3=$M$3),AB11,NA())</f>
        <v>#N/A</v>
      </c>
      <c r="AA11" s="12" t="s">
        <v>36</v>
      </c>
      <c r="AB11" s="13">
        <v>25634456.800000016</v>
      </c>
      <c r="BT11" t="s">
        <v>94</v>
      </c>
      <c r="BW11" t="s">
        <v>98</v>
      </c>
      <c r="BZ11" s="12" t="s">
        <v>78</v>
      </c>
      <c r="CA11" s="21" t="s">
        <v>63</v>
      </c>
    </row>
    <row r="12" spans="1:79" x14ac:dyDescent="0.25">
      <c r="A12" s="12" t="s">
        <v>18</v>
      </c>
      <c r="B12" s="13">
        <v>3756684</v>
      </c>
      <c r="E12" s="12" t="str">
        <f t="shared" si="1"/>
        <v>Poughkeepsie</v>
      </c>
      <c r="F12" s="14">
        <f t="shared" si="2"/>
        <v>3756684</v>
      </c>
      <c r="G12" s="12">
        <f t="shared" si="4"/>
        <v>1854560</v>
      </c>
      <c r="H12" s="12">
        <f t="shared" si="5"/>
        <v>3756684</v>
      </c>
      <c r="I12" s="12" t="str">
        <f t="shared" si="6"/>
        <v/>
      </c>
      <c r="L12" s="12" t="s">
        <v>37</v>
      </c>
      <c r="M12" s="13">
        <v>16454926</v>
      </c>
      <c r="N12" s="13">
        <v>2902758</v>
      </c>
      <c r="O12" s="13">
        <v>13552168</v>
      </c>
      <c r="P12" s="13">
        <v>967586</v>
      </c>
      <c r="Q12" s="13">
        <v>18124283.799999997</v>
      </c>
      <c r="R12" s="13">
        <v>16436326</v>
      </c>
      <c r="T12" s="12" t="str">
        <f t="shared" si="0"/>
        <v>Sep</v>
      </c>
      <c r="U12" s="16">
        <f t="shared" si="7"/>
        <v>967586</v>
      </c>
      <c r="V12" s="16" t="e">
        <f t="shared" si="8"/>
        <v>#N/A</v>
      </c>
      <c r="W12" s="16" t="e">
        <f t="shared" si="9"/>
        <v>#N/A</v>
      </c>
      <c r="X12" s="12" t="e">
        <f>IF(AND($X$1=TRUE,$U$3=$M$3),AB12,NA())</f>
        <v>#N/A</v>
      </c>
      <c r="AA12" s="12" t="s">
        <v>37</v>
      </c>
      <c r="AB12" s="13">
        <v>13163940.800000003</v>
      </c>
      <c r="BT12" s="12" t="s">
        <v>93</v>
      </c>
      <c r="BU12" s="12" t="s">
        <v>89</v>
      </c>
      <c r="BW12" s="12" t="str">
        <f>BT12</f>
        <v>change pics</v>
      </c>
      <c r="BX12" s="12" t="str">
        <f>BU12</f>
        <v>image</v>
      </c>
      <c r="BZ12" s="12" t="s">
        <v>79</v>
      </c>
      <c r="CA12" s="12" t="s">
        <v>64</v>
      </c>
    </row>
    <row r="13" spans="1:79" x14ac:dyDescent="0.25">
      <c r="A13" s="12" t="s">
        <v>19</v>
      </c>
      <c r="B13" s="13">
        <v>648132</v>
      </c>
      <c r="E13" s="12" t="str">
        <f t="shared" si="1"/>
        <v xml:space="preserve">Rye </v>
      </c>
      <c r="F13" s="14">
        <f t="shared" si="2"/>
        <v>648132</v>
      </c>
      <c r="G13" s="12">
        <f t="shared" si="4"/>
        <v>1854560</v>
      </c>
      <c r="H13" s="12" t="str">
        <f t="shared" si="5"/>
        <v/>
      </c>
      <c r="I13" s="12" t="str">
        <f t="shared" si="6"/>
        <v/>
      </c>
      <c r="L13" s="12" t="s">
        <v>38</v>
      </c>
      <c r="M13" s="13">
        <v>2864455</v>
      </c>
      <c r="N13" s="13">
        <v>923328</v>
      </c>
      <c r="O13" s="13">
        <v>1941127</v>
      </c>
      <c r="P13" s="13">
        <v>307776</v>
      </c>
      <c r="Q13" s="13">
        <v>1856300.8</v>
      </c>
      <c r="R13" s="13">
        <v>2858255</v>
      </c>
      <c r="T13" s="12" t="str">
        <f t="shared" si="0"/>
        <v>Oct</v>
      </c>
      <c r="U13" s="16">
        <f t="shared" si="7"/>
        <v>307776</v>
      </c>
      <c r="V13" s="16" t="e">
        <f t="shared" si="8"/>
        <v>#N/A</v>
      </c>
      <c r="W13" s="16" t="e">
        <f t="shared" si="9"/>
        <v>#N/A</v>
      </c>
      <c r="X13" s="12" t="e">
        <f>IF(AND($X$1=TRUE,$U$3=$M$3),AB13,NA())</f>
        <v>#N/A</v>
      </c>
      <c r="AA13" s="12" t="s">
        <v>38</v>
      </c>
      <c r="AB13" s="13">
        <v>2291564</v>
      </c>
      <c r="BT13" s="12" t="s">
        <v>90</v>
      </c>
      <c r="BU13" s="12" t="str">
        <f>VLOOKUP(BT6,$BZ$6:$CA$21,2,0)</f>
        <v>Meatzaa</v>
      </c>
      <c r="BW13" s="12" t="s">
        <v>95</v>
      </c>
      <c r="BX13" s="12" t="str">
        <f>VLOOKUP(BW6,$BZ$6:$CA$21,2,0)</f>
        <v>Chicken_Bali</v>
      </c>
      <c r="BZ13" s="12" t="s">
        <v>65</v>
      </c>
      <c r="CA13" s="21" t="s">
        <v>65</v>
      </c>
    </row>
    <row r="14" spans="1:79" x14ac:dyDescent="0.25">
      <c r="A14" s="12" t="s">
        <v>20</v>
      </c>
      <c r="B14" s="13">
        <v>854946</v>
      </c>
      <c r="E14" s="12" t="str">
        <f t="shared" si="1"/>
        <v>Salamanca</v>
      </c>
      <c r="F14" s="14">
        <f t="shared" si="2"/>
        <v>854946</v>
      </c>
      <c r="G14" s="12">
        <f t="shared" si="4"/>
        <v>1854560</v>
      </c>
      <c r="H14" s="12" t="str">
        <f t="shared" si="5"/>
        <v/>
      </c>
      <c r="I14" s="12" t="str">
        <f t="shared" si="6"/>
        <v/>
      </c>
      <c r="L14" s="12" t="s">
        <v>39</v>
      </c>
      <c r="M14" s="13">
        <v>3009128</v>
      </c>
      <c r="N14" s="13">
        <v>607119</v>
      </c>
      <c r="O14" s="13">
        <v>2402009</v>
      </c>
      <c r="P14" s="13">
        <v>202373</v>
      </c>
      <c r="Q14" s="13">
        <v>2024497.1</v>
      </c>
      <c r="R14" s="13">
        <v>3003128</v>
      </c>
      <c r="T14" s="12" t="str">
        <f t="shared" si="0"/>
        <v>Nov</v>
      </c>
      <c r="U14" s="16">
        <f t="shared" si="7"/>
        <v>202373</v>
      </c>
      <c r="V14" s="16" t="e">
        <f t="shared" si="8"/>
        <v>#N/A</v>
      </c>
      <c r="W14" s="16">
        <f t="shared" si="9"/>
        <v>202373</v>
      </c>
      <c r="X14" s="12" t="e">
        <f>IF(AND($X$1=TRUE,$U$3=$M$3),AB14,NA())</f>
        <v>#N/A</v>
      </c>
      <c r="AA14" s="12" t="s">
        <v>39</v>
      </c>
      <c r="AB14" s="13">
        <v>2407302.4</v>
      </c>
      <c r="AE14" s="5"/>
      <c r="AF14" s="5"/>
      <c r="AG14" s="5"/>
      <c r="BT14" s="12" t="s">
        <v>91</v>
      </c>
      <c r="BU14" s="12" t="str">
        <f t="shared" ref="BU14:BU15" si="13">VLOOKUP(BT7,$BZ$6:$CA$21,2,0)</f>
        <v>BBQ_Chicken</v>
      </c>
      <c r="BW14" s="12" t="s">
        <v>96</v>
      </c>
      <c r="BX14" s="12" t="str">
        <f t="shared" ref="BX14:BX15" si="14">VLOOKUP(BW7,$BZ$6:$CA$21,2,0)</f>
        <v>Chicken_Feast</v>
      </c>
      <c r="BZ14" s="12" t="s">
        <v>80</v>
      </c>
      <c r="CA14" s="21" t="s">
        <v>66</v>
      </c>
    </row>
    <row r="15" spans="1:79" x14ac:dyDescent="0.25">
      <c r="I15" t="str">
        <f t="shared" si="6"/>
        <v/>
      </c>
      <c r="L15" s="12" t="s">
        <v>40</v>
      </c>
      <c r="M15" s="13">
        <v>4305803</v>
      </c>
      <c r="N15" s="13">
        <v>818499</v>
      </c>
      <c r="O15" s="13">
        <v>3487304</v>
      </c>
      <c r="P15" s="13">
        <v>272833</v>
      </c>
      <c r="Q15" s="13">
        <v>2778572.3</v>
      </c>
      <c r="R15" s="13">
        <v>4304103</v>
      </c>
      <c r="T15" s="12" t="str">
        <f t="shared" si="0"/>
        <v>Dec</v>
      </c>
      <c r="U15" s="16">
        <f t="shared" si="7"/>
        <v>272833</v>
      </c>
      <c r="V15" s="16" t="e">
        <f t="shared" si="8"/>
        <v>#N/A</v>
      </c>
      <c r="W15" s="16" t="e">
        <f t="shared" si="9"/>
        <v>#N/A</v>
      </c>
      <c r="X15" s="12" t="e">
        <f>IF(AND($X$1=TRUE,$U$3=$M$3),AB15,NA())</f>
        <v>#N/A</v>
      </c>
      <c r="AA15" s="12" t="s">
        <v>40</v>
      </c>
      <c r="AB15" s="13">
        <v>3444642.4</v>
      </c>
      <c r="AE15" s="5"/>
      <c r="AF15" s="5"/>
      <c r="AG15" s="5"/>
      <c r="BN15" s="6" t="s">
        <v>59</v>
      </c>
      <c r="BT15" s="12" t="s">
        <v>92</v>
      </c>
      <c r="BU15" s="12" t="str">
        <f t="shared" si="13"/>
        <v>Italiano</v>
      </c>
      <c r="BW15" s="12" t="s">
        <v>97</v>
      </c>
      <c r="BX15" s="12" t="str">
        <f t="shared" si="14"/>
        <v>Hot_Pepperoni_Feast</v>
      </c>
      <c r="BZ15" s="12" t="s">
        <v>81</v>
      </c>
      <c r="CA15" s="21" t="s">
        <v>67</v>
      </c>
    </row>
    <row r="16" spans="1:79" x14ac:dyDescent="0.25">
      <c r="AE16" s="5"/>
      <c r="AF16" s="5"/>
      <c r="AG16" s="5"/>
      <c r="BZ16" s="12" t="s">
        <v>68</v>
      </c>
      <c r="CA16" s="21" t="s">
        <v>68</v>
      </c>
    </row>
    <row r="17" spans="21:79" x14ac:dyDescent="0.25">
      <c r="U17" s="24"/>
      <c r="AE17" s="5"/>
      <c r="AF17" s="5"/>
      <c r="AG17" s="5"/>
      <c r="BZ17" s="12" t="s">
        <v>69</v>
      </c>
      <c r="CA17" s="21" t="s">
        <v>69</v>
      </c>
    </row>
    <row r="18" spans="21:79" x14ac:dyDescent="0.25">
      <c r="BZ18" s="12" t="s">
        <v>70</v>
      </c>
      <c r="CA18" s="12" t="s">
        <v>70</v>
      </c>
    </row>
    <row r="19" spans="21:79" x14ac:dyDescent="0.25">
      <c r="BZ19" s="12" t="s">
        <v>82</v>
      </c>
      <c r="CA19" s="21" t="s">
        <v>71</v>
      </c>
    </row>
    <row r="20" spans="21:79" x14ac:dyDescent="0.25">
      <c r="BZ20" s="12" t="s">
        <v>83</v>
      </c>
      <c r="CA20" s="21" t="s">
        <v>72</v>
      </c>
    </row>
    <row r="21" spans="21:79" x14ac:dyDescent="0.25">
      <c r="BZ21" s="12" t="s">
        <v>84</v>
      </c>
      <c r="CA21" s="21" t="s">
        <v>73</v>
      </c>
    </row>
    <row r="28" spans="21:79" x14ac:dyDescent="0.25">
      <c r="BN28" s="6" t="s">
        <v>60</v>
      </c>
    </row>
    <row r="36" spans="66:66" x14ac:dyDescent="0.25">
      <c r="BN36" s="6" t="s">
        <v>61</v>
      </c>
    </row>
    <row r="46" spans="66:66" x14ac:dyDescent="0.25">
      <c r="BN46" s="6" t="s">
        <v>62</v>
      </c>
    </row>
    <row r="55" spans="66:66" x14ac:dyDescent="0.25">
      <c r="BN55" s="6" t="s">
        <v>63</v>
      </c>
    </row>
    <row r="63" spans="66:66" x14ac:dyDescent="0.25">
      <c r="BN63" t="s">
        <v>64</v>
      </c>
    </row>
    <row r="74" spans="66:66" x14ac:dyDescent="0.25">
      <c r="BN74" s="6" t="s">
        <v>65</v>
      </c>
    </row>
    <row r="83" spans="66:66" x14ac:dyDescent="0.25">
      <c r="BN83" s="6" t="s">
        <v>66</v>
      </c>
    </row>
    <row r="92" spans="66:66" x14ac:dyDescent="0.25">
      <c r="BN92" s="6" t="s">
        <v>67</v>
      </c>
    </row>
    <row r="100" spans="66:66" x14ac:dyDescent="0.25">
      <c r="BN100" s="6" t="s">
        <v>68</v>
      </c>
    </row>
    <row r="110" spans="66:66" x14ac:dyDescent="0.25">
      <c r="BN110" s="6" t="s">
        <v>69</v>
      </c>
    </row>
    <row r="119" spans="66:66" x14ac:dyDescent="0.25">
      <c r="BN119" t="s">
        <v>70</v>
      </c>
    </row>
    <row r="128" spans="66:66" x14ac:dyDescent="0.25">
      <c r="BN128" s="6" t="s">
        <v>71</v>
      </c>
    </row>
    <row r="136" spans="66:66" x14ac:dyDescent="0.25">
      <c r="BN136" s="6" t="s">
        <v>72</v>
      </c>
    </row>
    <row r="146" spans="66:66" x14ac:dyDescent="0.25">
      <c r="BN146" s="6" t="s">
        <v>73</v>
      </c>
    </row>
  </sheetData>
  <mergeCells count="2">
    <mergeCell ref="BZ4:CA4"/>
    <mergeCell ref="AZ2:BD2"/>
  </mergeCells>
  <pageMargins left="0.7" right="0.7" top="0.75" bottom="0.75" header="0.3" footer="0.3"/>
  <pageSetup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9"/>
  <sheetViews>
    <sheetView topLeftCell="B1" workbookViewId="0">
      <selection activeCell="N2" sqref="N2"/>
    </sheetView>
  </sheetViews>
  <sheetFormatPr defaultRowHeight="15" x14ac:dyDescent="0.25"/>
  <cols>
    <col min="1" max="1" width="17.140625" bestFit="1" customWidth="1"/>
    <col min="2" max="2" width="13.42578125" style="2" bestFit="1" customWidth="1"/>
    <col min="3" max="3" width="16.7109375" bestFit="1" customWidth="1"/>
    <col min="4" max="4" width="22.85546875" bestFit="1" customWidth="1"/>
    <col min="5" max="5" width="24.28515625" bestFit="1" customWidth="1"/>
    <col min="6" max="6" width="9.28515625" bestFit="1" customWidth="1"/>
    <col min="7" max="7" width="8.5703125" bestFit="1" customWidth="1"/>
    <col min="8" max="8" width="7.7109375" bestFit="1" customWidth="1"/>
    <col min="9" max="9" width="15.85546875" bestFit="1" customWidth="1"/>
    <col min="10" max="10" width="9.85546875" bestFit="1" customWidth="1"/>
    <col min="11" max="11" width="17.140625" bestFit="1" customWidth="1"/>
    <col min="12" max="12" width="13.5703125" bestFit="1" customWidth="1"/>
  </cols>
  <sheetData>
    <row r="1" spans="1:14" x14ac:dyDescent="0.25">
      <c r="A1" t="s">
        <v>0</v>
      </c>
      <c r="B1" s="2" t="s">
        <v>1</v>
      </c>
      <c r="C1" t="s">
        <v>24</v>
      </c>
      <c r="D1" t="s">
        <v>25</v>
      </c>
      <c r="E1" t="s">
        <v>2</v>
      </c>
      <c r="F1" t="s">
        <v>3</v>
      </c>
      <c r="G1" t="s">
        <v>4</v>
      </c>
      <c r="H1" t="s">
        <v>5</v>
      </c>
      <c r="I1" t="s">
        <v>6</v>
      </c>
      <c r="J1" t="s">
        <v>7</v>
      </c>
      <c r="K1" t="s">
        <v>8</v>
      </c>
      <c r="L1" t="s">
        <v>42</v>
      </c>
      <c r="M1" t="s">
        <v>48</v>
      </c>
      <c r="N1" t="s">
        <v>54</v>
      </c>
    </row>
    <row r="2" spans="1:14" x14ac:dyDescent="0.25">
      <c r="A2">
        <v>88065565355</v>
      </c>
      <c r="B2" s="2">
        <v>43831</v>
      </c>
      <c r="C2" s="7" t="s">
        <v>14</v>
      </c>
      <c r="D2" t="s">
        <v>9</v>
      </c>
      <c r="E2" s="6" t="s">
        <v>81</v>
      </c>
      <c r="F2">
        <v>52</v>
      </c>
      <c r="G2">
        <v>49</v>
      </c>
      <c r="H2">
        <v>100</v>
      </c>
      <c r="I2">
        <f>Table1[[#This Row],[Qty]]*Table1[[#This Row],[Price]]</f>
        <v>5200</v>
      </c>
      <c r="J2">
        <f>Table1[[#This Row],[Qty]]*Table1[[#This Row],[Cost]]</f>
        <v>4900</v>
      </c>
      <c r="K2">
        <f>Table1[[#This Row],[Total Sales]]-Table1[[#This Row],[cogs]]</f>
        <v>300</v>
      </c>
      <c r="L2" s="4"/>
      <c r="M2" s="4">
        <f>Table1[[#This Row],[Total Sales]]*(1-20%)</f>
        <v>4160</v>
      </c>
      <c r="N2" s="4">
        <f>Table1[[#This Row],[Total Sales]]-100</f>
        <v>5100</v>
      </c>
    </row>
    <row r="3" spans="1:14" x14ac:dyDescent="0.25">
      <c r="A3">
        <v>88065565356</v>
      </c>
      <c r="B3" s="2">
        <v>43832</v>
      </c>
      <c r="C3" s="7" t="s">
        <v>21</v>
      </c>
      <c r="D3" t="s">
        <v>10</v>
      </c>
      <c r="E3" s="6" t="s">
        <v>81</v>
      </c>
      <c r="F3">
        <v>9</v>
      </c>
      <c r="G3">
        <v>6</v>
      </c>
      <c r="H3">
        <v>3000</v>
      </c>
      <c r="I3">
        <f>Table1[[#This Row],[Qty]]*Table1[[#This Row],[Price]]</f>
        <v>27000</v>
      </c>
      <c r="J3">
        <f>Table1[[#This Row],[Qty]]*Table1[[#This Row],[Cost]]</f>
        <v>18000</v>
      </c>
      <c r="K3">
        <f>Table1[[#This Row],[Total Sales]]-Table1[[#This Row],[cogs]]</f>
        <v>9000</v>
      </c>
      <c r="L3" s="4"/>
      <c r="M3" s="4">
        <f>Table1[[#This Row],[Total Sales]]*(1-20%)</f>
        <v>21600</v>
      </c>
      <c r="N3" s="4">
        <f>Table1[[#This Row],[Total Sales]]-100</f>
        <v>26900</v>
      </c>
    </row>
    <row r="4" spans="1:14" x14ac:dyDescent="0.25">
      <c r="A4">
        <v>88065565357</v>
      </c>
      <c r="B4" s="2">
        <v>43833</v>
      </c>
      <c r="C4" s="7" t="s">
        <v>15</v>
      </c>
      <c r="D4" t="s">
        <v>11</v>
      </c>
      <c r="E4" s="6" t="s">
        <v>74</v>
      </c>
      <c r="F4">
        <v>5</v>
      </c>
      <c r="G4">
        <v>2</v>
      </c>
      <c r="H4">
        <v>5000</v>
      </c>
      <c r="I4">
        <f>Table1[[#This Row],[Qty]]*Table1[[#This Row],[Price]]</f>
        <v>25000</v>
      </c>
      <c r="J4">
        <f>Table1[[#This Row],[Qty]]*Table1[[#This Row],[Cost]]</f>
        <v>10000</v>
      </c>
      <c r="K4">
        <f>Table1[[#This Row],[Total Sales]]-Table1[[#This Row],[cogs]]</f>
        <v>15000</v>
      </c>
      <c r="L4" s="4"/>
      <c r="M4" s="4">
        <f>Table1[[#This Row],[Total Sales]]*(1-20%)</f>
        <v>20000</v>
      </c>
      <c r="N4" s="4">
        <f>Table1[[#This Row],[Total Sales]]-100</f>
        <v>24900</v>
      </c>
    </row>
    <row r="5" spans="1:14" x14ac:dyDescent="0.25">
      <c r="A5">
        <v>88065565358</v>
      </c>
      <c r="B5" s="2">
        <v>43834</v>
      </c>
      <c r="C5" s="7" t="s">
        <v>22</v>
      </c>
      <c r="D5" t="s">
        <v>12</v>
      </c>
      <c r="E5" s="6" t="s">
        <v>85</v>
      </c>
      <c r="F5">
        <v>14</v>
      </c>
      <c r="G5">
        <v>11</v>
      </c>
      <c r="H5">
        <v>300</v>
      </c>
      <c r="I5">
        <f>Table1[[#This Row],[Qty]]*Table1[[#This Row],[Price]]</f>
        <v>4200</v>
      </c>
      <c r="J5">
        <f>Table1[[#This Row],[Qty]]*Table1[[#This Row],[Cost]]</f>
        <v>3300</v>
      </c>
      <c r="K5">
        <f>Table1[[#This Row],[Total Sales]]-Table1[[#This Row],[cogs]]</f>
        <v>900</v>
      </c>
      <c r="L5" s="4"/>
      <c r="M5" s="4">
        <f>Table1[[#This Row],[Total Sales]]*(1-20%)</f>
        <v>3360</v>
      </c>
      <c r="N5" s="4">
        <f>Table1[[#This Row],[Total Sales]]-100</f>
        <v>4100</v>
      </c>
    </row>
    <row r="6" spans="1:14" x14ac:dyDescent="0.25">
      <c r="A6">
        <v>88065565359</v>
      </c>
      <c r="B6" s="2">
        <v>43835</v>
      </c>
      <c r="C6" s="7" t="s">
        <v>20</v>
      </c>
      <c r="D6" t="s">
        <v>9</v>
      </c>
      <c r="E6" s="6" t="s">
        <v>75</v>
      </c>
      <c r="F6">
        <v>6</v>
      </c>
      <c r="G6">
        <v>3</v>
      </c>
      <c r="H6">
        <v>2000</v>
      </c>
      <c r="I6">
        <f>Table1[[#This Row],[Qty]]*Table1[[#This Row],[Price]]</f>
        <v>12000</v>
      </c>
      <c r="J6">
        <f>Table1[[#This Row],[Qty]]*Table1[[#This Row],[Cost]]</f>
        <v>6000</v>
      </c>
      <c r="K6">
        <f>Table1[[#This Row],[Total Sales]]-Table1[[#This Row],[cogs]]</f>
        <v>6000</v>
      </c>
      <c r="L6" s="4"/>
      <c r="M6" s="4">
        <f>Table1[[#This Row],[Total Sales]]*(1-20%)</f>
        <v>9600</v>
      </c>
      <c r="N6" s="4">
        <f>Table1[[#This Row],[Total Sales]]-100</f>
        <v>11900</v>
      </c>
    </row>
    <row r="7" spans="1:14" x14ac:dyDescent="0.25">
      <c r="A7">
        <v>88065565360</v>
      </c>
      <c r="B7" s="2">
        <v>43836</v>
      </c>
      <c r="C7" s="7" t="s">
        <v>16</v>
      </c>
      <c r="D7" t="s">
        <v>10</v>
      </c>
      <c r="E7" s="6" t="s">
        <v>76</v>
      </c>
      <c r="F7">
        <v>10</v>
      </c>
      <c r="G7">
        <v>7</v>
      </c>
      <c r="H7">
        <v>600</v>
      </c>
      <c r="I7">
        <f>Table1[[#This Row],[Qty]]*Table1[[#This Row],[Price]]</f>
        <v>6000</v>
      </c>
      <c r="J7">
        <f>Table1[[#This Row],[Qty]]*Table1[[#This Row],[Cost]]</f>
        <v>4200</v>
      </c>
      <c r="K7">
        <f>Table1[[#This Row],[Total Sales]]-Table1[[#This Row],[cogs]]</f>
        <v>1800</v>
      </c>
      <c r="L7" s="4"/>
      <c r="M7" s="4">
        <f>Table1[[#This Row],[Total Sales]]*(1-20%)</f>
        <v>4800</v>
      </c>
      <c r="N7" s="4">
        <f>Table1[[#This Row],[Total Sales]]-100</f>
        <v>5900</v>
      </c>
    </row>
    <row r="8" spans="1:14" x14ac:dyDescent="0.25">
      <c r="A8">
        <v>88065565361</v>
      </c>
      <c r="B8" s="2">
        <v>43837</v>
      </c>
      <c r="C8" s="7" t="s">
        <v>18</v>
      </c>
      <c r="D8" t="s">
        <v>11</v>
      </c>
      <c r="E8" s="6" t="s">
        <v>77</v>
      </c>
      <c r="F8">
        <v>13</v>
      </c>
      <c r="G8">
        <v>10</v>
      </c>
      <c r="H8">
        <v>1230</v>
      </c>
      <c r="I8">
        <f>Table1[[#This Row],[Qty]]*Table1[[#This Row],[Price]]</f>
        <v>15990</v>
      </c>
      <c r="J8">
        <f>Table1[[#This Row],[Qty]]*Table1[[#This Row],[Cost]]</f>
        <v>12300</v>
      </c>
      <c r="K8">
        <f>Table1[[#This Row],[Total Sales]]-Table1[[#This Row],[cogs]]</f>
        <v>3690</v>
      </c>
      <c r="L8" s="4"/>
      <c r="M8" s="4">
        <f>Table1[[#This Row],[Total Sales]]*(1-20%)</f>
        <v>12792</v>
      </c>
      <c r="N8" s="4">
        <f>Table1[[#This Row],[Total Sales]]-100</f>
        <v>15890</v>
      </c>
    </row>
    <row r="9" spans="1:14" x14ac:dyDescent="0.25">
      <c r="A9">
        <v>88065565362</v>
      </c>
      <c r="B9" s="2">
        <v>43838</v>
      </c>
      <c r="C9" s="7" t="s">
        <v>19</v>
      </c>
      <c r="D9" t="s">
        <v>12</v>
      </c>
      <c r="E9" s="6" t="s">
        <v>78</v>
      </c>
      <c r="F9">
        <v>20</v>
      </c>
      <c r="G9">
        <v>17</v>
      </c>
      <c r="H9">
        <v>900</v>
      </c>
      <c r="I9">
        <f>Table1[[#This Row],[Qty]]*Table1[[#This Row],[Price]]</f>
        <v>18000</v>
      </c>
      <c r="J9">
        <f>Table1[[#This Row],[Qty]]*Table1[[#This Row],[Cost]]</f>
        <v>15300</v>
      </c>
      <c r="K9">
        <f>Table1[[#This Row],[Total Sales]]-Table1[[#This Row],[cogs]]</f>
        <v>2700</v>
      </c>
      <c r="L9" s="4"/>
      <c r="M9" s="4">
        <f>Table1[[#This Row],[Total Sales]]*(1-20%)</f>
        <v>14400</v>
      </c>
      <c r="N9" s="4">
        <f>Table1[[#This Row],[Total Sales]]-100</f>
        <v>17900</v>
      </c>
    </row>
    <row r="10" spans="1:14" x14ac:dyDescent="0.25">
      <c r="A10">
        <v>88065565363</v>
      </c>
      <c r="B10" s="2">
        <v>43839</v>
      </c>
      <c r="C10" s="7" t="s">
        <v>23</v>
      </c>
      <c r="D10" t="s">
        <v>9</v>
      </c>
      <c r="E10" t="s">
        <v>79</v>
      </c>
      <c r="F10">
        <v>15</v>
      </c>
      <c r="G10">
        <v>12</v>
      </c>
      <c r="H10">
        <v>2390</v>
      </c>
      <c r="I10">
        <f>Table1[[#This Row],[Qty]]*Table1[[#This Row],[Price]]</f>
        <v>35850</v>
      </c>
      <c r="J10">
        <f>Table1[[#This Row],[Qty]]*Table1[[#This Row],[Cost]]</f>
        <v>28680</v>
      </c>
      <c r="K10">
        <f>Table1[[#This Row],[Total Sales]]-Table1[[#This Row],[cogs]]</f>
        <v>7170</v>
      </c>
      <c r="L10" s="4"/>
      <c r="M10" s="4">
        <f>Table1[[#This Row],[Total Sales]]*(1-20%)</f>
        <v>28680</v>
      </c>
      <c r="N10" s="4">
        <f>Table1[[#This Row],[Total Sales]]-100</f>
        <v>35750</v>
      </c>
    </row>
    <row r="11" spans="1:14" x14ac:dyDescent="0.25">
      <c r="A11">
        <v>88065565364</v>
      </c>
      <c r="B11" s="2">
        <v>43840</v>
      </c>
      <c r="C11" s="7" t="s">
        <v>13</v>
      </c>
      <c r="D11" t="s">
        <v>10</v>
      </c>
      <c r="E11" s="6" t="s">
        <v>65</v>
      </c>
      <c r="F11">
        <v>20</v>
      </c>
      <c r="G11">
        <v>17</v>
      </c>
      <c r="H11">
        <v>10000</v>
      </c>
      <c r="I11">
        <f>Table1[[#This Row],[Qty]]*Table1[[#This Row],[Price]]</f>
        <v>200000</v>
      </c>
      <c r="J11">
        <f>Table1[[#This Row],[Qty]]*Table1[[#This Row],[Cost]]</f>
        <v>170000</v>
      </c>
      <c r="K11">
        <f>Table1[[#This Row],[Total Sales]]-Table1[[#This Row],[cogs]]</f>
        <v>30000</v>
      </c>
      <c r="L11" s="4"/>
      <c r="M11" s="4">
        <f>Table1[[#This Row],[Total Sales]]*(1-20%)</f>
        <v>160000</v>
      </c>
      <c r="N11" s="4">
        <f>Table1[[#This Row],[Total Sales]]-100</f>
        <v>199900</v>
      </c>
    </row>
    <row r="12" spans="1:14" x14ac:dyDescent="0.25">
      <c r="A12">
        <v>88065565365</v>
      </c>
      <c r="B12" s="2">
        <v>43841</v>
      </c>
      <c r="C12" s="7" t="s">
        <v>17</v>
      </c>
      <c r="D12" t="s">
        <v>11</v>
      </c>
      <c r="E12" s="6" t="s">
        <v>80</v>
      </c>
      <c r="F12">
        <v>12</v>
      </c>
      <c r="G12">
        <v>9</v>
      </c>
      <c r="H12">
        <v>2300</v>
      </c>
      <c r="I12">
        <f>Table1[[#This Row],[Qty]]*Table1[[#This Row],[Price]]</f>
        <v>27600</v>
      </c>
      <c r="J12">
        <f>Table1[[#This Row],[Qty]]*Table1[[#This Row],[Cost]]</f>
        <v>20700</v>
      </c>
      <c r="K12">
        <f>Table1[[#This Row],[Total Sales]]-Table1[[#This Row],[cogs]]</f>
        <v>6900</v>
      </c>
      <c r="L12" s="4"/>
      <c r="M12" s="4">
        <f>Table1[[#This Row],[Total Sales]]*(1-20%)</f>
        <v>22080</v>
      </c>
      <c r="N12" s="4">
        <f>Table1[[#This Row],[Total Sales]]-100</f>
        <v>27500</v>
      </c>
    </row>
    <row r="13" spans="1:14" x14ac:dyDescent="0.25">
      <c r="A13">
        <v>88065565366</v>
      </c>
      <c r="B13" s="2">
        <v>43842</v>
      </c>
      <c r="C13" s="7" t="s">
        <v>14</v>
      </c>
      <c r="D13" t="s">
        <v>12</v>
      </c>
      <c r="E13" s="6" t="s">
        <v>81</v>
      </c>
      <c r="F13">
        <v>16</v>
      </c>
      <c r="G13">
        <v>13</v>
      </c>
      <c r="H13">
        <v>7800</v>
      </c>
      <c r="I13">
        <f>Table1[[#This Row],[Qty]]*Table1[[#This Row],[Price]]</f>
        <v>124800</v>
      </c>
      <c r="J13">
        <f>Table1[[#This Row],[Qty]]*Table1[[#This Row],[Cost]]</f>
        <v>101400</v>
      </c>
      <c r="K13">
        <f>Table1[[#This Row],[Total Sales]]-Table1[[#This Row],[cogs]]</f>
        <v>23400</v>
      </c>
      <c r="L13" s="4"/>
      <c r="M13" s="4">
        <f>Table1[[#This Row],[Total Sales]]*(1-20%)</f>
        <v>99840</v>
      </c>
      <c r="N13" s="4">
        <f>Table1[[#This Row],[Total Sales]]-100</f>
        <v>124700</v>
      </c>
    </row>
    <row r="14" spans="1:14" x14ac:dyDescent="0.25">
      <c r="A14">
        <v>88065565367</v>
      </c>
      <c r="B14" s="2">
        <v>43843</v>
      </c>
      <c r="C14" s="7" t="s">
        <v>21</v>
      </c>
      <c r="D14" t="s">
        <v>9</v>
      </c>
      <c r="E14" s="6" t="s">
        <v>68</v>
      </c>
      <c r="F14">
        <v>70</v>
      </c>
      <c r="G14">
        <v>67</v>
      </c>
      <c r="H14">
        <v>450</v>
      </c>
      <c r="I14">
        <f>Table1[[#This Row],[Qty]]*Table1[[#This Row],[Price]]</f>
        <v>31500</v>
      </c>
      <c r="J14">
        <f>Table1[[#This Row],[Qty]]*Table1[[#This Row],[Cost]]</f>
        <v>30150</v>
      </c>
      <c r="K14">
        <f>Table1[[#This Row],[Total Sales]]-Table1[[#This Row],[cogs]]</f>
        <v>1350</v>
      </c>
      <c r="L14" s="4"/>
      <c r="M14" s="4">
        <f>Table1[[#This Row],[Total Sales]]*(1-20%)</f>
        <v>25200</v>
      </c>
      <c r="N14" s="4">
        <f>Table1[[#This Row],[Total Sales]]-100</f>
        <v>31400</v>
      </c>
    </row>
    <row r="15" spans="1:14" x14ac:dyDescent="0.25">
      <c r="A15">
        <v>88065565368</v>
      </c>
      <c r="B15" s="2">
        <v>43844</v>
      </c>
      <c r="C15" s="7" t="s">
        <v>15</v>
      </c>
      <c r="D15" t="s">
        <v>10</v>
      </c>
      <c r="E15" s="6" t="s">
        <v>69</v>
      </c>
      <c r="F15">
        <v>15</v>
      </c>
      <c r="G15">
        <v>12</v>
      </c>
      <c r="H15">
        <v>2000</v>
      </c>
      <c r="I15">
        <f>Table1[[#This Row],[Qty]]*Table1[[#This Row],[Price]]</f>
        <v>30000</v>
      </c>
      <c r="J15">
        <f>Table1[[#This Row],[Qty]]*Table1[[#This Row],[Cost]]</f>
        <v>24000</v>
      </c>
      <c r="K15">
        <f>Table1[[#This Row],[Total Sales]]-Table1[[#This Row],[cogs]]</f>
        <v>6000</v>
      </c>
      <c r="L15" s="4"/>
      <c r="M15" s="4">
        <f>Table1[[#This Row],[Total Sales]]*(1-20%)</f>
        <v>24000</v>
      </c>
      <c r="N15" s="4">
        <f>Table1[[#This Row],[Total Sales]]-100</f>
        <v>29900</v>
      </c>
    </row>
    <row r="16" spans="1:14" x14ac:dyDescent="0.25">
      <c r="A16">
        <v>88065565369</v>
      </c>
      <c r="B16" s="2">
        <v>43845</v>
      </c>
      <c r="C16" s="7" t="s">
        <v>22</v>
      </c>
      <c r="D16" t="s">
        <v>11</v>
      </c>
      <c r="E16" t="s">
        <v>70</v>
      </c>
      <c r="F16">
        <v>16</v>
      </c>
      <c r="G16">
        <v>13</v>
      </c>
      <c r="H16">
        <v>123</v>
      </c>
      <c r="I16">
        <f>Table1[[#This Row],[Qty]]*Table1[[#This Row],[Price]]</f>
        <v>1968</v>
      </c>
      <c r="J16">
        <f>Table1[[#This Row],[Qty]]*Table1[[#This Row],[Cost]]</f>
        <v>1599</v>
      </c>
      <c r="K16">
        <f>Table1[[#This Row],[Total Sales]]-Table1[[#This Row],[cogs]]</f>
        <v>369</v>
      </c>
      <c r="L16" s="4"/>
      <c r="M16" s="4">
        <f>Table1[[#This Row],[Total Sales]]*(1-20%)</f>
        <v>1574.4</v>
      </c>
      <c r="N16" s="4">
        <f>Table1[[#This Row],[Total Sales]]-100</f>
        <v>1868</v>
      </c>
    </row>
    <row r="17" spans="1:14" x14ac:dyDescent="0.25">
      <c r="A17">
        <v>88065565370</v>
      </c>
      <c r="B17" s="2">
        <v>43846</v>
      </c>
      <c r="C17" s="7" t="s">
        <v>20</v>
      </c>
      <c r="D17" t="s">
        <v>12</v>
      </c>
      <c r="E17" s="6" t="s">
        <v>82</v>
      </c>
      <c r="F17">
        <v>20</v>
      </c>
      <c r="G17">
        <v>17</v>
      </c>
      <c r="H17">
        <v>12903</v>
      </c>
      <c r="I17">
        <f>Table1[[#This Row],[Qty]]*Table1[[#This Row],[Price]]</f>
        <v>258060</v>
      </c>
      <c r="J17">
        <f>Table1[[#This Row],[Qty]]*Table1[[#This Row],[Cost]]</f>
        <v>219351</v>
      </c>
      <c r="K17">
        <f>Table1[[#This Row],[Total Sales]]-Table1[[#This Row],[cogs]]</f>
        <v>38709</v>
      </c>
      <c r="L17" s="4"/>
      <c r="M17" s="4">
        <f>Table1[[#This Row],[Total Sales]]*(1-20%)</f>
        <v>206448</v>
      </c>
      <c r="N17" s="4">
        <f>Table1[[#This Row],[Total Sales]]-100</f>
        <v>257960</v>
      </c>
    </row>
    <row r="18" spans="1:14" x14ac:dyDescent="0.25">
      <c r="A18">
        <v>88065565371</v>
      </c>
      <c r="B18" s="2">
        <v>43847</v>
      </c>
      <c r="C18" s="7" t="s">
        <v>16</v>
      </c>
      <c r="D18" t="s">
        <v>9</v>
      </c>
      <c r="E18" s="6" t="s">
        <v>83</v>
      </c>
      <c r="F18">
        <v>12</v>
      </c>
      <c r="G18">
        <v>9</v>
      </c>
      <c r="H18">
        <v>100000</v>
      </c>
      <c r="I18">
        <f>Table1[[#This Row],[Qty]]*Table1[[#This Row],[Price]]</f>
        <v>1200000</v>
      </c>
      <c r="J18">
        <f>Table1[[#This Row],[Qty]]*Table1[[#This Row],[Cost]]</f>
        <v>900000</v>
      </c>
      <c r="K18">
        <f>Table1[[#This Row],[Total Sales]]-Table1[[#This Row],[cogs]]</f>
        <v>300000</v>
      </c>
      <c r="L18" s="4"/>
      <c r="M18" s="4">
        <f>Table1[[#This Row],[Total Sales]]*(1-20%)</f>
        <v>960000</v>
      </c>
      <c r="N18" s="4">
        <f>Table1[[#This Row],[Total Sales]]-100</f>
        <v>1199900</v>
      </c>
    </row>
    <row r="19" spans="1:14" x14ac:dyDescent="0.25">
      <c r="A19">
        <v>88065565372</v>
      </c>
      <c r="B19" s="2">
        <v>43848</v>
      </c>
      <c r="C19" s="7" t="s">
        <v>18</v>
      </c>
      <c r="D19" t="s">
        <v>10</v>
      </c>
      <c r="E19" s="6" t="s">
        <v>84</v>
      </c>
      <c r="F19">
        <v>12</v>
      </c>
      <c r="G19">
        <v>9</v>
      </c>
      <c r="H19">
        <v>12000</v>
      </c>
      <c r="I19">
        <f>Table1[[#This Row],[Qty]]*Table1[[#This Row],[Price]]</f>
        <v>144000</v>
      </c>
      <c r="J19">
        <f>Table1[[#This Row],[Qty]]*Table1[[#This Row],[Cost]]</f>
        <v>108000</v>
      </c>
      <c r="K19">
        <f>Table1[[#This Row],[Total Sales]]-Table1[[#This Row],[cogs]]</f>
        <v>36000</v>
      </c>
      <c r="L19" s="4"/>
      <c r="M19" s="4">
        <f>Table1[[#This Row],[Total Sales]]*(1-20%)</f>
        <v>115200</v>
      </c>
      <c r="N19" s="4">
        <f>Table1[[#This Row],[Total Sales]]-100</f>
        <v>143900</v>
      </c>
    </row>
    <row r="20" spans="1:14" x14ac:dyDescent="0.25">
      <c r="A20">
        <v>88065565373</v>
      </c>
      <c r="B20" s="2">
        <v>43849</v>
      </c>
      <c r="C20" s="7" t="s">
        <v>19</v>
      </c>
      <c r="D20" t="s">
        <v>11</v>
      </c>
      <c r="E20" s="6" t="s">
        <v>74</v>
      </c>
      <c r="F20">
        <v>18</v>
      </c>
      <c r="G20">
        <v>15</v>
      </c>
      <c r="H20">
        <v>60</v>
      </c>
      <c r="I20">
        <f>Table1[[#This Row],[Qty]]*Table1[[#This Row],[Price]]</f>
        <v>1080</v>
      </c>
      <c r="J20">
        <f>Table1[[#This Row],[Qty]]*Table1[[#This Row],[Cost]]</f>
        <v>900</v>
      </c>
      <c r="K20">
        <f>Table1[[#This Row],[Total Sales]]-Table1[[#This Row],[cogs]]</f>
        <v>180</v>
      </c>
      <c r="L20" s="4"/>
      <c r="M20" s="4">
        <f>Table1[[#This Row],[Total Sales]]*(1-20%)</f>
        <v>864</v>
      </c>
      <c r="N20" s="4">
        <f>Table1[[#This Row],[Total Sales]]-100</f>
        <v>980</v>
      </c>
    </row>
    <row r="21" spans="1:14" x14ac:dyDescent="0.25">
      <c r="A21">
        <v>88065565374</v>
      </c>
      <c r="B21" s="2">
        <v>43850</v>
      </c>
      <c r="C21" s="7" t="s">
        <v>23</v>
      </c>
      <c r="D21" t="s">
        <v>12</v>
      </c>
      <c r="E21" s="6" t="s">
        <v>85</v>
      </c>
      <c r="F21">
        <v>10</v>
      </c>
      <c r="G21">
        <v>7</v>
      </c>
      <c r="H21">
        <v>89</v>
      </c>
      <c r="I21">
        <f>Table1[[#This Row],[Qty]]*Table1[[#This Row],[Price]]</f>
        <v>890</v>
      </c>
      <c r="J21">
        <f>Table1[[#This Row],[Qty]]*Table1[[#This Row],[Cost]]</f>
        <v>623</v>
      </c>
      <c r="K21">
        <f>Table1[[#This Row],[Total Sales]]-Table1[[#This Row],[cogs]]</f>
        <v>267</v>
      </c>
      <c r="L21" s="4"/>
      <c r="M21" s="4">
        <f>Table1[[#This Row],[Total Sales]]*(1-20%)</f>
        <v>712</v>
      </c>
      <c r="N21" s="4">
        <f>Table1[[#This Row],[Total Sales]]-100</f>
        <v>790</v>
      </c>
    </row>
    <row r="22" spans="1:14" x14ac:dyDescent="0.25">
      <c r="A22">
        <v>88065565375</v>
      </c>
      <c r="B22" s="2">
        <v>43851</v>
      </c>
      <c r="C22" s="7" t="s">
        <v>13</v>
      </c>
      <c r="D22" t="s">
        <v>9</v>
      </c>
      <c r="E22" s="6" t="s">
        <v>74</v>
      </c>
      <c r="F22">
        <v>15</v>
      </c>
      <c r="G22">
        <v>12</v>
      </c>
      <c r="H22">
        <v>77</v>
      </c>
      <c r="I22">
        <f>Table1[[#This Row],[Qty]]*Table1[[#This Row],[Price]]</f>
        <v>1155</v>
      </c>
      <c r="J22">
        <f>Table1[[#This Row],[Qty]]*Table1[[#This Row],[Cost]]</f>
        <v>924</v>
      </c>
      <c r="K22">
        <f>Table1[[#This Row],[Total Sales]]-Table1[[#This Row],[cogs]]</f>
        <v>231</v>
      </c>
      <c r="L22" s="4"/>
      <c r="M22" s="4">
        <f>Table1[[#This Row],[Total Sales]]*(1-20%)</f>
        <v>924</v>
      </c>
      <c r="N22" s="4">
        <f>Table1[[#This Row],[Total Sales]]-100</f>
        <v>1055</v>
      </c>
    </row>
    <row r="23" spans="1:14" x14ac:dyDescent="0.25">
      <c r="A23">
        <v>88065565376</v>
      </c>
      <c r="B23" s="2">
        <v>43852</v>
      </c>
      <c r="C23" s="7" t="s">
        <v>17</v>
      </c>
      <c r="D23" t="s">
        <v>10</v>
      </c>
      <c r="E23" s="6" t="s">
        <v>85</v>
      </c>
      <c r="F23">
        <v>15</v>
      </c>
      <c r="G23">
        <v>12</v>
      </c>
      <c r="H23">
        <v>68</v>
      </c>
      <c r="I23">
        <f>Table1[[#This Row],[Qty]]*Table1[[#This Row],[Price]]</f>
        <v>1020</v>
      </c>
      <c r="J23">
        <f>Table1[[#This Row],[Qty]]*Table1[[#This Row],[Cost]]</f>
        <v>816</v>
      </c>
      <c r="K23">
        <f>Table1[[#This Row],[Total Sales]]-Table1[[#This Row],[cogs]]</f>
        <v>204</v>
      </c>
      <c r="L23" s="4"/>
      <c r="M23" s="4">
        <f>Table1[[#This Row],[Total Sales]]*(1-20%)</f>
        <v>816</v>
      </c>
      <c r="N23" s="4">
        <f>Table1[[#This Row],[Total Sales]]-100</f>
        <v>920</v>
      </c>
    </row>
    <row r="24" spans="1:14" x14ac:dyDescent="0.25">
      <c r="A24">
        <v>88065565377</v>
      </c>
      <c r="B24" s="2">
        <v>43853</v>
      </c>
      <c r="C24" s="7" t="s">
        <v>14</v>
      </c>
      <c r="D24" t="s">
        <v>9</v>
      </c>
      <c r="E24" s="6" t="s">
        <v>68</v>
      </c>
      <c r="F24">
        <v>23</v>
      </c>
      <c r="G24">
        <v>20</v>
      </c>
      <c r="H24">
        <v>15</v>
      </c>
      <c r="I24">
        <f>Table1[[#This Row],[Qty]]*Table1[[#This Row],[Price]]</f>
        <v>345</v>
      </c>
      <c r="J24">
        <f>Table1[[#This Row],[Qty]]*Table1[[#This Row],[Cost]]</f>
        <v>300</v>
      </c>
      <c r="K24">
        <f>Table1[[#This Row],[Total Sales]]-Table1[[#This Row],[cogs]]</f>
        <v>45</v>
      </c>
      <c r="L24" s="4">
        <v>414</v>
      </c>
      <c r="M24" s="4">
        <f>Table1[[#This Row],[Total Sales]]*(1-20%)</f>
        <v>276</v>
      </c>
      <c r="N24" s="4">
        <f>Table1[[#This Row],[Total Sales]]-100</f>
        <v>245</v>
      </c>
    </row>
    <row r="25" spans="1:14" x14ac:dyDescent="0.25">
      <c r="A25">
        <v>88065565378</v>
      </c>
      <c r="B25" s="2">
        <v>43854</v>
      </c>
      <c r="C25" s="7" t="s">
        <v>21</v>
      </c>
      <c r="D25" t="s">
        <v>10</v>
      </c>
      <c r="E25" s="6" t="s">
        <v>69</v>
      </c>
      <c r="F25">
        <v>9</v>
      </c>
      <c r="G25">
        <v>6</v>
      </c>
      <c r="H25">
        <v>47</v>
      </c>
      <c r="I25">
        <f>Table1[[#This Row],[Qty]]*Table1[[#This Row],[Price]]</f>
        <v>423</v>
      </c>
      <c r="J25">
        <f>Table1[[#This Row],[Qty]]*Table1[[#This Row],[Cost]]</f>
        <v>282</v>
      </c>
      <c r="K25">
        <f>Table1[[#This Row],[Total Sales]]-Table1[[#This Row],[cogs]]</f>
        <v>141</v>
      </c>
      <c r="L25" s="4">
        <v>507.59999999999997</v>
      </c>
      <c r="M25" s="4">
        <f>Table1[[#This Row],[Total Sales]]*(1-20%)</f>
        <v>338.40000000000003</v>
      </c>
      <c r="N25" s="4">
        <f>Table1[[#This Row],[Total Sales]]-100</f>
        <v>323</v>
      </c>
    </row>
    <row r="26" spans="1:14" x14ac:dyDescent="0.25">
      <c r="A26">
        <v>88065565379</v>
      </c>
      <c r="B26" s="2">
        <v>43855</v>
      </c>
      <c r="C26" s="7" t="s">
        <v>15</v>
      </c>
      <c r="D26" t="s">
        <v>9</v>
      </c>
      <c r="E26" t="s">
        <v>70</v>
      </c>
      <c r="F26">
        <v>18</v>
      </c>
      <c r="G26">
        <v>15</v>
      </c>
      <c r="H26">
        <v>6</v>
      </c>
      <c r="I26">
        <f>Table1[[#This Row],[Qty]]*Table1[[#This Row],[Price]]</f>
        <v>108</v>
      </c>
      <c r="J26">
        <f>Table1[[#This Row],[Qty]]*Table1[[#This Row],[Cost]]</f>
        <v>90</v>
      </c>
      <c r="K26">
        <f>Table1[[#This Row],[Total Sales]]-Table1[[#This Row],[cogs]]</f>
        <v>18</v>
      </c>
      <c r="L26" s="4">
        <v>129.6</v>
      </c>
      <c r="M26" s="4">
        <f>Table1[[#This Row],[Total Sales]]*(1-20%)</f>
        <v>86.4</v>
      </c>
      <c r="N26" s="4">
        <f>Table1[[#This Row],[Total Sales]]-100</f>
        <v>8</v>
      </c>
    </row>
    <row r="27" spans="1:14" x14ac:dyDescent="0.25">
      <c r="A27">
        <v>88065565380</v>
      </c>
      <c r="B27" s="2">
        <v>43856</v>
      </c>
      <c r="C27" s="7" t="s">
        <v>22</v>
      </c>
      <c r="D27" t="s">
        <v>10</v>
      </c>
      <c r="E27" s="6" t="s">
        <v>68</v>
      </c>
      <c r="F27">
        <v>14</v>
      </c>
      <c r="G27">
        <v>11</v>
      </c>
      <c r="H27">
        <v>10</v>
      </c>
      <c r="I27">
        <f>Table1[[#This Row],[Qty]]*Table1[[#This Row],[Price]]</f>
        <v>140</v>
      </c>
      <c r="J27">
        <f>Table1[[#This Row],[Qty]]*Table1[[#This Row],[Cost]]</f>
        <v>110</v>
      </c>
      <c r="K27">
        <f>Table1[[#This Row],[Total Sales]]-Table1[[#This Row],[cogs]]</f>
        <v>30</v>
      </c>
      <c r="L27" s="4">
        <v>112</v>
      </c>
      <c r="M27" s="4">
        <f>Table1[[#This Row],[Total Sales]]*(1-20%)</f>
        <v>112</v>
      </c>
      <c r="N27" s="4">
        <f>Table1[[#This Row],[Total Sales]]-100</f>
        <v>40</v>
      </c>
    </row>
    <row r="28" spans="1:14" x14ac:dyDescent="0.25">
      <c r="A28">
        <v>88065565381</v>
      </c>
      <c r="B28" s="2">
        <v>43857</v>
      </c>
      <c r="C28" s="7" t="s">
        <v>20</v>
      </c>
      <c r="D28" t="s">
        <v>9</v>
      </c>
      <c r="E28" s="6" t="s">
        <v>69</v>
      </c>
      <c r="F28">
        <v>30</v>
      </c>
      <c r="G28">
        <v>27</v>
      </c>
      <c r="H28">
        <v>11</v>
      </c>
      <c r="I28">
        <f>Table1[[#This Row],[Qty]]*Table1[[#This Row],[Price]]</f>
        <v>330</v>
      </c>
      <c r="J28">
        <f>Table1[[#This Row],[Qty]]*Table1[[#This Row],[Cost]]</f>
        <v>297</v>
      </c>
      <c r="K28">
        <f>Table1[[#This Row],[Total Sales]]-Table1[[#This Row],[cogs]]</f>
        <v>33</v>
      </c>
      <c r="L28" s="4">
        <v>264</v>
      </c>
      <c r="M28" s="4">
        <f>Table1[[#This Row],[Total Sales]]*(1-20%)</f>
        <v>264</v>
      </c>
      <c r="N28" s="4">
        <f>Table1[[#This Row],[Total Sales]]-100</f>
        <v>230</v>
      </c>
    </row>
    <row r="29" spans="1:14" x14ac:dyDescent="0.25">
      <c r="A29">
        <v>88065565382</v>
      </c>
      <c r="B29" s="2">
        <v>43858</v>
      </c>
      <c r="C29" s="7" t="s">
        <v>16</v>
      </c>
      <c r="D29" t="s">
        <v>10</v>
      </c>
      <c r="E29" t="s">
        <v>70</v>
      </c>
      <c r="F29">
        <v>16</v>
      </c>
      <c r="G29">
        <v>13</v>
      </c>
      <c r="H29">
        <v>60</v>
      </c>
      <c r="I29">
        <f>Table1[[#This Row],[Qty]]*Table1[[#This Row],[Price]]</f>
        <v>960</v>
      </c>
      <c r="J29">
        <f>Table1[[#This Row],[Qty]]*Table1[[#This Row],[Cost]]</f>
        <v>780</v>
      </c>
      <c r="K29">
        <f>Table1[[#This Row],[Total Sales]]-Table1[[#This Row],[cogs]]</f>
        <v>180</v>
      </c>
      <c r="L29" s="4">
        <v>768</v>
      </c>
      <c r="M29" s="4">
        <f>Table1[[#This Row],[Total Sales]]*(1-20%)</f>
        <v>768</v>
      </c>
      <c r="N29" s="4">
        <f>Table1[[#This Row],[Total Sales]]-100</f>
        <v>860</v>
      </c>
    </row>
    <row r="30" spans="1:14" x14ac:dyDescent="0.25">
      <c r="A30">
        <v>88065565383</v>
      </c>
      <c r="B30" s="2">
        <v>43859</v>
      </c>
      <c r="C30" s="7" t="s">
        <v>18</v>
      </c>
      <c r="D30" t="s">
        <v>9</v>
      </c>
      <c r="E30" t="s">
        <v>70</v>
      </c>
      <c r="F30">
        <v>52</v>
      </c>
      <c r="G30">
        <v>49</v>
      </c>
      <c r="H30">
        <v>89</v>
      </c>
      <c r="I30">
        <f>Table1[[#This Row],[Qty]]*Table1[[#This Row],[Price]]</f>
        <v>4628</v>
      </c>
      <c r="J30">
        <f>Table1[[#This Row],[Qty]]*Table1[[#This Row],[Cost]]</f>
        <v>4361</v>
      </c>
      <c r="K30">
        <f>Table1[[#This Row],[Total Sales]]-Table1[[#This Row],[cogs]]</f>
        <v>267</v>
      </c>
      <c r="L30" s="4">
        <v>3702.4</v>
      </c>
      <c r="M30" s="4">
        <f>Table1[[#This Row],[Total Sales]]*(1-20%)</f>
        <v>3702.4</v>
      </c>
      <c r="N30" s="4">
        <f>Table1[[#This Row],[Total Sales]]-100</f>
        <v>4528</v>
      </c>
    </row>
    <row r="31" spans="1:14" x14ac:dyDescent="0.25">
      <c r="A31">
        <v>88065565384</v>
      </c>
      <c r="B31" s="2">
        <v>43860</v>
      </c>
      <c r="C31" s="7" t="s">
        <v>19</v>
      </c>
      <c r="D31" t="s">
        <v>10</v>
      </c>
      <c r="E31" t="s">
        <v>70</v>
      </c>
      <c r="F31">
        <v>14</v>
      </c>
      <c r="G31">
        <v>11</v>
      </c>
      <c r="H31">
        <v>77</v>
      </c>
      <c r="I31">
        <f>Table1[[#This Row],[Qty]]*Table1[[#This Row],[Price]]</f>
        <v>1078</v>
      </c>
      <c r="J31">
        <f>Table1[[#This Row],[Qty]]*Table1[[#This Row],[Cost]]</f>
        <v>847</v>
      </c>
      <c r="K31">
        <f>Table1[[#This Row],[Total Sales]]-Table1[[#This Row],[cogs]]</f>
        <v>231</v>
      </c>
      <c r="L31" s="4">
        <v>862.40000000000009</v>
      </c>
      <c r="M31" s="4">
        <f>Table1[[#This Row],[Total Sales]]*(1-20%)</f>
        <v>862.40000000000009</v>
      </c>
      <c r="N31" s="4">
        <f>Table1[[#This Row],[Total Sales]]-100</f>
        <v>978</v>
      </c>
    </row>
    <row r="32" spans="1:14" x14ac:dyDescent="0.25">
      <c r="A32">
        <v>88065565385</v>
      </c>
      <c r="B32" s="2">
        <v>43861</v>
      </c>
      <c r="C32" s="7" t="s">
        <v>23</v>
      </c>
      <c r="D32" t="s">
        <v>9</v>
      </c>
      <c r="E32" s="6" t="s">
        <v>81</v>
      </c>
      <c r="F32">
        <v>6</v>
      </c>
      <c r="G32">
        <v>3</v>
      </c>
      <c r="H32">
        <v>68</v>
      </c>
      <c r="I32">
        <f>Table1[[#This Row],[Qty]]*Table1[[#This Row],[Price]]</f>
        <v>408</v>
      </c>
      <c r="J32">
        <f>Table1[[#This Row],[Qty]]*Table1[[#This Row],[Cost]]</f>
        <v>204</v>
      </c>
      <c r="K32">
        <f>Table1[[#This Row],[Total Sales]]-Table1[[#This Row],[cogs]]</f>
        <v>204</v>
      </c>
      <c r="L32" s="4">
        <v>326.40000000000003</v>
      </c>
      <c r="M32" s="4">
        <f>Table1[[#This Row],[Total Sales]]*(1-20%)</f>
        <v>326.40000000000003</v>
      </c>
      <c r="N32" s="4">
        <f>Table1[[#This Row],[Total Sales]]-100</f>
        <v>308</v>
      </c>
    </row>
    <row r="33" spans="1:14" x14ac:dyDescent="0.25">
      <c r="A33">
        <v>88065565386</v>
      </c>
      <c r="B33" s="2">
        <v>43862</v>
      </c>
      <c r="C33" s="7" t="s">
        <v>13</v>
      </c>
      <c r="D33" t="s">
        <v>10</v>
      </c>
      <c r="E33" s="6" t="s">
        <v>81</v>
      </c>
      <c r="F33">
        <v>13</v>
      </c>
      <c r="G33">
        <v>10</v>
      </c>
      <c r="H33">
        <v>15</v>
      </c>
      <c r="I33">
        <f>Table1[[#This Row],[Qty]]*Table1[[#This Row],[Price]]</f>
        <v>195</v>
      </c>
      <c r="J33">
        <f>Table1[[#This Row],[Qty]]*Table1[[#This Row],[Cost]]</f>
        <v>150</v>
      </c>
      <c r="K33">
        <f>Table1[[#This Row],[Total Sales]]-Table1[[#This Row],[cogs]]</f>
        <v>45</v>
      </c>
      <c r="L33" s="4">
        <v>156</v>
      </c>
      <c r="M33" s="4">
        <f>Table1[[#This Row],[Total Sales]]*(1-20%)</f>
        <v>156</v>
      </c>
      <c r="N33" s="4">
        <f>Table1[[#This Row],[Total Sales]]-100</f>
        <v>95</v>
      </c>
    </row>
    <row r="34" spans="1:14" x14ac:dyDescent="0.25">
      <c r="A34">
        <v>88065565387</v>
      </c>
      <c r="B34" s="2">
        <v>43863</v>
      </c>
      <c r="C34" s="7" t="s">
        <v>17</v>
      </c>
      <c r="D34" t="s">
        <v>9</v>
      </c>
      <c r="E34" s="6" t="s">
        <v>74</v>
      </c>
      <c r="F34">
        <v>15</v>
      </c>
      <c r="G34">
        <v>12</v>
      </c>
      <c r="H34">
        <v>100</v>
      </c>
      <c r="I34">
        <f>Table1[[#This Row],[Qty]]*Table1[[#This Row],[Price]]</f>
        <v>1500</v>
      </c>
      <c r="J34">
        <f>Table1[[#This Row],[Qty]]*Table1[[#This Row],[Cost]]</f>
        <v>1200</v>
      </c>
      <c r="K34">
        <f>Table1[[#This Row],[Total Sales]]-Table1[[#This Row],[cogs]]</f>
        <v>300</v>
      </c>
      <c r="L34" s="4">
        <v>1200</v>
      </c>
      <c r="M34" s="4">
        <f>Table1[[#This Row],[Total Sales]]*(1-20%)</f>
        <v>1200</v>
      </c>
      <c r="N34" s="4">
        <f>Table1[[#This Row],[Total Sales]]-100</f>
        <v>1400</v>
      </c>
    </row>
    <row r="35" spans="1:14" x14ac:dyDescent="0.25">
      <c r="A35">
        <v>88065565388</v>
      </c>
      <c r="B35" s="2">
        <v>43864</v>
      </c>
      <c r="C35" s="7" t="s">
        <v>14</v>
      </c>
      <c r="D35" t="s">
        <v>10</v>
      </c>
      <c r="E35" s="6" t="s">
        <v>85</v>
      </c>
      <c r="F35">
        <v>20</v>
      </c>
      <c r="G35">
        <v>17</v>
      </c>
      <c r="H35">
        <v>3000</v>
      </c>
      <c r="I35">
        <f>Table1[[#This Row],[Qty]]*Table1[[#This Row],[Price]]</f>
        <v>60000</v>
      </c>
      <c r="J35">
        <f>Table1[[#This Row],[Qty]]*Table1[[#This Row],[Cost]]</f>
        <v>51000</v>
      </c>
      <c r="K35">
        <f>Table1[[#This Row],[Total Sales]]-Table1[[#This Row],[cogs]]</f>
        <v>9000</v>
      </c>
      <c r="L35" s="4">
        <v>48000</v>
      </c>
      <c r="M35" s="4">
        <f>Table1[[#This Row],[Total Sales]]*(1-20%)</f>
        <v>48000</v>
      </c>
      <c r="N35" s="4">
        <f>Table1[[#This Row],[Total Sales]]-100</f>
        <v>59900</v>
      </c>
    </row>
    <row r="36" spans="1:14" x14ac:dyDescent="0.25">
      <c r="A36">
        <v>88065565389</v>
      </c>
      <c r="B36" s="2">
        <v>43865</v>
      </c>
      <c r="C36" s="7" t="s">
        <v>21</v>
      </c>
      <c r="D36" t="s">
        <v>9</v>
      </c>
      <c r="E36" s="6" t="s">
        <v>75</v>
      </c>
      <c r="F36">
        <v>12</v>
      </c>
      <c r="G36">
        <v>9</v>
      </c>
      <c r="H36">
        <v>5000</v>
      </c>
      <c r="I36">
        <f>Table1[[#This Row],[Qty]]*Table1[[#This Row],[Price]]</f>
        <v>60000</v>
      </c>
      <c r="J36">
        <f>Table1[[#This Row],[Qty]]*Table1[[#This Row],[Cost]]</f>
        <v>45000</v>
      </c>
      <c r="K36">
        <f>Table1[[#This Row],[Total Sales]]-Table1[[#This Row],[cogs]]</f>
        <v>15000</v>
      </c>
      <c r="L36" s="4">
        <v>48000</v>
      </c>
      <c r="M36" s="4">
        <f>Table1[[#This Row],[Total Sales]]*(1-20%)</f>
        <v>48000</v>
      </c>
      <c r="N36" s="4">
        <f>Table1[[#This Row],[Total Sales]]-100</f>
        <v>59900</v>
      </c>
    </row>
    <row r="37" spans="1:14" x14ac:dyDescent="0.25">
      <c r="A37">
        <v>88065565390</v>
      </c>
      <c r="B37" s="2">
        <v>43866</v>
      </c>
      <c r="C37" s="7" t="s">
        <v>15</v>
      </c>
      <c r="D37" t="s">
        <v>10</v>
      </c>
      <c r="E37" s="6" t="s">
        <v>76</v>
      </c>
      <c r="F37">
        <v>16</v>
      </c>
      <c r="G37">
        <v>13</v>
      </c>
      <c r="H37">
        <v>300</v>
      </c>
      <c r="I37">
        <f>Table1[[#This Row],[Qty]]*Table1[[#This Row],[Price]]</f>
        <v>4800</v>
      </c>
      <c r="J37">
        <f>Table1[[#This Row],[Qty]]*Table1[[#This Row],[Cost]]</f>
        <v>3900</v>
      </c>
      <c r="K37">
        <f>Table1[[#This Row],[Total Sales]]-Table1[[#This Row],[cogs]]</f>
        <v>900</v>
      </c>
      <c r="L37" s="4">
        <v>3840</v>
      </c>
      <c r="M37" s="4">
        <f>Table1[[#This Row],[Total Sales]]*(1-20%)</f>
        <v>3840</v>
      </c>
      <c r="N37" s="4">
        <f>Table1[[#This Row],[Total Sales]]-100</f>
        <v>4700</v>
      </c>
    </row>
    <row r="38" spans="1:14" x14ac:dyDescent="0.25">
      <c r="A38">
        <v>88065565391</v>
      </c>
      <c r="B38" s="2">
        <v>43867</v>
      </c>
      <c r="C38" s="7" t="s">
        <v>22</v>
      </c>
      <c r="D38" t="s">
        <v>9</v>
      </c>
      <c r="E38" s="6" t="s">
        <v>77</v>
      </c>
      <c r="F38">
        <v>20</v>
      </c>
      <c r="G38">
        <v>17</v>
      </c>
      <c r="H38">
        <v>2000</v>
      </c>
      <c r="I38">
        <f>Table1[[#This Row],[Qty]]*Table1[[#This Row],[Price]]</f>
        <v>40000</v>
      </c>
      <c r="J38">
        <f>Table1[[#This Row],[Qty]]*Table1[[#This Row],[Cost]]</f>
        <v>34000</v>
      </c>
      <c r="K38">
        <f>Table1[[#This Row],[Total Sales]]-Table1[[#This Row],[cogs]]</f>
        <v>6000</v>
      </c>
      <c r="L38" s="4">
        <v>32000</v>
      </c>
      <c r="M38" s="4">
        <f>Table1[[#This Row],[Total Sales]]*(1-20%)</f>
        <v>32000</v>
      </c>
      <c r="N38" s="4">
        <f>Table1[[#This Row],[Total Sales]]-100</f>
        <v>39900</v>
      </c>
    </row>
    <row r="39" spans="1:14" x14ac:dyDescent="0.25">
      <c r="A39">
        <v>88065565392</v>
      </c>
      <c r="B39" s="2">
        <v>43868</v>
      </c>
      <c r="C39" s="7" t="s">
        <v>20</v>
      </c>
      <c r="D39" t="s">
        <v>10</v>
      </c>
      <c r="E39" s="6" t="s">
        <v>78</v>
      </c>
      <c r="F39">
        <v>12</v>
      </c>
      <c r="G39">
        <v>9</v>
      </c>
      <c r="H39">
        <v>600</v>
      </c>
      <c r="I39">
        <f>Table1[[#This Row],[Qty]]*Table1[[#This Row],[Price]]</f>
        <v>7200</v>
      </c>
      <c r="J39">
        <f>Table1[[#This Row],[Qty]]*Table1[[#This Row],[Cost]]</f>
        <v>5400</v>
      </c>
      <c r="K39">
        <f>Table1[[#This Row],[Total Sales]]-Table1[[#This Row],[cogs]]</f>
        <v>1800</v>
      </c>
      <c r="L39" s="4">
        <v>5760</v>
      </c>
      <c r="M39" s="4">
        <f>Table1[[#This Row],[Total Sales]]*(1-20%)</f>
        <v>5760</v>
      </c>
      <c r="N39" s="4">
        <f>Table1[[#This Row],[Total Sales]]-100</f>
        <v>7100</v>
      </c>
    </row>
    <row r="40" spans="1:14" x14ac:dyDescent="0.25">
      <c r="A40">
        <v>88065565393</v>
      </c>
      <c r="B40" s="2">
        <v>43869</v>
      </c>
      <c r="C40" s="7" t="s">
        <v>16</v>
      </c>
      <c r="D40" t="s">
        <v>9</v>
      </c>
      <c r="E40" t="s">
        <v>79</v>
      </c>
      <c r="F40">
        <v>10</v>
      </c>
      <c r="G40">
        <v>7</v>
      </c>
      <c r="H40">
        <v>1230</v>
      </c>
      <c r="I40">
        <f>Table1[[#This Row],[Qty]]*Table1[[#This Row],[Price]]</f>
        <v>12300</v>
      </c>
      <c r="J40">
        <f>Table1[[#This Row],[Qty]]*Table1[[#This Row],[Cost]]</f>
        <v>8610</v>
      </c>
      <c r="K40">
        <f>Table1[[#This Row],[Total Sales]]-Table1[[#This Row],[cogs]]</f>
        <v>3690</v>
      </c>
      <c r="L40" s="4">
        <v>9840</v>
      </c>
      <c r="M40" s="4">
        <f>Table1[[#This Row],[Total Sales]]*(1-20%)</f>
        <v>9840</v>
      </c>
      <c r="N40" s="4">
        <f>Table1[[#This Row],[Total Sales]]-100</f>
        <v>12200</v>
      </c>
    </row>
    <row r="41" spans="1:14" x14ac:dyDescent="0.25">
      <c r="A41">
        <v>88065565394</v>
      </c>
      <c r="B41" s="2">
        <v>43870</v>
      </c>
      <c r="C41" s="7" t="s">
        <v>18</v>
      </c>
      <c r="D41" t="s">
        <v>10</v>
      </c>
      <c r="E41" s="6" t="s">
        <v>65</v>
      </c>
      <c r="F41">
        <v>15</v>
      </c>
      <c r="G41">
        <v>12</v>
      </c>
      <c r="H41">
        <v>900</v>
      </c>
      <c r="I41">
        <f>Table1[[#This Row],[Qty]]*Table1[[#This Row],[Price]]</f>
        <v>13500</v>
      </c>
      <c r="J41">
        <f>Table1[[#This Row],[Qty]]*Table1[[#This Row],[Cost]]</f>
        <v>10800</v>
      </c>
      <c r="K41">
        <f>Table1[[#This Row],[Total Sales]]-Table1[[#This Row],[cogs]]</f>
        <v>2700</v>
      </c>
      <c r="L41" s="4">
        <v>10800</v>
      </c>
      <c r="M41" s="4">
        <f>Table1[[#This Row],[Total Sales]]*(1-20%)</f>
        <v>10800</v>
      </c>
      <c r="N41" s="4">
        <f>Table1[[#This Row],[Total Sales]]-100</f>
        <v>13400</v>
      </c>
    </row>
    <row r="42" spans="1:14" x14ac:dyDescent="0.25">
      <c r="A42">
        <v>88065565395</v>
      </c>
      <c r="B42" s="2">
        <v>43871</v>
      </c>
      <c r="C42" s="7" t="s">
        <v>19</v>
      </c>
      <c r="D42" t="s">
        <v>9</v>
      </c>
      <c r="E42" s="6" t="s">
        <v>80</v>
      </c>
      <c r="F42">
        <v>15</v>
      </c>
      <c r="G42">
        <v>12</v>
      </c>
      <c r="H42">
        <v>2390</v>
      </c>
      <c r="I42">
        <f>Table1[[#This Row],[Qty]]*Table1[[#This Row],[Price]]</f>
        <v>35850</v>
      </c>
      <c r="J42">
        <f>Table1[[#This Row],[Qty]]*Table1[[#This Row],[Cost]]</f>
        <v>28680</v>
      </c>
      <c r="K42">
        <f>Table1[[#This Row],[Total Sales]]-Table1[[#This Row],[cogs]]</f>
        <v>7170</v>
      </c>
      <c r="L42" s="4">
        <v>28680</v>
      </c>
      <c r="M42" s="4">
        <f>Table1[[#This Row],[Total Sales]]*(1-20%)</f>
        <v>28680</v>
      </c>
      <c r="N42" s="4">
        <f>Table1[[#This Row],[Total Sales]]-100</f>
        <v>35750</v>
      </c>
    </row>
    <row r="43" spans="1:14" x14ac:dyDescent="0.25">
      <c r="A43">
        <v>88065565396</v>
      </c>
      <c r="B43" s="2">
        <v>43872</v>
      </c>
      <c r="C43" s="7" t="s">
        <v>23</v>
      </c>
      <c r="D43" t="s">
        <v>10</v>
      </c>
      <c r="E43" s="6" t="s">
        <v>81</v>
      </c>
      <c r="F43">
        <v>20</v>
      </c>
      <c r="G43">
        <v>17</v>
      </c>
      <c r="H43">
        <v>10000</v>
      </c>
      <c r="I43">
        <f>Table1[[#This Row],[Qty]]*Table1[[#This Row],[Price]]</f>
        <v>200000</v>
      </c>
      <c r="J43">
        <f>Table1[[#This Row],[Qty]]*Table1[[#This Row],[Cost]]</f>
        <v>170000</v>
      </c>
      <c r="K43">
        <f>Table1[[#This Row],[Total Sales]]-Table1[[#This Row],[cogs]]</f>
        <v>30000</v>
      </c>
      <c r="L43" s="4">
        <v>160000</v>
      </c>
      <c r="M43" s="4">
        <f>Table1[[#This Row],[Total Sales]]*(1-20%)</f>
        <v>160000</v>
      </c>
      <c r="N43" s="4">
        <f>Table1[[#This Row],[Total Sales]]-100</f>
        <v>199900</v>
      </c>
    </row>
    <row r="44" spans="1:14" x14ac:dyDescent="0.25">
      <c r="A44">
        <v>88065565397</v>
      </c>
      <c r="B44" s="2">
        <v>43873</v>
      </c>
      <c r="C44" s="7" t="s">
        <v>13</v>
      </c>
      <c r="D44" t="s">
        <v>9</v>
      </c>
      <c r="E44" s="6" t="s">
        <v>68</v>
      </c>
      <c r="F44">
        <v>12</v>
      </c>
      <c r="G44">
        <v>9</v>
      </c>
      <c r="H44">
        <v>2300</v>
      </c>
      <c r="I44">
        <f>Table1[[#This Row],[Qty]]*Table1[[#This Row],[Price]]</f>
        <v>27600</v>
      </c>
      <c r="J44">
        <f>Table1[[#This Row],[Qty]]*Table1[[#This Row],[Cost]]</f>
        <v>20700</v>
      </c>
      <c r="K44">
        <f>Table1[[#This Row],[Total Sales]]-Table1[[#This Row],[cogs]]</f>
        <v>6900</v>
      </c>
      <c r="L44" s="4">
        <v>22080</v>
      </c>
      <c r="M44" s="4">
        <f>Table1[[#This Row],[Total Sales]]*(1-20%)</f>
        <v>22080</v>
      </c>
      <c r="N44" s="4">
        <f>Table1[[#This Row],[Total Sales]]-100</f>
        <v>27500</v>
      </c>
    </row>
    <row r="45" spans="1:14" x14ac:dyDescent="0.25">
      <c r="A45">
        <v>88065565398</v>
      </c>
      <c r="B45" s="2">
        <v>43874</v>
      </c>
      <c r="C45" s="7" t="s">
        <v>17</v>
      </c>
      <c r="D45" t="s">
        <v>10</v>
      </c>
      <c r="E45" s="6" t="s">
        <v>69</v>
      </c>
      <c r="F45">
        <v>13</v>
      </c>
      <c r="G45">
        <v>10</v>
      </c>
      <c r="H45">
        <v>7800</v>
      </c>
      <c r="I45">
        <f>Table1[[#This Row],[Qty]]*Table1[[#This Row],[Price]]</f>
        <v>101400</v>
      </c>
      <c r="J45">
        <f>Table1[[#This Row],[Qty]]*Table1[[#This Row],[Cost]]</f>
        <v>78000</v>
      </c>
      <c r="K45">
        <f>Table1[[#This Row],[Total Sales]]-Table1[[#This Row],[cogs]]</f>
        <v>23400</v>
      </c>
      <c r="L45" s="4">
        <v>81120</v>
      </c>
      <c r="M45" s="4">
        <f>Table1[[#This Row],[Total Sales]]*(1-20%)</f>
        <v>81120</v>
      </c>
      <c r="N45" s="4">
        <f>Table1[[#This Row],[Total Sales]]-100</f>
        <v>101300</v>
      </c>
    </row>
    <row r="46" spans="1:14" x14ac:dyDescent="0.25">
      <c r="A46">
        <v>88065565399</v>
      </c>
      <c r="B46" s="2">
        <v>43875</v>
      </c>
      <c r="C46" s="7" t="s">
        <v>14</v>
      </c>
      <c r="D46" t="s">
        <v>9</v>
      </c>
      <c r="E46" t="s">
        <v>70</v>
      </c>
      <c r="F46">
        <v>15</v>
      </c>
      <c r="G46">
        <v>12</v>
      </c>
      <c r="H46">
        <v>450</v>
      </c>
      <c r="I46">
        <f>Table1[[#This Row],[Qty]]*Table1[[#This Row],[Price]]</f>
        <v>6750</v>
      </c>
      <c r="J46">
        <f>Table1[[#This Row],[Qty]]*Table1[[#This Row],[Cost]]</f>
        <v>5400</v>
      </c>
      <c r="K46">
        <f>Table1[[#This Row],[Total Sales]]-Table1[[#This Row],[cogs]]</f>
        <v>1350</v>
      </c>
      <c r="L46" s="4">
        <v>5400</v>
      </c>
      <c r="M46" s="4">
        <f>Table1[[#This Row],[Total Sales]]*(1-20%)</f>
        <v>5400</v>
      </c>
      <c r="N46" s="4">
        <f>Table1[[#This Row],[Total Sales]]-100</f>
        <v>6650</v>
      </c>
    </row>
    <row r="47" spans="1:14" x14ac:dyDescent="0.25">
      <c r="A47">
        <v>88065565400</v>
      </c>
      <c r="B47" s="2">
        <v>43876</v>
      </c>
      <c r="C47" s="7" t="s">
        <v>21</v>
      </c>
      <c r="D47" t="s">
        <v>10</v>
      </c>
      <c r="E47" s="6" t="s">
        <v>82</v>
      </c>
      <c r="F47">
        <v>14</v>
      </c>
      <c r="G47">
        <v>11</v>
      </c>
      <c r="H47">
        <v>2000</v>
      </c>
      <c r="I47">
        <f>Table1[[#This Row],[Qty]]*Table1[[#This Row],[Price]]</f>
        <v>28000</v>
      </c>
      <c r="J47">
        <f>Table1[[#This Row],[Qty]]*Table1[[#This Row],[Cost]]</f>
        <v>22000</v>
      </c>
      <c r="K47">
        <f>Table1[[#This Row],[Total Sales]]-Table1[[#This Row],[cogs]]</f>
        <v>6000</v>
      </c>
      <c r="L47" s="4">
        <v>22400</v>
      </c>
      <c r="M47" s="4">
        <f>Table1[[#This Row],[Total Sales]]*(1-20%)</f>
        <v>22400</v>
      </c>
      <c r="N47" s="4">
        <f>Table1[[#This Row],[Total Sales]]-100</f>
        <v>27900</v>
      </c>
    </row>
    <row r="48" spans="1:14" x14ac:dyDescent="0.25">
      <c r="A48">
        <v>88065565401</v>
      </c>
      <c r="B48" s="2">
        <v>43877</v>
      </c>
      <c r="C48" s="7" t="s">
        <v>15</v>
      </c>
      <c r="D48" t="s">
        <v>9</v>
      </c>
      <c r="E48" s="6" t="s">
        <v>83</v>
      </c>
      <c r="F48">
        <v>30</v>
      </c>
      <c r="G48">
        <v>27</v>
      </c>
      <c r="H48">
        <v>123</v>
      </c>
      <c r="I48">
        <f>Table1[[#This Row],[Qty]]*Table1[[#This Row],[Price]]</f>
        <v>3690</v>
      </c>
      <c r="J48">
        <f>Table1[[#This Row],[Qty]]*Table1[[#This Row],[Cost]]</f>
        <v>3321</v>
      </c>
      <c r="K48">
        <f>Table1[[#This Row],[Total Sales]]-Table1[[#This Row],[cogs]]</f>
        <v>369</v>
      </c>
      <c r="L48" s="4">
        <v>2952</v>
      </c>
      <c r="M48" s="4">
        <f>Table1[[#This Row],[Total Sales]]*(1-20%)</f>
        <v>2952</v>
      </c>
      <c r="N48" s="4">
        <f>Table1[[#This Row],[Total Sales]]-100</f>
        <v>3590</v>
      </c>
    </row>
    <row r="49" spans="1:14" x14ac:dyDescent="0.25">
      <c r="A49">
        <v>88065565402</v>
      </c>
      <c r="B49" s="2">
        <v>43878</v>
      </c>
      <c r="C49" s="7" t="s">
        <v>22</v>
      </c>
      <c r="D49" t="s">
        <v>10</v>
      </c>
      <c r="E49" s="6" t="s">
        <v>84</v>
      </c>
      <c r="F49">
        <v>16</v>
      </c>
      <c r="G49">
        <v>13</v>
      </c>
      <c r="H49">
        <v>12903</v>
      </c>
      <c r="I49">
        <f>Table1[[#This Row],[Qty]]*Table1[[#This Row],[Price]]</f>
        <v>206448</v>
      </c>
      <c r="J49">
        <f>Table1[[#This Row],[Qty]]*Table1[[#This Row],[Cost]]</f>
        <v>167739</v>
      </c>
      <c r="K49">
        <f>Table1[[#This Row],[Total Sales]]-Table1[[#This Row],[cogs]]</f>
        <v>38709</v>
      </c>
      <c r="L49" s="4">
        <v>165158.40000000002</v>
      </c>
      <c r="M49" s="4">
        <f>Table1[[#This Row],[Total Sales]]*(1-20%)</f>
        <v>165158.40000000002</v>
      </c>
      <c r="N49" s="4">
        <f>Table1[[#This Row],[Total Sales]]-100</f>
        <v>206348</v>
      </c>
    </row>
    <row r="50" spans="1:14" x14ac:dyDescent="0.25">
      <c r="A50">
        <v>88065565403</v>
      </c>
      <c r="B50" s="2">
        <v>43879</v>
      </c>
      <c r="C50" s="7" t="s">
        <v>20</v>
      </c>
      <c r="D50" t="s">
        <v>9</v>
      </c>
      <c r="E50" s="6" t="s">
        <v>74</v>
      </c>
      <c r="F50">
        <v>9</v>
      </c>
      <c r="G50">
        <v>6</v>
      </c>
      <c r="H50">
        <v>100000</v>
      </c>
      <c r="I50">
        <f>Table1[[#This Row],[Qty]]*Table1[[#This Row],[Price]]</f>
        <v>900000</v>
      </c>
      <c r="J50">
        <f>Table1[[#This Row],[Qty]]*Table1[[#This Row],[Cost]]</f>
        <v>600000</v>
      </c>
      <c r="K50">
        <f>Table1[[#This Row],[Total Sales]]-Table1[[#This Row],[cogs]]</f>
        <v>300000</v>
      </c>
      <c r="L50" s="4">
        <v>720000</v>
      </c>
      <c r="M50" s="4">
        <f>Table1[[#This Row],[Total Sales]]*(1-20%)</f>
        <v>720000</v>
      </c>
      <c r="N50" s="4">
        <f>Table1[[#This Row],[Total Sales]]-100</f>
        <v>899900</v>
      </c>
    </row>
    <row r="51" spans="1:14" x14ac:dyDescent="0.25">
      <c r="A51">
        <v>88065565404</v>
      </c>
      <c r="B51" s="2">
        <v>43880</v>
      </c>
      <c r="C51" s="7" t="s">
        <v>16</v>
      </c>
      <c r="D51" t="s">
        <v>10</v>
      </c>
      <c r="E51" s="6" t="s">
        <v>85</v>
      </c>
      <c r="F51">
        <v>5</v>
      </c>
      <c r="G51">
        <v>2</v>
      </c>
      <c r="H51">
        <v>12000</v>
      </c>
      <c r="I51">
        <f>Table1[[#This Row],[Qty]]*Table1[[#This Row],[Price]]</f>
        <v>60000</v>
      </c>
      <c r="J51">
        <f>Table1[[#This Row],[Qty]]*Table1[[#This Row],[Cost]]</f>
        <v>24000</v>
      </c>
      <c r="K51">
        <f>Table1[[#This Row],[Total Sales]]-Table1[[#This Row],[cogs]]</f>
        <v>36000</v>
      </c>
      <c r="L51" s="4">
        <v>48000</v>
      </c>
      <c r="M51" s="4">
        <f>Table1[[#This Row],[Total Sales]]*(1-20%)</f>
        <v>48000</v>
      </c>
      <c r="N51" s="4">
        <f>Table1[[#This Row],[Total Sales]]-100</f>
        <v>59900</v>
      </c>
    </row>
    <row r="52" spans="1:14" x14ac:dyDescent="0.25">
      <c r="A52">
        <v>88065565405</v>
      </c>
      <c r="B52" s="2">
        <v>43881</v>
      </c>
      <c r="C52" s="7" t="s">
        <v>18</v>
      </c>
      <c r="D52" t="s">
        <v>9</v>
      </c>
      <c r="E52" s="6" t="s">
        <v>74</v>
      </c>
      <c r="F52">
        <v>18</v>
      </c>
      <c r="G52">
        <v>15</v>
      </c>
      <c r="H52">
        <v>60</v>
      </c>
      <c r="I52">
        <f>Table1[[#This Row],[Qty]]*Table1[[#This Row],[Price]]</f>
        <v>1080</v>
      </c>
      <c r="J52">
        <f>Table1[[#This Row],[Qty]]*Table1[[#This Row],[Cost]]</f>
        <v>900</v>
      </c>
      <c r="K52">
        <f>Table1[[#This Row],[Total Sales]]-Table1[[#This Row],[cogs]]</f>
        <v>180</v>
      </c>
      <c r="L52" s="4"/>
      <c r="M52" s="4">
        <f>Table1[[#This Row],[Total Sales]]*(1-20%)</f>
        <v>864</v>
      </c>
      <c r="N52" s="4">
        <f>Table1[[#This Row],[Total Sales]]-100</f>
        <v>980</v>
      </c>
    </row>
    <row r="53" spans="1:14" x14ac:dyDescent="0.25">
      <c r="A53">
        <v>88065565406</v>
      </c>
      <c r="B53" s="2">
        <v>43882</v>
      </c>
      <c r="C53" s="7" t="s">
        <v>19</v>
      </c>
      <c r="D53" t="s">
        <v>10</v>
      </c>
      <c r="E53" s="6" t="s">
        <v>85</v>
      </c>
      <c r="F53">
        <v>10</v>
      </c>
      <c r="G53">
        <v>7</v>
      </c>
      <c r="H53">
        <v>89</v>
      </c>
      <c r="I53">
        <f>Table1[[#This Row],[Qty]]*Table1[[#This Row],[Price]]</f>
        <v>890</v>
      </c>
      <c r="J53">
        <f>Table1[[#This Row],[Qty]]*Table1[[#This Row],[Cost]]</f>
        <v>623</v>
      </c>
      <c r="K53">
        <f>Table1[[#This Row],[Total Sales]]-Table1[[#This Row],[cogs]]</f>
        <v>267</v>
      </c>
      <c r="L53" s="4"/>
      <c r="M53" s="4">
        <f>Table1[[#This Row],[Total Sales]]*(1-20%)</f>
        <v>712</v>
      </c>
      <c r="N53" s="4">
        <f>Table1[[#This Row],[Total Sales]]-100</f>
        <v>790</v>
      </c>
    </row>
    <row r="54" spans="1:14" x14ac:dyDescent="0.25">
      <c r="A54">
        <v>88065565407</v>
      </c>
      <c r="B54" s="2">
        <v>43883</v>
      </c>
      <c r="C54" s="7" t="s">
        <v>23</v>
      </c>
      <c r="D54" t="s">
        <v>9</v>
      </c>
      <c r="E54" s="6" t="s">
        <v>68</v>
      </c>
      <c r="F54">
        <v>20</v>
      </c>
      <c r="G54">
        <v>17</v>
      </c>
      <c r="H54">
        <v>77</v>
      </c>
      <c r="I54">
        <f>Table1[[#This Row],[Qty]]*Table1[[#This Row],[Price]]</f>
        <v>1540</v>
      </c>
      <c r="J54">
        <f>Table1[[#This Row],[Qty]]*Table1[[#This Row],[Cost]]</f>
        <v>1309</v>
      </c>
      <c r="K54">
        <f>Table1[[#This Row],[Total Sales]]-Table1[[#This Row],[cogs]]</f>
        <v>231</v>
      </c>
      <c r="L54" s="4"/>
      <c r="M54" s="4">
        <f>Table1[[#This Row],[Total Sales]]*(1-20%)</f>
        <v>1232</v>
      </c>
      <c r="N54" s="4">
        <f>Table1[[#This Row],[Total Sales]]-100</f>
        <v>1440</v>
      </c>
    </row>
    <row r="55" spans="1:14" x14ac:dyDescent="0.25">
      <c r="A55">
        <v>88065565408</v>
      </c>
      <c r="B55" s="2">
        <v>43884</v>
      </c>
      <c r="C55" s="7" t="s">
        <v>13</v>
      </c>
      <c r="D55" t="s">
        <v>10</v>
      </c>
      <c r="E55" s="6" t="s">
        <v>69</v>
      </c>
      <c r="F55">
        <v>70</v>
      </c>
      <c r="G55">
        <v>67</v>
      </c>
      <c r="H55">
        <v>68</v>
      </c>
      <c r="I55">
        <f>Table1[[#This Row],[Qty]]*Table1[[#This Row],[Price]]</f>
        <v>4760</v>
      </c>
      <c r="J55">
        <f>Table1[[#This Row],[Qty]]*Table1[[#This Row],[Cost]]</f>
        <v>4556</v>
      </c>
      <c r="K55">
        <f>Table1[[#This Row],[Total Sales]]-Table1[[#This Row],[cogs]]</f>
        <v>204</v>
      </c>
      <c r="L55" s="4"/>
      <c r="M55" s="4">
        <f>Table1[[#This Row],[Total Sales]]*(1-20%)</f>
        <v>3808</v>
      </c>
      <c r="N55" s="4">
        <f>Table1[[#This Row],[Total Sales]]-100</f>
        <v>4660</v>
      </c>
    </row>
    <row r="56" spans="1:14" x14ac:dyDescent="0.25">
      <c r="A56">
        <v>88065565409</v>
      </c>
      <c r="B56" s="2">
        <v>43885</v>
      </c>
      <c r="C56" s="7" t="s">
        <v>17</v>
      </c>
      <c r="D56" t="s">
        <v>9</v>
      </c>
      <c r="E56" t="s">
        <v>70</v>
      </c>
      <c r="F56">
        <v>15</v>
      </c>
      <c r="G56">
        <v>12</v>
      </c>
      <c r="H56">
        <v>15</v>
      </c>
      <c r="I56">
        <f>Table1[[#This Row],[Qty]]*Table1[[#This Row],[Price]]</f>
        <v>225</v>
      </c>
      <c r="J56">
        <f>Table1[[#This Row],[Qty]]*Table1[[#This Row],[Cost]]</f>
        <v>180</v>
      </c>
      <c r="K56">
        <f>Table1[[#This Row],[Total Sales]]-Table1[[#This Row],[cogs]]</f>
        <v>45</v>
      </c>
      <c r="L56" s="4"/>
      <c r="M56" s="4">
        <f>Table1[[#This Row],[Total Sales]]*(1-20%)</f>
        <v>180</v>
      </c>
      <c r="N56" s="4">
        <f>Table1[[#This Row],[Total Sales]]-100</f>
        <v>125</v>
      </c>
    </row>
    <row r="57" spans="1:14" x14ac:dyDescent="0.25">
      <c r="A57">
        <v>88065565410</v>
      </c>
      <c r="B57" s="2">
        <v>43886</v>
      </c>
      <c r="C57" s="7" t="s">
        <v>14</v>
      </c>
      <c r="D57" t="s">
        <v>10</v>
      </c>
      <c r="E57" s="6" t="s">
        <v>68</v>
      </c>
      <c r="F57">
        <v>12</v>
      </c>
      <c r="G57">
        <v>9</v>
      </c>
      <c r="H57">
        <v>47</v>
      </c>
      <c r="I57">
        <f>Table1[[#This Row],[Qty]]*Table1[[#This Row],[Price]]</f>
        <v>564</v>
      </c>
      <c r="J57">
        <f>Table1[[#This Row],[Qty]]*Table1[[#This Row],[Cost]]</f>
        <v>423</v>
      </c>
      <c r="K57">
        <f>Table1[[#This Row],[Total Sales]]-Table1[[#This Row],[cogs]]</f>
        <v>141</v>
      </c>
      <c r="L57" s="4"/>
      <c r="M57" s="4">
        <f>Table1[[#This Row],[Total Sales]]*(1-20%)</f>
        <v>451.20000000000005</v>
      </c>
      <c r="N57" s="4">
        <f>Table1[[#This Row],[Total Sales]]-100</f>
        <v>464</v>
      </c>
    </row>
    <row r="58" spans="1:14" x14ac:dyDescent="0.25">
      <c r="A58">
        <v>88065565411</v>
      </c>
      <c r="B58" s="2">
        <v>43887</v>
      </c>
      <c r="C58" s="7" t="s">
        <v>21</v>
      </c>
      <c r="D58" t="s">
        <v>9</v>
      </c>
      <c r="E58" s="6" t="s">
        <v>69</v>
      </c>
      <c r="F58">
        <v>18</v>
      </c>
      <c r="G58">
        <v>15</v>
      </c>
      <c r="H58">
        <v>6</v>
      </c>
      <c r="I58">
        <f>Table1[[#This Row],[Qty]]*Table1[[#This Row],[Price]]</f>
        <v>108</v>
      </c>
      <c r="J58">
        <f>Table1[[#This Row],[Qty]]*Table1[[#This Row],[Cost]]</f>
        <v>90</v>
      </c>
      <c r="K58">
        <f>Table1[[#This Row],[Total Sales]]-Table1[[#This Row],[cogs]]</f>
        <v>18</v>
      </c>
      <c r="L58" s="4"/>
      <c r="M58" s="4">
        <f>Table1[[#This Row],[Total Sales]]*(1-20%)</f>
        <v>86.4</v>
      </c>
      <c r="N58" s="4">
        <f>Table1[[#This Row],[Total Sales]]-100</f>
        <v>8</v>
      </c>
    </row>
    <row r="59" spans="1:14" x14ac:dyDescent="0.25">
      <c r="A59">
        <v>88065565412</v>
      </c>
      <c r="B59" s="2">
        <v>43888</v>
      </c>
      <c r="C59" s="7" t="s">
        <v>15</v>
      </c>
      <c r="D59" t="s">
        <v>10</v>
      </c>
      <c r="E59" t="s">
        <v>70</v>
      </c>
      <c r="F59">
        <v>23</v>
      </c>
      <c r="G59">
        <v>20</v>
      </c>
      <c r="H59">
        <v>10</v>
      </c>
      <c r="I59">
        <f>Table1[[#This Row],[Qty]]*Table1[[#This Row],[Price]]</f>
        <v>230</v>
      </c>
      <c r="J59">
        <f>Table1[[#This Row],[Qty]]*Table1[[#This Row],[Cost]]</f>
        <v>200</v>
      </c>
      <c r="K59">
        <f>Table1[[#This Row],[Total Sales]]-Table1[[#This Row],[cogs]]</f>
        <v>30</v>
      </c>
      <c r="L59" s="4"/>
      <c r="M59" s="4">
        <f>Table1[[#This Row],[Total Sales]]*(1-20%)</f>
        <v>184</v>
      </c>
      <c r="N59" s="4">
        <f>Table1[[#This Row],[Total Sales]]-100</f>
        <v>130</v>
      </c>
    </row>
    <row r="60" spans="1:14" x14ac:dyDescent="0.25">
      <c r="A60">
        <v>88065565413</v>
      </c>
      <c r="B60" s="2">
        <v>43889</v>
      </c>
      <c r="C60" s="7" t="s">
        <v>22</v>
      </c>
      <c r="D60" t="s">
        <v>9</v>
      </c>
      <c r="E60" t="s">
        <v>70</v>
      </c>
      <c r="F60">
        <v>9</v>
      </c>
      <c r="G60">
        <v>6</v>
      </c>
      <c r="H60">
        <v>11</v>
      </c>
      <c r="I60">
        <f>Table1[[#This Row],[Qty]]*Table1[[#This Row],[Price]]</f>
        <v>99</v>
      </c>
      <c r="J60">
        <f>Table1[[#This Row],[Qty]]*Table1[[#This Row],[Cost]]</f>
        <v>66</v>
      </c>
      <c r="K60">
        <f>Table1[[#This Row],[Total Sales]]-Table1[[#This Row],[cogs]]</f>
        <v>33</v>
      </c>
      <c r="L60" s="4"/>
      <c r="M60" s="4">
        <f>Table1[[#This Row],[Total Sales]]*(1-20%)</f>
        <v>79.2</v>
      </c>
      <c r="N60" s="4">
        <f>Table1[[#This Row],[Total Sales]]-100</f>
        <v>-1</v>
      </c>
    </row>
    <row r="61" spans="1:14" x14ac:dyDescent="0.25">
      <c r="A61">
        <v>88065565414</v>
      </c>
      <c r="B61" s="2">
        <v>43890</v>
      </c>
      <c r="C61" s="7" t="s">
        <v>20</v>
      </c>
      <c r="D61" t="s">
        <v>10</v>
      </c>
      <c r="E61" t="s">
        <v>70</v>
      </c>
      <c r="F61">
        <v>18</v>
      </c>
      <c r="G61">
        <v>15</v>
      </c>
      <c r="H61">
        <v>60</v>
      </c>
      <c r="I61">
        <f>Table1[[#This Row],[Qty]]*Table1[[#This Row],[Price]]</f>
        <v>1080</v>
      </c>
      <c r="J61">
        <f>Table1[[#This Row],[Qty]]*Table1[[#This Row],[Cost]]</f>
        <v>900</v>
      </c>
      <c r="K61">
        <f>Table1[[#This Row],[Total Sales]]-Table1[[#This Row],[cogs]]</f>
        <v>180</v>
      </c>
      <c r="L61" s="4"/>
      <c r="M61" s="4">
        <f>Table1[[#This Row],[Total Sales]]*(1-20%)</f>
        <v>864</v>
      </c>
      <c r="N61" s="4">
        <f>Table1[[#This Row],[Total Sales]]-100</f>
        <v>980</v>
      </c>
    </row>
    <row r="62" spans="1:14" x14ac:dyDescent="0.25">
      <c r="A62">
        <v>88065565415</v>
      </c>
      <c r="B62" s="2">
        <v>43891</v>
      </c>
      <c r="C62" s="7" t="s">
        <v>16</v>
      </c>
      <c r="D62" t="s">
        <v>9</v>
      </c>
      <c r="E62" s="6" t="s">
        <v>81</v>
      </c>
      <c r="F62">
        <v>52</v>
      </c>
      <c r="G62">
        <v>49</v>
      </c>
      <c r="H62">
        <v>89</v>
      </c>
      <c r="I62">
        <f>Table1[[#This Row],[Qty]]*Table1[[#This Row],[Price]]</f>
        <v>4628</v>
      </c>
      <c r="J62">
        <f>Table1[[#This Row],[Qty]]*Table1[[#This Row],[Cost]]</f>
        <v>4361</v>
      </c>
      <c r="K62">
        <f>Table1[[#This Row],[Total Sales]]-Table1[[#This Row],[cogs]]</f>
        <v>267</v>
      </c>
      <c r="L62" s="4"/>
      <c r="M62" s="4">
        <f>Table1[[#This Row],[Total Sales]]*(1-20%)</f>
        <v>3702.4</v>
      </c>
      <c r="N62" s="4">
        <f>Table1[[#This Row],[Total Sales]]-100</f>
        <v>4528</v>
      </c>
    </row>
    <row r="63" spans="1:14" x14ac:dyDescent="0.25">
      <c r="A63">
        <v>88065565416</v>
      </c>
      <c r="B63" s="2">
        <v>43892</v>
      </c>
      <c r="C63" s="7" t="s">
        <v>18</v>
      </c>
      <c r="D63" t="s">
        <v>10</v>
      </c>
      <c r="E63" s="6" t="s">
        <v>81</v>
      </c>
      <c r="F63">
        <v>9</v>
      </c>
      <c r="G63">
        <v>6</v>
      </c>
      <c r="H63">
        <v>77</v>
      </c>
      <c r="I63">
        <f>Table1[[#This Row],[Qty]]*Table1[[#This Row],[Price]]</f>
        <v>693</v>
      </c>
      <c r="J63">
        <f>Table1[[#This Row],[Qty]]*Table1[[#This Row],[Cost]]</f>
        <v>462</v>
      </c>
      <c r="K63">
        <f>Table1[[#This Row],[Total Sales]]-Table1[[#This Row],[cogs]]</f>
        <v>231</v>
      </c>
      <c r="L63" s="4"/>
      <c r="M63" s="4">
        <f>Table1[[#This Row],[Total Sales]]*(1-20%)</f>
        <v>554.4</v>
      </c>
      <c r="N63" s="4">
        <f>Table1[[#This Row],[Total Sales]]-100</f>
        <v>593</v>
      </c>
    </row>
    <row r="64" spans="1:14" x14ac:dyDescent="0.25">
      <c r="A64">
        <v>88065565417</v>
      </c>
      <c r="B64" s="2">
        <v>43893</v>
      </c>
      <c r="C64" s="7" t="s">
        <v>19</v>
      </c>
      <c r="D64" t="s">
        <v>9</v>
      </c>
      <c r="E64" s="6" t="s">
        <v>74</v>
      </c>
      <c r="F64">
        <v>5</v>
      </c>
      <c r="G64">
        <v>2</v>
      </c>
      <c r="H64">
        <v>68</v>
      </c>
      <c r="I64">
        <f>Table1[[#This Row],[Qty]]*Table1[[#This Row],[Price]]</f>
        <v>340</v>
      </c>
      <c r="J64">
        <f>Table1[[#This Row],[Qty]]*Table1[[#This Row],[Cost]]</f>
        <v>136</v>
      </c>
      <c r="K64">
        <f>Table1[[#This Row],[Total Sales]]-Table1[[#This Row],[cogs]]</f>
        <v>204</v>
      </c>
      <c r="L64" s="4"/>
      <c r="M64" s="4">
        <f>Table1[[#This Row],[Total Sales]]*(1-20%)</f>
        <v>272</v>
      </c>
      <c r="N64" s="4">
        <f>Table1[[#This Row],[Total Sales]]-100</f>
        <v>240</v>
      </c>
    </row>
    <row r="65" spans="1:14" x14ac:dyDescent="0.25">
      <c r="A65">
        <v>88065565418</v>
      </c>
      <c r="B65" s="2">
        <v>43894</v>
      </c>
      <c r="C65" s="7" t="s">
        <v>23</v>
      </c>
      <c r="D65" t="s">
        <v>10</v>
      </c>
      <c r="E65" s="6" t="s">
        <v>85</v>
      </c>
      <c r="F65">
        <v>14</v>
      </c>
      <c r="G65">
        <v>11</v>
      </c>
      <c r="H65">
        <v>15</v>
      </c>
      <c r="I65">
        <f>Table1[[#This Row],[Qty]]*Table1[[#This Row],[Price]]</f>
        <v>210</v>
      </c>
      <c r="J65">
        <f>Table1[[#This Row],[Qty]]*Table1[[#This Row],[Cost]]</f>
        <v>165</v>
      </c>
      <c r="K65">
        <f>Table1[[#This Row],[Total Sales]]-Table1[[#This Row],[cogs]]</f>
        <v>45</v>
      </c>
      <c r="L65" s="4"/>
      <c r="M65" s="4">
        <f>Table1[[#This Row],[Total Sales]]*(1-20%)</f>
        <v>168</v>
      </c>
      <c r="N65" s="4">
        <f>Table1[[#This Row],[Total Sales]]-100</f>
        <v>110</v>
      </c>
    </row>
    <row r="66" spans="1:14" x14ac:dyDescent="0.25">
      <c r="A66">
        <v>88065565419</v>
      </c>
      <c r="B66" s="2">
        <v>43895</v>
      </c>
      <c r="C66" s="7" t="s">
        <v>13</v>
      </c>
      <c r="D66" t="s">
        <v>9</v>
      </c>
      <c r="E66" s="6" t="s">
        <v>75</v>
      </c>
      <c r="F66">
        <v>6</v>
      </c>
      <c r="G66">
        <v>3</v>
      </c>
      <c r="H66">
        <v>100</v>
      </c>
      <c r="I66">
        <f>Table1[[#This Row],[Qty]]*Table1[[#This Row],[Price]]</f>
        <v>600</v>
      </c>
      <c r="J66">
        <f>Table1[[#This Row],[Qty]]*Table1[[#This Row],[Cost]]</f>
        <v>300</v>
      </c>
      <c r="K66">
        <f>Table1[[#This Row],[Total Sales]]-Table1[[#This Row],[cogs]]</f>
        <v>300</v>
      </c>
      <c r="L66" s="4"/>
      <c r="M66" s="4">
        <f>Table1[[#This Row],[Total Sales]]*(1-20%)</f>
        <v>480</v>
      </c>
      <c r="N66" s="4">
        <f>Table1[[#This Row],[Total Sales]]-100</f>
        <v>500</v>
      </c>
    </row>
    <row r="67" spans="1:14" x14ac:dyDescent="0.25">
      <c r="A67">
        <v>88065565420</v>
      </c>
      <c r="B67" s="2">
        <v>43896</v>
      </c>
      <c r="C67" s="7" t="s">
        <v>17</v>
      </c>
      <c r="D67" t="s">
        <v>10</v>
      </c>
      <c r="E67" s="6" t="s">
        <v>76</v>
      </c>
      <c r="F67">
        <v>10</v>
      </c>
      <c r="G67">
        <v>7</v>
      </c>
      <c r="H67">
        <v>3000</v>
      </c>
      <c r="I67">
        <f>Table1[[#This Row],[Qty]]*Table1[[#This Row],[Price]]</f>
        <v>30000</v>
      </c>
      <c r="J67">
        <f>Table1[[#This Row],[Qty]]*Table1[[#This Row],[Cost]]</f>
        <v>21000</v>
      </c>
      <c r="K67">
        <f>Table1[[#This Row],[Total Sales]]-Table1[[#This Row],[cogs]]</f>
        <v>9000</v>
      </c>
      <c r="L67" s="4"/>
      <c r="M67" s="4">
        <f>Table1[[#This Row],[Total Sales]]*(1-20%)</f>
        <v>24000</v>
      </c>
      <c r="N67" s="4">
        <f>Table1[[#This Row],[Total Sales]]-100</f>
        <v>29900</v>
      </c>
    </row>
    <row r="68" spans="1:14" x14ac:dyDescent="0.25">
      <c r="A68">
        <v>88065565421</v>
      </c>
      <c r="B68" s="2">
        <v>43897</v>
      </c>
      <c r="C68" s="7" t="s">
        <v>14</v>
      </c>
      <c r="D68" t="s">
        <v>9</v>
      </c>
      <c r="E68" s="6" t="s">
        <v>77</v>
      </c>
      <c r="F68">
        <v>13</v>
      </c>
      <c r="G68">
        <v>10</v>
      </c>
      <c r="H68">
        <v>5000</v>
      </c>
      <c r="I68">
        <f>Table1[[#This Row],[Qty]]*Table1[[#This Row],[Price]]</f>
        <v>65000</v>
      </c>
      <c r="J68">
        <f>Table1[[#This Row],[Qty]]*Table1[[#This Row],[Cost]]</f>
        <v>50000</v>
      </c>
      <c r="K68">
        <f>Table1[[#This Row],[Total Sales]]-Table1[[#This Row],[cogs]]</f>
        <v>15000</v>
      </c>
      <c r="L68" s="4"/>
      <c r="M68" s="4">
        <f>Table1[[#This Row],[Total Sales]]*(1-20%)</f>
        <v>52000</v>
      </c>
      <c r="N68" s="4">
        <f>Table1[[#This Row],[Total Sales]]-100</f>
        <v>64900</v>
      </c>
    </row>
    <row r="69" spans="1:14" x14ac:dyDescent="0.25">
      <c r="A69">
        <v>88065565422</v>
      </c>
      <c r="B69" s="2">
        <v>43898</v>
      </c>
      <c r="C69" s="7" t="s">
        <v>21</v>
      </c>
      <c r="D69" t="s">
        <v>10</v>
      </c>
      <c r="E69" s="6" t="s">
        <v>78</v>
      </c>
      <c r="F69">
        <v>20</v>
      </c>
      <c r="G69">
        <v>17</v>
      </c>
      <c r="H69">
        <v>300</v>
      </c>
      <c r="I69">
        <f>Table1[[#This Row],[Qty]]*Table1[[#This Row],[Price]]</f>
        <v>6000</v>
      </c>
      <c r="J69">
        <f>Table1[[#This Row],[Qty]]*Table1[[#This Row],[Cost]]</f>
        <v>5100</v>
      </c>
      <c r="K69">
        <f>Table1[[#This Row],[Total Sales]]-Table1[[#This Row],[cogs]]</f>
        <v>900</v>
      </c>
      <c r="L69" s="4"/>
      <c r="M69" s="4">
        <f>Table1[[#This Row],[Total Sales]]*(1-20%)</f>
        <v>4800</v>
      </c>
      <c r="N69" s="4">
        <f>Table1[[#This Row],[Total Sales]]-100</f>
        <v>5900</v>
      </c>
    </row>
    <row r="70" spans="1:14" x14ac:dyDescent="0.25">
      <c r="A70">
        <v>88065565423</v>
      </c>
      <c r="B70" s="2">
        <v>43899</v>
      </c>
      <c r="C70" s="7" t="s">
        <v>15</v>
      </c>
      <c r="D70" t="s">
        <v>9</v>
      </c>
      <c r="E70" t="s">
        <v>79</v>
      </c>
      <c r="F70">
        <v>15</v>
      </c>
      <c r="G70">
        <v>12</v>
      </c>
      <c r="H70">
        <v>2000</v>
      </c>
      <c r="I70">
        <f>Table1[[#This Row],[Qty]]*Table1[[#This Row],[Price]]</f>
        <v>30000</v>
      </c>
      <c r="J70">
        <f>Table1[[#This Row],[Qty]]*Table1[[#This Row],[Cost]]</f>
        <v>24000</v>
      </c>
      <c r="K70">
        <f>Table1[[#This Row],[Total Sales]]-Table1[[#This Row],[cogs]]</f>
        <v>6000</v>
      </c>
      <c r="L70" s="4"/>
      <c r="M70" s="4">
        <f>Table1[[#This Row],[Total Sales]]*(1-20%)</f>
        <v>24000</v>
      </c>
      <c r="N70" s="4">
        <f>Table1[[#This Row],[Total Sales]]-100</f>
        <v>29900</v>
      </c>
    </row>
    <row r="71" spans="1:14" x14ac:dyDescent="0.25">
      <c r="A71">
        <v>88065565424</v>
      </c>
      <c r="B71" s="2">
        <v>43900</v>
      </c>
      <c r="C71" s="7" t="s">
        <v>22</v>
      </c>
      <c r="D71" t="s">
        <v>10</v>
      </c>
      <c r="E71" s="6" t="s">
        <v>65</v>
      </c>
      <c r="F71">
        <v>20</v>
      </c>
      <c r="G71">
        <v>17</v>
      </c>
      <c r="H71">
        <v>600</v>
      </c>
      <c r="I71">
        <f>Table1[[#This Row],[Qty]]*Table1[[#This Row],[Price]]</f>
        <v>12000</v>
      </c>
      <c r="J71">
        <f>Table1[[#This Row],[Qty]]*Table1[[#This Row],[Cost]]</f>
        <v>10200</v>
      </c>
      <c r="K71">
        <f>Table1[[#This Row],[Total Sales]]-Table1[[#This Row],[cogs]]</f>
        <v>1800</v>
      </c>
      <c r="L71" s="4"/>
      <c r="M71" s="4">
        <f>Table1[[#This Row],[Total Sales]]*(1-20%)</f>
        <v>9600</v>
      </c>
      <c r="N71" s="4">
        <f>Table1[[#This Row],[Total Sales]]-100</f>
        <v>11900</v>
      </c>
    </row>
    <row r="72" spans="1:14" x14ac:dyDescent="0.25">
      <c r="A72">
        <v>88065565425</v>
      </c>
      <c r="B72" s="2">
        <v>43901</v>
      </c>
      <c r="C72" s="7" t="s">
        <v>20</v>
      </c>
      <c r="D72" t="s">
        <v>9</v>
      </c>
      <c r="E72" s="6" t="s">
        <v>80</v>
      </c>
      <c r="F72">
        <v>12</v>
      </c>
      <c r="G72">
        <v>9</v>
      </c>
      <c r="H72">
        <v>1230</v>
      </c>
      <c r="I72">
        <f>Table1[[#This Row],[Qty]]*Table1[[#This Row],[Price]]</f>
        <v>14760</v>
      </c>
      <c r="J72">
        <f>Table1[[#This Row],[Qty]]*Table1[[#This Row],[Cost]]</f>
        <v>11070</v>
      </c>
      <c r="K72">
        <f>Table1[[#This Row],[Total Sales]]-Table1[[#This Row],[cogs]]</f>
        <v>3690</v>
      </c>
      <c r="L72" s="4"/>
      <c r="M72" s="4">
        <f>Table1[[#This Row],[Total Sales]]*(1-20%)</f>
        <v>11808</v>
      </c>
      <c r="N72" s="4">
        <f>Table1[[#This Row],[Total Sales]]-100</f>
        <v>14660</v>
      </c>
    </row>
    <row r="73" spans="1:14" x14ac:dyDescent="0.25">
      <c r="A73">
        <v>88065565426</v>
      </c>
      <c r="B73" s="2">
        <v>43902</v>
      </c>
      <c r="C73" s="7" t="s">
        <v>16</v>
      </c>
      <c r="D73" t="s">
        <v>10</v>
      </c>
      <c r="E73" s="6" t="s">
        <v>81</v>
      </c>
      <c r="F73">
        <v>16</v>
      </c>
      <c r="G73">
        <v>13</v>
      </c>
      <c r="H73">
        <v>900</v>
      </c>
      <c r="I73">
        <f>Table1[[#This Row],[Qty]]*Table1[[#This Row],[Price]]</f>
        <v>14400</v>
      </c>
      <c r="J73">
        <f>Table1[[#This Row],[Qty]]*Table1[[#This Row],[Cost]]</f>
        <v>11700</v>
      </c>
      <c r="K73">
        <f>Table1[[#This Row],[Total Sales]]-Table1[[#This Row],[cogs]]</f>
        <v>2700</v>
      </c>
      <c r="L73" s="4"/>
      <c r="M73" s="4">
        <f>Table1[[#This Row],[Total Sales]]*(1-20%)</f>
        <v>11520</v>
      </c>
      <c r="N73" s="4">
        <f>Table1[[#This Row],[Total Sales]]-100</f>
        <v>14300</v>
      </c>
    </row>
    <row r="74" spans="1:14" x14ac:dyDescent="0.25">
      <c r="A74">
        <v>88065565427</v>
      </c>
      <c r="B74" s="2">
        <v>43903</v>
      </c>
      <c r="C74" s="7" t="s">
        <v>18</v>
      </c>
      <c r="D74" t="s">
        <v>9</v>
      </c>
      <c r="E74" s="6" t="s">
        <v>68</v>
      </c>
      <c r="F74">
        <v>70</v>
      </c>
      <c r="G74">
        <v>67</v>
      </c>
      <c r="H74">
        <v>2390</v>
      </c>
      <c r="I74">
        <f>Table1[[#This Row],[Qty]]*Table1[[#This Row],[Price]]</f>
        <v>167300</v>
      </c>
      <c r="J74">
        <f>Table1[[#This Row],[Qty]]*Table1[[#This Row],[Cost]]</f>
        <v>160130</v>
      </c>
      <c r="K74">
        <f>Table1[[#This Row],[Total Sales]]-Table1[[#This Row],[cogs]]</f>
        <v>7170</v>
      </c>
      <c r="L74" s="4"/>
      <c r="M74" s="4">
        <f>Table1[[#This Row],[Total Sales]]*(1-20%)</f>
        <v>133840</v>
      </c>
      <c r="N74" s="4">
        <f>Table1[[#This Row],[Total Sales]]-100</f>
        <v>167200</v>
      </c>
    </row>
    <row r="75" spans="1:14" x14ac:dyDescent="0.25">
      <c r="A75">
        <v>88065565428</v>
      </c>
      <c r="B75" s="2">
        <v>43904</v>
      </c>
      <c r="C75" s="7" t="s">
        <v>19</v>
      </c>
      <c r="D75" t="s">
        <v>10</v>
      </c>
      <c r="E75" s="6" t="s">
        <v>69</v>
      </c>
      <c r="F75">
        <v>15</v>
      </c>
      <c r="G75">
        <v>12</v>
      </c>
      <c r="H75">
        <v>10000</v>
      </c>
      <c r="I75">
        <f>Table1[[#This Row],[Qty]]*Table1[[#This Row],[Price]]</f>
        <v>150000</v>
      </c>
      <c r="J75">
        <f>Table1[[#This Row],[Qty]]*Table1[[#This Row],[Cost]]</f>
        <v>120000</v>
      </c>
      <c r="K75">
        <f>Table1[[#This Row],[Total Sales]]-Table1[[#This Row],[cogs]]</f>
        <v>30000</v>
      </c>
      <c r="L75" s="4"/>
      <c r="M75" s="4">
        <f>Table1[[#This Row],[Total Sales]]*(1-20%)</f>
        <v>120000</v>
      </c>
      <c r="N75" s="4">
        <f>Table1[[#This Row],[Total Sales]]-100</f>
        <v>149900</v>
      </c>
    </row>
    <row r="76" spans="1:14" x14ac:dyDescent="0.25">
      <c r="A76">
        <v>88065565429</v>
      </c>
      <c r="B76" s="2">
        <v>43905</v>
      </c>
      <c r="C76" s="7" t="s">
        <v>23</v>
      </c>
      <c r="D76" t="s">
        <v>9</v>
      </c>
      <c r="E76" t="s">
        <v>70</v>
      </c>
      <c r="F76">
        <v>16</v>
      </c>
      <c r="G76">
        <v>13</v>
      </c>
      <c r="H76">
        <v>2300</v>
      </c>
      <c r="I76">
        <f>Table1[[#This Row],[Qty]]*Table1[[#This Row],[Price]]</f>
        <v>36800</v>
      </c>
      <c r="J76">
        <f>Table1[[#This Row],[Qty]]*Table1[[#This Row],[Cost]]</f>
        <v>29900</v>
      </c>
      <c r="K76">
        <f>Table1[[#This Row],[Total Sales]]-Table1[[#This Row],[cogs]]</f>
        <v>6900</v>
      </c>
      <c r="L76" s="4"/>
      <c r="M76" s="4">
        <f>Table1[[#This Row],[Total Sales]]*(1-20%)</f>
        <v>29440</v>
      </c>
      <c r="N76" s="4">
        <f>Table1[[#This Row],[Total Sales]]-100</f>
        <v>36700</v>
      </c>
    </row>
    <row r="77" spans="1:14" x14ac:dyDescent="0.25">
      <c r="A77">
        <v>88065565430</v>
      </c>
      <c r="B77" s="2">
        <v>43906</v>
      </c>
      <c r="C77" s="7" t="s">
        <v>13</v>
      </c>
      <c r="D77" t="s">
        <v>10</v>
      </c>
      <c r="E77" s="6" t="s">
        <v>82</v>
      </c>
      <c r="F77">
        <v>20</v>
      </c>
      <c r="G77">
        <v>17</v>
      </c>
      <c r="H77">
        <v>7800</v>
      </c>
      <c r="I77">
        <f>Table1[[#This Row],[Qty]]*Table1[[#This Row],[Price]]</f>
        <v>156000</v>
      </c>
      <c r="J77">
        <f>Table1[[#This Row],[Qty]]*Table1[[#This Row],[Cost]]</f>
        <v>132600</v>
      </c>
      <c r="K77">
        <f>Table1[[#This Row],[Total Sales]]-Table1[[#This Row],[cogs]]</f>
        <v>23400</v>
      </c>
      <c r="L77" s="4"/>
      <c r="M77" s="4">
        <f>Table1[[#This Row],[Total Sales]]*(1-20%)</f>
        <v>124800</v>
      </c>
      <c r="N77" s="4">
        <f>Table1[[#This Row],[Total Sales]]-100</f>
        <v>155900</v>
      </c>
    </row>
    <row r="78" spans="1:14" x14ac:dyDescent="0.25">
      <c r="A78">
        <v>88065565431</v>
      </c>
      <c r="B78" s="2">
        <v>43907</v>
      </c>
      <c r="C78" s="7" t="s">
        <v>17</v>
      </c>
      <c r="D78" t="s">
        <v>9</v>
      </c>
      <c r="E78" s="6" t="s">
        <v>83</v>
      </c>
      <c r="F78">
        <v>12</v>
      </c>
      <c r="G78">
        <v>9</v>
      </c>
      <c r="H78">
        <v>450</v>
      </c>
      <c r="I78">
        <f>Table1[[#This Row],[Qty]]*Table1[[#This Row],[Price]]</f>
        <v>5400</v>
      </c>
      <c r="J78">
        <f>Table1[[#This Row],[Qty]]*Table1[[#This Row],[Cost]]</f>
        <v>4050</v>
      </c>
      <c r="K78">
        <f>Table1[[#This Row],[Total Sales]]-Table1[[#This Row],[cogs]]</f>
        <v>1350</v>
      </c>
      <c r="L78" s="4"/>
      <c r="M78" s="4">
        <f>Table1[[#This Row],[Total Sales]]*(1-20%)</f>
        <v>4320</v>
      </c>
      <c r="N78" s="4">
        <f>Table1[[#This Row],[Total Sales]]-100</f>
        <v>5300</v>
      </c>
    </row>
    <row r="79" spans="1:14" x14ac:dyDescent="0.25">
      <c r="A79">
        <v>88065565432</v>
      </c>
      <c r="B79" s="2">
        <v>43908</v>
      </c>
      <c r="C79" s="7" t="s">
        <v>14</v>
      </c>
      <c r="D79" t="s">
        <v>10</v>
      </c>
      <c r="E79" s="6" t="s">
        <v>84</v>
      </c>
      <c r="F79">
        <v>12</v>
      </c>
      <c r="G79">
        <v>9</v>
      </c>
      <c r="H79">
        <v>2000</v>
      </c>
      <c r="I79">
        <f>Table1[[#This Row],[Qty]]*Table1[[#This Row],[Price]]</f>
        <v>24000</v>
      </c>
      <c r="J79">
        <f>Table1[[#This Row],[Qty]]*Table1[[#This Row],[Cost]]</f>
        <v>18000</v>
      </c>
      <c r="K79">
        <f>Table1[[#This Row],[Total Sales]]-Table1[[#This Row],[cogs]]</f>
        <v>6000</v>
      </c>
      <c r="L79" s="4"/>
      <c r="M79" s="4">
        <f>Table1[[#This Row],[Total Sales]]*(1-20%)</f>
        <v>19200</v>
      </c>
      <c r="N79" s="4">
        <f>Table1[[#This Row],[Total Sales]]-100</f>
        <v>23900</v>
      </c>
    </row>
    <row r="80" spans="1:14" x14ac:dyDescent="0.25">
      <c r="A80">
        <v>88065565433</v>
      </c>
      <c r="B80" s="2">
        <v>43909</v>
      </c>
      <c r="C80" s="7" t="s">
        <v>21</v>
      </c>
      <c r="D80" t="s">
        <v>9</v>
      </c>
      <c r="E80" s="6" t="s">
        <v>74</v>
      </c>
      <c r="F80">
        <v>18</v>
      </c>
      <c r="G80">
        <v>15</v>
      </c>
      <c r="H80">
        <v>123</v>
      </c>
      <c r="I80">
        <f>Table1[[#This Row],[Qty]]*Table1[[#This Row],[Price]]</f>
        <v>2214</v>
      </c>
      <c r="J80">
        <f>Table1[[#This Row],[Qty]]*Table1[[#This Row],[Cost]]</f>
        <v>1845</v>
      </c>
      <c r="K80">
        <f>Table1[[#This Row],[Total Sales]]-Table1[[#This Row],[cogs]]</f>
        <v>369</v>
      </c>
      <c r="L80" s="4"/>
      <c r="M80" s="4">
        <f>Table1[[#This Row],[Total Sales]]*(1-20%)</f>
        <v>1771.2</v>
      </c>
      <c r="N80" s="4">
        <f>Table1[[#This Row],[Total Sales]]-100</f>
        <v>2114</v>
      </c>
    </row>
    <row r="81" spans="1:14" x14ac:dyDescent="0.25">
      <c r="A81">
        <v>88065565434</v>
      </c>
      <c r="B81" s="2">
        <v>43910</v>
      </c>
      <c r="C81" s="7" t="s">
        <v>15</v>
      </c>
      <c r="D81" t="s">
        <v>10</v>
      </c>
      <c r="E81" s="6" t="s">
        <v>85</v>
      </c>
      <c r="F81">
        <v>10</v>
      </c>
      <c r="G81">
        <v>7</v>
      </c>
      <c r="H81">
        <v>12903</v>
      </c>
      <c r="I81">
        <f>Table1[[#This Row],[Qty]]*Table1[[#This Row],[Price]]</f>
        <v>129030</v>
      </c>
      <c r="J81">
        <f>Table1[[#This Row],[Qty]]*Table1[[#This Row],[Cost]]</f>
        <v>90321</v>
      </c>
      <c r="K81">
        <f>Table1[[#This Row],[Total Sales]]-Table1[[#This Row],[cogs]]</f>
        <v>38709</v>
      </c>
      <c r="L81" s="4"/>
      <c r="M81" s="4">
        <f>Table1[[#This Row],[Total Sales]]*(1-20%)</f>
        <v>103224</v>
      </c>
      <c r="N81" s="4">
        <f>Table1[[#This Row],[Total Sales]]-100</f>
        <v>128930</v>
      </c>
    </row>
    <row r="82" spans="1:14" x14ac:dyDescent="0.25">
      <c r="A82">
        <v>88065565435</v>
      </c>
      <c r="B82" s="2">
        <v>43911</v>
      </c>
      <c r="C82" s="7" t="s">
        <v>22</v>
      </c>
      <c r="D82" t="s">
        <v>9</v>
      </c>
      <c r="E82" s="6" t="s">
        <v>74</v>
      </c>
      <c r="F82">
        <v>15</v>
      </c>
      <c r="G82">
        <v>12</v>
      </c>
      <c r="H82">
        <v>100000</v>
      </c>
      <c r="I82">
        <f>Table1[[#This Row],[Qty]]*Table1[[#This Row],[Price]]</f>
        <v>1500000</v>
      </c>
      <c r="J82">
        <f>Table1[[#This Row],[Qty]]*Table1[[#This Row],[Cost]]</f>
        <v>1200000</v>
      </c>
      <c r="K82">
        <f>Table1[[#This Row],[Total Sales]]-Table1[[#This Row],[cogs]]</f>
        <v>300000</v>
      </c>
      <c r="L82" s="4"/>
      <c r="M82" s="4">
        <f>Table1[[#This Row],[Total Sales]]*(1-20%)</f>
        <v>1200000</v>
      </c>
      <c r="N82" s="4">
        <f>Table1[[#This Row],[Total Sales]]-100</f>
        <v>1499900</v>
      </c>
    </row>
    <row r="83" spans="1:14" x14ac:dyDescent="0.25">
      <c r="A83">
        <v>88065565436</v>
      </c>
      <c r="B83" s="2">
        <v>43912</v>
      </c>
      <c r="C83" s="7" t="s">
        <v>20</v>
      </c>
      <c r="D83" t="s">
        <v>10</v>
      </c>
      <c r="E83" s="6" t="s">
        <v>85</v>
      </c>
      <c r="F83">
        <v>15</v>
      </c>
      <c r="G83">
        <v>12</v>
      </c>
      <c r="H83">
        <v>12000</v>
      </c>
      <c r="I83">
        <f>Table1[[#This Row],[Qty]]*Table1[[#This Row],[Price]]</f>
        <v>180000</v>
      </c>
      <c r="J83">
        <f>Table1[[#This Row],[Qty]]*Table1[[#This Row],[Cost]]</f>
        <v>144000</v>
      </c>
      <c r="K83">
        <f>Table1[[#This Row],[Total Sales]]-Table1[[#This Row],[cogs]]</f>
        <v>36000</v>
      </c>
      <c r="L83" s="4"/>
      <c r="M83" s="4">
        <f>Table1[[#This Row],[Total Sales]]*(1-20%)</f>
        <v>144000</v>
      </c>
      <c r="N83" s="4">
        <f>Table1[[#This Row],[Total Sales]]-100</f>
        <v>179900</v>
      </c>
    </row>
    <row r="84" spans="1:14" x14ac:dyDescent="0.25">
      <c r="A84">
        <v>88065565437</v>
      </c>
      <c r="B84" s="2">
        <v>43913</v>
      </c>
      <c r="C84" s="7" t="s">
        <v>16</v>
      </c>
      <c r="D84" t="s">
        <v>9</v>
      </c>
      <c r="E84" s="6" t="s">
        <v>68</v>
      </c>
      <c r="F84">
        <v>23</v>
      </c>
      <c r="G84">
        <v>20</v>
      </c>
      <c r="H84">
        <v>60</v>
      </c>
      <c r="I84">
        <f>Table1[[#This Row],[Qty]]*Table1[[#This Row],[Price]]</f>
        <v>1380</v>
      </c>
      <c r="J84">
        <f>Table1[[#This Row],[Qty]]*Table1[[#This Row],[Cost]]</f>
        <v>1200</v>
      </c>
      <c r="K84">
        <f>Table1[[#This Row],[Total Sales]]-Table1[[#This Row],[cogs]]</f>
        <v>180</v>
      </c>
      <c r="L84" s="4"/>
      <c r="M84" s="4">
        <f>Table1[[#This Row],[Total Sales]]*(1-20%)</f>
        <v>1104</v>
      </c>
      <c r="N84" s="4">
        <f>Table1[[#This Row],[Total Sales]]-100</f>
        <v>1280</v>
      </c>
    </row>
    <row r="85" spans="1:14" x14ac:dyDescent="0.25">
      <c r="A85">
        <v>88065565438</v>
      </c>
      <c r="B85" s="2">
        <v>43914</v>
      </c>
      <c r="C85" s="7" t="s">
        <v>18</v>
      </c>
      <c r="D85" t="s">
        <v>10</v>
      </c>
      <c r="E85" s="6" t="s">
        <v>69</v>
      </c>
      <c r="F85">
        <v>9</v>
      </c>
      <c r="G85">
        <v>6</v>
      </c>
      <c r="H85">
        <v>89</v>
      </c>
      <c r="I85">
        <f>Table1[[#This Row],[Qty]]*Table1[[#This Row],[Price]]</f>
        <v>801</v>
      </c>
      <c r="J85">
        <f>Table1[[#This Row],[Qty]]*Table1[[#This Row],[Cost]]</f>
        <v>534</v>
      </c>
      <c r="K85">
        <f>Table1[[#This Row],[Total Sales]]-Table1[[#This Row],[cogs]]</f>
        <v>267</v>
      </c>
      <c r="L85" s="4"/>
      <c r="M85" s="4">
        <f>Table1[[#This Row],[Total Sales]]*(1-20%)</f>
        <v>640.80000000000007</v>
      </c>
      <c r="N85" s="4">
        <f>Table1[[#This Row],[Total Sales]]-100</f>
        <v>701</v>
      </c>
    </row>
    <row r="86" spans="1:14" x14ac:dyDescent="0.25">
      <c r="A86">
        <v>88065565439</v>
      </c>
      <c r="B86" s="2">
        <v>43915</v>
      </c>
      <c r="C86" s="7" t="s">
        <v>19</v>
      </c>
      <c r="D86" t="s">
        <v>9</v>
      </c>
      <c r="E86" t="s">
        <v>70</v>
      </c>
      <c r="F86">
        <v>18</v>
      </c>
      <c r="G86">
        <v>15</v>
      </c>
      <c r="H86">
        <v>77</v>
      </c>
      <c r="I86">
        <f>Table1[[#This Row],[Qty]]*Table1[[#This Row],[Price]]</f>
        <v>1386</v>
      </c>
      <c r="J86">
        <f>Table1[[#This Row],[Qty]]*Table1[[#This Row],[Cost]]</f>
        <v>1155</v>
      </c>
      <c r="K86">
        <f>Table1[[#This Row],[Total Sales]]-Table1[[#This Row],[cogs]]</f>
        <v>231</v>
      </c>
      <c r="L86" s="4"/>
      <c r="M86" s="4">
        <f>Table1[[#This Row],[Total Sales]]*(1-20%)</f>
        <v>1108.8</v>
      </c>
      <c r="N86" s="4">
        <f>Table1[[#This Row],[Total Sales]]-100</f>
        <v>1286</v>
      </c>
    </row>
    <row r="87" spans="1:14" x14ac:dyDescent="0.25">
      <c r="A87">
        <v>88065565440</v>
      </c>
      <c r="B87" s="2">
        <v>43916</v>
      </c>
      <c r="C87" s="7" t="s">
        <v>23</v>
      </c>
      <c r="D87" t="s">
        <v>10</v>
      </c>
      <c r="E87" s="6" t="s">
        <v>68</v>
      </c>
      <c r="F87">
        <v>14</v>
      </c>
      <c r="G87">
        <v>11</v>
      </c>
      <c r="H87">
        <v>68</v>
      </c>
      <c r="I87">
        <f>Table1[[#This Row],[Qty]]*Table1[[#This Row],[Price]]</f>
        <v>952</v>
      </c>
      <c r="J87">
        <f>Table1[[#This Row],[Qty]]*Table1[[#This Row],[Cost]]</f>
        <v>748</v>
      </c>
      <c r="K87">
        <f>Table1[[#This Row],[Total Sales]]-Table1[[#This Row],[cogs]]</f>
        <v>204</v>
      </c>
      <c r="L87" s="4"/>
      <c r="M87" s="4">
        <f>Table1[[#This Row],[Total Sales]]*(1-20%)</f>
        <v>761.6</v>
      </c>
      <c r="N87" s="4">
        <f>Table1[[#This Row],[Total Sales]]-100</f>
        <v>852</v>
      </c>
    </row>
    <row r="88" spans="1:14" x14ac:dyDescent="0.25">
      <c r="A88">
        <v>88065565441</v>
      </c>
      <c r="B88" s="2">
        <v>43917</v>
      </c>
      <c r="C88" s="7" t="s">
        <v>13</v>
      </c>
      <c r="D88" t="s">
        <v>9</v>
      </c>
      <c r="E88" s="6" t="s">
        <v>69</v>
      </c>
      <c r="F88">
        <v>30</v>
      </c>
      <c r="G88">
        <v>27</v>
      </c>
      <c r="H88">
        <v>15</v>
      </c>
      <c r="I88">
        <f>Table1[[#This Row],[Qty]]*Table1[[#This Row],[Price]]</f>
        <v>450</v>
      </c>
      <c r="J88">
        <f>Table1[[#This Row],[Qty]]*Table1[[#This Row],[Cost]]</f>
        <v>405</v>
      </c>
      <c r="K88">
        <f>Table1[[#This Row],[Total Sales]]-Table1[[#This Row],[cogs]]</f>
        <v>45</v>
      </c>
      <c r="L88" s="4"/>
      <c r="M88" s="4">
        <f>Table1[[#This Row],[Total Sales]]*(1-20%)</f>
        <v>360</v>
      </c>
      <c r="N88" s="4">
        <f>Table1[[#This Row],[Total Sales]]-100</f>
        <v>350</v>
      </c>
    </row>
    <row r="89" spans="1:14" x14ac:dyDescent="0.25">
      <c r="A89">
        <v>88065565442</v>
      </c>
      <c r="B89" s="2">
        <v>43918</v>
      </c>
      <c r="C89" s="7" t="s">
        <v>17</v>
      </c>
      <c r="D89" t="s">
        <v>10</v>
      </c>
      <c r="E89" t="s">
        <v>70</v>
      </c>
      <c r="F89">
        <v>16</v>
      </c>
      <c r="G89">
        <v>13</v>
      </c>
      <c r="H89">
        <v>47</v>
      </c>
      <c r="I89">
        <f>Table1[[#This Row],[Qty]]*Table1[[#This Row],[Price]]</f>
        <v>752</v>
      </c>
      <c r="J89">
        <f>Table1[[#This Row],[Qty]]*Table1[[#This Row],[Cost]]</f>
        <v>611</v>
      </c>
      <c r="K89">
        <f>Table1[[#This Row],[Total Sales]]-Table1[[#This Row],[cogs]]</f>
        <v>141</v>
      </c>
      <c r="L89" s="4"/>
      <c r="M89" s="4">
        <f>Table1[[#This Row],[Total Sales]]*(1-20%)</f>
        <v>601.6</v>
      </c>
      <c r="N89" s="4">
        <f>Table1[[#This Row],[Total Sales]]-100</f>
        <v>652</v>
      </c>
    </row>
    <row r="90" spans="1:14" x14ac:dyDescent="0.25">
      <c r="A90">
        <v>88065565443</v>
      </c>
      <c r="B90" s="2">
        <v>43919</v>
      </c>
      <c r="C90" s="7" t="s">
        <v>14</v>
      </c>
      <c r="D90" t="s">
        <v>9</v>
      </c>
      <c r="E90" t="s">
        <v>70</v>
      </c>
      <c r="F90">
        <v>52</v>
      </c>
      <c r="G90">
        <v>49</v>
      </c>
      <c r="H90">
        <v>6</v>
      </c>
      <c r="I90">
        <f>Table1[[#This Row],[Qty]]*Table1[[#This Row],[Price]]</f>
        <v>312</v>
      </c>
      <c r="J90">
        <f>Table1[[#This Row],[Qty]]*Table1[[#This Row],[Cost]]</f>
        <v>294</v>
      </c>
      <c r="K90">
        <f>Table1[[#This Row],[Total Sales]]-Table1[[#This Row],[cogs]]</f>
        <v>18</v>
      </c>
      <c r="L90" s="4"/>
      <c r="M90" s="4">
        <f>Table1[[#This Row],[Total Sales]]*(1-20%)</f>
        <v>249.60000000000002</v>
      </c>
      <c r="N90" s="4">
        <f>Table1[[#This Row],[Total Sales]]-100</f>
        <v>212</v>
      </c>
    </row>
    <row r="91" spans="1:14" x14ac:dyDescent="0.25">
      <c r="A91">
        <v>88065565444</v>
      </c>
      <c r="B91" s="2">
        <v>43920</v>
      </c>
      <c r="C91" s="7" t="s">
        <v>21</v>
      </c>
      <c r="D91" t="s">
        <v>10</v>
      </c>
      <c r="E91" t="s">
        <v>70</v>
      </c>
      <c r="F91">
        <v>14</v>
      </c>
      <c r="G91">
        <v>11</v>
      </c>
      <c r="H91">
        <v>10</v>
      </c>
      <c r="I91">
        <f>Table1[[#This Row],[Qty]]*Table1[[#This Row],[Price]]</f>
        <v>140</v>
      </c>
      <c r="J91">
        <f>Table1[[#This Row],[Qty]]*Table1[[#This Row],[Cost]]</f>
        <v>110</v>
      </c>
      <c r="K91">
        <f>Table1[[#This Row],[Total Sales]]-Table1[[#This Row],[cogs]]</f>
        <v>30</v>
      </c>
      <c r="L91" s="4"/>
      <c r="M91" s="4">
        <f>Table1[[#This Row],[Total Sales]]*(1-20%)</f>
        <v>112</v>
      </c>
      <c r="N91" s="4">
        <f>Table1[[#This Row],[Total Sales]]-100</f>
        <v>40</v>
      </c>
    </row>
    <row r="92" spans="1:14" x14ac:dyDescent="0.25">
      <c r="A92">
        <v>88065565445</v>
      </c>
      <c r="B92" s="2">
        <v>43921</v>
      </c>
      <c r="C92" s="7" t="s">
        <v>15</v>
      </c>
      <c r="D92" t="s">
        <v>9</v>
      </c>
      <c r="E92" s="6" t="s">
        <v>81</v>
      </c>
      <c r="F92">
        <v>6</v>
      </c>
      <c r="G92">
        <v>3</v>
      </c>
      <c r="H92">
        <v>11</v>
      </c>
      <c r="I92">
        <f>Table1[[#This Row],[Qty]]*Table1[[#This Row],[Price]]</f>
        <v>66</v>
      </c>
      <c r="J92">
        <f>Table1[[#This Row],[Qty]]*Table1[[#This Row],[Cost]]</f>
        <v>33</v>
      </c>
      <c r="K92">
        <f>Table1[[#This Row],[Total Sales]]-Table1[[#This Row],[cogs]]</f>
        <v>33</v>
      </c>
      <c r="L92" s="4"/>
      <c r="M92" s="4">
        <f>Table1[[#This Row],[Total Sales]]*(1-20%)</f>
        <v>52.800000000000004</v>
      </c>
      <c r="N92" s="4">
        <f>Table1[[#This Row],[Total Sales]]-100</f>
        <v>-34</v>
      </c>
    </row>
    <row r="93" spans="1:14" x14ac:dyDescent="0.25">
      <c r="A93">
        <v>88065565446</v>
      </c>
      <c r="B93" s="2">
        <v>43922</v>
      </c>
      <c r="C93" s="7" t="s">
        <v>22</v>
      </c>
      <c r="D93" t="s">
        <v>10</v>
      </c>
      <c r="E93" s="6" t="s">
        <v>81</v>
      </c>
      <c r="F93">
        <v>13</v>
      </c>
      <c r="G93">
        <v>10</v>
      </c>
      <c r="H93">
        <v>60</v>
      </c>
      <c r="I93">
        <f>Table1[[#This Row],[Qty]]*Table1[[#This Row],[Price]]</f>
        <v>780</v>
      </c>
      <c r="J93">
        <f>Table1[[#This Row],[Qty]]*Table1[[#This Row],[Cost]]</f>
        <v>600</v>
      </c>
      <c r="K93">
        <f>Table1[[#This Row],[Total Sales]]-Table1[[#This Row],[cogs]]</f>
        <v>180</v>
      </c>
      <c r="L93" s="4"/>
      <c r="M93" s="4">
        <f>Table1[[#This Row],[Total Sales]]*(1-20%)</f>
        <v>624</v>
      </c>
      <c r="N93" s="4">
        <f>Table1[[#This Row],[Total Sales]]-100</f>
        <v>680</v>
      </c>
    </row>
    <row r="94" spans="1:14" x14ac:dyDescent="0.25">
      <c r="A94">
        <v>88065565447</v>
      </c>
      <c r="B94" s="2">
        <v>43923</v>
      </c>
      <c r="C94" s="7" t="s">
        <v>20</v>
      </c>
      <c r="D94" t="s">
        <v>9</v>
      </c>
      <c r="E94" s="6" t="s">
        <v>74</v>
      </c>
      <c r="F94">
        <v>15</v>
      </c>
      <c r="G94">
        <v>12</v>
      </c>
      <c r="H94">
        <v>89</v>
      </c>
      <c r="I94">
        <f>Table1[[#This Row],[Qty]]*Table1[[#This Row],[Price]]</f>
        <v>1335</v>
      </c>
      <c r="J94">
        <f>Table1[[#This Row],[Qty]]*Table1[[#This Row],[Cost]]</f>
        <v>1068</v>
      </c>
      <c r="K94">
        <f>Table1[[#This Row],[Total Sales]]-Table1[[#This Row],[cogs]]</f>
        <v>267</v>
      </c>
      <c r="L94" s="4"/>
      <c r="M94" s="4">
        <f>Table1[[#This Row],[Total Sales]]*(1-20%)</f>
        <v>1068</v>
      </c>
      <c r="N94" s="4">
        <f>Table1[[#This Row],[Total Sales]]-100</f>
        <v>1235</v>
      </c>
    </row>
    <row r="95" spans="1:14" x14ac:dyDescent="0.25">
      <c r="A95">
        <v>88065565448</v>
      </c>
      <c r="B95" s="2">
        <v>43924</v>
      </c>
      <c r="C95" s="7" t="s">
        <v>16</v>
      </c>
      <c r="D95" t="s">
        <v>10</v>
      </c>
      <c r="E95" s="6" t="s">
        <v>85</v>
      </c>
      <c r="F95">
        <v>20</v>
      </c>
      <c r="G95">
        <v>17</v>
      </c>
      <c r="H95">
        <v>77</v>
      </c>
      <c r="I95">
        <f>Table1[[#This Row],[Qty]]*Table1[[#This Row],[Price]]</f>
        <v>1540</v>
      </c>
      <c r="J95">
        <f>Table1[[#This Row],[Qty]]*Table1[[#This Row],[Cost]]</f>
        <v>1309</v>
      </c>
      <c r="K95">
        <f>Table1[[#This Row],[Total Sales]]-Table1[[#This Row],[cogs]]</f>
        <v>231</v>
      </c>
      <c r="L95" s="4"/>
      <c r="M95" s="4">
        <f>Table1[[#This Row],[Total Sales]]*(1-20%)</f>
        <v>1232</v>
      </c>
      <c r="N95" s="4">
        <f>Table1[[#This Row],[Total Sales]]-100</f>
        <v>1440</v>
      </c>
    </row>
    <row r="96" spans="1:14" x14ac:dyDescent="0.25">
      <c r="A96">
        <v>88065565449</v>
      </c>
      <c r="B96" s="2">
        <v>43925</v>
      </c>
      <c r="C96" s="7" t="s">
        <v>18</v>
      </c>
      <c r="D96" t="s">
        <v>9</v>
      </c>
      <c r="E96" s="6" t="s">
        <v>75</v>
      </c>
      <c r="F96">
        <v>12</v>
      </c>
      <c r="G96">
        <v>9</v>
      </c>
      <c r="H96">
        <v>68</v>
      </c>
      <c r="I96">
        <f>Table1[[#This Row],[Qty]]*Table1[[#This Row],[Price]]</f>
        <v>816</v>
      </c>
      <c r="J96">
        <f>Table1[[#This Row],[Qty]]*Table1[[#This Row],[Cost]]</f>
        <v>612</v>
      </c>
      <c r="K96">
        <f>Table1[[#This Row],[Total Sales]]-Table1[[#This Row],[cogs]]</f>
        <v>204</v>
      </c>
      <c r="L96" s="4"/>
      <c r="M96" s="4">
        <f>Table1[[#This Row],[Total Sales]]*(1-20%)</f>
        <v>652.80000000000007</v>
      </c>
      <c r="N96" s="4">
        <f>Table1[[#This Row],[Total Sales]]-100</f>
        <v>716</v>
      </c>
    </row>
    <row r="97" spans="1:14" x14ac:dyDescent="0.25">
      <c r="A97">
        <v>88065565450</v>
      </c>
      <c r="B97" s="2">
        <v>43926</v>
      </c>
      <c r="C97" s="7" t="s">
        <v>19</v>
      </c>
      <c r="D97" t="s">
        <v>10</v>
      </c>
      <c r="E97" s="6" t="s">
        <v>76</v>
      </c>
      <c r="F97">
        <v>16</v>
      </c>
      <c r="G97">
        <v>13</v>
      </c>
      <c r="H97">
        <v>15</v>
      </c>
      <c r="I97">
        <f>Table1[[#This Row],[Qty]]*Table1[[#This Row],[Price]]</f>
        <v>240</v>
      </c>
      <c r="J97">
        <f>Table1[[#This Row],[Qty]]*Table1[[#This Row],[Cost]]</f>
        <v>195</v>
      </c>
      <c r="K97">
        <f>Table1[[#This Row],[Total Sales]]-Table1[[#This Row],[cogs]]</f>
        <v>45</v>
      </c>
      <c r="L97" s="4"/>
      <c r="M97" s="4">
        <f>Table1[[#This Row],[Total Sales]]*(1-20%)</f>
        <v>192</v>
      </c>
      <c r="N97" s="4">
        <f>Table1[[#This Row],[Total Sales]]-100</f>
        <v>140</v>
      </c>
    </row>
    <row r="98" spans="1:14" x14ac:dyDescent="0.25">
      <c r="A98">
        <v>88065565451</v>
      </c>
      <c r="B98" s="2">
        <v>43927</v>
      </c>
      <c r="C98" s="7" t="s">
        <v>23</v>
      </c>
      <c r="D98" t="s">
        <v>9</v>
      </c>
      <c r="E98" s="6" t="s">
        <v>77</v>
      </c>
      <c r="F98">
        <v>20</v>
      </c>
      <c r="G98">
        <v>17</v>
      </c>
      <c r="H98">
        <v>100</v>
      </c>
      <c r="I98">
        <f>Table1[[#This Row],[Qty]]*Table1[[#This Row],[Price]]</f>
        <v>2000</v>
      </c>
      <c r="J98">
        <f>Table1[[#This Row],[Qty]]*Table1[[#This Row],[Cost]]</f>
        <v>1700</v>
      </c>
      <c r="K98">
        <f>Table1[[#This Row],[Total Sales]]-Table1[[#This Row],[cogs]]</f>
        <v>300</v>
      </c>
      <c r="L98" s="4"/>
      <c r="M98" s="4">
        <f>Table1[[#This Row],[Total Sales]]*(1-20%)</f>
        <v>1600</v>
      </c>
      <c r="N98" s="4">
        <f>Table1[[#This Row],[Total Sales]]-100</f>
        <v>1900</v>
      </c>
    </row>
    <row r="99" spans="1:14" x14ac:dyDescent="0.25">
      <c r="A99">
        <v>88065565452</v>
      </c>
      <c r="B99" s="2">
        <v>43928</v>
      </c>
      <c r="C99" s="7" t="s">
        <v>13</v>
      </c>
      <c r="D99" t="s">
        <v>10</v>
      </c>
      <c r="E99" s="6" t="s">
        <v>78</v>
      </c>
      <c r="F99">
        <v>12</v>
      </c>
      <c r="G99">
        <v>9</v>
      </c>
      <c r="H99">
        <v>3000</v>
      </c>
      <c r="I99">
        <f>Table1[[#This Row],[Qty]]*Table1[[#This Row],[Price]]</f>
        <v>36000</v>
      </c>
      <c r="J99">
        <f>Table1[[#This Row],[Qty]]*Table1[[#This Row],[Cost]]</f>
        <v>27000</v>
      </c>
      <c r="K99">
        <f>Table1[[#This Row],[Total Sales]]-Table1[[#This Row],[cogs]]</f>
        <v>9000</v>
      </c>
      <c r="L99" s="4"/>
      <c r="M99" s="4">
        <f>Table1[[#This Row],[Total Sales]]*(1-20%)</f>
        <v>28800</v>
      </c>
      <c r="N99" s="4">
        <f>Table1[[#This Row],[Total Sales]]-100</f>
        <v>35900</v>
      </c>
    </row>
    <row r="100" spans="1:14" x14ac:dyDescent="0.25">
      <c r="A100">
        <v>88065565453</v>
      </c>
      <c r="B100" s="2">
        <v>43929</v>
      </c>
      <c r="C100" s="7" t="s">
        <v>17</v>
      </c>
      <c r="D100" t="s">
        <v>9</v>
      </c>
      <c r="E100" t="s">
        <v>79</v>
      </c>
      <c r="F100">
        <v>10</v>
      </c>
      <c r="G100">
        <v>7</v>
      </c>
      <c r="H100">
        <v>5000</v>
      </c>
      <c r="I100">
        <f>Table1[[#This Row],[Qty]]*Table1[[#This Row],[Price]]</f>
        <v>50000</v>
      </c>
      <c r="J100">
        <f>Table1[[#This Row],[Qty]]*Table1[[#This Row],[Cost]]</f>
        <v>35000</v>
      </c>
      <c r="K100">
        <f>Table1[[#This Row],[Total Sales]]-Table1[[#This Row],[cogs]]</f>
        <v>15000</v>
      </c>
      <c r="L100" s="4"/>
      <c r="M100" s="4">
        <f>Table1[[#This Row],[Total Sales]]*(1-20%)</f>
        <v>40000</v>
      </c>
      <c r="N100" s="4">
        <f>Table1[[#This Row],[Total Sales]]-100</f>
        <v>49900</v>
      </c>
    </row>
    <row r="101" spans="1:14" x14ac:dyDescent="0.25">
      <c r="A101">
        <v>88065565454</v>
      </c>
      <c r="B101" s="2">
        <v>43930</v>
      </c>
      <c r="C101" s="7" t="s">
        <v>14</v>
      </c>
      <c r="D101" t="s">
        <v>10</v>
      </c>
      <c r="E101" s="6" t="s">
        <v>65</v>
      </c>
      <c r="F101">
        <v>15</v>
      </c>
      <c r="G101">
        <v>12</v>
      </c>
      <c r="H101">
        <v>300</v>
      </c>
      <c r="I101">
        <f>Table1[[#This Row],[Qty]]*Table1[[#This Row],[Price]]</f>
        <v>4500</v>
      </c>
      <c r="J101">
        <f>Table1[[#This Row],[Qty]]*Table1[[#This Row],[Cost]]</f>
        <v>3600</v>
      </c>
      <c r="K101">
        <f>Table1[[#This Row],[Total Sales]]-Table1[[#This Row],[cogs]]</f>
        <v>900</v>
      </c>
      <c r="L101" s="4"/>
      <c r="M101" s="4">
        <f>Table1[[#This Row],[Total Sales]]*(1-20%)</f>
        <v>3600</v>
      </c>
      <c r="N101" s="4">
        <f>Table1[[#This Row],[Total Sales]]-100</f>
        <v>4400</v>
      </c>
    </row>
    <row r="102" spans="1:14" x14ac:dyDescent="0.25">
      <c r="A102">
        <v>88065565455</v>
      </c>
      <c r="B102" s="2">
        <v>43931</v>
      </c>
      <c r="C102" s="7" t="s">
        <v>21</v>
      </c>
      <c r="D102" t="s">
        <v>9</v>
      </c>
      <c r="E102" s="6" t="s">
        <v>80</v>
      </c>
      <c r="F102">
        <v>15</v>
      </c>
      <c r="G102">
        <v>12</v>
      </c>
      <c r="H102">
        <v>2000</v>
      </c>
      <c r="I102">
        <f>Table1[[#This Row],[Qty]]*Table1[[#This Row],[Price]]</f>
        <v>30000</v>
      </c>
      <c r="J102">
        <f>Table1[[#This Row],[Qty]]*Table1[[#This Row],[Cost]]</f>
        <v>24000</v>
      </c>
      <c r="K102">
        <f>Table1[[#This Row],[Total Sales]]-Table1[[#This Row],[cogs]]</f>
        <v>6000</v>
      </c>
      <c r="L102" s="4"/>
      <c r="M102" s="4">
        <f>Table1[[#This Row],[Total Sales]]*(1-20%)</f>
        <v>24000</v>
      </c>
      <c r="N102" s="4">
        <f>Table1[[#This Row],[Total Sales]]-100</f>
        <v>29900</v>
      </c>
    </row>
    <row r="103" spans="1:14" x14ac:dyDescent="0.25">
      <c r="A103">
        <v>88065565456</v>
      </c>
      <c r="B103" s="2">
        <v>43932</v>
      </c>
      <c r="C103" s="7" t="s">
        <v>15</v>
      </c>
      <c r="D103" t="s">
        <v>10</v>
      </c>
      <c r="E103" s="6" t="s">
        <v>81</v>
      </c>
      <c r="F103">
        <v>20</v>
      </c>
      <c r="G103">
        <v>17</v>
      </c>
      <c r="H103">
        <v>600</v>
      </c>
      <c r="I103">
        <f>Table1[[#This Row],[Qty]]*Table1[[#This Row],[Price]]</f>
        <v>12000</v>
      </c>
      <c r="J103">
        <f>Table1[[#This Row],[Qty]]*Table1[[#This Row],[Cost]]</f>
        <v>10200</v>
      </c>
      <c r="K103">
        <f>Table1[[#This Row],[Total Sales]]-Table1[[#This Row],[cogs]]</f>
        <v>1800</v>
      </c>
      <c r="L103" s="4"/>
      <c r="M103" s="4">
        <f>Table1[[#This Row],[Total Sales]]*(1-20%)</f>
        <v>9600</v>
      </c>
      <c r="N103" s="4">
        <f>Table1[[#This Row],[Total Sales]]-100</f>
        <v>11900</v>
      </c>
    </row>
    <row r="104" spans="1:14" x14ac:dyDescent="0.25">
      <c r="A104">
        <v>88065565457</v>
      </c>
      <c r="B104" s="2">
        <v>43933</v>
      </c>
      <c r="C104" s="7" t="s">
        <v>22</v>
      </c>
      <c r="D104" t="s">
        <v>9</v>
      </c>
      <c r="E104" s="6" t="s">
        <v>68</v>
      </c>
      <c r="F104">
        <v>12</v>
      </c>
      <c r="G104">
        <v>9</v>
      </c>
      <c r="H104">
        <v>1230</v>
      </c>
      <c r="I104">
        <f>Table1[[#This Row],[Qty]]*Table1[[#This Row],[Price]]</f>
        <v>14760</v>
      </c>
      <c r="J104">
        <f>Table1[[#This Row],[Qty]]*Table1[[#This Row],[Cost]]</f>
        <v>11070</v>
      </c>
      <c r="K104">
        <f>Table1[[#This Row],[Total Sales]]-Table1[[#This Row],[cogs]]</f>
        <v>3690</v>
      </c>
      <c r="L104" s="4"/>
      <c r="M104" s="4">
        <f>Table1[[#This Row],[Total Sales]]*(1-20%)</f>
        <v>11808</v>
      </c>
      <c r="N104" s="4">
        <f>Table1[[#This Row],[Total Sales]]-100</f>
        <v>14660</v>
      </c>
    </row>
    <row r="105" spans="1:14" x14ac:dyDescent="0.25">
      <c r="A105">
        <v>88065565458</v>
      </c>
      <c r="B105" s="2">
        <v>43934</v>
      </c>
      <c r="C105" s="7" t="s">
        <v>20</v>
      </c>
      <c r="D105" t="s">
        <v>10</v>
      </c>
      <c r="E105" s="6" t="s">
        <v>69</v>
      </c>
      <c r="F105">
        <v>13</v>
      </c>
      <c r="G105">
        <v>10</v>
      </c>
      <c r="H105">
        <v>900</v>
      </c>
      <c r="I105">
        <f>Table1[[#This Row],[Qty]]*Table1[[#This Row],[Price]]</f>
        <v>11700</v>
      </c>
      <c r="J105">
        <f>Table1[[#This Row],[Qty]]*Table1[[#This Row],[Cost]]</f>
        <v>9000</v>
      </c>
      <c r="K105">
        <f>Table1[[#This Row],[Total Sales]]-Table1[[#This Row],[cogs]]</f>
        <v>2700</v>
      </c>
      <c r="L105" s="4"/>
      <c r="M105" s="4">
        <f>Table1[[#This Row],[Total Sales]]*(1-20%)</f>
        <v>9360</v>
      </c>
      <c r="N105" s="4">
        <f>Table1[[#This Row],[Total Sales]]-100</f>
        <v>11600</v>
      </c>
    </row>
    <row r="106" spans="1:14" x14ac:dyDescent="0.25">
      <c r="A106">
        <v>88065565459</v>
      </c>
      <c r="B106" s="2">
        <v>43935</v>
      </c>
      <c r="C106" s="7" t="s">
        <v>16</v>
      </c>
      <c r="D106" t="s">
        <v>9</v>
      </c>
      <c r="E106" t="s">
        <v>70</v>
      </c>
      <c r="F106">
        <v>15</v>
      </c>
      <c r="G106">
        <v>12</v>
      </c>
      <c r="H106">
        <v>2390</v>
      </c>
      <c r="I106">
        <f>Table1[[#This Row],[Qty]]*Table1[[#This Row],[Price]]</f>
        <v>35850</v>
      </c>
      <c r="J106">
        <f>Table1[[#This Row],[Qty]]*Table1[[#This Row],[Cost]]</f>
        <v>28680</v>
      </c>
      <c r="K106">
        <f>Table1[[#This Row],[Total Sales]]-Table1[[#This Row],[cogs]]</f>
        <v>7170</v>
      </c>
      <c r="L106" s="4"/>
      <c r="M106" s="4">
        <f>Table1[[#This Row],[Total Sales]]*(1-20%)</f>
        <v>28680</v>
      </c>
      <c r="N106" s="4">
        <f>Table1[[#This Row],[Total Sales]]-100</f>
        <v>35750</v>
      </c>
    </row>
    <row r="107" spans="1:14" x14ac:dyDescent="0.25">
      <c r="A107">
        <v>88065565460</v>
      </c>
      <c r="B107" s="2">
        <v>43936</v>
      </c>
      <c r="C107" s="7" t="s">
        <v>18</v>
      </c>
      <c r="D107" t="s">
        <v>10</v>
      </c>
      <c r="E107" s="6" t="s">
        <v>82</v>
      </c>
      <c r="F107">
        <v>14</v>
      </c>
      <c r="G107">
        <v>11</v>
      </c>
      <c r="H107">
        <v>10000</v>
      </c>
      <c r="I107">
        <f>Table1[[#This Row],[Qty]]*Table1[[#This Row],[Price]]</f>
        <v>140000</v>
      </c>
      <c r="J107">
        <f>Table1[[#This Row],[Qty]]*Table1[[#This Row],[Cost]]</f>
        <v>110000</v>
      </c>
      <c r="K107">
        <f>Table1[[#This Row],[Total Sales]]-Table1[[#This Row],[cogs]]</f>
        <v>30000</v>
      </c>
      <c r="L107" s="4"/>
      <c r="M107" s="4">
        <f>Table1[[#This Row],[Total Sales]]*(1-20%)</f>
        <v>112000</v>
      </c>
      <c r="N107" s="4">
        <f>Table1[[#This Row],[Total Sales]]-100</f>
        <v>139900</v>
      </c>
    </row>
    <row r="108" spans="1:14" x14ac:dyDescent="0.25">
      <c r="A108">
        <v>88065565461</v>
      </c>
      <c r="B108" s="2">
        <v>43937</v>
      </c>
      <c r="C108" s="7" t="s">
        <v>19</v>
      </c>
      <c r="D108" t="s">
        <v>9</v>
      </c>
      <c r="E108" s="6" t="s">
        <v>83</v>
      </c>
      <c r="F108">
        <v>30</v>
      </c>
      <c r="G108">
        <v>27</v>
      </c>
      <c r="H108">
        <v>2300</v>
      </c>
      <c r="I108">
        <f>Table1[[#This Row],[Qty]]*Table1[[#This Row],[Price]]</f>
        <v>69000</v>
      </c>
      <c r="J108">
        <f>Table1[[#This Row],[Qty]]*Table1[[#This Row],[Cost]]</f>
        <v>62100</v>
      </c>
      <c r="K108">
        <f>Table1[[#This Row],[Total Sales]]-Table1[[#This Row],[cogs]]</f>
        <v>6900</v>
      </c>
      <c r="L108" s="4"/>
      <c r="M108" s="4">
        <f>Table1[[#This Row],[Total Sales]]*(1-20%)</f>
        <v>55200</v>
      </c>
      <c r="N108" s="4">
        <f>Table1[[#This Row],[Total Sales]]-100</f>
        <v>68900</v>
      </c>
    </row>
    <row r="109" spans="1:14" x14ac:dyDescent="0.25">
      <c r="A109">
        <v>88065565462</v>
      </c>
      <c r="B109" s="2">
        <v>43938</v>
      </c>
      <c r="C109" s="7" t="s">
        <v>23</v>
      </c>
      <c r="D109" t="s">
        <v>10</v>
      </c>
      <c r="E109" s="6" t="s">
        <v>84</v>
      </c>
      <c r="F109">
        <v>16</v>
      </c>
      <c r="G109">
        <v>13</v>
      </c>
      <c r="H109">
        <v>7800</v>
      </c>
      <c r="I109">
        <f>Table1[[#This Row],[Qty]]*Table1[[#This Row],[Price]]</f>
        <v>124800</v>
      </c>
      <c r="J109">
        <f>Table1[[#This Row],[Qty]]*Table1[[#This Row],[Cost]]</f>
        <v>101400</v>
      </c>
      <c r="K109">
        <f>Table1[[#This Row],[Total Sales]]-Table1[[#This Row],[cogs]]</f>
        <v>23400</v>
      </c>
      <c r="L109" s="4"/>
      <c r="M109" s="4">
        <f>Table1[[#This Row],[Total Sales]]*(1-20%)</f>
        <v>99840</v>
      </c>
      <c r="N109" s="4">
        <f>Table1[[#This Row],[Total Sales]]-100</f>
        <v>124700</v>
      </c>
    </row>
    <row r="110" spans="1:14" x14ac:dyDescent="0.25">
      <c r="A110">
        <v>88065565463</v>
      </c>
      <c r="B110" s="2">
        <v>43939</v>
      </c>
      <c r="C110" s="7" t="s">
        <v>13</v>
      </c>
      <c r="D110" t="s">
        <v>9</v>
      </c>
      <c r="E110" s="6" t="s">
        <v>74</v>
      </c>
      <c r="F110">
        <v>9</v>
      </c>
      <c r="G110">
        <v>6</v>
      </c>
      <c r="H110">
        <v>450</v>
      </c>
      <c r="I110">
        <f>Table1[[#This Row],[Qty]]*Table1[[#This Row],[Price]]</f>
        <v>4050</v>
      </c>
      <c r="J110">
        <f>Table1[[#This Row],[Qty]]*Table1[[#This Row],[Cost]]</f>
        <v>2700</v>
      </c>
      <c r="K110">
        <f>Table1[[#This Row],[Total Sales]]-Table1[[#This Row],[cogs]]</f>
        <v>1350</v>
      </c>
      <c r="L110" s="4"/>
      <c r="M110" s="4">
        <f>Table1[[#This Row],[Total Sales]]*(1-20%)</f>
        <v>3240</v>
      </c>
      <c r="N110" s="4">
        <f>Table1[[#This Row],[Total Sales]]-100</f>
        <v>3950</v>
      </c>
    </row>
    <row r="111" spans="1:14" x14ac:dyDescent="0.25">
      <c r="A111">
        <v>88065565464</v>
      </c>
      <c r="B111" s="2">
        <v>43940</v>
      </c>
      <c r="C111" s="7" t="s">
        <v>17</v>
      </c>
      <c r="D111" t="s">
        <v>11</v>
      </c>
      <c r="E111" s="6" t="s">
        <v>85</v>
      </c>
      <c r="F111">
        <v>5</v>
      </c>
      <c r="G111">
        <v>2</v>
      </c>
      <c r="H111">
        <v>2000</v>
      </c>
      <c r="I111">
        <f>Table1[[#This Row],[Qty]]*Table1[[#This Row],[Price]]</f>
        <v>10000</v>
      </c>
      <c r="J111">
        <f>Table1[[#This Row],[Qty]]*Table1[[#This Row],[Cost]]</f>
        <v>4000</v>
      </c>
      <c r="K111">
        <f>Table1[[#This Row],[Total Sales]]-Table1[[#This Row],[cogs]]</f>
        <v>6000</v>
      </c>
      <c r="L111" s="4"/>
      <c r="M111" s="4">
        <f>Table1[[#This Row],[Total Sales]]*(1-20%)</f>
        <v>8000</v>
      </c>
      <c r="N111" s="4">
        <f>Table1[[#This Row],[Total Sales]]-100</f>
        <v>9900</v>
      </c>
    </row>
    <row r="112" spans="1:14" x14ac:dyDescent="0.25">
      <c r="A112">
        <v>88065565465</v>
      </c>
      <c r="B112" s="2">
        <v>43941</v>
      </c>
      <c r="C112" s="7" t="s">
        <v>14</v>
      </c>
      <c r="D112" t="s">
        <v>12</v>
      </c>
      <c r="E112" s="6" t="s">
        <v>74</v>
      </c>
      <c r="F112">
        <v>18</v>
      </c>
      <c r="G112">
        <v>15</v>
      </c>
      <c r="H112">
        <v>123</v>
      </c>
      <c r="I112">
        <f>Table1[[#This Row],[Qty]]*Table1[[#This Row],[Price]]</f>
        <v>2214</v>
      </c>
      <c r="J112">
        <f>Table1[[#This Row],[Qty]]*Table1[[#This Row],[Cost]]</f>
        <v>1845</v>
      </c>
      <c r="K112">
        <f>Table1[[#This Row],[Total Sales]]-Table1[[#This Row],[cogs]]</f>
        <v>369</v>
      </c>
      <c r="L112" s="4"/>
      <c r="M112" s="4">
        <f>Table1[[#This Row],[Total Sales]]*(1-20%)</f>
        <v>1771.2</v>
      </c>
      <c r="N112" s="4">
        <f>Table1[[#This Row],[Total Sales]]-100</f>
        <v>2114</v>
      </c>
    </row>
    <row r="113" spans="1:14" x14ac:dyDescent="0.25">
      <c r="A113">
        <v>88065565466</v>
      </c>
      <c r="B113" s="2">
        <v>43942</v>
      </c>
      <c r="C113" s="7" t="s">
        <v>21</v>
      </c>
      <c r="D113" t="s">
        <v>11</v>
      </c>
      <c r="E113" s="6" t="s">
        <v>85</v>
      </c>
      <c r="F113">
        <v>10</v>
      </c>
      <c r="G113">
        <v>7</v>
      </c>
      <c r="H113">
        <v>12903</v>
      </c>
      <c r="I113">
        <f>Table1[[#This Row],[Qty]]*Table1[[#This Row],[Price]]</f>
        <v>129030</v>
      </c>
      <c r="J113">
        <f>Table1[[#This Row],[Qty]]*Table1[[#This Row],[Cost]]</f>
        <v>90321</v>
      </c>
      <c r="K113">
        <f>Table1[[#This Row],[Total Sales]]-Table1[[#This Row],[cogs]]</f>
        <v>38709</v>
      </c>
      <c r="L113" s="4"/>
      <c r="M113" s="4">
        <f>Table1[[#This Row],[Total Sales]]*(1-20%)</f>
        <v>103224</v>
      </c>
      <c r="N113" s="4">
        <f>Table1[[#This Row],[Total Sales]]-100</f>
        <v>128930</v>
      </c>
    </row>
    <row r="114" spans="1:14" x14ac:dyDescent="0.25">
      <c r="A114">
        <v>88065565467</v>
      </c>
      <c r="B114" s="2">
        <v>43943</v>
      </c>
      <c r="C114" s="7" t="s">
        <v>15</v>
      </c>
      <c r="D114" t="s">
        <v>12</v>
      </c>
      <c r="E114" s="6" t="s">
        <v>68</v>
      </c>
      <c r="F114">
        <v>20</v>
      </c>
      <c r="G114">
        <v>17</v>
      </c>
      <c r="H114">
        <v>100000</v>
      </c>
      <c r="I114">
        <f>Table1[[#This Row],[Qty]]*Table1[[#This Row],[Price]]</f>
        <v>2000000</v>
      </c>
      <c r="J114">
        <f>Table1[[#This Row],[Qty]]*Table1[[#This Row],[Cost]]</f>
        <v>1700000</v>
      </c>
      <c r="K114">
        <f>Table1[[#This Row],[Total Sales]]-Table1[[#This Row],[cogs]]</f>
        <v>300000</v>
      </c>
      <c r="L114" s="4"/>
      <c r="M114" s="4">
        <f>Table1[[#This Row],[Total Sales]]*(1-20%)</f>
        <v>1600000</v>
      </c>
      <c r="N114" s="4">
        <f>Table1[[#This Row],[Total Sales]]-100</f>
        <v>1999900</v>
      </c>
    </row>
    <row r="115" spans="1:14" x14ac:dyDescent="0.25">
      <c r="A115">
        <v>88065565468</v>
      </c>
      <c r="B115" s="2">
        <v>43944</v>
      </c>
      <c r="C115" s="7" t="s">
        <v>22</v>
      </c>
      <c r="D115" t="s">
        <v>11</v>
      </c>
      <c r="E115" s="6" t="s">
        <v>69</v>
      </c>
      <c r="F115">
        <v>70</v>
      </c>
      <c r="G115">
        <v>67</v>
      </c>
      <c r="H115">
        <v>12000</v>
      </c>
      <c r="I115">
        <f>Table1[[#This Row],[Qty]]*Table1[[#This Row],[Price]]</f>
        <v>840000</v>
      </c>
      <c r="J115">
        <f>Table1[[#This Row],[Qty]]*Table1[[#This Row],[Cost]]</f>
        <v>804000</v>
      </c>
      <c r="K115">
        <f>Table1[[#This Row],[Total Sales]]-Table1[[#This Row],[cogs]]</f>
        <v>36000</v>
      </c>
      <c r="L115" s="4"/>
      <c r="M115" s="4">
        <f>Table1[[#This Row],[Total Sales]]*(1-20%)</f>
        <v>672000</v>
      </c>
      <c r="N115" s="4">
        <f>Table1[[#This Row],[Total Sales]]-100</f>
        <v>839900</v>
      </c>
    </row>
    <row r="116" spans="1:14" x14ac:dyDescent="0.25">
      <c r="A116">
        <v>88065565469</v>
      </c>
      <c r="B116" s="2">
        <v>43945</v>
      </c>
      <c r="C116" s="7" t="s">
        <v>20</v>
      </c>
      <c r="D116" t="s">
        <v>12</v>
      </c>
      <c r="E116" t="s">
        <v>70</v>
      </c>
      <c r="F116">
        <v>15</v>
      </c>
      <c r="G116">
        <v>12</v>
      </c>
      <c r="H116">
        <v>60</v>
      </c>
      <c r="I116">
        <f>Table1[[#This Row],[Qty]]*Table1[[#This Row],[Price]]</f>
        <v>900</v>
      </c>
      <c r="J116">
        <f>Table1[[#This Row],[Qty]]*Table1[[#This Row],[Cost]]</f>
        <v>720</v>
      </c>
      <c r="K116">
        <f>Table1[[#This Row],[Total Sales]]-Table1[[#This Row],[cogs]]</f>
        <v>180</v>
      </c>
      <c r="L116" s="4"/>
      <c r="M116" s="4">
        <f>Table1[[#This Row],[Total Sales]]*(1-20%)</f>
        <v>720</v>
      </c>
      <c r="N116" s="4">
        <f>Table1[[#This Row],[Total Sales]]-100</f>
        <v>800</v>
      </c>
    </row>
    <row r="117" spans="1:14" x14ac:dyDescent="0.25">
      <c r="A117">
        <v>88065565470</v>
      </c>
      <c r="B117" s="2">
        <v>43946</v>
      </c>
      <c r="C117" s="7" t="s">
        <v>16</v>
      </c>
      <c r="D117" t="s">
        <v>11</v>
      </c>
      <c r="E117" s="6" t="s">
        <v>68</v>
      </c>
      <c r="F117">
        <v>12</v>
      </c>
      <c r="G117">
        <v>9</v>
      </c>
      <c r="H117">
        <v>89</v>
      </c>
      <c r="I117">
        <f>Table1[[#This Row],[Qty]]*Table1[[#This Row],[Price]]</f>
        <v>1068</v>
      </c>
      <c r="J117">
        <f>Table1[[#This Row],[Qty]]*Table1[[#This Row],[Cost]]</f>
        <v>801</v>
      </c>
      <c r="K117">
        <f>Table1[[#This Row],[Total Sales]]-Table1[[#This Row],[cogs]]</f>
        <v>267</v>
      </c>
      <c r="L117" s="4"/>
      <c r="M117" s="4">
        <f>Table1[[#This Row],[Total Sales]]*(1-20%)</f>
        <v>854.40000000000009</v>
      </c>
      <c r="N117" s="4">
        <f>Table1[[#This Row],[Total Sales]]-100</f>
        <v>968</v>
      </c>
    </row>
    <row r="118" spans="1:14" x14ac:dyDescent="0.25">
      <c r="A118">
        <v>88065565471</v>
      </c>
      <c r="B118" s="2">
        <v>43947</v>
      </c>
      <c r="C118" s="7" t="s">
        <v>18</v>
      </c>
      <c r="D118" t="s">
        <v>12</v>
      </c>
      <c r="E118" s="6" t="s">
        <v>69</v>
      </c>
      <c r="F118">
        <v>18</v>
      </c>
      <c r="G118">
        <v>15</v>
      </c>
      <c r="H118">
        <v>77</v>
      </c>
      <c r="I118">
        <f>Table1[[#This Row],[Qty]]*Table1[[#This Row],[Price]]</f>
        <v>1386</v>
      </c>
      <c r="J118">
        <f>Table1[[#This Row],[Qty]]*Table1[[#This Row],[Cost]]</f>
        <v>1155</v>
      </c>
      <c r="K118">
        <f>Table1[[#This Row],[Total Sales]]-Table1[[#This Row],[cogs]]</f>
        <v>231</v>
      </c>
      <c r="L118" s="4"/>
      <c r="M118" s="4">
        <f>Table1[[#This Row],[Total Sales]]*(1-20%)</f>
        <v>1108.8</v>
      </c>
      <c r="N118" s="4">
        <f>Table1[[#This Row],[Total Sales]]-100</f>
        <v>1286</v>
      </c>
    </row>
    <row r="119" spans="1:14" x14ac:dyDescent="0.25">
      <c r="A119">
        <v>88065565472</v>
      </c>
      <c r="B119" s="2">
        <v>43948</v>
      </c>
      <c r="C119" s="7" t="s">
        <v>19</v>
      </c>
      <c r="D119" t="s">
        <v>11</v>
      </c>
      <c r="E119" t="s">
        <v>70</v>
      </c>
      <c r="F119">
        <v>23</v>
      </c>
      <c r="G119">
        <v>20</v>
      </c>
      <c r="H119">
        <v>68</v>
      </c>
      <c r="I119">
        <f>Table1[[#This Row],[Qty]]*Table1[[#This Row],[Price]]</f>
        <v>1564</v>
      </c>
      <c r="J119">
        <f>Table1[[#This Row],[Qty]]*Table1[[#This Row],[Cost]]</f>
        <v>1360</v>
      </c>
      <c r="K119">
        <f>Table1[[#This Row],[Total Sales]]-Table1[[#This Row],[cogs]]</f>
        <v>204</v>
      </c>
      <c r="L119" s="4"/>
      <c r="M119" s="4">
        <f>Table1[[#This Row],[Total Sales]]*(1-20%)</f>
        <v>1251.2</v>
      </c>
      <c r="N119" s="4">
        <f>Table1[[#This Row],[Total Sales]]-100</f>
        <v>1464</v>
      </c>
    </row>
    <row r="120" spans="1:14" x14ac:dyDescent="0.25">
      <c r="A120">
        <v>88065565473</v>
      </c>
      <c r="B120" s="2">
        <v>43949</v>
      </c>
      <c r="C120" s="7" t="s">
        <v>23</v>
      </c>
      <c r="D120" t="s">
        <v>12</v>
      </c>
      <c r="E120" t="s">
        <v>70</v>
      </c>
      <c r="F120">
        <v>9</v>
      </c>
      <c r="G120">
        <v>6</v>
      </c>
      <c r="H120">
        <v>15</v>
      </c>
      <c r="I120">
        <f>Table1[[#This Row],[Qty]]*Table1[[#This Row],[Price]]</f>
        <v>135</v>
      </c>
      <c r="J120">
        <f>Table1[[#This Row],[Qty]]*Table1[[#This Row],[Cost]]</f>
        <v>90</v>
      </c>
      <c r="K120">
        <f>Table1[[#This Row],[Total Sales]]-Table1[[#This Row],[cogs]]</f>
        <v>45</v>
      </c>
      <c r="L120" s="4">
        <v>81</v>
      </c>
      <c r="M120" s="4">
        <f>Table1[[#This Row],[Total Sales]]*(1-20%)</f>
        <v>108</v>
      </c>
      <c r="N120" s="4">
        <f>Table1[[#This Row],[Total Sales]]-100</f>
        <v>35</v>
      </c>
    </row>
    <row r="121" spans="1:14" x14ac:dyDescent="0.25">
      <c r="A121">
        <v>88065565474</v>
      </c>
      <c r="B121" s="2">
        <v>43950</v>
      </c>
      <c r="C121" s="7" t="s">
        <v>13</v>
      </c>
      <c r="D121" t="s">
        <v>11</v>
      </c>
      <c r="E121" t="s">
        <v>70</v>
      </c>
      <c r="F121">
        <v>18</v>
      </c>
      <c r="G121">
        <v>15</v>
      </c>
      <c r="H121">
        <v>47</v>
      </c>
      <c r="I121">
        <f>Table1[[#This Row],[Qty]]*Table1[[#This Row],[Price]]</f>
        <v>846</v>
      </c>
      <c r="J121">
        <f>Table1[[#This Row],[Qty]]*Table1[[#This Row],[Cost]]</f>
        <v>705</v>
      </c>
      <c r="K121">
        <f>Table1[[#This Row],[Total Sales]]-Table1[[#This Row],[cogs]]</f>
        <v>141</v>
      </c>
      <c r="L121" s="4">
        <v>507.59999999999997</v>
      </c>
      <c r="M121" s="4">
        <f>Table1[[#This Row],[Total Sales]]*(1-20%)</f>
        <v>676.80000000000007</v>
      </c>
      <c r="N121" s="4">
        <f>Table1[[#This Row],[Total Sales]]-100</f>
        <v>746</v>
      </c>
    </row>
    <row r="122" spans="1:14" x14ac:dyDescent="0.25">
      <c r="A122">
        <v>88065565475</v>
      </c>
      <c r="B122" s="2">
        <v>43951</v>
      </c>
      <c r="C122" s="7" t="s">
        <v>17</v>
      </c>
      <c r="D122" t="s">
        <v>12</v>
      </c>
      <c r="E122" s="6" t="s">
        <v>81</v>
      </c>
      <c r="F122">
        <v>52</v>
      </c>
      <c r="G122">
        <v>49</v>
      </c>
      <c r="H122">
        <v>6</v>
      </c>
      <c r="I122">
        <f>Table1[[#This Row],[Qty]]*Table1[[#This Row],[Price]]</f>
        <v>312</v>
      </c>
      <c r="J122">
        <f>Table1[[#This Row],[Qty]]*Table1[[#This Row],[Cost]]</f>
        <v>294</v>
      </c>
      <c r="K122">
        <f>Table1[[#This Row],[Total Sales]]-Table1[[#This Row],[cogs]]</f>
        <v>18</v>
      </c>
      <c r="L122" s="4">
        <v>187.2</v>
      </c>
      <c r="M122" s="4">
        <f>Table1[[#This Row],[Total Sales]]*(1-20%)</f>
        <v>249.60000000000002</v>
      </c>
      <c r="N122" s="4">
        <f>Table1[[#This Row],[Total Sales]]-100</f>
        <v>212</v>
      </c>
    </row>
    <row r="123" spans="1:14" x14ac:dyDescent="0.25">
      <c r="A123">
        <v>88065565476</v>
      </c>
      <c r="B123" s="2">
        <v>43952</v>
      </c>
      <c r="C123" s="7" t="s">
        <v>14</v>
      </c>
      <c r="D123" t="s">
        <v>11</v>
      </c>
      <c r="E123" s="6" t="s">
        <v>81</v>
      </c>
      <c r="F123">
        <v>9</v>
      </c>
      <c r="G123">
        <v>6</v>
      </c>
      <c r="H123">
        <v>10</v>
      </c>
      <c r="I123">
        <f>Table1[[#This Row],[Qty]]*Table1[[#This Row],[Price]]</f>
        <v>90</v>
      </c>
      <c r="J123">
        <f>Table1[[#This Row],[Qty]]*Table1[[#This Row],[Cost]]</f>
        <v>60</v>
      </c>
      <c r="K123">
        <f>Table1[[#This Row],[Total Sales]]-Table1[[#This Row],[cogs]]</f>
        <v>30</v>
      </c>
      <c r="L123" s="4">
        <v>54</v>
      </c>
      <c r="M123" s="4">
        <f>Table1[[#This Row],[Total Sales]]*(1-20%)</f>
        <v>72</v>
      </c>
      <c r="N123" s="4">
        <f>Table1[[#This Row],[Total Sales]]-100</f>
        <v>-10</v>
      </c>
    </row>
    <row r="124" spans="1:14" x14ac:dyDescent="0.25">
      <c r="A124">
        <v>88065565477</v>
      </c>
      <c r="B124" s="2">
        <v>43953</v>
      </c>
      <c r="C124" s="7" t="s">
        <v>21</v>
      </c>
      <c r="D124" t="s">
        <v>12</v>
      </c>
      <c r="E124" s="6" t="s">
        <v>74</v>
      </c>
      <c r="F124">
        <v>5</v>
      </c>
      <c r="G124">
        <v>2</v>
      </c>
      <c r="H124">
        <v>11</v>
      </c>
      <c r="I124">
        <f>Table1[[#This Row],[Qty]]*Table1[[#This Row],[Price]]</f>
        <v>55</v>
      </c>
      <c r="J124">
        <f>Table1[[#This Row],[Qty]]*Table1[[#This Row],[Cost]]</f>
        <v>22</v>
      </c>
      <c r="K124">
        <f>Table1[[#This Row],[Total Sales]]-Table1[[#This Row],[cogs]]</f>
        <v>33</v>
      </c>
      <c r="L124" s="4">
        <v>33</v>
      </c>
      <c r="M124" s="4">
        <f>Table1[[#This Row],[Total Sales]]*(1-20%)</f>
        <v>44</v>
      </c>
      <c r="N124" s="4">
        <f>Table1[[#This Row],[Total Sales]]-100</f>
        <v>-45</v>
      </c>
    </row>
    <row r="125" spans="1:14" x14ac:dyDescent="0.25">
      <c r="A125">
        <v>88065565478</v>
      </c>
      <c r="B125" s="2">
        <v>43954</v>
      </c>
      <c r="C125" s="7" t="s">
        <v>15</v>
      </c>
      <c r="D125" t="s">
        <v>11</v>
      </c>
      <c r="E125" s="6" t="s">
        <v>85</v>
      </c>
      <c r="F125">
        <v>14</v>
      </c>
      <c r="G125">
        <v>11</v>
      </c>
      <c r="H125">
        <v>60</v>
      </c>
      <c r="I125">
        <f>Table1[[#This Row],[Qty]]*Table1[[#This Row],[Price]]</f>
        <v>840</v>
      </c>
      <c r="J125">
        <f>Table1[[#This Row],[Qty]]*Table1[[#This Row],[Cost]]</f>
        <v>660</v>
      </c>
      <c r="K125">
        <f>Table1[[#This Row],[Total Sales]]-Table1[[#This Row],[cogs]]</f>
        <v>180</v>
      </c>
      <c r="L125" s="4">
        <v>504</v>
      </c>
      <c r="M125" s="4">
        <f>Table1[[#This Row],[Total Sales]]*(1-20%)</f>
        <v>672</v>
      </c>
      <c r="N125" s="4">
        <f>Table1[[#This Row],[Total Sales]]-100</f>
        <v>740</v>
      </c>
    </row>
    <row r="126" spans="1:14" x14ac:dyDescent="0.25">
      <c r="A126">
        <v>88065565479</v>
      </c>
      <c r="B126" s="2">
        <v>43955</v>
      </c>
      <c r="C126" s="7" t="s">
        <v>22</v>
      </c>
      <c r="D126" t="s">
        <v>12</v>
      </c>
      <c r="E126" s="6" t="s">
        <v>75</v>
      </c>
      <c r="F126">
        <v>6</v>
      </c>
      <c r="G126">
        <v>3</v>
      </c>
      <c r="H126">
        <v>89</v>
      </c>
      <c r="I126">
        <f>Table1[[#This Row],[Qty]]*Table1[[#This Row],[Price]]</f>
        <v>534</v>
      </c>
      <c r="J126">
        <f>Table1[[#This Row],[Qty]]*Table1[[#This Row],[Cost]]</f>
        <v>267</v>
      </c>
      <c r="K126">
        <f>Table1[[#This Row],[Total Sales]]-Table1[[#This Row],[cogs]]</f>
        <v>267</v>
      </c>
      <c r="L126" s="4">
        <v>320.39999999999998</v>
      </c>
      <c r="M126" s="4">
        <f>Table1[[#This Row],[Total Sales]]*(1-20%)</f>
        <v>427.20000000000005</v>
      </c>
      <c r="N126" s="4">
        <f>Table1[[#This Row],[Total Sales]]-100</f>
        <v>434</v>
      </c>
    </row>
    <row r="127" spans="1:14" x14ac:dyDescent="0.25">
      <c r="A127">
        <v>88065565480</v>
      </c>
      <c r="B127" s="2">
        <v>43956</v>
      </c>
      <c r="C127" s="7" t="s">
        <v>20</v>
      </c>
      <c r="D127" t="s">
        <v>11</v>
      </c>
      <c r="E127" s="6" t="s">
        <v>76</v>
      </c>
      <c r="F127">
        <v>10</v>
      </c>
      <c r="G127">
        <v>7</v>
      </c>
      <c r="H127">
        <v>77</v>
      </c>
      <c r="I127">
        <f>Table1[[#This Row],[Qty]]*Table1[[#This Row],[Price]]</f>
        <v>770</v>
      </c>
      <c r="J127">
        <f>Table1[[#This Row],[Qty]]*Table1[[#This Row],[Cost]]</f>
        <v>539</v>
      </c>
      <c r="K127">
        <f>Table1[[#This Row],[Total Sales]]-Table1[[#This Row],[cogs]]</f>
        <v>231</v>
      </c>
      <c r="L127" s="4">
        <v>462</v>
      </c>
      <c r="M127" s="4">
        <f>Table1[[#This Row],[Total Sales]]*(1-20%)</f>
        <v>616</v>
      </c>
      <c r="N127" s="4">
        <f>Table1[[#This Row],[Total Sales]]-100</f>
        <v>670</v>
      </c>
    </row>
    <row r="128" spans="1:14" x14ac:dyDescent="0.25">
      <c r="A128">
        <v>88065565481</v>
      </c>
      <c r="B128" s="2">
        <v>43957</v>
      </c>
      <c r="C128" s="7" t="s">
        <v>16</v>
      </c>
      <c r="D128" t="s">
        <v>12</v>
      </c>
      <c r="E128" s="6" t="s">
        <v>77</v>
      </c>
      <c r="F128">
        <v>13</v>
      </c>
      <c r="G128">
        <v>10</v>
      </c>
      <c r="H128">
        <v>68</v>
      </c>
      <c r="I128">
        <f>Table1[[#This Row],[Qty]]*Table1[[#This Row],[Price]]</f>
        <v>884</v>
      </c>
      <c r="J128">
        <f>Table1[[#This Row],[Qty]]*Table1[[#This Row],[Cost]]</f>
        <v>680</v>
      </c>
      <c r="K128">
        <f>Table1[[#This Row],[Total Sales]]-Table1[[#This Row],[cogs]]</f>
        <v>204</v>
      </c>
      <c r="L128" s="4">
        <v>530.4</v>
      </c>
      <c r="M128" s="4">
        <f>Table1[[#This Row],[Total Sales]]*(1-20%)</f>
        <v>707.2</v>
      </c>
      <c r="N128" s="4">
        <f>Table1[[#This Row],[Total Sales]]-100</f>
        <v>784</v>
      </c>
    </row>
    <row r="129" spans="1:14" x14ac:dyDescent="0.25">
      <c r="A129">
        <v>88065565482</v>
      </c>
      <c r="B129" s="2">
        <v>43958</v>
      </c>
      <c r="C129" s="7" t="s">
        <v>18</v>
      </c>
      <c r="D129" t="s">
        <v>11</v>
      </c>
      <c r="E129" s="6" t="s">
        <v>78</v>
      </c>
      <c r="F129">
        <v>20</v>
      </c>
      <c r="G129">
        <v>17</v>
      </c>
      <c r="H129">
        <v>15</v>
      </c>
      <c r="I129">
        <f>Table1[[#This Row],[Qty]]*Table1[[#This Row],[Price]]</f>
        <v>300</v>
      </c>
      <c r="J129">
        <f>Table1[[#This Row],[Qty]]*Table1[[#This Row],[Cost]]</f>
        <v>255</v>
      </c>
      <c r="K129">
        <f>Table1[[#This Row],[Total Sales]]-Table1[[#This Row],[cogs]]</f>
        <v>45</v>
      </c>
      <c r="L129" s="4">
        <v>180</v>
      </c>
      <c r="M129" s="4">
        <f>Table1[[#This Row],[Total Sales]]*(1-20%)</f>
        <v>240</v>
      </c>
      <c r="N129" s="4">
        <f>Table1[[#This Row],[Total Sales]]-100</f>
        <v>200</v>
      </c>
    </row>
    <row r="130" spans="1:14" x14ac:dyDescent="0.25">
      <c r="A130">
        <v>88065565483</v>
      </c>
      <c r="B130" s="2">
        <v>43959</v>
      </c>
      <c r="C130" s="7" t="s">
        <v>19</v>
      </c>
      <c r="D130" t="s">
        <v>12</v>
      </c>
      <c r="E130" t="s">
        <v>79</v>
      </c>
      <c r="F130">
        <v>15</v>
      </c>
      <c r="G130">
        <v>12</v>
      </c>
      <c r="H130">
        <v>100</v>
      </c>
      <c r="I130">
        <f>Table1[[#This Row],[Qty]]*Table1[[#This Row],[Price]]</f>
        <v>1500</v>
      </c>
      <c r="J130">
        <f>Table1[[#This Row],[Qty]]*Table1[[#This Row],[Cost]]</f>
        <v>1200</v>
      </c>
      <c r="K130">
        <f>Table1[[#This Row],[Total Sales]]-Table1[[#This Row],[cogs]]</f>
        <v>300</v>
      </c>
      <c r="L130" s="4">
        <v>900</v>
      </c>
      <c r="M130" s="4">
        <f>Table1[[#This Row],[Total Sales]]*(1-20%)</f>
        <v>1200</v>
      </c>
      <c r="N130" s="4">
        <f>Table1[[#This Row],[Total Sales]]-100</f>
        <v>1400</v>
      </c>
    </row>
    <row r="131" spans="1:14" x14ac:dyDescent="0.25">
      <c r="A131">
        <v>88065565484</v>
      </c>
      <c r="B131" s="2">
        <v>43960</v>
      </c>
      <c r="C131" s="7" t="s">
        <v>23</v>
      </c>
      <c r="D131" t="s">
        <v>9</v>
      </c>
      <c r="E131" s="6" t="s">
        <v>65</v>
      </c>
      <c r="F131">
        <v>20</v>
      </c>
      <c r="G131">
        <v>17</v>
      </c>
      <c r="H131">
        <v>3000</v>
      </c>
      <c r="I131">
        <f>Table1[[#This Row],[Qty]]*Table1[[#This Row],[Price]]</f>
        <v>60000</v>
      </c>
      <c r="J131">
        <f>Table1[[#This Row],[Qty]]*Table1[[#This Row],[Cost]]</f>
        <v>51000</v>
      </c>
      <c r="K131">
        <f>Table1[[#This Row],[Total Sales]]-Table1[[#This Row],[cogs]]</f>
        <v>9000</v>
      </c>
      <c r="L131" s="4">
        <v>36000</v>
      </c>
      <c r="M131" s="4">
        <f>Table1[[#This Row],[Total Sales]]*(1-20%)</f>
        <v>48000</v>
      </c>
      <c r="N131" s="4">
        <f>Table1[[#This Row],[Total Sales]]-100</f>
        <v>59900</v>
      </c>
    </row>
    <row r="132" spans="1:14" x14ac:dyDescent="0.25">
      <c r="A132">
        <v>88065565485</v>
      </c>
      <c r="B132" s="2">
        <v>43961</v>
      </c>
      <c r="C132" s="7" t="s">
        <v>13</v>
      </c>
      <c r="D132" t="s">
        <v>10</v>
      </c>
      <c r="E132" s="6" t="s">
        <v>80</v>
      </c>
      <c r="F132">
        <v>12</v>
      </c>
      <c r="G132">
        <v>9</v>
      </c>
      <c r="H132">
        <v>5000</v>
      </c>
      <c r="I132">
        <f>Table1[[#This Row],[Qty]]*Table1[[#This Row],[Price]]</f>
        <v>60000</v>
      </c>
      <c r="J132">
        <f>Table1[[#This Row],[Qty]]*Table1[[#This Row],[Cost]]</f>
        <v>45000</v>
      </c>
      <c r="K132">
        <f>Table1[[#This Row],[Total Sales]]-Table1[[#This Row],[cogs]]</f>
        <v>15000</v>
      </c>
      <c r="L132" s="4">
        <v>36000</v>
      </c>
      <c r="M132" s="4">
        <f>Table1[[#This Row],[Total Sales]]*(1-20%)</f>
        <v>48000</v>
      </c>
      <c r="N132" s="4">
        <f>Table1[[#This Row],[Total Sales]]-100</f>
        <v>59900</v>
      </c>
    </row>
    <row r="133" spans="1:14" x14ac:dyDescent="0.25">
      <c r="A133">
        <v>88065565486</v>
      </c>
      <c r="B133" s="2">
        <v>43962</v>
      </c>
      <c r="C133" s="7" t="s">
        <v>17</v>
      </c>
      <c r="D133" t="s">
        <v>11</v>
      </c>
      <c r="E133" s="6" t="s">
        <v>81</v>
      </c>
      <c r="F133">
        <v>16</v>
      </c>
      <c r="G133">
        <v>13</v>
      </c>
      <c r="H133">
        <v>300</v>
      </c>
      <c r="I133">
        <f>Table1[[#This Row],[Qty]]*Table1[[#This Row],[Price]]</f>
        <v>4800</v>
      </c>
      <c r="J133">
        <f>Table1[[#This Row],[Qty]]*Table1[[#This Row],[Cost]]</f>
        <v>3900</v>
      </c>
      <c r="K133">
        <f>Table1[[#This Row],[Total Sales]]-Table1[[#This Row],[cogs]]</f>
        <v>900</v>
      </c>
      <c r="L133" s="4">
        <v>2880</v>
      </c>
      <c r="M133" s="4">
        <f>Table1[[#This Row],[Total Sales]]*(1-20%)</f>
        <v>3840</v>
      </c>
      <c r="N133" s="4">
        <f>Table1[[#This Row],[Total Sales]]-100</f>
        <v>4700</v>
      </c>
    </row>
    <row r="134" spans="1:14" x14ac:dyDescent="0.25">
      <c r="A134">
        <v>88065565487</v>
      </c>
      <c r="B134" s="2">
        <v>43963</v>
      </c>
      <c r="C134" s="7" t="s">
        <v>14</v>
      </c>
      <c r="D134" t="s">
        <v>12</v>
      </c>
      <c r="E134" s="6" t="s">
        <v>68</v>
      </c>
      <c r="F134">
        <v>70</v>
      </c>
      <c r="G134">
        <v>67</v>
      </c>
      <c r="H134">
        <v>2000</v>
      </c>
      <c r="I134">
        <f>Table1[[#This Row],[Qty]]*Table1[[#This Row],[Price]]</f>
        <v>140000</v>
      </c>
      <c r="J134">
        <f>Table1[[#This Row],[Qty]]*Table1[[#This Row],[Cost]]</f>
        <v>134000</v>
      </c>
      <c r="K134">
        <f>Table1[[#This Row],[Total Sales]]-Table1[[#This Row],[cogs]]</f>
        <v>6000</v>
      </c>
      <c r="L134" s="4"/>
      <c r="M134" s="4">
        <f>Table1[[#This Row],[Total Sales]]*(1-20%)</f>
        <v>112000</v>
      </c>
      <c r="N134" s="4">
        <f>Table1[[#This Row],[Total Sales]]-100</f>
        <v>139900</v>
      </c>
    </row>
    <row r="135" spans="1:14" x14ac:dyDescent="0.25">
      <c r="A135">
        <v>88065565488</v>
      </c>
      <c r="B135" s="2">
        <v>43964</v>
      </c>
      <c r="C135" s="7" t="s">
        <v>21</v>
      </c>
      <c r="D135" t="s">
        <v>9</v>
      </c>
      <c r="E135" s="6" t="s">
        <v>69</v>
      </c>
      <c r="F135">
        <v>15</v>
      </c>
      <c r="G135">
        <v>12</v>
      </c>
      <c r="H135">
        <v>600</v>
      </c>
      <c r="I135">
        <f>Table1[[#This Row],[Qty]]*Table1[[#This Row],[Price]]</f>
        <v>9000</v>
      </c>
      <c r="J135">
        <f>Table1[[#This Row],[Qty]]*Table1[[#This Row],[Cost]]</f>
        <v>7200</v>
      </c>
      <c r="K135">
        <f>Table1[[#This Row],[Total Sales]]-Table1[[#This Row],[cogs]]</f>
        <v>1800</v>
      </c>
      <c r="L135" s="4"/>
      <c r="M135" s="4">
        <f>Table1[[#This Row],[Total Sales]]*(1-20%)</f>
        <v>7200</v>
      </c>
      <c r="N135" s="4">
        <f>Table1[[#This Row],[Total Sales]]-100</f>
        <v>8900</v>
      </c>
    </row>
    <row r="136" spans="1:14" x14ac:dyDescent="0.25">
      <c r="A136">
        <v>88065565489</v>
      </c>
      <c r="B136" s="2">
        <v>43965</v>
      </c>
      <c r="C136" s="7" t="s">
        <v>15</v>
      </c>
      <c r="D136" t="s">
        <v>10</v>
      </c>
      <c r="E136" t="s">
        <v>70</v>
      </c>
      <c r="F136">
        <v>16</v>
      </c>
      <c r="G136">
        <v>13</v>
      </c>
      <c r="H136">
        <v>1230</v>
      </c>
      <c r="I136">
        <f>Table1[[#This Row],[Qty]]*Table1[[#This Row],[Price]]</f>
        <v>19680</v>
      </c>
      <c r="J136">
        <f>Table1[[#This Row],[Qty]]*Table1[[#This Row],[Cost]]</f>
        <v>15990</v>
      </c>
      <c r="K136">
        <f>Table1[[#This Row],[Total Sales]]-Table1[[#This Row],[cogs]]</f>
        <v>3690</v>
      </c>
      <c r="L136" s="4"/>
      <c r="M136" s="4">
        <f>Table1[[#This Row],[Total Sales]]*(1-20%)</f>
        <v>15744</v>
      </c>
      <c r="N136" s="4">
        <f>Table1[[#This Row],[Total Sales]]-100</f>
        <v>19580</v>
      </c>
    </row>
    <row r="137" spans="1:14" x14ac:dyDescent="0.25">
      <c r="A137">
        <v>88065565490</v>
      </c>
      <c r="B137" s="2">
        <v>43966</v>
      </c>
      <c r="C137" s="7" t="s">
        <v>22</v>
      </c>
      <c r="D137" t="s">
        <v>11</v>
      </c>
      <c r="E137" s="6" t="s">
        <v>82</v>
      </c>
      <c r="F137">
        <v>20</v>
      </c>
      <c r="G137">
        <v>17</v>
      </c>
      <c r="H137">
        <v>900</v>
      </c>
      <c r="I137">
        <f>Table1[[#This Row],[Qty]]*Table1[[#This Row],[Price]]</f>
        <v>18000</v>
      </c>
      <c r="J137">
        <f>Table1[[#This Row],[Qty]]*Table1[[#This Row],[Cost]]</f>
        <v>15300</v>
      </c>
      <c r="K137">
        <f>Table1[[#This Row],[Total Sales]]-Table1[[#This Row],[cogs]]</f>
        <v>2700</v>
      </c>
      <c r="L137" s="4"/>
      <c r="M137" s="4">
        <f>Table1[[#This Row],[Total Sales]]*(1-20%)</f>
        <v>14400</v>
      </c>
      <c r="N137" s="4">
        <f>Table1[[#This Row],[Total Sales]]-100</f>
        <v>17900</v>
      </c>
    </row>
    <row r="138" spans="1:14" x14ac:dyDescent="0.25">
      <c r="A138">
        <v>88065565491</v>
      </c>
      <c r="B138" s="2">
        <v>43967</v>
      </c>
      <c r="C138" s="7" t="s">
        <v>20</v>
      </c>
      <c r="D138" t="s">
        <v>12</v>
      </c>
      <c r="E138" s="6" t="s">
        <v>83</v>
      </c>
      <c r="F138">
        <v>12</v>
      </c>
      <c r="G138">
        <v>9</v>
      </c>
      <c r="H138">
        <v>2390</v>
      </c>
      <c r="I138">
        <f>Table1[[#This Row],[Qty]]*Table1[[#This Row],[Price]]</f>
        <v>28680</v>
      </c>
      <c r="J138">
        <f>Table1[[#This Row],[Qty]]*Table1[[#This Row],[Cost]]</f>
        <v>21510</v>
      </c>
      <c r="K138">
        <f>Table1[[#This Row],[Total Sales]]-Table1[[#This Row],[cogs]]</f>
        <v>7170</v>
      </c>
      <c r="L138" s="4"/>
      <c r="M138" s="4">
        <f>Table1[[#This Row],[Total Sales]]*(1-20%)</f>
        <v>22944</v>
      </c>
      <c r="N138" s="4">
        <f>Table1[[#This Row],[Total Sales]]-100</f>
        <v>28580</v>
      </c>
    </row>
    <row r="139" spans="1:14" x14ac:dyDescent="0.25">
      <c r="A139">
        <v>88065565492</v>
      </c>
      <c r="B139" s="2">
        <v>43968</v>
      </c>
      <c r="C139" s="7" t="s">
        <v>16</v>
      </c>
      <c r="D139" t="s">
        <v>9</v>
      </c>
      <c r="E139" s="6" t="s">
        <v>84</v>
      </c>
      <c r="F139">
        <v>12</v>
      </c>
      <c r="G139">
        <v>9</v>
      </c>
      <c r="H139">
        <v>10000</v>
      </c>
      <c r="I139">
        <f>Table1[[#This Row],[Qty]]*Table1[[#This Row],[Price]]</f>
        <v>120000</v>
      </c>
      <c r="J139">
        <f>Table1[[#This Row],[Qty]]*Table1[[#This Row],[Cost]]</f>
        <v>90000</v>
      </c>
      <c r="K139">
        <f>Table1[[#This Row],[Total Sales]]-Table1[[#This Row],[cogs]]</f>
        <v>30000</v>
      </c>
      <c r="L139" s="4"/>
      <c r="M139" s="4">
        <f>Table1[[#This Row],[Total Sales]]*(1-20%)</f>
        <v>96000</v>
      </c>
      <c r="N139" s="4">
        <f>Table1[[#This Row],[Total Sales]]-100</f>
        <v>119900</v>
      </c>
    </row>
    <row r="140" spans="1:14" x14ac:dyDescent="0.25">
      <c r="A140">
        <v>88065565493</v>
      </c>
      <c r="B140" s="2">
        <v>43969</v>
      </c>
      <c r="C140" s="7" t="s">
        <v>18</v>
      </c>
      <c r="D140" t="s">
        <v>10</v>
      </c>
      <c r="E140" s="6" t="s">
        <v>74</v>
      </c>
      <c r="F140">
        <v>18</v>
      </c>
      <c r="G140">
        <v>15</v>
      </c>
      <c r="H140">
        <v>2300</v>
      </c>
      <c r="I140">
        <f>Table1[[#This Row],[Qty]]*Table1[[#This Row],[Price]]</f>
        <v>41400</v>
      </c>
      <c r="J140">
        <f>Table1[[#This Row],[Qty]]*Table1[[#This Row],[Cost]]</f>
        <v>34500</v>
      </c>
      <c r="K140">
        <f>Table1[[#This Row],[Total Sales]]-Table1[[#This Row],[cogs]]</f>
        <v>6900</v>
      </c>
      <c r="L140" s="4"/>
      <c r="M140" s="4">
        <f>Table1[[#This Row],[Total Sales]]*(1-20%)</f>
        <v>33120</v>
      </c>
      <c r="N140" s="4">
        <f>Table1[[#This Row],[Total Sales]]-100</f>
        <v>41300</v>
      </c>
    </row>
    <row r="141" spans="1:14" x14ac:dyDescent="0.25">
      <c r="A141">
        <v>88065565494</v>
      </c>
      <c r="B141" s="2">
        <v>43970</v>
      </c>
      <c r="C141" s="7" t="s">
        <v>19</v>
      </c>
      <c r="D141" t="s">
        <v>11</v>
      </c>
      <c r="E141" s="6" t="s">
        <v>85</v>
      </c>
      <c r="F141">
        <v>10</v>
      </c>
      <c r="G141">
        <v>7</v>
      </c>
      <c r="H141">
        <v>7800</v>
      </c>
      <c r="I141">
        <f>Table1[[#This Row],[Qty]]*Table1[[#This Row],[Price]]</f>
        <v>78000</v>
      </c>
      <c r="J141">
        <f>Table1[[#This Row],[Qty]]*Table1[[#This Row],[Cost]]</f>
        <v>54600</v>
      </c>
      <c r="K141">
        <f>Table1[[#This Row],[Total Sales]]-Table1[[#This Row],[cogs]]</f>
        <v>23400</v>
      </c>
      <c r="L141" s="4"/>
      <c r="M141" s="4">
        <f>Table1[[#This Row],[Total Sales]]*(1-20%)</f>
        <v>62400</v>
      </c>
      <c r="N141" s="4">
        <f>Table1[[#This Row],[Total Sales]]-100</f>
        <v>77900</v>
      </c>
    </row>
    <row r="142" spans="1:14" x14ac:dyDescent="0.25">
      <c r="A142">
        <v>88065565495</v>
      </c>
      <c r="B142" s="2">
        <v>43971</v>
      </c>
      <c r="C142" s="7" t="s">
        <v>23</v>
      </c>
      <c r="D142" t="s">
        <v>12</v>
      </c>
      <c r="E142" s="6" t="s">
        <v>74</v>
      </c>
      <c r="F142">
        <v>15</v>
      </c>
      <c r="G142">
        <v>12</v>
      </c>
      <c r="H142">
        <v>450</v>
      </c>
      <c r="I142">
        <f>Table1[[#This Row],[Qty]]*Table1[[#This Row],[Price]]</f>
        <v>6750</v>
      </c>
      <c r="J142">
        <f>Table1[[#This Row],[Qty]]*Table1[[#This Row],[Cost]]</f>
        <v>5400</v>
      </c>
      <c r="K142">
        <f>Table1[[#This Row],[Total Sales]]-Table1[[#This Row],[cogs]]</f>
        <v>1350</v>
      </c>
      <c r="L142" s="4"/>
      <c r="M142" s="4">
        <f>Table1[[#This Row],[Total Sales]]*(1-20%)</f>
        <v>5400</v>
      </c>
      <c r="N142" s="4">
        <f>Table1[[#This Row],[Total Sales]]-100</f>
        <v>6650</v>
      </c>
    </row>
    <row r="143" spans="1:14" x14ac:dyDescent="0.25">
      <c r="A143">
        <v>88065565496</v>
      </c>
      <c r="B143" s="2">
        <v>43972</v>
      </c>
      <c r="C143" s="7" t="s">
        <v>13</v>
      </c>
      <c r="D143" t="s">
        <v>9</v>
      </c>
      <c r="E143" s="6" t="s">
        <v>85</v>
      </c>
      <c r="F143">
        <v>15</v>
      </c>
      <c r="G143">
        <v>12</v>
      </c>
      <c r="H143">
        <v>2000</v>
      </c>
      <c r="I143">
        <f>Table1[[#This Row],[Qty]]*Table1[[#This Row],[Price]]</f>
        <v>30000</v>
      </c>
      <c r="J143">
        <f>Table1[[#This Row],[Qty]]*Table1[[#This Row],[Cost]]</f>
        <v>24000</v>
      </c>
      <c r="K143">
        <f>Table1[[#This Row],[Total Sales]]-Table1[[#This Row],[cogs]]</f>
        <v>6000</v>
      </c>
      <c r="L143" s="4"/>
      <c r="M143" s="4">
        <f>Table1[[#This Row],[Total Sales]]*(1-20%)</f>
        <v>24000</v>
      </c>
      <c r="N143" s="4">
        <f>Table1[[#This Row],[Total Sales]]-100</f>
        <v>29900</v>
      </c>
    </row>
    <row r="144" spans="1:14" x14ac:dyDescent="0.25">
      <c r="A144">
        <v>88065565497</v>
      </c>
      <c r="B144" s="2">
        <v>43973</v>
      </c>
      <c r="C144" s="7" t="s">
        <v>17</v>
      </c>
      <c r="D144" t="s">
        <v>10</v>
      </c>
      <c r="E144" s="6" t="s">
        <v>68</v>
      </c>
      <c r="F144">
        <v>23</v>
      </c>
      <c r="G144">
        <v>20</v>
      </c>
      <c r="H144">
        <v>123</v>
      </c>
      <c r="I144">
        <f>Table1[[#This Row],[Qty]]*Table1[[#This Row],[Price]]</f>
        <v>2829</v>
      </c>
      <c r="J144">
        <f>Table1[[#This Row],[Qty]]*Table1[[#This Row],[Cost]]</f>
        <v>2460</v>
      </c>
      <c r="K144">
        <f>Table1[[#This Row],[Total Sales]]-Table1[[#This Row],[cogs]]</f>
        <v>369</v>
      </c>
      <c r="L144" s="4"/>
      <c r="M144" s="4">
        <f>Table1[[#This Row],[Total Sales]]*(1-20%)</f>
        <v>2263.2000000000003</v>
      </c>
      <c r="N144" s="4">
        <f>Table1[[#This Row],[Total Sales]]-100</f>
        <v>2729</v>
      </c>
    </row>
    <row r="145" spans="1:14" x14ac:dyDescent="0.25">
      <c r="A145">
        <v>88065565498</v>
      </c>
      <c r="B145" s="2">
        <v>43974</v>
      </c>
      <c r="C145" s="7" t="s">
        <v>14</v>
      </c>
      <c r="D145" t="s">
        <v>11</v>
      </c>
      <c r="E145" s="6" t="s">
        <v>69</v>
      </c>
      <c r="F145">
        <v>9</v>
      </c>
      <c r="G145">
        <v>6</v>
      </c>
      <c r="H145">
        <v>12903</v>
      </c>
      <c r="I145">
        <f>Table1[[#This Row],[Qty]]*Table1[[#This Row],[Price]]</f>
        <v>116127</v>
      </c>
      <c r="J145">
        <f>Table1[[#This Row],[Qty]]*Table1[[#This Row],[Cost]]</f>
        <v>77418</v>
      </c>
      <c r="K145">
        <f>Table1[[#This Row],[Total Sales]]-Table1[[#This Row],[cogs]]</f>
        <v>38709</v>
      </c>
      <c r="L145" s="4"/>
      <c r="M145" s="4">
        <f>Table1[[#This Row],[Total Sales]]*(1-20%)</f>
        <v>92901.6</v>
      </c>
      <c r="N145" s="4">
        <f>Table1[[#This Row],[Total Sales]]-100</f>
        <v>116027</v>
      </c>
    </row>
    <row r="146" spans="1:14" x14ac:dyDescent="0.25">
      <c r="A146">
        <v>88065565499</v>
      </c>
      <c r="B146" s="2">
        <v>43975</v>
      </c>
      <c r="C146" s="7" t="s">
        <v>21</v>
      </c>
      <c r="D146" t="s">
        <v>12</v>
      </c>
      <c r="E146" t="s">
        <v>70</v>
      </c>
      <c r="F146">
        <v>18</v>
      </c>
      <c r="G146">
        <v>15</v>
      </c>
      <c r="H146">
        <v>100000</v>
      </c>
      <c r="I146">
        <f>Table1[[#This Row],[Qty]]*Table1[[#This Row],[Price]]</f>
        <v>1800000</v>
      </c>
      <c r="J146">
        <f>Table1[[#This Row],[Qty]]*Table1[[#This Row],[Cost]]</f>
        <v>1500000</v>
      </c>
      <c r="K146">
        <f>Table1[[#This Row],[Total Sales]]-Table1[[#This Row],[cogs]]</f>
        <v>300000</v>
      </c>
      <c r="L146" s="4"/>
      <c r="M146" s="4">
        <f>Table1[[#This Row],[Total Sales]]*(1-20%)</f>
        <v>1440000</v>
      </c>
      <c r="N146" s="4">
        <f>Table1[[#This Row],[Total Sales]]-100</f>
        <v>1799900</v>
      </c>
    </row>
    <row r="147" spans="1:14" x14ac:dyDescent="0.25">
      <c r="A147">
        <v>88065565500</v>
      </c>
      <c r="B147" s="2">
        <v>43976</v>
      </c>
      <c r="C147" s="7" t="s">
        <v>15</v>
      </c>
      <c r="D147" t="s">
        <v>9</v>
      </c>
      <c r="E147" s="6" t="s">
        <v>68</v>
      </c>
      <c r="F147">
        <v>14</v>
      </c>
      <c r="G147">
        <v>11</v>
      </c>
      <c r="H147">
        <v>12000</v>
      </c>
      <c r="I147">
        <f>Table1[[#This Row],[Qty]]*Table1[[#This Row],[Price]]</f>
        <v>168000</v>
      </c>
      <c r="J147">
        <f>Table1[[#This Row],[Qty]]*Table1[[#This Row],[Cost]]</f>
        <v>132000</v>
      </c>
      <c r="K147">
        <f>Table1[[#This Row],[Total Sales]]-Table1[[#This Row],[cogs]]</f>
        <v>36000</v>
      </c>
      <c r="L147" s="4"/>
      <c r="M147" s="4">
        <f>Table1[[#This Row],[Total Sales]]*(1-20%)</f>
        <v>134400</v>
      </c>
      <c r="N147" s="4">
        <f>Table1[[#This Row],[Total Sales]]-100</f>
        <v>167900</v>
      </c>
    </row>
    <row r="148" spans="1:14" x14ac:dyDescent="0.25">
      <c r="A148">
        <v>88065565501</v>
      </c>
      <c r="B148" s="2">
        <v>43977</v>
      </c>
      <c r="C148" s="7" t="s">
        <v>22</v>
      </c>
      <c r="D148" t="s">
        <v>10</v>
      </c>
      <c r="E148" s="6" t="s">
        <v>69</v>
      </c>
      <c r="F148">
        <v>30</v>
      </c>
      <c r="G148">
        <v>27</v>
      </c>
      <c r="H148">
        <v>60</v>
      </c>
      <c r="I148">
        <f>Table1[[#This Row],[Qty]]*Table1[[#This Row],[Price]]</f>
        <v>1800</v>
      </c>
      <c r="J148">
        <f>Table1[[#This Row],[Qty]]*Table1[[#This Row],[Cost]]</f>
        <v>1620</v>
      </c>
      <c r="K148">
        <f>Table1[[#This Row],[Total Sales]]-Table1[[#This Row],[cogs]]</f>
        <v>180</v>
      </c>
      <c r="L148" s="4"/>
      <c r="M148" s="4">
        <f>Table1[[#This Row],[Total Sales]]*(1-20%)</f>
        <v>1440</v>
      </c>
      <c r="N148" s="4">
        <f>Table1[[#This Row],[Total Sales]]-100</f>
        <v>1700</v>
      </c>
    </row>
    <row r="149" spans="1:14" x14ac:dyDescent="0.25">
      <c r="A149">
        <v>88065565502</v>
      </c>
      <c r="B149" s="2">
        <v>43978</v>
      </c>
      <c r="C149" s="7" t="s">
        <v>20</v>
      </c>
      <c r="D149" t="s">
        <v>11</v>
      </c>
      <c r="E149" t="s">
        <v>70</v>
      </c>
      <c r="F149">
        <v>16</v>
      </c>
      <c r="G149">
        <v>13</v>
      </c>
      <c r="H149">
        <v>89</v>
      </c>
      <c r="I149">
        <f>Table1[[#This Row],[Qty]]*Table1[[#This Row],[Price]]</f>
        <v>1424</v>
      </c>
      <c r="J149">
        <f>Table1[[#This Row],[Qty]]*Table1[[#This Row],[Cost]]</f>
        <v>1157</v>
      </c>
      <c r="K149">
        <f>Table1[[#This Row],[Total Sales]]-Table1[[#This Row],[cogs]]</f>
        <v>267</v>
      </c>
      <c r="L149" s="4"/>
      <c r="M149" s="4">
        <f>Table1[[#This Row],[Total Sales]]*(1-20%)</f>
        <v>1139.2</v>
      </c>
      <c r="N149" s="4">
        <f>Table1[[#This Row],[Total Sales]]-100</f>
        <v>1324</v>
      </c>
    </row>
    <row r="150" spans="1:14" x14ac:dyDescent="0.25">
      <c r="A150">
        <v>88065565503</v>
      </c>
      <c r="B150" s="2">
        <v>43979</v>
      </c>
      <c r="C150" s="7" t="s">
        <v>16</v>
      </c>
      <c r="D150" t="s">
        <v>12</v>
      </c>
      <c r="E150" t="s">
        <v>70</v>
      </c>
      <c r="F150">
        <v>52</v>
      </c>
      <c r="G150">
        <v>49</v>
      </c>
      <c r="H150">
        <v>77</v>
      </c>
      <c r="I150">
        <f>Table1[[#This Row],[Qty]]*Table1[[#This Row],[Price]]</f>
        <v>4004</v>
      </c>
      <c r="J150">
        <f>Table1[[#This Row],[Qty]]*Table1[[#This Row],[Cost]]</f>
        <v>3773</v>
      </c>
      <c r="K150">
        <f>Table1[[#This Row],[Total Sales]]-Table1[[#This Row],[cogs]]</f>
        <v>231</v>
      </c>
      <c r="L150" s="4"/>
      <c r="M150" s="4">
        <f>Table1[[#This Row],[Total Sales]]*(1-20%)</f>
        <v>3203.2000000000003</v>
      </c>
      <c r="N150" s="4">
        <f>Table1[[#This Row],[Total Sales]]-100</f>
        <v>3904</v>
      </c>
    </row>
    <row r="151" spans="1:14" x14ac:dyDescent="0.25">
      <c r="A151">
        <v>88065565504</v>
      </c>
      <c r="B151" s="2">
        <v>43980</v>
      </c>
      <c r="C151" s="7" t="s">
        <v>18</v>
      </c>
      <c r="D151" t="s">
        <v>9</v>
      </c>
      <c r="E151" t="s">
        <v>70</v>
      </c>
      <c r="F151">
        <v>14</v>
      </c>
      <c r="G151">
        <v>11</v>
      </c>
      <c r="H151">
        <v>68</v>
      </c>
      <c r="I151">
        <f>Table1[[#This Row],[Qty]]*Table1[[#This Row],[Price]]</f>
        <v>952</v>
      </c>
      <c r="J151">
        <f>Table1[[#This Row],[Qty]]*Table1[[#This Row],[Cost]]</f>
        <v>748</v>
      </c>
      <c r="K151">
        <f>Table1[[#This Row],[Total Sales]]-Table1[[#This Row],[cogs]]</f>
        <v>204</v>
      </c>
      <c r="L151" s="4"/>
      <c r="M151" s="4">
        <f>Table1[[#This Row],[Total Sales]]*(1-20%)</f>
        <v>761.6</v>
      </c>
      <c r="N151" s="4">
        <f>Table1[[#This Row],[Total Sales]]-100</f>
        <v>852</v>
      </c>
    </row>
    <row r="152" spans="1:14" x14ac:dyDescent="0.25">
      <c r="A152">
        <v>88065565505</v>
      </c>
      <c r="B152" s="2">
        <v>43981</v>
      </c>
      <c r="C152" s="7" t="s">
        <v>19</v>
      </c>
      <c r="D152" t="s">
        <v>10</v>
      </c>
      <c r="E152" s="6" t="s">
        <v>81</v>
      </c>
      <c r="F152">
        <v>6</v>
      </c>
      <c r="G152">
        <v>3</v>
      </c>
      <c r="H152">
        <v>15</v>
      </c>
      <c r="I152">
        <f>Table1[[#This Row],[Qty]]*Table1[[#This Row],[Price]]</f>
        <v>90</v>
      </c>
      <c r="J152">
        <f>Table1[[#This Row],[Qty]]*Table1[[#This Row],[Cost]]</f>
        <v>45</v>
      </c>
      <c r="K152">
        <f>Table1[[#This Row],[Total Sales]]-Table1[[#This Row],[cogs]]</f>
        <v>45</v>
      </c>
      <c r="L152" s="4"/>
      <c r="M152" s="4">
        <f>Table1[[#This Row],[Total Sales]]*(1-20%)</f>
        <v>72</v>
      </c>
      <c r="N152" s="4">
        <f>Table1[[#This Row],[Total Sales]]-100</f>
        <v>-10</v>
      </c>
    </row>
    <row r="153" spans="1:14" x14ac:dyDescent="0.25">
      <c r="A153">
        <v>88065565506</v>
      </c>
      <c r="B153" s="2">
        <v>43982</v>
      </c>
      <c r="C153" s="7" t="s">
        <v>23</v>
      </c>
      <c r="D153" t="s">
        <v>11</v>
      </c>
      <c r="E153" s="6" t="s">
        <v>81</v>
      </c>
      <c r="F153">
        <v>13</v>
      </c>
      <c r="G153">
        <v>10</v>
      </c>
      <c r="H153">
        <v>47</v>
      </c>
      <c r="I153">
        <f>Table1[[#This Row],[Qty]]*Table1[[#This Row],[Price]]</f>
        <v>611</v>
      </c>
      <c r="J153">
        <f>Table1[[#This Row],[Qty]]*Table1[[#This Row],[Cost]]</f>
        <v>470</v>
      </c>
      <c r="K153">
        <f>Table1[[#This Row],[Total Sales]]-Table1[[#This Row],[cogs]]</f>
        <v>141</v>
      </c>
      <c r="L153" s="4"/>
      <c r="M153" s="4">
        <f>Table1[[#This Row],[Total Sales]]*(1-20%)</f>
        <v>488.8</v>
      </c>
      <c r="N153" s="4">
        <f>Table1[[#This Row],[Total Sales]]-100</f>
        <v>511</v>
      </c>
    </row>
    <row r="154" spans="1:14" x14ac:dyDescent="0.25">
      <c r="A154">
        <v>88065565507</v>
      </c>
      <c r="B154" s="2">
        <v>43983</v>
      </c>
      <c r="C154" s="7" t="s">
        <v>13</v>
      </c>
      <c r="D154" t="s">
        <v>12</v>
      </c>
      <c r="E154" s="6" t="s">
        <v>74</v>
      </c>
      <c r="F154">
        <v>15</v>
      </c>
      <c r="G154">
        <v>12</v>
      </c>
      <c r="H154">
        <v>6</v>
      </c>
      <c r="I154">
        <f>Table1[[#This Row],[Qty]]*Table1[[#This Row],[Price]]</f>
        <v>90</v>
      </c>
      <c r="J154">
        <f>Table1[[#This Row],[Qty]]*Table1[[#This Row],[Cost]]</f>
        <v>72</v>
      </c>
      <c r="K154">
        <f>Table1[[#This Row],[Total Sales]]-Table1[[#This Row],[cogs]]</f>
        <v>18</v>
      </c>
      <c r="L154" s="4"/>
      <c r="M154" s="4">
        <f>Table1[[#This Row],[Total Sales]]*(1-20%)</f>
        <v>72</v>
      </c>
      <c r="N154" s="4">
        <f>Table1[[#This Row],[Total Sales]]-100</f>
        <v>-10</v>
      </c>
    </row>
    <row r="155" spans="1:14" x14ac:dyDescent="0.25">
      <c r="A155">
        <v>88065565508</v>
      </c>
      <c r="B155" s="2">
        <v>43984</v>
      </c>
      <c r="C155" s="7" t="s">
        <v>17</v>
      </c>
      <c r="D155" t="s">
        <v>9</v>
      </c>
      <c r="E155" s="6" t="s">
        <v>85</v>
      </c>
      <c r="F155">
        <v>20</v>
      </c>
      <c r="G155">
        <v>17</v>
      </c>
      <c r="H155">
        <v>10</v>
      </c>
      <c r="I155">
        <f>Table1[[#This Row],[Qty]]*Table1[[#This Row],[Price]]</f>
        <v>200</v>
      </c>
      <c r="J155">
        <f>Table1[[#This Row],[Qty]]*Table1[[#This Row],[Cost]]</f>
        <v>170</v>
      </c>
      <c r="K155">
        <f>Table1[[#This Row],[Total Sales]]-Table1[[#This Row],[cogs]]</f>
        <v>30</v>
      </c>
      <c r="L155" s="4"/>
      <c r="M155" s="4">
        <f>Table1[[#This Row],[Total Sales]]*(1-20%)</f>
        <v>160</v>
      </c>
      <c r="N155" s="4">
        <f>Table1[[#This Row],[Total Sales]]-100</f>
        <v>100</v>
      </c>
    </row>
    <row r="156" spans="1:14" x14ac:dyDescent="0.25">
      <c r="A156">
        <v>88065565509</v>
      </c>
      <c r="B156" s="2">
        <v>43985</v>
      </c>
      <c r="C156" s="7" t="s">
        <v>14</v>
      </c>
      <c r="D156" t="s">
        <v>10</v>
      </c>
      <c r="E156" s="6" t="s">
        <v>75</v>
      </c>
      <c r="F156">
        <v>12</v>
      </c>
      <c r="G156">
        <v>9</v>
      </c>
      <c r="H156">
        <v>11</v>
      </c>
      <c r="I156">
        <f>Table1[[#This Row],[Qty]]*Table1[[#This Row],[Price]]</f>
        <v>132</v>
      </c>
      <c r="J156">
        <f>Table1[[#This Row],[Qty]]*Table1[[#This Row],[Cost]]</f>
        <v>99</v>
      </c>
      <c r="K156">
        <f>Table1[[#This Row],[Total Sales]]-Table1[[#This Row],[cogs]]</f>
        <v>33</v>
      </c>
      <c r="L156" s="4"/>
      <c r="M156" s="4">
        <f>Table1[[#This Row],[Total Sales]]*(1-20%)</f>
        <v>105.60000000000001</v>
      </c>
      <c r="N156" s="4">
        <f>Table1[[#This Row],[Total Sales]]-100</f>
        <v>32</v>
      </c>
    </row>
    <row r="157" spans="1:14" x14ac:dyDescent="0.25">
      <c r="A157">
        <v>88065565510</v>
      </c>
      <c r="B157" s="2">
        <v>43986</v>
      </c>
      <c r="C157" s="7" t="s">
        <v>21</v>
      </c>
      <c r="D157" t="s">
        <v>11</v>
      </c>
      <c r="E157" s="6" t="s">
        <v>76</v>
      </c>
      <c r="F157">
        <v>16</v>
      </c>
      <c r="G157">
        <v>13</v>
      </c>
      <c r="H157">
        <v>60</v>
      </c>
      <c r="I157">
        <f>Table1[[#This Row],[Qty]]*Table1[[#This Row],[Price]]</f>
        <v>960</v>
      </c>
      <c r="J157">
        <f>Table1[[#This Row],[Qty]]*Table1[[#This Row],[Cost]]</f>
        <v>780</v>
      </c>
      <c r="K157">
        <f>Table1[[#This Row],[Total Sales]]-Table1[[#This Row],[cogs]]</f>
        <v>180</v>
      </c>
      <c r="L157" s="4"/>
      <c r="M157" s="4">
        <f>Table1[[#This Row],[Total Sales]]*(1-20%)</f>
        <v>768</v>
      </c>
      <c r="N157" s="4">
        <f>Table1[[#This Row],[Total Sales]]-100</f>
        <v>860</v>
      </c>
    </row>
    <row r="158" spans="1:14" x14ac:dyDescent="0.25">
      <c r="A158">
        <v>88065565511</v>
      </c>
      <c r="B158" s="2">
        <v>43987</v>
      </c>
      <c r="C158" s="7" t="s">
        <v>15</v>
      </c>
      <c r="D158" t="s">
        <v>12</v>
      </c>
      <c r="E158" s="6" t="s">
        <v>77</v>
      </c>
      <c r="F158">
        <v>20</v>
      </c>
      <c r="G158">
        <v>17</v>
      </c>
      <c r="H158">
        <v>89</v>
      </c>
      <c r="I158">
        <f>Table1[[#This Row],[Qty]]*Table1[[#This Row],[Price]]</f>
        <v>1780</v>
      </c>
      <c r="J158">
        <f>Table1[[#This Row],[Qty]]*Table1[[#This Row],[Cost]]</f>
        <v>1513</v>
      </c>
      <c r="K158">
        <f>Table1[[#This Row],[Total Sales]]-Table1[[#This Row],[cogs]]</f>
        <v>267</v>
      </c>
      <c r="L158" s="4"/>
      <c r="M158" s="4">
        <f>Table1[[#This Row],[Total Sales]]*(1-20%)</f>
        <v>1424</v>
      </c>
      <c r="N158" s="4">
        <f>Table1[[#This Row],[Total Sales]]-100</f>
        <v>1680</v>
      </c>
    </row>
    <row r="159" spans="1:14" x14ac:dyDescent="0.25">
      <c r="A159">
        <v>88065565512</v>
      </c>
      <c r="B159" s="2">
        <v>43988</v>
      </c>
      <c r="C159" s="7" t="s">
        <v>22</v>
      </c>
      <c r="D159" t="s">
        <v>9</v>
      </c>
      <c r="E159" s="6" t="s">
        <v>78</v>
      </c>
      <c r="F159">
        <v>12</v>
      </c>
      <c r="G159">
        <v>9</v>
      </c>
      <c r="H159">
        <v>77</v>
      </c>
      <c r="I159">
        <f>Table1[[#This Row],[Qty]]*Table1[[#This Row],[Price]]</f>
        <v>924</v>
      </c>
      <c r="J159">
        <f>Table1[[#This Row],[Qty]]*Table1[[#This Row],[Cost]]</f>
        <v>693</v>
      </c>
      <c r="K159">
        <f>Table1[[#This Row],[Total Sales]]-Table1[[#This Row],[cogs]]</f>
        <v>231</v>
      </c>
      <c r="L159" s="4"/>
      <c r="M159" s="4">
        <f>Table1[[#This Row],[Total Sales]]*(1-20%)</f>
        <v>739.2</v>
      </c>
      <c r="N159" s="4">
        <f>Table1[[#This Row],[Total Sales]]-100</f>
        <v>824</v>
      </c>
    </row>
    <row r="160" spans="1:14" x14ac:dyDescent="0.25">
      <c r="A160">
        <v>88065565513</v>
      </c>
      <c r="B160" s="2">
        <v>43989</v>
      </c>
      <c r="C160" s="7" t="s">
        <v>20</v>
      </c>
      <c r="D160" t="s">
        <v>10</v>
      </c>
      <c r="E160" t="s">
        <v>79</v>
      </c>
      <c r="F160">
        <v>10</v>
      </c>
      <c r="G160">
        <v>7</v>
      </c>
      <c r="H160">
        <v>68</v>
      </c>
      <c r="I160">
        <f>Table1[[#This Row],[Qty]]*Table1[[#This Row],[Price]]</f>
        <v>680</v>
      </c>
      <c r="J160">
        <f>Table1[[#This Row],[Qty]]*Table1[[#This Row],[Cost]]</f>
        <v>476</v>
      </c>
      <c r="K160">
        <f>Table1[[#This Row],[Total Sales]]-Table1[[#This Row],[cogs]]</f>
        <v>204</v>
      </c>
      <c r="L160" s="4"/>
      <c r="M160" s="4">
        <f>Table1[[#This Row],[Total Sales]]*(1-20%)</f>
        <v>544</v>
      </c>
      <c r="N160" s="4">
        <f>Table1[[#This Row],[Total Sales]]-100</f>
        <v>580</v>
      </c>
    </row>
    <row r="161" spans="1:14" x14ac:dyDescent="0.25">
      <c r="A161">
        <v>88065565514</v>
      </c>
      <c r="B161" s="2">
        <v>43990</v>
      </c>
      <c r="C161" s="7" t="s">
        <v>16</v>
      </c>
      <c r="D161" t="s">
        <v>11</v>
      </c>
      <c r="E161" s="6" t="s">
        <v>65</v>
      </c>
      <c r="F161">
        <v>15</v>
      </c>
      <c r="G161">
        <v>12</v>
      </c>
      <c r="H161">
        <v>15</v>
      </c>
      <c r="I161">
        <f>Table1[[#This Row],[Qty]]*Table1[[#This Row],[Price]]</f>
        <v>225</v>
      </c>
      <c r="J161">
        <f>Table1[[#This Row],[Qty]]*Table1[[#This Row],[Cost]]</f>
        <v>180</v>
      </c>
      <c r="K161">
        <f>Table1[[#This Row],[Total Sales]]-Table1[[#This Row],[cogs]]</f>
        <v>45</v>
      </c>
      <c r="L161" s="4"/>
      <c r="M161" s="4">
        <f>Table1[[#This Row],[Total Sales]]*(1-20%)</f>
        <v>180</v>
      </c>
      <c r="N161" s="4">
        <f>Table1[[#This Row],[Total Sales]]-100</f>
        <v>125</v>
      </c>
    </row>
    <row r="162" spans="1:14" x14ac:dyDescent="0.25">
      <c r="A162">
        <v>88065565515</v>
      </c>
      <c r="B162" s="2">
        <v>43991</v>
      </c>
      <c r="C162" s="7" t="s">
        <v>18</v>
      </c>
      <c r="D162" t="s">
        <v>12</v>
      </c>
      <c r="E162" s="6" t="s">
        <v>80</v>
      </c>
      <c r="F162">
        <v>15</v>
      </c>
      <c r="G162">
        <v>12</v>
      </c>
      <c r="H162">
        <v>100</v>
      </c>
      <c r="I162">
        <f>Table1[[#This Row],[Qty]]*Table1[[#This Row],[Price]]</f>
        <v>1500</v>
      </c>
      <c r="J162">
        <f>Table1[[#This Row],[Qty]]*Table1[[#This Row],[Cost]]</f>
        <v>1200</v>
      </c>
      <c r="K162">
        <f>Table1[[#This Row],[Total Sales]]-Table1[[#This Row],[cogs]]</f>
        <v>300</v>
      </c>
      <c r="L162" s="4"/>
      <c r="M162" s="4">
        <f>Table1[[#This Row],[Total Sales]]*(1-20%)</f>
        <v>1200</v>
      </c>
      <c r="N162" s="4">
        <f>Table1[[#This Row],[Total Sales]]-100</f>
        <v>1400</v>
      </c>
    </row>
    <row r="163" spans="1:14" x14ac:dyDescent="0.25">
      <c r="A163">
        <v>88065565516</v>
      </c>
      <c r="B163" s="2">
        <v>43992</v>
      </c>
      <c r="C163" s="7" t="s">
        <v>19</v>
      </c>
      <c r="D163" t="s">
        <v>9</v>
      </c>
      <c r="E163" s="6" t="s">
        <v>81</v>
      </c>
      <c r="F163">
        <v>20</v>
      </c>
      <c r="G163">
        <v>17</v>
      </c>
      <c r="H163">
        <v>3000</v>
      </c>
      <c r="I163">
        <f>Table1[[#This Row],[Qty]]*Table1[[#This Row],[Price]]</f>
        <v>60000</v>
      </c>
      <c r="J163">
        <f>Table1[[#This Row],[Qty]]*Table1[[#This Row],[Cost]]</f>
        <v>51000</v>
      </c>
      <c r="K163">
        <f>Table1[[#This Row],[Total Sales]]-Table1[[#This Row],[cogs]]</f>
        <v>9000</v>
      </c>
      <c r="L163" s="4"/>
      <c r="M163" s="4">
        <f>Table1[[#This Row],[Total Sales]]*(1-20%)</f>
        <v>48000</v>
      </c>
      <c r="N163" s="4">
        <f>Table1[[#This Row],[Total Sales]]-100</f>
        <v>59900</v>
      </c>
    </row>
    <row r="164" spans="1:14" x14ac:dyDescent="0.25">
      <c r="A164">
        <v>88065565517</v>
      </c>
      <c r="B164" s="2">
        <v>43993</v>
      </c>
      <c r="C164" s="7" t="s">
        <v>23</v>
      </c>
      <c r="D164" t="s">
        <v>10</v>
      </c>
      <c r="E164" s="6" t="s">
        <v>68</v>
      </c>
      <c r="F164">
        <v>12</v>
      </c>
      <c r="G164">
        <v>9</v>
      </c>
      <c r="H164">
        <v>5000</v>
      </c>
      <c r="I164">
        <f>Table1[[#This Row],[Qty]]*Table1[[#This Row],[Price]]</f>
        <v>60000</v>
      </c>
      <c r="J164">
        <f>Table1[[#This Row],[Qty]]*Table1[[#This Row],[Cost]]</f>
        <v>45000</v>
      </c>
      <c r="K164">
        <f>Table1[[#This Row],[Total Sales]]-Table1[[#This Row],[cogs]]</f>
        <v>15000</v>
      </c>
      <c r="L164" s="4"/>
      <c r="M164" s="4">
        <f>Table1[[#This Row],[Total Sales]]*(1-20%)</f>
        <v>48000</v>
      </c>
      <c r="N164" s="4">
        <f>Table1[[#This Row],[Total Sales]]-100</f>
        <v>59900</v>
      </c>
    </row>
    <row r="165" spans="1:14" x14ac:dyDescent="0.25">
      <c r="A165">
        <v>88065565518</v>
      </c>
      <c r="B165" s="2">
        <v>43994</v>
      </c>
      <c r="C165" s="7" t="s">
        <v>13</v>
      </c>
      <c r="D165" t="s">
        <v>11</v>
      </c>
      <c r="E165" s="6" t="s">
        <v>69</v>
      </c>
      <c r="F165">
        <v>13</v>
      </c>
      <c r="G165">
        <v>10</v>
      </c>
      <c r="H165">
        <v>300</v>
      </c>
      <c r="I165">
        <f>Table1[[#This Row],[Qty]]*Table1[[#This Row],[Price]]</f>
        <v>3900</v>
      </c>
      <c r="J165">
        <f>Table1[[#This Row],[Qty]]*Table1[[#This Row],[Cost]]</f>
        <v>3000</v>
      </c>
      <c r="K165">
        <f>Table1[[#This Row],[Total Sales]]-Table1[[#This Row],[cogs]]</f>
        <v>900</v>
      </c>
      <c r="L165" s="4"/>
      <c r="M165" s="4">
        <f>Table1[[#This Row],[Total Sales]]*(1-20%)</f>
        <v>3120</v>
      </c>
      <c r="N165" s="4">
        <f>Table1[[#This Row],[Total Sales]]-100</f>
        <v>3800</v>
      </c>
    </row>
    <row r="166" spans="1:14" x14ac:dyDescent="0.25">
      <c r="A166">
        <v>88065565519</v>
      </c>
      <c r="B166" s="2">
        <v>43995</v>
      </c>
      <c r="C166" s="7" t="s">
        <v>17</v>
      </c>
      <c r="D166" t="s">
        <v>12</v>
      </c>
      <c r="E166" t="s">
        <v>70</v>
      </c>
      <c r="F166">
        <v>15</v>
      </c>
      <c r="G166">
        <v>12</v>
      </c>
      <c r="H166">
        <v>2000</v>
      </c>
      <c r="I166">
        <f>Table1[[#This Row],[Qty]]*Table1[[#This Row],[Price]]</f>
        <v>30000</v>
      </c>
      <c r="J166">
        <f>Table1[[#This Row],[Qty]]*Table1[[#This Row],[Cost]]</f>
        <v>24000</v>
      </c>
      <c r="K166">
        <f>Table1[[#This Row],[Total Sales]]-Table1[[#This Row],[cogs]]</f>
        <v>6000</v>
      </c>
      <c r="L166" s="4"/>
      <c r="M166" s="4">
        <f>Table1[[#This Row],[Total Sales]]*(1-20%)</f>
        <v>24000</v>
      </c>
      <c r="N166" s="4">
        <f>Table1[[#This Row],[Total Sales]]-100</f>
        <v>29900</v>
      </c>
    </row>
    <row r="167" spans="1:14" x14ac:dyDescent="0.25">
      <c r="A167">
        <v>88065565520</v>
      </c>
      <c r="B167" s="2">
        <v>43996</v>
      </c>
      <c r="C167" s="7" t="s">
        <v>14</v>
      </c>
      <c r="D167" t="s">
        <v>9</v>
      </c>
      <c r="E167" s="6" t="s">
        <v>82</v>
      </c>
      <c r="F167">
        <v>14</v>
      </c>
      <c r="G167">
        <v>11</v>
      </c>
      <c r="H167">
        <v>600</v>
      </c>
      <c r="I167">
        <f>Table1[[#This Row],[Qty]]*Table1[[#This Row],[Price]]</f>
        <v>8400</v>
      </c>
      <c r="J167">
        <f>Table1[[#This Row],[Qty]]*Table1[[#This Row],[Cost]]</f>
        <v>6600</v>
      </c>
      <c r="K167">
        <f>Table1[[#This Row],[Total Sales]]-Table1[[#This Row],[cogs]]</f>
        <v>1800</v>
      </c>
      <c r="L167" s="4"/>
      <c r="M167" s="4">
        <f>Table1[[#This Row],[Total Sales]]*(1-20%)</f>
        <v>6720</v>
      </c>
      <c r="N167" s="4">
        <f>Table1[[#This Row],[Total Sales]]-100</f>
        <v>8300</v>
      </c>
    </row>
    <row r="168" spans="1:14" x14ac:dyDescent="0.25">
      <c r="A168">
        <v>88065565521</v>
      </c>
      <c r="B168" s="2">
        <v>43997</v>
      </c>
      <c r="C168" s="7" t="s">
        <v>21</v>
      </c>
      <c r="D168" t="s">
        <v>10</v>
      </c>
      <c r="E168" s="6" t="s">
        <v>83</v>
      </c>
      <c r="F168">
        <v>30</v>
      </c>
      <c r="G168">
        <v>27</v>
      </c>
      <c r="H168">
        <v>1230</v>
      </c>
      <c r="I168">
        <f>Table1[[#This Row],[Qty]]*Table1[[#This Row],[Price]]</f>
        <v>36900</v>
      </c>
      <c r="J168">
        <f>Table1[[#This Row],[Qty]]*Table1[[#This Row],[Cost]]</f>
        <v>33210</v>
      </c>
      <c r="K168">
        <f>Table1[[#This Row],[Total Sales]]-Table1[[#This Row],[cogs]]</f>
        <v>3690</v>
      </c>
      <c r="L168" s="4"/>
      <c r="M168" s="4">
        <f>Table1[[#This Row],[Total Sales]]*(1-20%)</f>
        <v>29520</v>
      </c>
      <c r="N168" s="4">
        <f>Table1[[#This Row],[Total Sales]]-100</f>
        <v>36800</v>
      </c>
    </row>
    <row r="169" spans="1:14" x14ac:dyDescent="0.25">
      <c r="A169">
        <v>88065565522</v>
      </c>
      <c r="B169" s="2">
        <v>43998</v>
      </c>
      <c r="C169" s="7" t="s">
        <v>15</v>
      </c>
      <c r="D169" t="s">
        <v>11</v>
      </c>
      <c r="E169" s="6" t="s">
        <v>84</v>
      </c>
      <c r="F169">
        <v>16</v>
      </c>
      <c r="G169">
        <v>13</v>
      </c>
      <c r="H169">
        <v>900</v>
      </c>
      <c r="I169">
        <f>Table1[[#This Row],[Qty]]*Table1[[#This Row],[Price]]</f>
        <v>14400</v>
      </c>
      <c r="J169">
        <f>Table1[[#This Row],[Qty]]*Table1[[#This Row],[Cost]]</f>
        <v>11700</v>
      </c>
      <c r="K169">
        <f>Table1[[#This Row],[Total Sales]]-Table1[[#This Row],[cogs]]</f>
        <v>2700</v>
      </c>
      <c r="L169" s="4"/>
      <c r="M169" s="4">
        <f>Table1[[#This Row],[Total Sales]]*(1-20%)</f>
        <v>11520</v>
      </c>
      <c r="N169" s="4">
        <f>Table1[[#This Row],[Total Sales]]-100</f>
        <v>14300</v>
      </c>
    </row>
    <row r="170" spans="1:14" x14ac:dyDescent="0.25">
      <c r="A170">
        <v>88065565523</v>
      </c>
      <c r="B170" s="2">
        <v>43999</v>
      </c>
      <c r="C170" s="7" t="s">
        <v>22</v>
      </c>
      <c r="D170" t="s">
        <v>12</v>
      </c>
      <c r="E170" s="6" t="s">
        <v>74</v>
      </c>
      <c r="F170">
        <v>9</v>
      </c>
      <c r="G170">
        <v>6</v>
      </c>
      <c r="H170">
        <v>2390</v>
      </c>
      <c r="I170">
        <f>Table1[[#This Row],[Qty]]*Table1[[#This Row],[Price]]</f>
        <v>21510</v>
      </c>
      <c r="J170">
        <f>Table1[[#This Row],[Qty]]*Table1[[#This Row],[Cost]]</f>
        <v>14340</v>
      </c>
      <c r="K170">
        <f>Table1[[#This Row],[Total Sales]]-Table1[[#This Row],[cogs]]</f>
        <v>7170</v>
      </c>
      <c r="L170" s="4"/>
      <c r="M170" s="4">
        <f>Table1[[#This Row],[Total Sales]]*(1-20%)</f>
        <v>17208</v>
      </c>
      <c r="N170" s="4">
        <f>Table1[[#This Row],[Total Sales]]-100</f>
        <v>21410</v>
      </c>
    </row>
    <row r="171" spans="1:14" x14ac:dyDescent="0.25">
      <c r="A171">
        <v>88065565524</v>
      </c>
      <c r="B171" s="2">
        <v>44000</v>
      </c>
      <c r="C171" s="7" t="s">
        <v>20</v>
      </c>
      <c r="D171" t="s">
        <v>9</v>
      </c>
      <c r="E171" s="6" t="s">
        <v>85</v>
      </c>
      <c r="F171">
        <v>5</v>
      </c>
      <c r="G171">
        <v>2</v>
      </c>
      <c r="H171">
        <v>10000</v>
      </c>
      <c r="I171">
        <f>Table1[[#This Row],[Qty]]*Table1[[#This Row],[Price]]</f>
        <v>50000</v>
      </c>
      <c r="J171">
        <f>Table1[[#This Row],[Qty]]*Table1[[#This Row],[Cost]]</f>
        <v>20000</v>
      </c>
      <c r="K171">
        <f>Table1[[#This Row],[Total Sales]]-Table1[[#This Row],[cogs]]</f>
        <v>30000</v>
      </c>
      <c r="L171" s="4"/>
      <c r="M171" s="4">
        <f>Table1[[#This Row],[Total Sales]]*(1-20%)</f>
        <v>40000</v>
      </c>
      <c r="N171" s="4">
        <f>Table1[[#This Row],[Total Sales]]-100</f>
        <v>49900</v>
      </c>
    </row>
    <row r="172" spans="1:14" x14ac:dyDescent="0.25">
      <c r="A172">
        <v>88065565525</v>
      </c>
      <c r="B172" s="2">
        <v>44001</v>
      </c>
      <c r="C172" s="7" t="s">
        <v>16</v>
      </c>
      <c r="D172" t="s">
        <v>10</v>
      </c>
      <c r="E172" s="6" t="s">
        <v>74</v>
      </c>
      <c r="F172">
        <v>18</v>
      </c>
      <c r="G172">
        <v>15</v>
      </c>
      <c r="H172">
        <v>2300</v>
      </c>
      <c r="I172">
        <f>Table1[[#This Row],[Qty]]*Table1[[#This Row],[Price]]</f>
        <v>41400</v>
      </c>
      <c r="J172">
        <f>Table1[[#This Row],[Qty]]*Table1[[#This Row],[Cost]]</f>
        <v>34500</v>
      </c>
      <c r="K172">
        <f>Table1[[#This Row],[Total Sales]]-Table1[[#This Row],[cogs]]</f>
        <v>6900</v>
      </c>
      <c r="L172" s="4"/>
      <c r="M172" s="4">
        <f>Table1[[#This Row],[Total Sales]]*(1-20%)</f>
        <v>33120</v>
      </c>
      <c r="N172" s="4">
        <f>Table1[[#This Row],[Total Sales]]-100</f>
        <v>41300</v>
      </c>
    </row>
    <row r="173" spans="1:14" x14ac:dyDescent="0.25">
      <c r="A173">
        <v>88065565526</v>
      </c>
      <c r="B173" s="2">
        <v>44002</v>
      </c>
      <c r="C173" s="7" t="s">
        <v>18</v>
      </c>
      <c r="D173" t="s">
        <v>11</v>
      </c>
      <c r="E173" s="6" t="s">
        <v>85</v>
      </c>
      <c r="F173">
        <v>10</v>
      </c>
      <c r="G173">
        <v>7</v>
      </c>
      <c r="H173">
        <v>7800</v>
      </c>
      <c r="I173">
        <f>Table1[[#This Row],[Qty]]*Table1[[#This Row],[Price]]</f>
        <v>78000</v>
      </c>
      <c r="J173">
        <f>Table1[[#This Row],[Qty]]*Table1[[#This Row],[Cost]]</f>
        <v>54600</v>
      </c>
      <c r="K173">
        <f>Table1[[#This Row],[Total Sales]]-Table1[[#This Row],[cogs]]</f>
        <v>23400</v>
      </c>
      <c r="L173" s="4"/>
      <c r="M173" s="4">
        <f>Table1[[#This Row],[Total Sales]]*(1-20%)</f>
        <v>62400</v>
      </c>
      <c r="N173" s="4">
        <f>Table1[[#This Row],[Total Sales]]-100</f>
        <v>77900</v>
      </c>
    </row>
    <row r="174" spans="1:14" x14ac:dyDescent="0.25">
      <c r="A174">
        <v>88065565527</v>
      </c>
      <c r="B174" s="2">
        <v>44003</v>
      </c>
      <c r="C174" s="7" t="s">
        <v>19</v>
      </c>
      <c r="D174" t="s">
        <v>12</v>
      </c>
      <c r="E174" s="6" t="s">
        <v>68</v>
      </c>
      <c r="F174">
        <v>20</v>
      </c>
      <c r="G174">
        <v>17</v>
      </c>
      <c r="H174">
        <v>450</v>
      </c>
      <c r="I174">
        <f>Table1[[#This Row],[Qty]]*Table1[[#This Row],[Price]]</f>
        <v>9000</v>
      </c>
      <c r="J174">
        <f>Table1[[#This Row],[Qty]]*Table1[[#This Row],[Cost]]</f>
        <v>7650</v>
      </c>
      <c r="K174">
        <f>Table1[[#This Row],[Total Sales]]-Table1[[#This Row],[cogs]]</f>
        <v>1350</v>
      </c>
      <c r="L174" s="4"/>
      <c r="M174" s="4">
        <f>Table1[[#This Row],[Total Sales]]*(1-20%)</f>
        <v>7200</v>
      </c>
      <c r="N174" s="4">
        <f>Table1[[#This Row],[Total Sales]]-100</f>
        <v>8900</v>
      </c>
    </row>
    <row r="175" spans="1:14" x14ac:dyDescent="0.25">
      <c r="A175">
        <v>88065565528</v>
      </c>
      <c r="B175" s="2">
        <v>44004</v>
      </c>
      <c r="C175" s="7" t="s">
        <v>23</v>
      </c>
      <c r="D175" t="s">
        <v>9</v>
      </c>
      <c r="E175" s="6" t="s">
        <v>69</v>
      </c>
      <c r="F175">
        <v>70</v>
      </c>
      <c r="G175">
        <v>67</v>
      </c>
      <c r="H175">
        <v>2000</v>
      </c>
      <c r="I175">
        <f>Table1[[#This Row],[Qty]]*Table1[[#This Row],[Price]]</f>
        <v>140000</v>
      </c>
      <c r="J175">
        <f>Table1[[#This Row],[Qty]]*Table1[[#This Row],[Cost]]</f>
        <v>134000</v>
      </c>
      <c r="K175">
        <f>Table1[[#This Row],[Total Sales]]-Table1[[#This Row],[cogs]]</f>
        <v>6000</v>
      </c>
      <c r="L175" s="4"/>
      <c r="M175" s="4">
        <f>Table1[[#This Row],[Total Sales]]*(1-20%)</f>
        <v>112000</v>
      </c>
      <c r="N175" s="4">
        <f>Table1[[#This Row],[Total Sales]]-100</f>
        <v>139900</v>
      </c>
    </row>
    <row r="176" spans="1:14" x14ac:dyDescent="0.25">
      <c r="A176">
        <v>88065565529</v>
      </c>
      <c r="B176" s="2">
        <v>44005</v>
      </c>
      <c r="C176" s="7" t="s">
        <v>13</v>
      </c>
      <c r="D176" t="s">
        <v>10</v>
      </c>
      <c r="E176" t="s">
        <v>70</v>
      </c>
      <c r="F176">
        <v>15</v>
      </c>
      <c r="G176">
        <v>12</v>
      </c>
      <c r="H176">
        <v>123</v>
      </c>
      <c r="I176">
        <f>Table1[[#This Row],[Qty]]*Table1[[#This Row],[Price]]</f>
        <v>1845</v>
      </c>
      <c r="J176">
        <f>Table1[[#This Row],[Qty]]*Table1[[#This Row],[Cost]]</f>
        <v>1476</v>
      </c>
      <c r="K176">
        <f>Table1[[#This Row],[Total Sales]]-Table1[[#This Row],[cogs]]</f>
        <v>369</v>
      </c>
      <c r="L176" s="4"/>
      <c r="M176" s="4">
        <f>Table1[[#This Row],[Total Sales]]*(1-20%)</f>
        <v>1476</v>
      </c>
      <c r="N176" s="4">
        <f>Table1[[#This Row],[Total Sales]]-100</f>
        <v>1745</v>
      </c>
    </row>
    <row r="177" spans="1:14" x14ac:dyDescent="0.25">
      <c r="A177">
        <v>88065565530</v>
      </c>
      <c r="B177" s="2">
        <v>44006</v>
      </c>
      <c r="C177" s="7" t="s">
        <v>17</v>
      </c>
      <c r="D177" t="s">
        <v>11</v>
      </c>
      <c r="E177" s="6" t="s">
        <v>68</v>
      </c>
      <c r="F177">
        <v>12</v>
      </c>
      <c r="G177">
        <v>9</v>
      </c>
      <c r="H177">
        <v>12903</v>
      </c>
      <c r="I177">
        <f>Table1[[#This Row],[Qty]]*Table1[[#This Row],[Price]]</f>
        <v>154836</v>
      </c>
      <c r="J177">
        <f>Table1[[#This Row],[Qty]]*Table1[[#This Row],[Cost]]</f>
        <v>116127</v>
      </c>
      <c r="K177">
        <f>Table1[[#This Row],[Total Sales]]-Table1[[#This Row],[cogs]]</f>
        <v>38709</v>
      </c>
      <c r="L177" s="4"/>
      <c r="M177" s="4">
        <f>Table1[[#This Row],[Total Sales]]*(1-20%)</f>
        <v>123868.8</v>
      </c>
      <c r="N177" s="4">
        <f>Table1[[#This Row],[Total Sales]]-100</f>
        <v>154736</v>
      </c>
    </row>
    <row r="178" spans="1:14" x14ac:dyDescent="0.25">
      <c r="A178">
        <v>88065565531</v>
      </c>
      <c r="B178" s="2">
        <v>44007</v>
      </c>
      <c r="C178" s="7" t="s">
        <v>14</v>
      </c>
      <c r="D178" t="s">
        <v>12</v>
      </c>
      <c r="E178" s="6" t="s">
        <v>69</v>
      </c>
      <c r="F178">
        <v>18</v>
      </c>
      <c r="G178">
        <v>15</v>
      </c>
      <c r="H178">
        <v>100000</v>
      </c>
      <c r="I178">
        <f>Table1[[#This Row],[Qty]]*Table1[[#This Row],[Price]]</f>
        <v>1800000</v>
      </c>
      <c r="J178">
        <f>Table1[[#This Row],[Qty]]*Table1[[#This Row],[Cost]]</f>
        <v>1500000</v>
      </c>
      <c r="K178">
        <f>Table1[[#This Row],[Total Sales]]-Table1[[#This Row],[cogs]]</f>
        <v>300000</v>
      </c>
      <c r="L178" s="4"/>
      <c r="M178" s="4">
        <f>Table1[[#This Row],[Total Sales]]*(1-20%)</f>
        <v>1440000</v>
      </c>
      <c r="N178" s="4">
        <f>Table1[[#This Row],[Total Sales]]-100</f>
        <v>1799900</v>
      </c>
    </row>
    <row r="179" spans="1:14" x14ac:dyDescent="0.25">
      <c r="A179">
        <v>88065565532</v>
      </c>
      <c r="B179" s="2">
        <v>44008</v>
      </c>
      <c r="C179" s="7" t="s">
        <v>21</v>
      </c>
      <c r="D179" t="s">
        <v>9</v>
      </c>
      <c r="E179" t="s">
        <v>70</v>
      </c>
      <c r="F179">
        <v>23</v>
      </c>
      <c r="G179">
        <v>20</v>
      </c>
      <c r="H179">
        <v>12000</v>
      </c>
      <c r="I179">
        <f>Table1[[#This Row],[Qty]]*Table1[[#This Row],[Price]]</f>
        <v>276000</v>
      </c>
      <c r="J179">
        <f>Table1[[#This Row],[Qty]]*Table1[[#This Row],[Cost]]</f>
        <v>240000</v>
      </c>
      <c r="K179">
        <f>Table1[[#This Row],[Total Sales]]-Table1[[#This Row],[cogs]]</f>
        <v>36000</v>
      </c>
      <c r="L179" s="4"/>
      <c r="M179" s="4">
        <f>Table1[[#This Row],[Total Sales]]*(1-20%)</f>
        <v>220800</v>
      </c>
      <c r="N179" s="4">
        <f>Table1[[#This Row],[Total Sales]]-100</f>
        <v>275900</v>
      </c>
    </row>
    <row r="180" spans="1:14" x14ac:dyDescent="0.25">
      <c r="A180">
        <v>88065565533</v>
      </c>
      <c r="B180" s="2">
        <v>44009</v>
      </c>
      <c r="C180" s="7" t="s">
        <v>15</v>
      </c>
      <c r="D180" t="s">
        <v>10</v>
      </c>
      <c r="E180" t="s">
        <v>70</v>
      </c>
      <c r="F180">
        <v>9</v>
      </c>
      <c r="G180">
        <v>6</v>
      </c>
      <c r="H180">
        <v>60</v>
      </c>
      <c r="I180">
        <f>Table1[[#This Row],[Qty]]*Table1[[#This Row],[Price]]</f>
        <v>540</v>
      </c>
      <c r="J180">
        <f>Table1[[#This Row],[Qty]]*Table1[[#This Row],[Cost]]</f>
        <v>360</v>
      </c>
      <c r="K180">
        <f>Table1[[#This Row],[Total Sales]]-Table1[[#This Row],[cogs]]</f>
        <v>180</v>
      </c>
      <c r="L180" s="4"/>
      <c r="M180" s="4">
        <f>Table1[[#This Row],[Total Sales]]*(1-20%)</f>
        <v>432</v>
      </c>
      <c r="N180" s="4">
        <f>Table1[[#This Row],[Total Sales]]-100</f>
        <v>440</v>
      </c>
    </row>
    <row r="181" spans="1:14" x14ac:dyDescent="0.25">
      <c r="A181">
        <v>88065565534</v>
      </c>
      <c r="B181" s="2">
        <v>44010</v>
      </c>
      <c r="C181" s="7" t="s">
        <v>22</v>
      </c>
      <c r="D181" t="s">
        <v>11</v>
      </c>
      <c r="E181" t="s">
        <v>70</v>
      </c>
      <c r="F181">
        <v>18</v>
      </c>
      <c r="G181">
        <v>15</v>
      </c>
      <c r="H181">
        <v>89</v>
      </c>
      <c r="I181">
        <f>Table1[[#This Row],[Qty]]*Table1[[#This Row],[Price]]</f>
        <v>1602</v>
      </c>
      <c r="J181">
        <f>Table1[[#This Row],[Qty]]*Table1[[#This Row],[Cost]]</f>
        <v>1335</v>
      </c>
      <c r="K181">
        <f>Table1[[#This Row],[Total Sales]]-Table1[[#This Row],[cogs]]</f>
        <v>267</v>
      </c>
      <c r="L181" s="4"/>
      <c r="M181" s="4">
        <f>Table1[[#This Row],[Total Sales]]*(1-20%)</f>
        <v>1281.6000000000001</v>
      </c>
      <c r="N181" s="4">
        <f>Table1[[#This Row],[Total Sales]]-100</f>
        <v>1502</v>
      </c>
    </row>
    <row r="182" spans="1:14" x14ac:dyDescent="0.25">
      <c r="A182">
        <v>88065565535</v>
      </c>
      <c r="B182" s="2">
        <v>44011</v>
      </c>
      <c r="C182" s="7" t="s">
        <v>20</v>
      </c>
      <c r="D182" t="s">
        <v>12</v>
      </c>
      <c r="E182" s="6" t="s">
        <v>81</v>
      </c>
      <c r="F182">
        <v>52</v>
      </c>
      <c r="G182">
        <v>49</v>
      </c>
      <c r="H182">
        <v>77</v>
      </c>
      <c r="I182">
        <f>Table1[[#This Row],[Qty]]*Table1[[#This Row],[Price]]</f>
        <v>4004</v>
      </c>
      <c r="J182">
        <f>Table1[[#This Row],[Qty]]*Table1[[#This Row],[Cost]]</f>
        <v>3773</v>
      </c>
      <c r="K182">
        <f>Table1[[#This Row],[Total Sales]]-Table1[[#This Row],[cogs]]</f>
        <v>231</v>
      </c>
      <c r="L182" s="4"/>
      <c r="M182" s="4">
        <f>Table1[[#This Row],[Total Sales]]*(1-20%)</f>
        <v>3203.2000000000003</v>
      </c>
      <c r="N182" s="4">
        <f>Table1[[#This Row],[Total Sales]]-100</f>
        <v>3904</v>
      </c>
    </row>
    <row r="183" spans="1:14" x14ac:dyDescent="0.25">
      <c r="A183">
        <v>88065565536</v>
      </c>
      <c r="B183" s="2">
        <v>44012</v>
      </c>
      <c r="C183" s="7" t="s">
        <v>16</v>
      </c>
      <c r="D183" t="s">
        <v>9</v>
      </c>
      <c r="E183" s="6" t="s">
        <v>81</v>
      </c>
      <c r="F183">
        <v>9</v>
      </c>
      <c r="G183">
        <v>6</v>
      </c>
      <c r="H183">
        <v>68</v>
      </c>
      <c r="I183">
        <f>Table1[[#This Row],[Qty]]*Table1[[#This Row],[Price]]</f>
        <v>612</v>
      </c>
      <c r="J183">
        <f>Table1[[#This Row],[Qty]]*Table1[[#This Row],[Cost]]</f>
        <v>408</v>
      </c>
      <c r="K183">
        <f>Table1[[#This Row],[Total Sales]]-Table1[[#This Row],[cogs]]</f>
        <v>204</v>
      </c>
      <c r="L183" s="4"/>
      <c r="M183" s="4">
        <f>Table1[[#This Row],[Total Sales]]*(1-20%)</f>
        <v>489.6</v>
      </c>
      <c r="N183" s="4">
        <f>Table1[[#This Row],[Total Sales]]-100</f>
        <v>512</v>
      </c>
    </row>
    <row r="184" spans="1:14" x14ac:dyDescent="0.25">
      <c r="A184">
        <v>88065565537</v>
      </c>
      <c r="B184" s="2">
        <v>44013</v>
      </c>
      <c r="C184" s="7" t="s">
        <v>18</v>
      </c>
      <c r="D184" t="s">
        <v>10</v>
      </c>
      <c r="E184" s="6" t="s">
        <v>74</v>
      </c>
      <c r="F184">
        <v>5</v>
      </c>
      <c r="G184">
        <v>2</v>
      </c>
      <c r="H184">
        <v>15</v>
      </c>
      <c r="I184">
        <f>Table1[[#This Row],[Qty]]*Table1[[#This Row],[Price]]</f>
        <v>75</v>
      </c>
      <c r="J184">
        <f>Table1[[#This Row],[Qty]]*Table1[[#This Row],[Cost]]</f>
        <v>30</v>
      </c>
      <c r="K184">
        <f>Table1[[#This Row],[Total Sales]]-Table1[[#This Row],[cogs]]</f>
        <v>45</v>
      </c>
      <c r="L184" s="4"/>
      <c r="M184" s="4">
        <f>Table1[[#This Row],[Total Sales]]*(1-20%)</f>
        <v>60</v>
      </c>
      <c r="N184" s="4">
        <f>Table1[[#This Row],[Total Sales]]-100</f>
        <v>-25</v>
      </c>
    </row>
    <row r="185" spans="1:14" x14ac:dyDescent="0.25">
      <c r="A185">
        <v>88065565538</v>
      </c>
      <c r="B185" s="2">
        <v>44014</v>
      </c>
      <c r="C185" s="7" t="s">
        <v>19</v>
      </c>
      <c r="D185" t="s">
        <v>11</v>
      </c>
      <c r="E185" s="6" t="s">
        <v>85</v>
      </c>
      <c r="F185">
        <v>14</v>
      </c>
      <c r="G185">
        <v>11</v>
      </c>
      <c r="H185">
        <v>47</v>
      </c>
      <c r="I185">
        <f>Table1[[#This Row],[Qty]]*Table1[[#This Row],[Price]]</f>
        <v>658</v>
      </c>
      <c r="J185">
        <f>Table1[[#This Row],[Qty]]*Table1[[#This Row],[Cost]]</f>
        <v>517</v>
      </c>
      <c r="K185">
        <f>Table1[[#This Row],[Total Sales]]-Table1[[#This Row],[cogs]]</f>
        <v>141</v>
      </c>
      <c r="L185" s="4"/>
      <c r="M185" s="4">
        <f>Table1[[#This Row],[Total Sales]]*(1-20%)</f>
        <v>526.4</v>
      </c>
      <c r="N185" s="4">
        <f>Table1[[#This Row],[Total Sales]]-100</f>
        <v>558</v>
      </c>
    </row>
    <row r="186" spans="1:14" x14ac:dyDescent="0.25">
      <c r="A186">
        <v>88065565539</v>
      </c>
      <c r="B186" s="2">
        <v>44015</v>
      </c>
      <c r="C186" s="7" t="s">
        <v>23</v>
      </c>
      <c r="D186" t="s">
        <v>12</v>
      </c>
      <c r="E186" s="6" t="s">
        <v>75</v>
      </c>
      <c r="F186">
        <v>6</v>
      </c>
      <c r="G186">
        <v>3</v>
      </c>
      <c r="H186">
        <v>6</v>
      </c>
      <c r="I186">
        <f>Table1[[#This Row],[Qty]]*Table1[[#This Row],[Price]]</f>
        <v>36</v>
      </c>
      <c r="J186">
        <f>Table1[[#This Row],[Qty]]*Table1[[#This Row],[Cost]]</f>
        <v>18</v>
      </c>
      <c r="K186">
        <f>Table1[[#This Row],[Total Sales]]-Table1[[#This Row],[cogs]]</f>
        <v>18</v>
      </c>
      <c r="L186" s="4"/>
      <c r="M186" s="4">
        <f>Table1[[#This Row],[Total Sales]]*(1-20%)</f>
        <v>28.8</v>
      </c>
      <c r="N186" s="4">
        <f>Table1[[#This Row],[Total Sales]]-100</f>
        <v>-64</v>
      </c>
    </row>
    <row r="187" spans="1:14" x14ac:dyDescent="0.25">
      <c r="A187">
        <v>88065565540</v>
      </c>
      <c r="B187" s="2">
        <v>44016</v>
      </c>
      <c r="C187" s="7" t="s">
        <v>13</v>
      </c>
      <c r="D187" t="s">
        <v>9</v>
      </c>
      <c r="E187" s="6" t="s">
        <v>76</v>
      </c>
      <c r="F187">
        <v>10</v>
      </c>
      <c r="G187">
        <v>7</v>
      </c>
      <c r="H187">
        <v>10</v>
      </c>
      <c r="I187">
        <f>Table1[[#This Row],[Qty]]*Table1[[#This Row],[Price]]</f>
        <v>100</v>
      </c>
      <c r="J187">
        <f>Table1[[#This Row],[Qty]]*Table1[[#This Row],[Cost]]</f>
        <v>70</v>
      </c>
      <c r="K187">
        <f>Table1[[#This Row],[Total Sales]]-Table1[[#This Row],[cogs]]</f>
        <v>30</v>
      </c>
      <c r="L187" s="4"/>
      <c r="M187" s="4">
        <f>Table1[[#This Row],[Total Sales]]*(1-20%)</f>
        <v>80</v>
      </c>
      <c r="N187" s="4">
        <f>Table1[[#This Row],[Total Sales]]-100</f>
        <v>0</v>
      </c>
    </row>
    <row r="188" spans="1:14" x14ac:dyDescent="0.25">
      <c r="A188">
        <v>88065565541</v>
      </c>
      <c r="B188" s="2">
        <v>44017</v>
      </c>
      <c r="C188" s="7" t="s">
        <v>17</v>
      </c>
      <c r="D188" t="s">
        <v>10</v>
      </c>
      <c r="E188" s="6" t="s">
        <v>77</v>
      </c>
      <c r="F188">
        <v>13</v>
      </c>
      <c r="G188">
        <v>10</v>
      </c>
      <c r="H188">
        <v>11</v>
      </c>
      <c r="I188">
        <f>Table1[[#This Row],[Qty]]*Table1[[#This Row],[Price]]</f>
        <v>143</v>
      </c>
      <c r="J188">
        <f>Table1[[#This Row],[Qty]]*Table1[[#This Row],[Cost]]</f>
        <v>110</v>
      </c>
      <c r="K188">
        <f>Table1[[#This Row],[Total Sales]]-Table1[[#This Row],[cogs]]</f>
        <v>33</v>
      </c>
      <c r="L188" s="4"/>
      <c r="M188" s="4">
        <f>Table1[[#This Row],[Total Sales]]*(1-20%)</f>
        <v>114.4</v>
      </c>
      <c r="N188" s="4">
        <f>Table1[[#This Row],[Total Sales]]-100</f>
        <v>43</v>
      </c>
    </row>
    <row r="189" spans="1:14" x14ac:dyDescent="0.25">
      <c r="A189">
        <v>88065565542</v>
      </c>
      <c r="B189" s="2">
        <v>44018</v>
      </c>
      <c r="C189" s="7" t="s">
        <v>14</v>
      </c>
      <c r="D189" t="s">
        <v>11</v>
      </c>
      <c r="E189" s="6" t="s">
        <v>78</v>
      </c>
      <c r="F189">
        <v>20</v>
      </c>
      <c r="G189">
        <v>17</v>
      </c>
      <c r="H189">
        <v>60</v>
      </c>
      <c r="I189">
        <f>Table1[[#This Row],[Qty]]*Table1[[#This Row],[Price]]</f>
        <v>1200</v>
      </c>
      <c r="J189">
        <f>Table1[[#This Row],[Qty]]*Table1[[#This Row],[Cost]]</f>
        <v>1020</v>
      </c>
      <c r="K189">
        <f>Table1[[#This Row],[Total Sales]]-Table1[[#This Row],[cogs]]</f>
        <v>180</v>
      </c>
      <c r="L189" s="4"/>
      <c r="M189" s="4">
        <f>Table1[[#This Row],[Total Sales]]*(1-20%)</f>
        <v>960</v>
      </c>
      <c r="N189" s="4">
        <f>Table1[[#This Row],[Total Sales]]-100</f>
        <v>1100</v>
      </c>
    </row>
    <row r="190" spans="1:14" x14ac:dyDescent="0.25">
      <c r="A190">
        <v>88065565543</v>
      </c>
      <c r="B190" s="2">
        <v>44019</v>
      </c>
      <c r="C190" s="7" t="s">
        <v>21</v>
      </c>
      <c r="D190" t="s">
        <v>12</v>
      </c>
      <c r="E190" t="s">
        <v>79</v>
      </c>
      <c r="F190">
        <v>15</v>
      </c>
      <c r="G190">
        <v>12</v>
      </c>
      <c r="H190">
        <v>89</v>
      </c>
      <c r="I190">
        <f>Table1[[#This Row],[Qty]]*Table1[[#This Row],[Price]]</f>
        <v>1335</v>
      </c>
      <c r="J190">
        <f>Table1[[#This Row],[Qty]]*Table1[[#This Row],[Cost]]</f>
        <v>1068</v>
      </c>
      <c r="K190">
        <f>Table1[[#This Row],[Total Sales]]-Table1[[#This Row],[cogs]]</f>
        <v>267</v>
      </c>
      <c r="L190" s="4"/>
      <c r="M190" s="4">
        <f>Table1[[#This Row],[Total Sales]]*(1-20%)</f>
        <v>1068</v>
      </c>
      <c r="N190" s="4">
        <f>Table1[[#This Row],[Total Sales]]-100</f>
        <v>1235</v>
      </c>
    </row>
    <row r="191" spans="1:14" x14ac:dyDescent="0.25">
      <c r="A191">
        <v>88065565544</v>
      </c>
      <c r="B191" s="2">
        <v>44020</v>
      </c>
      <c r="C191" s="7" t="s">
        <v>15</v>
      </c>
      <c r="D191" t="s">
        <v>9</v>
      </c>
      <c r="E191" s="6" t="s">
        <v>65</v>
      </c>
      <c r="F191">
        <v>20</v>
      </c>
      <c r="G191">
        <v>17</v>
      </c>
      <c r="H191">
        <v>77</v>
      </c>
      <c r="I191">
        <f>Table1[[#This Row],[Qty]]*Table1[[#This Row],[Price]]</f>
        <v>1540</v>
      </c>
      <c r="J191">
        <f>Table1[[#This Row],[Qty]]*Table1[[#This Row],[Cost]]</f>
        <v>1309</v>
      </c>
      <c r="K191">
        <f>Table1[[#This Row],[Total Sales]]-Table1[[#This Row],[cogs]]</f>
        <v>231</v>
      </c>
      <c r="L191" s="4"/>
      <c r="M191" s="4">
        <f>Table1[[#This Row],[Total Sales]]*(1-20%)</f>
        <v>1232</v>
      </c>
      <c r="N191" s="4">
        <f>Table1[[#This Row],[Total Sales]]-100</f>
        <v>1440</v>
      </c>
    </row>
    <row r="192" spans="1:14" x14ac:dyDescent="0.25">
      <c r="A192">
        <v>88065565545</v>
      </c>
      <c r="B192" s="2">
        <v>44021</v>
      </c>
      <c r="C192" s="7" t="s">
        <v>22</v>
      </c>
      <c r="D192" t="s">
        <v>10</v>
      </c>
      <c r="E192" s="6" t="s">
        <v>80</v>
      </c>
      <c r="F192">
        <v>12</v>
      </c>
      <c r="G192">
        <v>9</v>
      </c>
      <c r="H192">
        <v>68</v>
      </c>
      <c r="I192">
        <f>Table1[[#This Row],[Qty]]*Table1[[#This Row],[Price]]</f>
        <v>816</v>
      </c>
      <c r="J192">
        <f>Table1[[#This Row],[Qty]]*Table1[[#This Row],[Cost]]</f>
        <v>612</v>
      </c>
      <c r="K192">
        <f>Table1[[#This Row],[Total Sales]]-Table1[[#This Row],[cogs]]</f>
        <v>204</v>
      </c>
      <c r="L192" s="4"/>
      <c r="M192" s="4">
        <f>Table1[[#This Row],[Total Sales]]*(1-20%)</f>
        <v>652.80000000000007</v>
      </c>
      <c r="N192" s="4">
        <f>Table1[[#This Row],[Total Sales]]-100</f>
        <v>716</v>
      </c>
    </row>
    <row r="193" spans="1:14" x14ac:dyDescent="0.25">
      <c r="A193">
        <v>88065565546</v>
      </c>
      <c r="B193" s="2">
        <v>44022</v>
      </c>
      <c r="C193" s="7" t="s">
        <v>20</v>
      </c>
      <c r="D193" t="s">
        <v>11</v>
      </c>
      <c r="E193" s="6" t="s">
        <v>81</v>
      </c>
      <c r="F193">
        <v>16</v>
      </c>
      <c r="G193">
        <v>13</v>
      </c>
      <c r="H193">
        <v>15</v>
      </c>
      <c r="I193">
        <f>Table1[[#This Row],[Qty]]*Table1[[#This Row],[Price]]</f>
        <v>240</v>
      </c>
      <c r="J193">
        <f>Table1[[#This Row],[Qty]]*Table1[[#This Row],[Cost]]</f>
        <v>195</v>
      </c>
      <c r="K193">
        <f>Table1[[#This Row],[Total Sales]]-Table1[[#This Row],[cogs]]</f>
        <v>45</v>
      </c>
      <c r="L193" s="4"/>
      <c r="M193" s="4">
        <f>Table1[[#This Row],[Total Sales]]*(1-20%)</f>
        <v>192</v>
      </c>
      <c r="N193" s="4">
        <f>Table1[[#This Row],[Total Sales]]-100</f>
        <v>140</v>
      </c>
    </row>
    <row r="194" spans="1:14" x14ac:dyDescent="0.25">
      <c r="A194">
        <v>88065565547</v>
      </c>
      <c r="B194" s="2">
        <v>44023</v>
      </c>
      <c r="C194" s="7" t="s">
        <v>16</v>
      </c>
      <c r="D194" t="s">
        <v>12</v>
      </c>
      <c r="E194" s="6" t="s">
        <v>68</v>
      </c>
      <c r="F194">
        <v>70</v>
      </c>
      <c r="G194">
        <v>67</v>
      </c>
      <c r="H194">
        <v>100</v>
      </c>
      <c r="I194">
        <f>Table1[[#This Row],[Qty]]*Table1[[#This Row],[Price]]</f>
        <v>7000</v>
      </c>
      <c r="J194">
        <f>Table1[[#This Row],[Qty]]*Table1[[#This Row],[Cost]]</f>
        <v>6700</v>
      </c>
      <c r="K194">
        <f>Table1[[#This Row],[Total Sales]]-Table1[[#This Row],[cogs]]</f>
        <v>300</v>
      </c>
      <c r="L194" s="4"/>
      <c r="M194" s="4">
        <f>Table1[[#This Row],[Total Sales]]*(1-20%)</f>
        <v>5600</v>
      </c>
      <c r="N194" s="4">
        <f>Table1[[#This Row],[Total Sales]]-100</f>
        <v>6900</v>
      </c>
    </row>
    <row r="195" spans="1:14" x14ac:dyDescent="0.25">
      <c r="A195">
        <v>88065565548</v>
      </c>
      <c r="B195" s="2">
        <v>44024</v>
      </c>
      <c r="C195" s="7" t="s">
        <v>18</v>
      </c>
      <c r="D195" t="s">
        <v>9</v>
      </c>
      <c r="E195" s="6" t="s">
        <v>69</v>
      </c>
      <c r="F195">
        <v>15</v>
      </c>
      <c r="G195">
        <v>12</v>
      </c>
      <c r="H195">
        <v>3000</v>
      </c>
      <c r="I195">
        <f>Table1[[#This Row],[Qty]]*Table1[[#This Row],[Price]]</f>
        <v>45000</v>
      </c>
      <c r="J195">
        <f>Table1[[#This Row],[Qty]]*Table1[[#This Row],[Cost]]</f>
        <v>36000</v>
      </c>
      <c r="K195">
        <f>Table1[[#This Row],[Total Sales]]-Table1[[#This Row],[cogs]]</f>
        <v>9000</v>
      </c>
      <c r="L195" s="4"/>
      <c r="M195" s="4">
        <f>Table1[[#This Row],[Total Sales]]*(1-20%)</f>
        <v>36000</v>
      </c>
      <c r="N195" s="4">
        <f>Table1[[#This Row],[Total Sales]]-100</f>
        <v>44900</v>
      </c>
    </row>
    <row r="196" spans="1:14" x14ac:dyDescent="0.25">
      <c r="A196">
        <v>88065565549</v>
      </c>
      <c r="B196" s="2">
        <v>44025</v>
      </c>
      <c r="C196" s="7" t="s">
        <v>19</v>
      </c>
      <c r="D196" t="s">
        <v>10</v>
      </c>
      <c r="E196" t="s">
        <v>70</v>
      </c>
      <c r="F196">
        <v>16</v>
      </c>
      <c r="G196">
        <v>13</v>
      </c>
      <c r="H196">
        <v>5000</v>
      </c>
      <c r="I196">
        <f>Table1[[#This Row],[Qty]]*Table1[[#This Row],[Price]]</f>
        <v>80000</v>
      </c>
      <c r="J196">
        <f>Table1[[#This Row],[Qty]]*Table1[[#This Row],[Cost]]</f>
        <v>65000</v>
      </c>
      <c r="K196">
        <f>Table1[[#This Row],[Total Sales]]-Table1[[#This Row],[cogs]]</f>
        <v>15000</v>
      </c>
      <c r="L196" s="4"/>
      <c r="M196" s="4">
        <f>Table1[[#This Row],[Total Sales]]*(1-20%)</f>
        <v>64000</v>
      </c>
      <c r="N196" s="4">
        <f>Table1[[#This Row],[Total Sales]]-100</f>
        <v>79900</v>
      </c>
    </row>
    <row r="197" spans="1:14" x14ac:dyDescent="0.25">
      <c r="A197">
        <v>88065565550</v>
      </c>
      <c r="B197" s="2">
        <v>44026</v>
      </c>
      <c r="C197" s="7" t="s">
        <v>23</v>
      </c>
      <c r="D197" t="s">
        <v>11</v>
      </c>
      <c r="E197" s="6" t="s">
        <v>82</v>
      </c>
      <c r="F197">
        <v>20</v>
      </c>
      <c r="G197">
        <v>17</v>
      </c>
      <c r="H197">
        <v>300</v>
      </c>
      <c r="I197">
        <f>Table1[[#This Row],[Qty]]*Table1[[#This Row],[Price]]</f>
        <v>6000</v>
      </c>
      <c r="J197">
        <f>Table1[[#This Row],[Qty]]*Table1[[#This Row],[Cost]]</f>
        <v>5100</v>
      </c>
      <c r="K197">
        <f>Table1[[#This Row],[Total Sales]]-Table1[[#This Row],[cogs]]</f>
        <v>900</v>
      </c>
      <c r="L197" s="4"/>
      <c r="M197" s="4">
        <f>Table1[[#This Row],[Total Sales]]*(1-20%)</f>
        <v>4800</v>
      </c>
      <c r="N197" s="4">
        <f>Table1[[#This Row],[Total Sales]]-100</f>
        <v>5900</v>
      </c>
    </row>
    <row r="198" spans="1:14" x14ac:dyDescent="0.25">
      <c r="A198">
        <v>88065565551</v>
      </c>
      <c r="B198" s="2">
        <v>44027</v>
      </c>
      <c r="C198" s="7" t="s">
        <v>13</v>
      </c>
      <c r="D198" t="s">
        <v>12</v>
      </c>
      <c r="E198" s="6" t="s">
        <v>83</v>
      </c>
      <c r="F198">
        <v>12</v>
      </c>
      <c r="G198">
        <v>9</v>
      </c>
      <c r="H198">
        <v>2000</v>
      </c>
      <c r="I198">
        <f>Table1[[#This Row],[Qty]]*Table1[[#This Row],[Price]]</f>
        <v>24000</v>
      </c>
      <c r="J198">
        <f>Table1[[#This Row],[Qty]]*Table1[[#This Row],[Cost]]</f>
        <v>18000</v>
      </c>
      <c r="K198">
        <f>Table1[[#This Row],[Total Sales]]-Table1[[#This Row],[cogs]]</f>
        <v>6000</v>
      </c>
      <c r="L198" s="4"/>
      <c r="M198" s="4">
        <f>Table1[[#This Row],[Total Sales]]*(1-20%)</f>
        <v>19200</v>
      </c>
      <c r="N198" s="4">
        <f>Table1[[#This Row],[Total Sales]]-100</f>
        <v>23900</v>
      </c>
    </row>
    <row r="199" spans="1:14" x14ac:dyDescent="0.25">
      <c r="A199">
        <v>88065565552</v>
      </c>
      <c r="B199" s="2">
        <v>44028</v>
      </c>
      <c r="C199" s="7" t="s">
        <v>17</v>
      </c>
      <c r="D199" t="s">
        <v>9</v>
      </c>
      <c r="E199" s="6" t="s">
        <v>84</v>
      </c>
      <c r="F199">
        <v>12</v>
      </c>
      <c r="G199">
        <v>9</v>
      </c>
      <c r="H199">
        <v>600</v>
      </c>
      <c r="I199">
        <f>Table1[[#This Row],[Qty]]*Table1[[#This Row],[Price]]</f>
        <v>7200</v>
      </c>
      <c r="J199">
        <f>Table1[[#This Row],[Qty]]*Table1[[#This Row],[Cost]]</f>
        <v>5400</v>
      </c>
      <c r="K199">
        <f>Table1[[#This Row],[Total Sales]]-Table1[[#This Row],[cogs]]</f>
        <v>1800</v>
      </c>
      <c r="L199" s="4"/>
      <c r="M199" s="4">
        <f>Table1[[#This Row],[Total Sales]]*(1-20%)</f>
        <v>5760</v>
      </c>
      <c r="N199" s="4">
        <f>Table1[[#This Row],[Total Sales]]-100</f>
        <v>7100</v>
      </c>
    </row>
    <row r="200" spans="1:14" x14ac:dyDescent="0.25">
      <c r="A200">
        <v>88065565553</v>
      </c>
      <c r="B200" s="2">
        <v>44029</v>
      </c>
      <c r="C200" s="7" t="s">
        <v>14</v>
      </c>
      <c r="D200" t="s">
        <v>10</v>
      </c>
      <c r="E200" s="6" t="s">
        <v>74</v>
      </c>
      <c r="F200">
        <v>18</v>
      </c>
      <c r="G200">
        <v>15</v>
      </c>
      <c r="H200">
        <v>1230</v>
      </c>
      <c r="I200">
        <f>Table1[[#This Row],[Qty]]*Table1[[#This Row],[Price]]</f>
        <v>22140</v>
      </c>
      <c r="J200">
        <f>Table1[[#This Row],[Qty]]*Table1[[#This Row],[Cost]]</f>
        <v>18450</v>
      </c>
      <c r="K200">
        <f>Table1[[#This Row],[Total Sales]]-Table1[[#This Row],[cogs]]</f>
        <v>3690</v>
      </c>
      <c r="L200" s="4"/>
      <c r="M200" s="4">
        <f>Table1[[#This Row],[Total Sales]]*(1-20%)</f>
        <v>17712</v>
      </c>
      <c r="N200" s="4">
        <f>Table1[[#This Row],[Total Sales]]-100</f>
        <v>22040</v>
      </c>
    </row>
    <row r="201" spans="1:14" x14ac:dyDescent="0.25">
      <c r="A201">
        <v>88065565554</v>
      </c>
      <c r="B201" s="2">
        <v>44030</v>
      </c>
      <c r="C201" s="7" t="s">
        <v>21</v>
      </c>
      <c r="D201" t="s">
        <v>11</v>
      </c>
      <c r="E201" s="6" t="s">
        <v>85</v>
      </c>
      <c r="F201">
        <v>10</v>
      </c>
      <c r="G201">
        <v>7</v>
      </c>
      <c r="H201">
        <v>900</v>
      </c>
      <c r="I201">
        <f>Table1[[#This Row],[Qty]]*Table1[[#This Row],[Price]]</f>
        <v>9000</v>
      </c>
      <c r="J201">
        <f>Table1[[#This Row],[Qty]]*Table1[[#This Row],[Cost]]</f>
        <v>6300</v>
      </c>
      <c r="K201">
        <f>Table1[[#This Row],[Total Sales]]-Table1[[#This Row],[cogs]]</f>
        <v>2700</v>
      </c>
      <c r="L201" s="4"/>
      <c r="M201" s="4">
        <f>Table1[[#This Row],[Total Sales]]*(1-20%)</f>
        <v>7200</v>
      </c>
      <c r="N201" s="4">
        <f>Table1[[#This Row],[Total Sales]]-100</f>
        <v>8900</v>
      </c>
    </row>
    <row r="202" spans="1:14" x14ac:dyDescent="0.25">
      <c r="A202">
        <v>88065565555</v>
      </c>
      <c r="B202" s="2">
        <v>44031</v>
      </c>
      <c r="C202" s="7" t="s">
        <v>15</v>
      </c>
      <c r="D202" t="s">
        <v>12</v>
      </c>
      <c r="E202" s="6" t="s">
        <v>74</v>
      </c>
      <c r="F202">
        <v>15</v>
      </c>
      <c r="G202">
        <v>12</v>
      </c>
      <c r="H202">
        <v>2390</v>
      </c>
      <c r="I202">
        <f>Table1[[#This Row],[Qty]]*Table1[[#This Row],[Price]]</f>
        <v>35850</v>
      </c>
      <c r="J202">
        <f>Table1[[#This Row],[Qty]]*Table1[[#This Row],[Cost]]</f>
        <v>28680</v>
      </c>
      <c r="K202">
        <f>Table1[[#This Row],[Total Sales]]-Table1[[#This Row],[cogs]]</f>
        <v>7170</v>
      </c>
      <c r="L202" s="4"/>
      <c r="M202" s="4">
        <f>Table1[[#This Row],[Total Sales]]*(1-20%)</f>
        <v>28680</v>
      </c>
      <c r="N202" s="4">
        <f>Table1[[#This Row],[Total Sales]]-100</f>
        <v>35750</v>
      </c>
    </row>
    <row r="203" spans="1:14" x14ac:dyDescent="0.25">
      <c r="A203">
        <v>88065565556</v>
      </c>
      <c r="B203" s="2">
        <v>44032</v>
      </c>
      <c r="C203" s="7" t="s">
        <v>22</v>
      </c>
      <c r="D203" t="s">
        <v>9</v>
      </c>
      <c r="E203" s="6" t="s">
        <v>85</v>
      </c>
      <c r="F203">
        <v>15</v>
      </c>
      <c r="G203">
        <v>12</v>
      </c>
      <c r="H203">
        <v>10000</v>
      </c>
      <c r="I203">
        <f>Table1[[#This Row],[Qty]]*Table1[[#This Row],[Price]]</f>
        <v>150000</v>
      </c>
      <c r="J203">
        <f>Table1[[#This Row],[Qty]]*Table1[[#This Row],[Cost]]</f>
        <v>120000</v>
      </c>
      <c r="K203">
        <f>Table1[[#This Row],[Total Sales]]-Table1[[#This Row],[cogs]]</f>
        <v>30000</v>
      </c>
      <c r="L203" s="4"/>
      <c r="M203" s="4">
        <f>Table1[[#This Row],[Total Sales]]*(1-20%)</f>
        <v>120000</v>
      </c>
      <c r="N203" s="4">
        <f>Table1[[#This Row],[Total Sales]]-100</f>
        <v>149900</v>
      </c>
    </row>
    <row r="204" spans="1:14" x14ac:dyDescent="0.25">
      <c r="A204">
        <v>88065565557</v>
      </c>
      <c r="B204" s="2">
        <v>44033</v>
      </c>
      <c r="C204" s="7" t="s">
        <v>20</v>
      </c>
      <c r="D204" t="s">
        <v>10</v>
      </c>
      <c r="E204" s="6" t="s">
        <v>68</v>
      </c>
      <c r="F204">
        <v>23</v>
      </c>
      <c r="G204">
        <v>20</v>
      </c>
      <c r="H204">
        <v>2300</v>
      </c>
      <c r="I204">
        <f>Table1[[#This Row],[Qty]]*Table1[[#This Row],[Price]]</f>
        <v>52900</v>
      </c>
      <c r="J204">
        <f>Table1[[#This Row],[Qty]]*Table1[[#This Row],[Cost]]</f>
        <v>46000</v>
      </c>
      <c r="K204">
        <f>Table1[[#This Row],[Total Sales]]-Table1[[#This Row],[cogs]]</f>
        <v>6900</v>
      </c>
      <c r="L204" s="4"/>
      <c r="M204" s="4">
        <f>Table1[[#This Row],[Total Sales]]*(1-20%)</f>
        <v>42320</v>
      </c>
      <c r="N204" s="4">
        <f>Table1[[#This Row],[Total Sales]]-100</f>
        <v>52800</v>
      </c>
    </row>
    <row r="205" spans="1:14" x14ac:dyDescent="0.25">
      <c r="A205">
        <v>88065565558</v>
      </c>
      <c r="B205" s="2">
        <v>44034</v>
      </c>
      <c r="C205" s="7" t="s">
        <v>16</v>
      </c>
      <c r="D205" t="s">
        <v>11</v>
      </c>
      <c r="E205" s="6" t="s">
        <v>69</v>
      </c>
      <c r="F205">
        <v>9</v>
      </c>
      <c r="G205">
        <v>6</v>
      </c>
      <c r="H205">
        <v>7800</v>
      </c>
      <c r="I205">
        <f>Table1[[#This Row],[Qty]]*Table1[[#This Row],[Price]]</f>
        <v>70200</v>
      </c>
      <c r="J205">
        <f>Table1[[#This Row],[Qty]]*Table1[[#This Row],[Cost]]</f>
        <v>46800</v>
      </c>
      <c r="K205">
        <f>Table1[[#This Row],[Total Sales]]-Table1[[#This Row],[cogs]]</f>
        <v>23400</v>
      </c>
      <c r="L205" s="4"/>
      <c r="M205" s="4">
        <f>Table1[[#This Row],[Total Sales]]*(1-20%)</f>
        <v>56160</v>
      </c>
      <c r="N205" s="4">
        <f>Table1[[#This Row],[Total Sales]]-100</f>
        <v>70100</v>
      </c>
    </row>
    <row r="206" spans="1:14" x14ac:dyDescent="0.25">
      <c r="A206">
        <v>88065565559</v>
      </c>
      <c r="B206" s="2">
        <v>44035</v>
      </c>
      <c r="C206" s="7" t="s">
        <v>18</v>
      </c>
      <c r="D206" t="s">
        <v>12</v>
      </c>
      <c r="E206" t="s">
        <v>70</v>
      </c>
      <c r="F206">
        <v>18</v>
      </c>
      <c r="G206">
        <v>15</v>
      </c>
      <c r="H206">
        <v>450</v>
      </c>
      <c r="I206">
        <f>Table1[[#This Row],[Qty]]*Table1[[#This Row],[Price]]</f>
        <v>8100</v>
      </c>
      <c r="J206">
        <f>Table1[[#This Row],[Qty]]*Table1[[#This Row],[Cost]]</f>
        <v>6750</v>
      </c>
      <c r="K206">
        <f>Table1[[#This Row],[Total Sales]]-Table1[[#This Row],[cogs]]</f>
        <v>1350</v>
      </c>
      <c r="L206" s="4"/>
      <c r="M206" s="4">
        <f>Table1[[#This Row],[Total Sales]]*(1-20%)</f>
        <v>6480</v>
      </c>
      <c r="N206" s="4">
        <f>Table1[[#This Row],[Total Sales]]-100</f>
        <v>8000</v>
      </c>
    </row>
    <row r="207" spans="1:14" x14ac:dyDescent="0.25">
      <c r="A207">
        <v>88065565560</v>
      </c>
      <c r="B207" s="2">
        <v>44036</v>
      </c>
      <c r="C207" s="7" t="s">
        <v>19</v>
      </c>
      <c r="D207" t="s">
        <v>9</v>
      </c>
      <c r="E207" s="6" t="s">
        <v>68</v>
      </c>
      <c r="F207">
        <v>14</v>
      </c>
      <c r="G207">
        <v>11</v>
      </c>
      <c r="H207">
        <v>2000</v>
      </c>
      <c r="I207">
        <f>Table1[[#This Row],[Qty]]*Table1[[#This Row],[Price]]</f>
        <v>28000</v>
      </c>
      <c r="J207">
        <f>Table1[[#This Row],[Qty]]*Table1[[#This Row],[Cost]]</f>
        <v>22000</v>
      </c>
      <c r="K207">
        <f>Table1[[#This Row],[Total Sales]]-Table1[[#This Row],[cogs]]</f>
        <v>6000</v>
      </c>
      <c r="L207" s="4"/>
      <c r="M207" s="4">
        <f>Table1[[#This Row],[Total Sales]]*(1-20%)</f>
        <v>22400</v>
      </c>
      <c r="N207" s="4">
        <f>Table1[[#This Row],[Total Sales]]-100</f>
        <v>27900</v>
      </c>
    </row>
    <row r="208" spans="1:14" x14ac:dyDescent="0.25">
      <c r="A208">
        <v>88065565561</v>
      </c>
      <c r="B208" s="2">
        <v>44037</v>
      </c>
      <c r="C208" s="7" t="s">
        <v>23</v>
      </c>
      <c r="D208" t="s">
        <v>10</v>
      </c>
      <c r="E208" s="6" t="s">
        <v>69</v>
      </c>
      <c r="F208">
        <v>30</v>
      </c>
      <c r="G208">
        <v>27</v>
      </c>
      <c r="H208">
        <v>123</v>
      </c>
      <c r="I208">
        <f>Table1[[#This Row],[Qty]]*Table1[[#This Row],[Price]]</f>
        <v>3690</v>
      </c>
      <c r="J208">
        <f>Table1[[#This Row],[Qty]]*Table1[[#This Row],[Cost]]</f>
        <v>3321</v>
      </c>
      <c r="K208">
        <f>Table1[[#This Row],[Total Sales]]-Table1[[#This Row],[cogs]]</f>
        <v>369</v>
      </c>
      <c r="L208" s="4"/>
      <c r="M208" s="4">
        <f>Table1[[#This Row],[Total Sales]]*(1-20%)</f>
        <v>2952</v>
      </c>
      <c r="N208" s="4">
        <f>Table1[[#This Row],[Total Sales]]-100</f>
        <v>3590</v>
      </c>
    </row>
    <row r="209" spans="1:14" x14ac:dyDescent="0.25">
      <c r="A209">
        <v>88065565562</v>
      </c>
      <c r="B209" s="2">
        <v>44038</v>
      </c>
      <c r="C209" s="7" t="s">
        <v>13</v>
      </c>
      <c r="D209" t="s">
        <v>11</v>
      </c>
      <c r="E209" t="s">
        <v>70</v>
      </c>
      <c r="F209">
        <v>16</v>
      </c>
      <c r="G209">
        <v>13</v>
      </c>
      <c r="H209">
        <v>12903</v>
      </c>
      <c r="I209">
        <f>Table1[[#This Row],[Qty]]*Table1[[#This Row],[Price]]</f>
        <v>206448</v>
      </c>
      <c r="J209">
        <f>Table1[[#This Row],[Qty]]*Table1[[#This Row],[Cost]]</f>
        <v>167739</v>
      </c>
      <c r="K209">
        <f>Table1[[#This Row],[Total Sales]]-Table1[[#This Row],[cogs]]</f>
        <v>38709</v>
      </c>
      <c r="L209" s="4"/>
      <c r="M209" s="4">
        <f>Table1[[#This Row],[Total Sales]]*(1-20%)</f>
        <v>165158.40000000002</v>
      </c>
      <c r="N209" s="4">
        <f>Table1[[#This Row],[Total Sales]]-100</f>
        <v>206348</v>
      </c>
    </row>
    <row r="210" spans="1:14" x14ac:dyDescent="0.25">
      <c r="A210">
        <v>88065565563</v>
      </c>
      <c r="B210" s="2">
        <v>44039</v>
      </c>
      <c r="C210" s="7" t="s">
        <v>17</v>
      </c>
      <c r="D210" t="s">
        <v>12</v>
      </c>
      <c r="E210" t="s">
        <v>70</v>
      </c>
      <c r="F210">
        <v>52</v>
      </c>
      <c r="G210">
        <v>49</v>
      </c>
      <c r="H210">
        <v>100000</v>
      </c>
      <c r="I210">
        <f>Table1[[#This Row],[Qty]]*Table1[[#This Row],[Price]]</f>
        <v>5200000</v>
      </c>
      <c r="J210">
        <f>Table1[[#This Row],[Qty]]*Table1[[#This Row],[Cost]]</f>
        <v>4900000</v>
      </c>
      <c r="K210">
        <f>Table1[[#This Row],[Total Sales]]-Table1[[#This Row],[cogs]]</f>
        <v>300000</v>
      </c>
      <c r="L210" s="4"/>
      <c r="M210" s="4">
        <f>Table1[[#This Row],[Total Sales]]*(1-20%)</f>
        <v>4160000</v>
      </c>
      <c r="N210" s="4">
        <f>Table1[[#This Row],[Total Sales]]-100</f>
        <v>5199900</v>
      </c>
    </row>
    <row r="211" spans="1:14" x14ac:dyDescent="0.25">
      <c r="A211">
        <v>88065565564</v>
      </c>
      <c r="B211" s="2">
        <v>44040</v>
      </c>
      <c r="C211" s="7" t="s">
        <v>14</v>
      </c>
      <c r="D211" t="s">
        <v>9</v>
      </c>
      <c r="E211" t="s">
        <v>70</v>
      </c>
      <c r="F211">
        <v>14</v>
      </c>
      <c r="G211">
        <v>11</v>
      </c>
      <c r="H211">
        <v>12000</v>
      </c>
      <c r="I211">
        <f>Table1[[#This Row],[Qty]]*Table1[[#This Row],[Price]]</f>
        <v>168000</v>
      </c>
      <c r="J211">
        <f>Table1[[#This Row],[Qty]]*Table1[[#This Row],[Cost]]</f>
        <v>132000</v>
      </c>
      <c r="K211">
        <f>Table1[[#This Row],[Total Sales]]-Table1[[#This Row],[cogs]]</f>
        <v>36000</v>
      </c>
      <c r="L211" s="4"/>
      <c r="M211" s="4">
        <f>Table1[[#This Row],[Total Sales]]*(1-20%)</f>
        <v>134400</v>
      </c>
      <c r="N211" s="4">
        <f>Table1[[#This Row],[Total Sales]]-100</f>
        <v>167900</v>
      </c>
    </row>
    <row r="212" spans="1:14" x14ac:dyDescent="0.25">
      <c r="A212">
        <v>88065565565</v>
      </c>
      <c r="B212" s="2">
        <v>44041</v>
      </c>
      <c r="C212" s="7" t="s">
        <v>21</v>
      </c>
      <c r="D212" t="s">
        <v>10</v>
      </c>
      <c r="E212" s="6" t="s">
        <v>81</v>
      </c>
      <c r="F212">
        <v>6</v>
      </c>
      <c r="G212">
        <v>3</v>
      </c>
      <c r="H212">
        <v>60</v>
      </c>
      <c r="I212">
        <f>Table1[[#This Row],[Qty]]*Table1[[#This Row],[Price]]</f>
        <v>360</v>
      </c>
      <c r="J212">
        <f>Table1[[#This Row],[Qty]]*Table1[[#This Row],[Cost]]</f>
        <v>180</v>
      </c>
      <c r="K212">
        <f>Table1[[#This Row],[Total Sales]]-Table1[[#This Row],[cogs]]</f>
        <v>180</v>
      </c>
      <c r="L212" s="4"/>
      <c r="M212" s="4">
        <f>Table1[[#This Row],[Total Sales]]*(1-20%)</f>
        <v>288</v>
      </c>
      <c r="N212" s="4">
        <f>Table1[[#This Row],[Total Sales]]-100</f>
        <v>260</v>
      </c>
    </row>
    <row r="213" spans="1:14" x14ac:dyDescent="0.25">
      <c r="A213">
        <v>88065565566</v>
      </c>
      <c r="B213" s="2">
        <v>44042</v>
      </c>
      <c r="C213" s="7" t="s">
        <v>15</v>
      </c>
      <c r="D213" t="s">
        <v>11</v>
      </c>
      <c r="E213" s="6" t="s">
        <v>81</v>
      </c>
      <c r="F213">
        <v>13</v>
      </c>
      <c r="G213">
        <v>10</v>
      </c>
      <c r="H213">
        <v>89</v>
      </c>
      <c r="I213">
        <f>Table1[[#This Row],[Qty]]*Table1[[#This Row],[Price]]</f>
        <v>1157</v>
      </c>
      <c r="J213">
        <f>Table1[[#This Row],[Qty]]*Table1[[#This Row],[Cost]]</f>
        <v>890</v>
      </c>
      <c r="K213">
        <f>Table1[[#This Row],[Total Sales]]-Table1[[#This Row],[cogs]]</f>
        <v>267</v>
      </c>
      <c r="L213" s="4"/>
      <c r="M213" s="4">
        <f>Table1[[#This Row],[Total Sales]]*(1-20%)</f>
        <v>925.6</v>
      </c>
      <c r="N213" s="4">
        <f>Table1[[#This Row],[Total Sales]]-100</f>
        <v>1057</v>
      </c>
    </row>
    <row r="214" spans="1:14" x14ac:dyDescent="0.25">
      <c r="A214">
        <v>88065565567</v>
      </c>
      <c r="B214" s="2">
        <v>44043</v>
      </c>
      <c r="C214" s="7" t="s">
        <v>22</v>
      </c>
      <c r="D214" t="s">
        <v>12</v>
      </c>
      <c r="E214" s="6" t="s">
        <v>74</v>
      </c>
      <c r="F214">
        <v>15</v>
      </c>
      <c r="G214">
        <v>12</v>
      </c>
      <c r="H214">
        <v>77</v>
      </c>
      <c r="I214">
        <f>Table1[[#This Row],[Qty]]*Table1[[#This Row],[Price]]</f>
        <v>1155</v>
      </c>
      <c r="J214">
        <f>Table1[[#This Row],[Qty]]*Table1[[#This Row],[Cost]]</f>
        <v>924</v>
      </c>
      <c r="K214">
        <f>Table1[[#This Row],[Total Sales]]-Table1[[#This Row],[cogs]]</f>
        <v>231</v>
      </c>
      <c r="L214" s="4"/>
      <c r="M214" s="4">
        <f>Table1[[#This Row],[Total Sales]]*(1-20%)</f>
        <v>924</v>
      </c>
      <c r="N214" s="4">
        <f>Table1[[#This Row],[Total Sales]]-100</f>
        <v>1055</v>
      </c>
    </row>
    <row r="215" spans="1:14" x14ac:dyDescent="0.25">
      <c r="A215">
        <v>88065565568</v>
      </c>
      <c r="B215" s="2">
        <v>44044</v>
      </c>
      <c r="C215" s="7" t="s">
        <v>20</v>
      </c>
      <c r="D215" t="s">
        <v>9</v>
      </c>
      <c r="E215" s="6" t="s">
        <v>85</v>
      </c>
      <c r="F215">
        <v>20</v>
      </c>
      <c r="G215">
        <v>17</v>
      </c>
      <c r="H215">
        <v>68</v>
      </c>
      <c r="I215">
        <f>Table1[[#This Row],[Qty]]*Table1[[#This Row],[Price]]</f>
        <v>1360</v>
      </c>
      <c r="J215">
        <f>Table1[[#This Row],[Qty]]*Table1[[#This Row],[Cost]]</f>
        <v>1156</v>
      </c>
      <c r="K215">
        <f>Table1[[#This Row],[Total Sales]]-Table1[[#This Row],[cogs]]</f>
        <v>204</v>
      </c>
      <c r="L215" s="4"/>
      <c r="M215" s="4">
        <f>Table1[[#This Row],[Total Sales]]*(1-20%)</f>
        <v>1088</v>
      </c>
      <c r="N215" s="4">
        <f>Table1[[#This Row],[Total Sales]]-100</f>
        <v>1260</v>
      </c>
    </row>
    <row r="216" spans="1:14" x14ac:dyDescent="0.25">
      <c r="A216">
        <v>88065565569</v>
      </c>
      <c r="B216" s="2">
        <v>44045</v>
      </c>
      <c r="C216" s="7" t="s">
        <v>16</v>
      </c>
      <c r="D216" t="s">
        <v>10</v>
      </c>
      <c r="E216" s="6" t="s">
        <v>75</v>
      </c>
      <c r="F216">
        <v>12</v>
      </c>
      <c r="G216">
        <v>9</v>
      </c>
      <c r="H216">
        <v>15</v>
      </c>
      <c r="I216">
        <f>Table1[[#This Row],[Qty]]*Table1[[#This Row],[Price]]</f>
        <v>180</v>
      </c>
      <c r="J216">
        <f>Table1[[#This Row],[Qty]]*Table1[[#This Row],[Cost]]</f>
        <v>135</v>
      </c>
      <c r="K216">
        <f>Table1[[#This Row],[Total Sales]]-Table1[[#This Row],[cogs]]</f>
        <v>45</v>
      </c>
      <c r="L216" s="4"/>
      <c r="M216" s="4">
        <f>Table1[[#This Row],[Total Sales]]*(1-20%)</f>
        <v>144</v>
      </c>
      <c r="N216" s="4">
        <f>Table1[[#This Row],[Total Sales]]-100</f>
        <v>80</v>
      </c>
    </row>
    <row r="217" spans="1:14" x14ac:dyDescent="0.25">
      <c r="A217">
        <v>88065565570</v>
      </c>
      <c r="B217" s="2">
        <v>44046</v>
      </c>
      <c r="C217" s="7" t="s">
        <v>18</v>
      </c>
      <c r="D217" t="s">
        <v>11</v>
      </c>
      <c r="E217" s="6" t="s">
        <v>76</v>
      </c>
      <c r="F217">
        <v>16</v>
      </c>
      <c r="G217">
        <v>13</v>
      </c>
      <c r="H217">
        <v>47</v>
      </c>
      <c r="I217">
        <f>Table1[[#This Row],[Qty]]*Table1[[#This Row],[Price]]</f>
        <v>752</v>
      </c>
      <c r="J217">
        <f>Table1[[#This Row],[Qty]]*Table1[[#This Row],[Cost]]</f>
        <v>611</v>
      </c>
      <c r="K217">
        <f>Table1[[#This Row],[Total Sales]]-Table1[[#This Row],[cogs]]</f>
        <v>141</v>
      </c>
      <c r="L217" s="4"/>
      <c r="M217" s="4">
        <f>Table1[[#This Row],[Total Sales]]*(1-20%)</f>
        <v>601.6</v>
      </c>
      <c r="N217" s="4">
        <f>Table1[[#This Row],[Total Sales]]-100</f>
        <v>652</v>
      </c>
    </row>
    <row r="218" spans="1:14" x14ac:dyDescent="0.25">
      <c r="A218">
        <v>88065565571</v>
      </c>
      <c r="B218" s="2">
        <v>44047</v>
      </c>
      <c r="C218" s="7" t="s">
        <v>19</v>
      </c>
      <c r="D218" t="s">
        <v>12</v>
      </c>
      <c r="E218" s="6" t="s">
        <v>77</v>
      </c>
      <c r="F218">
        <v>20</v>
      </c>
      <c r="G218">
        <v>17</v>
      </c>
      <c r="H218">
        <v>6</v>
      </c>
      <c r="I218">
        <f>Table1[[#This Row],[Qty]]*Table1[[#This Row],[Price]]</f>
        <v>120</v>
      </c>
      <c r="J218">
        <f>Table1[[#This Row],[Qty]]*Table1[[#This Row],[Cost]]</f>
        <v>102</v>
      </c>
      <c r="K218">
        <f>Table1[[#This Row],[Total Sales]]-Table1[[#This Row],[cogs]]</f>
        <v>18</v>
      </c>
      <c r="L218" s="4"/>
      <c r="M218" s="4">
        <f>Table1[[#This Row],[Total Sales]]*(1-20%)</f>
        <v>96</v>
      </c>
      <c r="N218" s="4">
        <f>Table1[[#This Row],[Total Sales]]-100</f>
        <v>20</v>
      </c>
    </row>
    <row r="219" spans="1:14" x14ac:dyDescent="0.25">
      <c r="A219">
        <v>88065565572</v>
      </c>
      <c r="B219" s="2">
        <v>44048</v>
      </c>
      <c r="C219" s="7" t="s">
        <v>23</v>
      </c>
      <c r="D219" t="s">
        <v>9</v>
      </c>
      <c r="E219" s="6" t="s">
        <v>78</v>
      </c>
      <c r="F219">
        <v>12</v>
      </c>
      <c r="G219">
        <v>9</v>
      </c>
      <c r="H219">
        <v>10</v>
      </c>
      <c r="I219">
        <f>Table1[[#This Row],[Qty]]*Table1[[#This Row],[Price]]</f>
        <v>120</v>
      </c>
      <c r="J219">
        <f>Table1[[#This Row],[Qty]]*Table1[[#This Row],[Cost]]</f>
        <v>90</v>
      </c>
      <c r="K219">
        <f>Table1[[#This Row],[Total Sales]]-Table1[[#This Row],[cogs]]</f>
        <v>30</v>
      </c>
      <c r="L219" s="4"/>
      <c r="M219" s="4">
        <f>Table1[[#This Row],[Total Sales]]*(1-20%)</f>
        <v>96</v>
      </c>
      <c r="N219" s="4">
        <f>Table1[[#This Row],[Total Sales]]-100</f>
        <v>20</v>
      </c>
    </row>
    <row r="220" spans="1:14" x14ac:dyDescent="0.25">
      <c r="A220">
        <v>88065565573</v>
      </c>
      <c r="B220" s="2">
        <v>44049</v>
      </c>
      <c r="C220" s="7" t="s">
        <v>13</v>
      </c>
      <c r="D220" t="s">
        <v>10</v>
      </c>
      <c r="E220" t="s">
        <v>79</v>
      </c>
      <c r="F220">
        <v>10</v>
      </c>
      <c r="G220">
        <v>7</v>
      </c>
      <c r="H220">
        <v>11</v>
      </c>
      <c r="I220">
        <f>Table1[[#This Row],[Qty]]*Table1[[#This Row],[Price]]</f>
        <v>110</v>
      </c>
      <c r="J220">
        <f>Table1[[#This Row],[Qty]]*Table1[[#This Row],[Cost]]</f>
        <v>77</v>
      </c>
      <c r="K220">
        <f>Table1[[#This Row],[Total Sales]]-Table1[[#This Row],[cogs]]</f>
        <v>33</v>
      </c>
      <c r="L220" s="4"/>
      <c r="M220" s="4">
        <f>Table1[[#This Row],[Total Sales]]*(1-20%)</f>
        <v>88</v>
      </c>
      <c r="N220" s="4">
        <f>Table1[[#This Row],[Total Sales]]-100</f>
        <v>10</v>
      </c>
    </row>
    <row r="221" spans="1:14" x14ac:dyDescent="0.25">
      <c r="A221">
        <v>88065565574</v>
      </c>
      <c r="B221" s="2">
        <v>44050</v>
      </c>
      <c r="C221" s="7" t="s">
        <v>17</v>
      </c>
      <c r="D221" t="s">
        <v>11</v>
      </c>
      <c r="E221" s="6" t="s">
        <v>65</v>
      </c>
      <c r="F221">
        <v>15</v>
      </c>
      <c r="G221">
        <v>12</v>
      </c>
      <c r="H221">
        <v>60</v>
      </c>
      <c r="I221">
        <f>Table1[[#This Row],[Qty]]*Table1[[#This Row],[Price]]</f>
        <v>900</v>
      </c>
      <c r="J221">
        <f>Table1[[#This Row],[Qty]]*Table1[[#This Row],[Cost]]</f>
        <v>720</v>
      </c>
      <c r="K221">
        <f>Table1[[#This Row],[Total Sales]]-Table1[[#This Row],[cogs]]</f>
        <v>180</v>
      </c>
      <c r="L221" s="4"/>
      <c r="M221" s="4">
        <f>Table1[[#This Row],[Total Sales]]*(1-20%)</f>
        <v>720</v>
      </c>
      <c r="N221" s="4">
        <f>Table1[[#This Row],[Total Sales]]-100</f>
        <v>800</v>
      </c>
    </row>
    <row r="222" spans="1:14" x14ac:dyDescent="0.25">
      <c r="A222">
        <v>88065565575</v>
      </c>
      <c r="B222" s="2">
        <v>44051</v>
      </c>
      <c r="C222" s="7" t="s">
        <v>14</v>
      </c>
      <c r="D222" t="s">
        <v>12</v>
      </c>
      <c r="E222" s="6" t="s">
        <v>80</v>
      </c>
      <c r="F222">
        <v>15</v>
      </c>
      <c r="G222">
        <v>12</v>
      </c>
      <c r="H222">
        <v>89</v>
      </c>
      <c r="I222">
        <f>Table1[[#This Row],[Qty]]*Table1[[#This Row],[Price]]</f>
        <v>1335</v>
      </c>
      <c r="J222">
        <f>Table1[[#This Row],[Qty]]*Table1[[#This Row],[Cost]]</f>
        <v>1068</v>
      </c>
      <c r="K222">
        <f>Table1[[#This Row],[Total Sales]]-Table1[[#This Row],[cogs]]</f>
        <v>267</v>
      </c>
      <c r="L222" s="4"/>
      <c r="M222" s="4">
        <f>Table1[[#This Row],[Total Sales]]*(1-20%)</f>
        <v>1068</v>
      </c>
      <c r="N222" s="4">
        <f>Table1[[#This Row],[Total Sales]]-100</f>
        <v>1235</v>
      </c>
    </row>
    <row r="223" spans="1:14" x14ac:dyDescent="0.25">
      <c r="A223">
        <v>88065565576</v>
      </c>
      <c r="B223" s="2">
        <v>44052</v>
      </c>
      <c r="C223" s="7" t="s">
        <v>21</v>
      </c>
      <c r="D223" t="s">
        <v>9</v>
      </c>
      <c r="E223" s="6" t="s">
        <v>81</v>
      </c>
      <c r="F223">
        <v>20</v>
      </c>
      <c r="G223">
        <v>17</v>
      </c>
      <c r="H223">
        <v>77</v>
      </c>
      <c r="I223">
        <f>Table1[[#This Row],[Qty]]*Table1[[#This Row],[Price]]</f>
        <v>1540</v>
      </c>
      <c r="J223">
        <f>Table1[[#This Row],[Qty]]*Table1[[#This Row],[Cost]]</f>
        <v>1309</v>
      </c>
      <c r="K223">
        <f>Table1[[#This Row],[Total Sales]]-Table1[[#This Row],[cogs]]</f>
        <v>231</v>
      </c>
      <c r="L223" s="4"/>
      <c r="M223" s="4">
        <f>Table1[[#This Row],[Total Sales]]*(1-20%)</f>
        <v>1232</v>
      </c>
      <c r="N223" s="4">
        <f>Table1[[#This Row],[Total Sales]]-100</f>
        <v>1440</v>
      </c>
    </row>
    <row r="224" spans="1:14" x14ac:dyDescent="0.25">
      <c r="A224">
        <v>88065565577</v>
      </c>
      <c r="B224" s="2">
        <v>44053</v>
      </c>
      <c r="C224" s="7" t="s">
        <v>15</v>
      </c>
      <c r="D224" t="s">
        <v>10</v>
      </c>
      <c r="E224" s="6" t="s">
        <v>68</v>
      </c>
      <c r="F224">
        <v>12</v>
      </c>
      <c r="G224">
        <v>9</v>
      </c>
      <c r="H224">
        <v>68</v>
      </c>
      <c r="I224">
        <f>Table1[[#This Row],[Qty]]*Table1[[#This Row],[Price]]</f>
        <v>816</v>
      </c>
      <c r="J224">
        <f>Table1[[#This Row],[Qty]]*Table1[[#This Row],[Cost]]</f>
        <v>612</v>
      </c>
      <c r="K224">
        <f>Table1[[#This Row],[Total Sales]]-Table1[[#This Row],[cogs]]</f>
        <v>204</v>
      </c>
      <c r="L224" s="4"/>
      <c r="M224" s="4">
        <f>Table1[[#This Row],[Total Sales]]*(1-20%)</f>
        <v>652.80000000000007</v>
      </c>
      <c r="N224" s="4">
        <f>Table1[[#This Row],[Total Sales]]-100</f>
        <v>716</v>
      </c>
    </row>
    <row r="225" spans="1:14" x14ac:dyDescent="0.25">
      <c r="A225">
        <v>88065565578</v>
      </c>
      <c r="B225" s="2">
        <v>44054</v>
      </c>
      <c r="C225" s="7" t="s">
        <v>22</v>
      </c>
      <c r="D225" t="s">
        <v>11</v>
      </c>
      <c r="E225" s="6" t="s">
        <v>69</v>
      </c>
      <c r="F225">
        <v>13</v>
      </c>
      <c r="G225">
        <v>10</v>
      </c>
      <c r="H225">
        <v>15</v>
      </c>
      <c r="I225">
        <f>Table1[[#This Row],[Qty]]*Table1[[#This Row],[Price]]</f>
        <v>195</v>
      </c>
      <c r="J225">
        <f>Table1[[#This Row],[Qty]]*Table1[[#This Row],[Cost]]</f>
        <v>150</v>
      </c>
      <c r="K225">
        <f>Table1[[#This Row],[Total Sales]]-Table1[[#This Row],[cogs]]</f>
        <v>45</v>
      </c>
      <c r="L225" s="4"/>
      <c r="M225" s="4">
        <f>Table1[[#This Row],[Total Sales]]*(1-20%)</f>
        <v>156</v>
      </c>
      <c r="N225" s="4">
        <f>Table1[[#This Row],[Total Sales]]-100</f>
        <v>95</v>
      </c>
    </row>
    <row r="226" spans="1:14" x14ac:dyDescent="0.25">
      <c r="A226">
        <v>88065565579</v>
      </c>
      <c r="B226" s="2">
        <v>44055</v>
      </c>
      <c r="C226" s="7" t="s">
        <v>20</v>
      </c>
      <c r="D226" t="s">
        <v>12</v>
      </c>
      <c r="E226" t="s">
        <v>70</v>
      </c>
      <c r="F226">
        <v>15</v>
      </c>
      <c r="G226">
        <v>12</v>
      </c>
      <c r="H226">
        <v>100</v>
      </c>
      <c r="I226">
        <f>Table1[[#This Row],[Qty]]*Table1[[#This Row],[Price]]</f>
        <v>1500</v>
      </c>
      <c r="J226">
        <f>Table1[[#This Row],[Qty]]*Table1[[#This Row],[Cost]]</f>
        <v>1200</v>
      </c>
      <c r="K226">
        <f>Table1[[#This Row],[Total Sales]]-Table1[[#This Row],[cogs]]</f>
        <v>300</v>
      </c>
      <c r="L226" s="4"/>
      <c r="M226" s="4">
        <f>Table1[[#This Row],[Total Sales]]*(1-20%)</f>
        <v>1200</v>
      </c>
      <c r="N226" s="4">
        <f>Table1[[#This Row],[Total Sales]]-100</f>
        <v>1400</v>
      </c>
    </row>
    <row r="227" spans="1:14" x14ac:dyDescent="0.25">
      <c r="A227">
        <v>88065565580</v>
      </c>
      <c r="B227" s="2">
        <v>44056</v>
      </c>
      <c r="C227" s="7" t="s">
        <v>16</v>
      </c>
      <c r="D227" t="s">
        <v>9</v>
      </c>
      <c r="E227" s="6" t="s">
        <v>82</v>
      </c>
      <c r="F227">
        <v>14</v>
      </c>
      <c r="G227">
        <v>11</v>
      </c>
      <c r="H227">
        <v>3000</v>
      </c>
      <c r="I227">
        <f>Table1[[#This Row],[Qty]]*Table1[[#This Row],[Price]]</f>
        <v>42000</v>
      </c>
      <c r="J227">
        <f>Table1[[#This Row],[Qty]]*Table1[[#This Row],[Cost]]</f>
        <v>33000</v>
      </c>
      <c r="K227">
        <f>Table1[[#This Row],[Total Sales]]-Table1[[#This Row],[cogs]]</f>
        <v>9000</v>
      </c>
      <c r="L227" s="4">
        <v>25200</v>
      </c>
      <c r="M227" s="4">
        <f>Table1[[#This Row],[Total Sales]]*(1-20%)</f>
        <v>33600</v>
      </c>
      <c r="N227" s="4">
        <f>Table1[[#This Row],[Total Sales]]-100</f>
        <v>41900</v>
      </c>
    </row>
    <row r="228" spans="1:14" x14ac:dyDescent="0.25">
      <c r="A228">
        <v>88065565581</v>
      </c>
      <c r="B228" s="2">
        <v>44057</v>
      </c>
      <c r="C228" s="7" t="s">
        <v>18</v>
      </c>
      <c r="D228" t="s">
        <v>10</v>
      </c>
      <c r="E228" s="6" t="s">
        <v>83</v>
      </c>
      <c r="F228">
        <v>30</v>
      </c>
      <c r="G228">
        <v>27</v>
      </c>
      <c r="H228">
        <v>5000</v>
      </c>
      <c r="I228">
        <f>Table1[[#This Row],[Qty]]*Table1[[#This Row],[Price]]</f>
        <v>150000</v>
      </c>
      <c r="J228">
        <f>Table1[[#This Row],[Qty]]*Table1[[#This Row],[Cost]]</f>
        <v>135000</v>
      </c>
      <c r="K228">
        <f>Table1[[#This Row],[Total Sales]]-Table1[[#This Row],[cogs]]</f>
        <v>15000</v>
      </c>
      <c r="L228" s="4">
        <v>90000</v>
      </c>
      <c r="M228" s="4">
        <f>Table1[[#This Row],[Total Sales]]*(1-20%)</f>
        <v>120000</v>
      </c>
      <c r="N228" s="4">
        <f>Table1[[#This Row],[Total Sales]]-100</f>
        <v>149900</v>
      </c>
    </row>
    <row r="229" spans="1:14" x14ac:dyDescent="0.25">
      <c r="A229">
        <v>88065565582</v>
      </c>
      <c r="B229" s="2">
        <v>44058</v>
      </c>
      <c r="C229" s="7" t="s">
        <v>19</v>
      </c>
      <c r="D229" t="s">
        <v>11</v>
      </c>
      <c r="E229" s="6" t="s">
        <v>84</v>
      </c>
      <c r="F229">
        <v>16</v>
      </c>
      <c r="G229">
        <v>13</v>
      </c>
      <c r="H229">
        <v>300</v>
      </c>
      <c r="I229">
        <f>Table1[[#This Row],[Qty]]*Table1[[#This Row],[Price]]</f>
        <v>4800</v>
      </c>
      <c r="J229">
        <f>Table1[[#This Row],[Qty]]*Table1[[#This Row],[Cost]]</f>
        <v>3900</v>
      </c>
      <c r="K229">
        <f>Table1[[#This Row],[Total Sales]]-Table1[[#This Row],[cogs]]</f>
        <v>900</v>
      </c>
      <c r="L229" s="4">
        <v>2880</v>
      </c>
      <c r="M229" s="4">
        <f>Table1[[#This Row],[Total Sales]]*(1-20%)</f>
        <v>3840</v>
      </c>
      <c r="N229" s="4">
        <f>Table1[[#This Row],[Total Sales]]-100</f>
        <v>4700</v>
      </c>
    </row>
    <row r="230" spans="1:14" x14ac:dyDescent="0.25">
      <c r="A230">
        <v>88065565583</v>
      </c>
      <c r="B230" s="2">
        <v>44059</v>
      </c>
      <c r="C230" s="7" t="s">
        <v>23</v>
      </c>
      <c r="D230" t="s">
        <v>12</v>
      </c>
      <c r="E230" s="6" t="s">
        <v>74</v>
      </c>
      <c r="F230">
        <v>9</v>
      </c>
      <c r="G230">
        <v>6</v>
      </c>
      <c r="H230">
        <v>2000</v>
      </c>
      <c r="I230">
        <f>Table1[[#This Row],[Qty]]*Table1[[#This Row],[Price]]</f>
        <v>18000</v>
      </c>
      <c r="J230">
        <f>Table1[[#This Row],[Qty]]*Table1[[#This Row],[Cost]]</f>
        <v>12000</v>
      </c>
      <c r="K230">
        <f>Table1[[#This Row],[Total Sales]]-Table1[[#This Row],[cogs]]</f>
        <v>6000</v>
      </c>
      <c r="L230" s="4">
        <v>10800</v>
      </c>
      <c r="M230" s="4">
        <f>Table1[[#This Row],[Total Sales]]*(1-20%)</f>
        <v>14400</v>
      </c>
      <c r="N230" s="4">
        <f>Table1[[#This Row],[Total Sales]]-100</f>
        <v>17900</v>
      </c>
    </row>
    <row r="231" spans="1:14" x14ac:dyDescent="0.25">
      <c r="A231">
        <v>88065565584</v>
      </c>
      <c r="B231" s="2">
        <v>44060</v>
      </c>
      <c r="C231" s="7" t="s">
        <v>13</v>
      </c>
      <c r="D231" t="s">
        <v>9</v>
      </c>
      <c r="E231" s="6" t="s">
        <v>85</v>
      </c>
      <c r="F231">
        <v>5</v>
      </c>
      <c r="G231">
        <v>2</v>
      </c>
      <c r="H231">
        <v>600</v>
      </c>
      <c r="I231">
        <f>Table1[[#This Row],[Qty]]*Table1[[#This Row],[Price]]</f>
        <v>3000</v>
      </c>
      <c r="J231">
        <f>Table1[[#This Row],[Qty]]*Table1[[#This Row],[Cost]]</f>
        <v>1200</v>
      </c>
      <c r="K231">
        <f>Table1[[#This Row],[Total Sales]]-Table1[[#This Row],[cogs]]</f>
        <v>1800</v>
      </c>
      <c r="L231" s="4">
        <v>1800</v>
      </c>
      <c r="M231" s="4">
        <f>Table1[[#This Row],[Total Sales]]*(1-20%)</f>
        <v>2400</v>
      </c>
      <c r="N231" s="4">
        <f>Table1[[#This Row],[Total Sales]]-100</f>
        <v>2900</v>
      </c>
    </row>
    <row r="232" spans="1:14" x14ac:dyDescent="0.25">
      <c r="A232">
        <v>88065565585</v>
      </c>
      <c r="B232" s="2">
        <v>44061</v>
      </c>
      <c r="C232" s="7" t="s">
        <v>17</v>
      </c>
      <c r="D232" t="s">
        <v>10</v>
      </c>
      <c r="E232" s="6" t="s">
        <v>74</v>
      </c>
      <c r="F232">
        <v>18</v>
      </c>
      <c r="G232">
        <v>15</v>
      </c>
      <c r="H232">
        <v>1230</v>
      </c>
      <c r="I232">
        <f>Table1[[#This Row],[Qty]]*Table1[[#This Row],[Price]]</f>
        <v>22140</v>
      </c>
      <c r="J232">
        <f>Table1[[#This Row],[Qty]]*Table1[[#This Row],[Cost]]</f>
        <v>18450</v>
      </c>
      <c r="K232">
        <f>Table1[[#This Row],[Total Sales]]-Table1[[#This Row],[cogs]]</f>
        <v>3690</v>
      </c>
      <c r="L232" s="4">
        <v>13284</v>
      </c>
      <c r="M232" s="4">
        <f>Table1[[#This Row],[Total Sales]]*(1-20%)</f>
        <v>17712</v>
      </c>
      <c r="N232" s="4">
        <f>Table1[[#This Row],[Total Sales]]-100</f>
        <v>22040</v>
      </c>
    </row>
    <row r="233" spans="1:14" x14ac:dyDescent="0.25">
      <c r="A233">
        <v>88065565586</v>
      </c>
      <c r="B233" s="2">
        <v>44062</v>
      </c>
      <c r="C233" s="7" t="s">
        <v>14</v>
      </c>
      <c r="D233" t="s">
        <v>11</v>
      </c>
      <c r="E233" s="6" t="s">
        <v>85</v>
      </c>
      <c r="F233">
        <v>10</v>
      </c>
      <c r="G233">
        <v>7</v>
      </c>
      <c r="H233">
        <v>900</v>
      </c>
      <c r="I233">
        <f>Table1[[#This Row],[Qty]]*Table1[[#This Row],[Price]]</f>
        <v>9000</v>
      </c>
      <c r="J233">
        <f>Table1[[#This Row],[Qty]]*Table1[[#This Row],[Cost]]</f>
        <v>6300</v>
      </c>
      <c r="K233">
        <f>Table1[[#This Row],[Total Sales]]-Table1[[#This Row],[cogs]]</f>
        <v>2700</v>
      </c>
      <c r="L233" s="4">
        <v>5400</v>
      </c>
      <c r="M233" s="4">
        <f>Table1[[#This Row],[Total Sales]]*(1-20%)</f>
        <v>7200</v>
      </c>
      <c r="N233" s="4">
        <f>Table1[[#This Row],[Total Sales]]-100</f>
        <v>8900</v>
      </c>
    </row>
    <row r="234" spans="1:14" x14ac:dyDescent="0.25">
      <c r="A234">
        <v>88065565587</v>
      </c>
      <c r="B234" s="2">
        <v>44063</v>
      </c>
      <c r="C234" s="7" t="s">
        <v>21</v>
      </c>
      <c r="D234" t="s">
        <v>12</v>
      </c>
      <c r="E234" s="6" t="s">
        <v>68</v>
      </c>
      <c r="F234">
        <v>20</v>
      </c>
      <c r="G234">
        <v>17</v>
      </c>
      <c r="H234">
        <v>2390</v>
      </c>
      <c r="I234">
        <f>Table1[[#This Row],[Qty]]*Table1[[#This Row],[Price]]</f>
        <v>47800</v>
      </c>
      <c r="J234">
        <f>Table1[[#This Row],[Qty]]*Table1[[#This Row],[Cost]]</f>
        <v>40630</v>
      </c>
      <c r="K234">
        <f>Table1[[#This Row],[Total Sales]]-Table1[[#This Row],[cogs]]</f>
        <v>7170</v>
      </c>
      <c r="L234" s="4">
        <v>28680</v>
      </c>
      <c r="M234" s="4">
        <f>Table1[[#This Row],[Total Sales]]*(1-20%)</f>
        <v>38240</v>
      </c>
      <c r="N234" s="4">
        <f>Table1[[#This Row],[Total Sales]]-100</f>
        <v>47700</v>
      </c>
    </row>
    <row r="235" spans="1:14" x14ac:dyDescent="0.25">
      <c r="A235">
        <v>88065565588</v>
      </c>
      <c r="B235" s="2">
        <v>44064</v>
      </c>
      <c r="C235" s="7" t="s">
        <v>15</v>
      </c>
      <c r="D235" t="s">
        <v>9</v>
      </c>
      <c r="E235" s="6" t="s">
        <v>69</v>
      </c>
      <c r="F235">
        <v>70</v>
      </c>
      <c r="G235">
        <v>67</v>
      </c>
      <c r="H235">
        <v>10000</v>
      </c>
      <c r="I235">
        <f>Table1[[#This Row],[Qty]]*Table1[[#This Row],[Price]]</f>
        <v>700000</v>
      </c>
      <c r="J235">
        <f>Table1[[#This Row],[Qty]]*Table1[[#This Row],[Cost]]</f>
        <v>670000</v>
      </c>
      <c r="K235">
        <f>Table1[[#This Row],[Total Sales]]-Table1[[#This Row],[cogs]]</f>
        <v>30000</v>
      </c>
      <c r="L235" s="4">
        <v>420000</v>
      </c>
      <c r="M235" s="4">
        <f>Table1[[#This Row],[Total Sales]]*(1-20%)</f>
        <v>560000</v>
      </c>
      <c r="N235" s="4">
        <f>Table1[[#This Row],[Total Sales]]-100</f>
        <v>699900</v>
      </c>
    </row>
    <row r="236" spans="1:14" x14ac:dyDescent="0.25">
      <c r="A236">
        <v>88065565589</v>
      </c>
      <c r="B236" s="2">
        <v>44065</v>
      </c>
      <c r="C236" s="7" t="s">
        <v>22</v>
      </c>
      <c r="D236" t="s">
        <v>10</v>
      </c>
      <c r="E236" t="s">
        <v>70</v>
      </c>
      <c r="F236">
        <v>15</v>
      </c>
      <c r="G236">
        <v>12</v>
      </c>
      <c r="H236">
        <v>2300</v>
      </c>
      <c r="I236">
        <f>Table1[[#This Row],[Qty]]*Table1[[#This Row],[Price]]</f>
        <v>34500</v>
      </c>
      <c r="J236">
        <f>Table1[[#This Row],[Qty]]*Table1[[#This Row],[Cost]]</f>
        <v>27600</v>
      </c>
      <c r="K236">
        <f>Table1[[#This Row],[Total Sales]]-Table1[[#This Row],[cogs]]</f>
        <v>6900</v>
      </c>
      <c r="L236" s="4">
        <v>20700</v>
      </c>
      <c r="M236" s="4">
        <f>Table1[[#This Row],[Total Sales]]*(1-20%)</f>
        <v>27600</v>
      </c>
      <c r="N236" s="4">
        <f>Table1[[#This Row],[Total Sales]]-100</f>
        <v>34400</v>
      </c>
    </row>
    <row r="237" spans="1:14" x14ac:dyDescent="0.25">
      <c r="A237">
        <v>88065565590</v>
      </c>
      <c r="B237" s="2">
        <v>44066</v>
      </c>
      <c r="C237" s="7" t="s">
        <v>20</v>
      </c>
      <c r="D237" t="s">
        <v>11</v>
      </c>
      <c r="E237" s="6" t="s">
        <v>68</v>
      </c>
      <c r="F237">
        <v>12</v>
      </c>
      <c r="G237">
        <v>9</v>
      </c>
      <c r="H237">
        <v>7800</v>
      </c>
      <c r="I237">
        <f>Table1[[#This Row],[Qty]]*Table1[[#This Row],[Price]]</f>
        <v>93600</v>
      </c>
      <c r="J237">
        <f>Table1[[#This Row],[Qty]]*Table1[[#This Row],[Cost]]</f>
        <v>70200</v>
      </c>
      <c r="K237">
        <f>Table1[[#This Row],[Total Sales]]-Table1[[#This Row],[cogs]]</f>
        <v>23400</v>
      </c>
      <c r="L237" s="4">
        <v>56160</v>
      </c>
      <c r="M237" s="4">
        <f>Table1[[#This Row],[Total Sales]]*(1-20%)</f>
        <v>74880</v>
      </c>
      <c r="N237" s="4">
        <f>Table1[[#This Row],[Total Sales]]-100</f>
        <v>93500</v>
      </c>
    </row>
    <row r="238" spans="1:14" x14ac:dyDescent="0.25">
      <c r="A238">
        <v>88065565591</v>
      </c>
      <c r="B238" s="2">
        <v>44067</v>
      </c>
      <c r="C238" s="7" t="s">
        <v>16</v>
      </c>
      <c r="D238" t="s">
        <v>12</v>
      </c>
      <c r="E238" s="6" t="s">
        <v>69</v>
      </c>
      <c r="F238">
        <v>18</v>
      </c>
      <c r="G238">
        <v>15</v>
      </c>
      <c r="H238">
        <v>450</v>
      </c>
      <c r="I238">
        <f>Table1[[#This Row],[Qty]]*Table1[[#This Row],[Price]]</f>
        <v>8100</v>
      </c>
      <c r="J238">
        <f>Table1[[#This Row],[Qty]]*Table1[[#This Row],[Cost]]</f>
        <v>6750</v>
      </c>
      <c r="K238">
        <f>Table1[[#This Row],[Total Sales]]-Table1[[#This Row],[cogs]]</f>
        <v>1350</v>
      </c>
      <c r="L238" s="4">
        <v>4860</v>
      </c>
      <c r="M238" s="4">
        <f>Table1[[#This Row],[Total Sales]]*(1-20%)</f>
        <v>6480</v>
      </c>
      <c r="N238" s="4">
        <f>Table1[[#This Row],[Total Sales]]-100</f>
        <v>8000</v>
      </c>
    </row>
    <row r="239" spans="1:14" x14ac:dyDescent="0.25">
      <c r="A239">
        <v>88065565592</v>
      </c>
      <c r="B239" s="2">
        <v>44068</v>
      </c>
      <c r="C239" s="7" t="s">
        <v>18</v>
      </c>
      <c r="D239" t="s">
        <v>9</v>
      </c>
      <c r="E239" t="s">
        <v>70</v>
      </c>
      <c r="F239">
        <v>23</v>
      </c>
      <c r="G239">
        <v>20</v>
      </c>
      <c r="H239">
        <v>2000</v>
      </c>
      <c r="I239">
        <f>Table1[[#This Row],[Qty]]*Table1[[#This Row],[Price]]</f>
        <v>46000</v>
      </c>
      <c r="J239">
        <f>Table1[[#This Row],[Qty]]*Table1[[#This Row],[Cost]]</f>
        <v>40000</v>
      </c>
      <c r="K239">
        <f>Table1[[#This Row],[Total Sales]]-Table1[[#This Row],[cogs]]</f>
        <v>6000</v>
      </c>
      <c r="L239" s="4">
        <v>27600</v>
      </c>
      <c r="M239" s="4">
        <f>Table1[[#This Row],[Total Sales]]*(1-20%)</f>
        <v>36800</v>
      </c>
      <c r="N239" s="4">
        <f>Table1[[#This Row],[Total Sales]]-100</f>
        <v>45900</v>
      </c>
    </row>
    <row r="240" spans="1:14" x14ac:dyDescent="0.25">
      <c r="A240">
        <v>88065565593</v>
      </c>
      <c r="B240" s="2">
        <v>44069</v>
      </c>
      <c r="C240" s="7" t="s">
        <v>19</v>
      </c>
      <c r="D240" t="s">
        <v>10</v>
      </c>
      <c r="E240" t="s">
        <v>70</v>
      </c>
      <c r="F240">
        <v>9</v>
      </c>
      <c r="G240">
        <v>6</v>
      </c>
      <c r="H240">
        <v>123</v>
      </c>
      <c r="I240">
        <f>Table1[[#This Row],[Qty]]*Table1[[#This Row],[Price]]</f>
        <v>1107</v>
      </c>
      <c r="J240">
        <f>Table1[[#This Row],[Qty]]*Table1[[#This Row],[Cost]]</f>
        <v>738</v>
      </c>
      <c r="K240">
        <f>Table1[[#This Row],[Total Sales]]-Table1[[#This Row],[cogs]]</f>
        <v>369</v>
      </c>
      <c r="L240" s="4">
        <v>664.19999999999993</v>
      </c>
      <c r="M240" s="4">
        <f>Table1[[#This Row],[Total Sales]]*(1-20%)</f>
        <v>885.6</v>
      </c>
      <c r="N240" s="4">
        <f>Table1[[#This Row],[Total Sales]]-100</f>
        <v>1007</v>
      </c>
    </row>
    <row r="241" spans="1:14" x14ac:dyDescent="0.25">
      <c r="A241">
        <v>88065565594</v>
      </c>
      <c r="B241" s="2">
        <v>44070</v>
      </c>
      <c r="C241" s="7" t="s">
        <v>23</v>
      </c>
      <c r="D241" t="s">
        <v>11</v>
      </c>
      <c r="E241" t="s">
        <v>70</v>
      </c>
      <c r="F241">
        <v>18</v>
      </c>
      <c r="G241">
        <v>15</v>
      </c>
      <c r="H241">
        <v>12903</v>
      </c>
      <c r="I241">
        <f>Table1[[#This Row],[Qty]]*Table1[[#This Row],[Price]]</f>
        <v>232254</v>
      </c>
      <c r="J241">
        <f>Table1[[#This Row],[Qty]]*Table1[[#This Row],[Cost]]</f>
        <v>193545</v>
      </c>
      <c r="K241">
        <f>Table1[[#This Row],[Total Sales]]-Table1[[#This Row],[cogs]]</f>
        <v>38709</v>
      </c>
      <c r="L241" s="4">
        <v>139352.4</v>
      </c>
      <c r="M241" s="4">
        <f>Table1[[#This Row],[Total Sales]]*(1-20%)</f>
        <v>185803.2</v>
      </c>
      <c r="N241" s="4">
        <f>Table1[[#This Row],[Total Sales]]-100</f>
        <v>232154</v>
      </c>
    </row>
    <row r="242" spans="1:14" x14ac:dyDescent="0.25">
      <c r="A242">
        <v>88065565595</v>
      </c>
      <c r="B242" s="2">
        <v>44071</v>
      </c>
      <c r="C242" s="7" t="s">
        <v>13</v>
      </c>
      <c r="D242" t="s">
        <v>12</v>
      </c>
      <c r="E242" s="6" t="s">
        <v>81</v>
      </c>
      <c r="F242">
        <v>52</v>
      </c>
      <c r="G242">
        <v>49</v>
      </c>
      <c r="H242">
        <v>100000</v>
      </c>
      <c r="I242">
        <f>Table1[[#This Row],[Qty]]*Table1[[#This Row],[Price]]</f>
        <v>5200000</v>
      </c>
      <c r="J242">
        <f>Table1[[#This Row],[Qty]]*Table1[[#This Row],[Cost]]</f>
        <v>4900000</v>
      </c>
      <c r="K242">
        <f>Table1[[#This Row],[Total Sales]]-Table1[[#This Row],[cogs]]</f>
        <v>300000</v>
      </c>
      <c r="L242" s="4">
        <v>3120000</v>
      </c>
      <c r="M242" s="4">
        <f>Table1[[#This Row],[Total Sales]]*(1-20%)</f>
        <v>4160000</v>
      </c>
      <c r="N242" s="4">
        <f>Table1[[#This Row],[Total Sales]]-100</f>
        <v>5199900</v>
      </c>
    </row>
    <row r="243" spans="1:14" x14ac:dyDescent="0.25">
      <c r="A243">
        <v>88065565596</v>
      </c>
      <c r="B243" s="2">
        <v>44072</v>
      </c>
      <c r="C243" s="7" t="s">
        <v>17</v>
      </c>
      <c r="D243" t="s">
        <v>9</v>
      </c>
      <c r="E243" s="6" t="s">
        <v>81</v>
      </c>
      <c r="F243">
        <v>9</v>
      </c>
      <c r="G243">
        <v>6</v>
      </c>
      <c r="H243">
        <v>12000</v>
      </c>
      <c r="I243">
        <f>Table1[[#This Row],[Qty]]*Table1[[#This Row],[Price]]</f>
        <v>108000</v>
      </c>
      <c r="J243">
        <f>Table1[[#This Row],[Qty]]*Table1[[#This Row],[Cost]]</f>
        <v>72000</v>
      </c>
      <c r="K243">
        <f>Table1[[#This Row],[Total Sales]]-Table1[[#This Row],[cogs]]</f>
        <v>36000</v>
      </c>
      <c r="L243" s="4">
        <v>64800</v>
      </c>
      <c r="M243" s="4">
        <f>Table1[[#This Row],[Total Sales]]*(1-20%)</f>
        <v>86400</v>
      </c>
      <c r="N243" s="4">
        <f>Table1[[#This Row],[Total Sales]]-100</f>
        <v>107900</v>
      </c>
    </row>
    <row r="244" spans="1:14" x14ac:dyDescent="0.25">
      <c r="A244">
        <v>88065565597</v>
      </c>
      <c r="B244" s="2">
        <v>44073</v>
      </c>
      <c r="C244" s="7" t="s">
        <v>14</v>
      </c>
      <c r="D244" t="s">
        <v>10</v>
      </c>
      <c r="E244" s="6" t="s">
        <v>74</v>
      </c>
      <c r="F244">
        <v>5</v>
      </c>
      <c r="G244">
        <v>2</v>
      </c>
      <c r="H244">
        <v>60</v>
      </c>
      <c r="I244">
        <f>Table1[[#This Row],[Qty]]*Table1[[#This Row],[Price]]</f>
        <v>300</v>
      </c>
      <c r="J244">
        <f>Table1[[#This Row],[Qty]]*Table1[[#This Row],[Cost]]</f>
        <v>120</v>
      </c>
      <c r="K244">
        <f>Table1[[#This Row],[Total Sales]]-Table1[[#This Row],[cogs]]</f>
        <v>180</v>
      </c>
      <c r="L244" s="4">
        <v>180</v>
      </c>
      <c r="M244" s="4">
        <f>Table1[[#This Row],[Total Sales]]*(1-20%)</f>
        <v>240</v>
      </c>
      <c r="N244" s="4">
        <f>Table1[[#This Row],[Total Sales]]-100</f>
        <v>200</v>
      </c>
    </row>
    <row r="245" spans="1:14" x14ac:dyDescent="0.25">
      <c r="A245">
        <v>88065565598</v>
      </c>
      <c r="B245" s="2">
        <v>44074</v>
      </c>
      <c r="C245" s="7" t="s">
        <v>21</v>
      </c>
      <c r="D245" t="s">
        <v>11</v>
      </c>
      <c r="E245" s="6" t="s">
        <v>85</v>
      </c>
      <c r="F245">
        <v>14</v>
      </c>
      <c r="G245">
        <v>11</v>
      </c>
      <c r="H245">
        <v>89</v>
      </c>
      <c r="I245">
        <f>Table1[[#This Row],[Qty]]*Table1[[#This Row],[Price]]</f>
        <v>1246</v>
      </c>
      <c r="J245">
        <f>Table1[[#This Row],[Qty]]*Table1[[#This Row],[Cost]]</f>
        <v>979</v>
      </c>
      <c r="K245">
        <f>Table1[[#This Row],[Total Sales]]-Table1[[#This Row],[cogs]]</f>
        <v>267</v>
      </c>
      <c r="L245" s="4">
        <v>747.6</v>
      </c>
      <c r="M245" s="4">
        <f>Table1[[#This Row],[Total Sales]]*(1-20%)</f>
        <v>996.80000000000007</v>
      </c>
      <c r="N245" s="4">
        <f>Table1[[#This Row],[Total Sales]]-100</f>
        <v>1146</v>
      </c>
    </row>
    <row r="246" spans="1:14" x14ac:dyDescent="0.25">
      <c r="A246">
        <v>88065565599</v>
      </c>
      <c r="B246" s="2">
        <v>44075</v>
      </c>
      <c r="C246" s="7" t="s">
        <v>15</v>
      </c>
      <c r="D246" t="s">
        <v>12</v>
      </c>
      <c r="E246" s="6" t="s">
        <v>75</v>
      </c>
      <c r="F246">
        <v>6</v>
      </c>
      <c r="G246">
        <v>3</v>
      </c>
      <c r="H246">
        <v>77</v>
      </c>
      <c r="I246">
        <f>Table1[[#This Row],[Qty]]*Table1[[#This Row],[Price]]</f>
        <v>462</v>
      </c>
      <c r="J246">
        <f>Table1[[#This Row],[Qty]]*Table1[[#This Row],[Cost]]</f>
        <v>231</v>
      </c>
      <c r="K246">
        <f>Table1[[#This Row],[Total Sales]]-Table1[[#This Row],[cogs]]</f>
        <v>231</v>
      </c>
      <c r="L246" s="4">
        <v>277.2</v>
      </c>
      <c r="M246" s="4">
        <f>Table1[[#This Row],[Total Sales]]*(1-20%)</f>
        <v>369.6</v>
      </c>
      <c r="N246" s="4">
        <f>Table1[[#This Row],[Total Sales]]-100</f>
        <v>362</v>
      </c>
    </row>
    <row r="247" spans="1:14" x14ac:dyDescent="0.25">
      <c r="A247">
        <v>88065565600</v>
      </c>
      <c r="B247" s="2">
        <v>44076</v>
      </c>
      <c r="C247" s="7" t="s">
        <v>22</v>
      </c>
      <c r="D247" t="s">
        <v>9</v>
      </c>
      <c r="E247" s="6" t="s">
        <v>76</v>
      </c>
      <c r="F247">
        <v>10</v>
      </c>
      <c r="G247">
        <v>7</v>
      </c>
      <c r="H247">
        <v>68</v>
      </c>
      <c r="I247">
        <f>Table1[[#This Row],[Qty]]*Table1[[#This Row],[Price]]</f>
        <v>680</v>
      </c>
      <c r="J247">
        <f>Table1[[#This Row],[Qty]]*Table1[[#This Row],[Cost]]</f>
        <v>476</v>
      </c>
      <c r="K247">
        <f>Table1[[#This Row],[Total Sales]]-Table1[[#This Row],[cogs]]</f>
        <v>204</v>
      </c>
      <c r="L247" s="4">
        <v>408</v>
      </c>
      <c r="M247" s="4">
        <f>Table1[[#This Row],[Total Sales]]*(1-20%)</f>
        <v>544</v>
      </c>
      <c r="N247" s="4">
        <f>Table1[[#This Row],[Total Sales]]-100</f>
        <v>580</v>
      </c>
    </row>
    <row r="248" spans="1:14" x14ac:dyDescent="0.25">
      <c r="A248">
        <v>88065565601</v>
      </c>
      <c r="B248" s="2">
        <v>44077</v>
      </c>
      <c r="C248" s="7" t="s">
        <v>20</v>
      </c>
      <c r="D248" t="s">
        <v>10</v>
      </c>
      <c r="E248" s="6" t="s">
        <v>77</v>
      </c>
      <c r="F248">
        <v>13</v>
      </c>
      <c r="G248">
        <v>10</v>
      </c>
      <c r="H248">
        <v>15</v>
      </c>
      <c r="I248">
        <f>Table1[[#This Row],[Qty]]*Table1[[#This Row],[Price]]</f>
        <v>195</v>
      </c>
      <c r="J248">
        <f>Table1[[#This Row],[Qty]]*Table1[[#This Row],[Cost]]</f>
        <v>150</v>
      </c>
      <c r="K248">
        <f>Table1[[#This Row],[Total Sales]]-Table1[[#This Row],[cogs]]</f>
        <v>45</v>
      </c>
      <c r="L248" s="4">
        <v>117</v>
      </c>
      <c r="M248" s="4">
        <f>Table1[[#This Row],[Total Sales]]*(1-20%)</f>
        <v>156</v>
      </c>
      <c r="N248" s="4">
        <f>Table1[[#This Row],[Total Sales]]-100</f>
        <v>95</v>
      </c>
    </row>
    <row r="249" spans="1:14" x14ac:dyDescent="0.25">
      <c r="A249">
        <v>88065565602</v>
      </c>
      <c r="B249" s="2">
        <v>44078</v>
      </c>
      <c r="C249" s="7" t="s">
        <v>16</v>
      </c>
      <c r="D249" t="s">
        <v>11</v>
      </c>
      <c r="E249" s="6" t="s">
        <v>78</v>
      </c>
      <c r="F249">
        <v>20</v>
      </c>
      <c r="G249">
        <v>17</v>
      </c>
      <c r="H249">
        <v>47</v>
      </c>
      <c r="I249">
        <f>Table1[[#This Row],[Qty]]*Table1[[#This Row],[Price]]</f>
        <v>940</v>
      </c>
      <c r="J249">
        <f>Table1[[#This Row],[Qty]]*Table1[[#This Row],[Cost]]</f>
        <v>799</v>
      </c>
      <c r="K249">
        <f>Table1[[#This Row],[Total Sales]]-Table1[[#This Row],[cogs]]</f>
        <v>141</v>
      </c>
      <c r="L249" s="4">
        <v>564</v>
      </c>
      <c r="M249" s="4">
        <f>Table1[[#This Row],[Total Sales]]*(1-20%)</f>
        <v>752</v>
      </c>
      <c r="N249" s="4">
        <f>Table1[[#This Row],[Total Sales]]-100</f>
        <v>840</v>
      </c>
    </row>
    <row r="250" spans="1:14" x14ac:dyDescent="0.25">
      <c r="A250">
        <v>88065565603</v>
      </c>
      <c r="B250" s="2">
        <v>44079</v>
      </c>
      <c r="C250" s="7" t="s">
        <v>18</v>
      </c>
      <c r="D250" t="s">
        <v>12</v>
      </c>
      <c r="E250" t="s">
        <v>79</v>
      </c>
      <c r="F250">
        <v>15</v>
      </c>
      <c r="G250">
        <v>12</v>
      </c>
      <c r="H250">
        <v>6</v>
      </c>
      <c r="I250">
        <f>Table1[[#This Row],[Qty]]*Table1[[#This Row],[Price]]</f>
        <v>90</v>
      </c>
      <c r="J250">
        <f>Table1[[#This Row],[Qty]]*Table1[[#This Row],[Cost]]</f>
        <v>72</v>
      </c>
      <c r="K250">
        <f>Table1[[#This Row],[Total Sales]]-Table1[[#This Row],[cogs]]</f>
        <v>18</v>
      </c>
      <c r="L250" s="4">
        <v>54</v>
      </c>
      <c r="M250" s="4">
        <f>Table1[[#This Row],[Total Sales]]*(1-20%)</f>
        <v>72</v>
      </c>
      <c r="N250" s="4">
        <f>Table1[[#This Row],[Total Sales]]-100</f>
        <v>-10</v>
      </c>
    </row>
    <row r="251" spans="1:14" x14ac:dyDescent="0.25">
      <c r="A251">
        <v>88065565604</v>
      </c>
      <c r="B251" s="2">
        <v>44080</v>
      </c>
      <c r="C251" s="7" t="s">
        <v>19</v>
      </c>
      <c r="D251" t="s">
        <v>9</v>
      </c>
      <c r="E251" s="6" t="s">
        <v>65</v>
      </c>
      <c r="F251">
        <v>20</v>
      </c>
      <c r="G251">
        <v>17</v>
      </c>
      <c r="H251">
        <v>10</v>
      </c>
      <c r="I251">
        <f>Table1[[#This Row],[Qty]]*Table1[[#This Row],[Price]]</f>
        <v>200</v>
      </c>
      <c r="J251">
        <f>Table1[[#This Row],[Qty]]*Table1[[#This Row],[Cost]]</f>
        <v>170</v>
      </c>
      <c r="K251">
        <f>Table1[[#This Row],[Total Sales]]-Table1[[#This Row],[cogs]]</f>
        <v>30</v>
      </c>
      <c r="L251" s="4">
        <v>120</v>
      </c>
      <c r="M251" s="4">
        <f>Table1[[#This Row],[Total Sales]]*(1-20%)</f>
        <v>160</v>
      </c>
      <c r="N251" s="4">
        <f>Table1[[#This Row],[Total Sales]]-100</f>
        <v>100</v>
      </c>
    </row>
    <row r="252" spans="1:14" x14ac:dyDescent="0.25">
      <c r="A252">
        <v>88065565605</v>
      </c>
      <c r="B252" s="2">
        <v>44081</v>
      </c>
      <c r="C252" s="7" t="s">
        <v>23</v>
      </c>
      <c r="D252" t="s">
        <v>10</v>
      </c>
      <c r="E252" s="6" t="s">
        <v>80</v>
      </c>
      <c r="F252">
        <v>12</v>
      </c>
      <c r="G252">
        <v>9</v>
      </c>
      <c r="H252">
        <v>11</v>
      </c>
      <c r="I252">
        <f>Table1[[#This Row],[Qty]]*Table1[[#This Row],[Price]]</f>
        <v>132</v>
      </c>
      <c r="J252">
        <f>Table1[[#This Row],[Qty]]*Table1[[#This Row],[Cost]]</f>
        <v>99</v>
      </c>
      <c r="K252">
        <f>Table1[[#This Row],[Total Sales]]-Table1[[#This Row],[cogs]]</f>
        <v>33</v>
      </c>
      <c r="L252" s="4">
        <v>79.2</v>
      </c>
      <c r="M252" s="4">
        <f>Table1[[#This Row],[Total Sales]]*(1-20%)</f>
        <v>105.60000000000001</v>
      </c>
      <c r="N252" s="4">
        <f>Table1[[#This Row],[Total Sales]]-100</f>
        <v>32</v>
      </c>
    </row>
    <row r="253" spans="1:14" x14ac:dyDescent="0.25">
      <c r="A253">
        <v>88065565606</v>
      </c>
      <c r="B253" s="2">
        <v>44082</v>
      </c>
      <c r="C253" s="7" t="s">
        <v>13</v>
      </c>
      <c r="D253" t="s">
        <v>11</v>
      </c>
      <c r="E253" s="6" t="s">
        <v>81</v>
      </c>
      <c r="F253">
        <v>16</v>
      </c>
      <c r="G253">
        <v>13</v>
      </c>
      <c r="H253">
        <v>60</v>
      </c>
      <c r="I253">
        <f>Table1[[#This Row],[Qty]]*Table1[[#This Row],[Price]]</f>
        <v>960</v>
      </c>
      <c r="J253">
        <f>Table1[[#This Row],[Qty]]*Table1[[#This Row],[Cost]]</f>
        <v>780</v>
      </c>
      <c r="K253">
        <f>Table1[[#This Row],[Total Sales]]-Table1[[#This Row],[cogs]]</f>
        <v>180</v>
      </c>
      <c r="L253" s="4">
        <v>576</v>
      </c>
      <c r="M253" s="4">
        <f>Table1[[#This Row],[Total Sales]]*(1-20%)</f>
        <v>768</v>
      </c>
      <c r="N253" s="4">
        <f>Table1[[#This Row],[Total Sales]]-100</f>
        <v>860</v>
      </c>
    </row>
    <row r="254" spans="1:14" x14ac:dyDescent="0.25">
      <c r="A254">
        <v>88065565607</v>
      </c>
      <c r="B254" s="2">
        <v>44083</v>
      </c>
      <c r="C254" s="7" t="s">
        <v>17</v>
      </c>
      <c r="D254" t="s">
        <v>12</v>
      </c>
      <c r="E254" s="6" t="s">
        <v>68</v>
      </c>
      <c r="F254">
        <v>70</v>
      </c>
      <c r="G254">
        <v>67</v>
      </c>
      <c r="H254">
        <v>89</v>
      </c>
      <c r="I254">
        <f>Table1[[#This Row],[Qty]]*Table1[[#This Row],[Price]]</f>
        <v>6230</v>
      </c>
      <c r="J254">
        <f>Table1[[#This Row],[Qty]]*Table1[[#This Row],[Cost]]</f>
        <v>5963</v>
      </c>
      <c r="K254">
        <f>Table1[[#This Row],[Total Sales]]-Table1[[#This Row],[cogs]]</f>
        <v>267</v>
      </c>
      <c r="L254" s="4">
        <v>3738</v>
      </c>
      <c r="M254" s="4">
        <f>Table1[[#This Row],[Total Sales]]*(1-20%)</f>
        <v>4984</v>
      </c>
      <c r="N254" s="4">
        <f>Table1[[#This Row],[Total Sales]]-100</f>
        <v>6130</v>
      </c>
    </row>
    <row r="255" spans="1:14" x14ac:dyDescent="0.25">
      <c r="A255">
        <v>88065565608</v>
      </c>
      <c r="B255" s="2">
        <v>44084</v>
      </c>
      <c r="C255" s="7" t="s">
        <v>14</v>
      </c>
      <c r="D255" t="s">
        <v>9</v>
      </c>
      <c r="E255" s="6" t="s">
        <v>69</v>
      </c>
      <c r="F255">
        <v>15</v>
      </c>
      <c r="G255">
        <v>12</v>
      </c>
      <c r="H255">
        <v>77</v>
      </c>
      <c r="I255">
        <f>Table1[[#This Row],[Qty]]*Table1[[#This Row],[Price]]</f>
        <v>1155</v>
      </c>
      <c r="J255">
        <f>Table1[[#This Row],[Qty]]*Table1[[#This Row],[Cost]]</f>
        <v>924</v>
      </c>
      <c r="K255">
        <f>Table1[[#This Row],[Total Sales]]-Table1[[#This Row],[cogs]]</f>
        <v>231</v>
      </c>
      <c r="L255" s="4">
        <v>693</v>
      </c>
      <c r="M255" s="4">
        <f>Table1[[#This Row],[Total Sales]]*(1-20%)</f>
        <v>924</v>
      </c>
      <c r="N255" s="4">
        <f>Table1[[#This Row],[Total Sales]]-100</f>
        <v>1055</v>
      </c>
    </row>
    <row r="256" spans="1:14" x14ac:dyDescent="0.25">
      <c r="A256">
        <v>88065565609</v>
      </c>
      <c r="B256" s="2">
        <v>44085</v>
      </c>
      <c r="C256" s="7" t="s">
        <v>21</v>
      </c>
      <c r="D256" t="s">
        <v>10</v>
      </c>
      <c r="E256" t="s">
        <v>70</v>
      </c>
      <c r="F256">
        <v>16</v>
      </c>
      <c r="G256">
        <v>13</v>
      </c>
      <c r="H256">
        <v>68</v>
      </c>
      <c r="I256">
        <f>Table1[[#This Row],[Qty]]*Table1[[#This Row],[Price]]</f>
        <v>1088</v>
      </c>
      <c r="J256">
        <f>Table1[[#This Row],[Qty]]*Table1[[#This Row],[Cost]]</f>
        <v>884</v>
      </c>
      <c r="K256">
        <f>Table1[[#This Row],[Total Sales]]-Table1[[#This Row],[cogs]]</f>
        <v>204</v>
      </c>
      <c r="L256" s="4">
        <v>652.79999999999995</v>
      </c>
      <c r="M256" s="4">
        <f>Table1[[#This Row],[Total Sales]]*(1-20%)</f>
        <v>870.40000000000009</v>
      </c>
      <c r="N256" s="4">
        <f>Table1[[#This Row],[Total Sales]]-100</f>
        <v>988</v>
      </c>
    </row>
    <row r="257" spans="1:14" x14ac:dyDescent="0.25">
      <c r="A257">
        <v>88065565610</v>
      </c>
      <c r="B257" s="2">
        <v>44086</v>
      </c>
      <c r="C257" s="7" t="s">
        <v>15</v>
      </c>
      <c r="D257" t="s">
        <v>11</v>
      </c>
      <c r="E257" s="6" t="s">
        <v>82</v>
      </c>
      <c r="F257">
        <v>20</v>
      </c>
      <c r="G257">
        <v>17</v>
      </c>
      <c r="H257">
        <v>15</v>
      </c>
      <c r="I257">
        <f>Table1[[#This Row],[Qty]]*Table1[[#This Row],[Price]]</f>
        <v>300</v>
      </c>
      <c r="J257">
        <f>Table1[[#This Row],[Qty]]*Table1[[#This Row],[Cost]]</f>
        <v>255</v>
      </c>
      <c r="K257">
        <f>Table1[[#This Row],[Total Sales]]-Table1[[#This Row],[cogs]]</f>
        <v>45</v>
      </c>
      <c r="L257" s="4">
        <v>180</v>
      </c>
      <c r="M257" s="4">
        <f>Table1[[#This Row],[Total Sales]]*(1-20%)</f>
        <v>240</v>
      </c>
      <c r="N257" s="4">
        <f>Table1[[#This Row],[Total Sales]]-100</f>
        <v>200</v>
      </c>
    </row>
    <row r="258" spans="1:14" x14ac:dyDescent="0.25">
      <c r="A258">
        <v>88065565611</v>
      </c>
      <c r="B258" s="2">
        <v>44087</v>
      </c>
      <c r="C258" s="7" t="s">
        <v>22</v>
      </c>
      <c r="D258" t="s">
        <v>12</v>
      </c>
      <c r="E258" s="6" t="s">
        <v>83</v>
      </c>
      <c r="F258">
        <v>12</v>
      </c>
      <c r="G258">
        <v>9</v>
      </c>
      <c r="H258">
        <v>100</v>
      </c>
      <c r="I258">
        <f>Table1[[#This Row],[Qty]]*Table1[[#This Row],[Price]]</f>
        <v>1200</v>
      </c>
      <c r="J258">
        <f>Table1[[#This Row],[Qty]]*Table1[[#This Row],[Cost]]</f>
        <v>900</v>
      </c>
      <c r="K258">
        <f>Table1[[#This Row],[Total Sales]]-Table1[[#This Row],[cogs]]</f>
        <v>300</v>
      </c>
      <c r="L258" s="4">
        <v>720</v>
      </c>
      <c r="M258" s="4">
        <f>Table1[[#This Row],[Total Sales]]*(1-20%)</f>
        <v>960</v>
      </c>
      <c r="N258" s="4">
        <f>Table1[[#This Row],[Total Sales]]-100</f>
        <v>1100</v>
      </c>
    </row>
    <row r="259" spans="1:14" x14ac:dyDescent="0.25">
      <c r="A259">
        <v>88065565612</v>
      </c>
      <c r="B259" s="2">
        <v>44088</v>
      </c>
      <c r="C259" s="7" t="s">
        <v>20</v>
      </c>
      <c r="D259" t="s">
        <v>9</v>
      </c>
      <c r="E259" s="6" t="s">
        <v>84</v>
      </c>
      <c r="F259">
        <v>12</v>
      </c>
      <c r="G259">
        <v>9</v>
      </c>
      <c r="H259">
        <v>3000</v>
      </c>
      <c r="I259">
        <f>Table1[[#This Row],[Qty]]*Table1[[#This Row],[Price]]</f>
        <v>36000</v>
      </c>
      <c r="J259">
        <f>Table1[[#This Row],[Qty]]*Table1[[#This Row],[Cost]]</f>
        <v>27000</v>
      </c>
      <c r="K259">
        <f>Table1[[#This Row],[Total Sales]]-Table1[[#This Row],[cogs]]</f>
        <v>9000</v>
      </c>
      <c r="L259" s="4">
        <v>21600</v>
      </c>
      <c r="M259" s="4">
        <f>Table1[[#This Row],[Total Sales]]*(1-20%)</f>
        <v>28800</v>
      </c>
      <c r="N259" s="4">
        <f>Table1[[#This Row],[Total Sales]]-100</f>
        <v>35900</v>
      </c>
    </row>
    <row r="260" spans="1:14" x14ac:dyDescent="0.25">
      <c r="A260">
        <v>88065565613</v>
      </c>
      <c r="B260" s="2">
        <v>44089</v>
      </c>
      <c r="C260" s="7" t="s">
        <v>16</v>
      </c>
      <c r="D260" t="s">
        <v>10</v>
      </c>
      <c r="E260" s="6" t="s">
        <v>74</v>
      </c>
      <c r="F260">
        <v>18</v>
      </c>
      <c r="G260">
        <v>15</v>
      </c>
      <c r="H260">
        <v>5000</v>
      </c>
      <c r="I260">
        <f>Table1[[#This Row],[Qty]]*Table1[[#This Row],[Price]]</f>
        <v>90000</v>
      </c>
      <c r="J260">
        <f>Table1[[#This Row],[Qty]]*Table1[[#This Row],[Cost]]</f>
        <v>75000</v>
      </c>
      <c r="K260">
        <f>Table1[[#This Row],[Total Sales]]-Table1[[#This Row],[cogs]]</f>
        <v>15000</v>
      </c>
      <c r="L260" s="4">
        <v>54000</v>
      </c>
      <c r="M260" s="4">
        <f>Table1[[#This Row],[Total Sales]]*(1-20%)</f>
        <v>72000</v>
      </c>
      <c r="N260" s="4">
        <f>Table1[[#This Row],[Total Sales]]-100</f>
        <v>89900</v>
      </c>
    </row>
    <row r="261" spans="1:14" x14ac:dyDescent="0.25">
      <c r="A261">
        <v>88065565614</v>
      </c>
      <c r="B261" s="2">
        <v>44090</v>
      </c>
      <c r="C261" s="7" t="s">
        <v>18</v>
      </c>
      <c r="D261" t="s">
        <v>11</v>
      </c>
      <c r="E261" s="6" t="s">
        <v>85</v>
      </c>
      <c r="F261">
        <v>10</v>
      </c>
      <c r="G261">
        <v>7</v>
      </c>
      <c r="H261">
        <v>300</v>
      </c>
      <c r="I261">
        <f>Table1[[#This Row],[Qty]]*Table1[[#This Row],[Price]]</f>
        <v>3000</v>
      </c>
      <c r="J261">
        <f>Table1[[#This Row],[Qty]]*Table1[[#This Row],[Cost]]</f>
        <v>2100</v>
      </c>
      <c r="K261">
        <f>Table1[[#This Row],[Total Sales]]-Table1[[#This Row],[cogs]]</f>
        <v>900</v>
      </c>
      <c r="L261" s="4">
        <v>1800</v>
      </c>
      <c r="M261" s="4">
        <f>Table1[[#This Row],[Total Sales]]*(1-20%)</f>
        <v>2400</v>
      </c>
      <c r="N261" s="4">
        <f>Table1[[#This Row],[Total Sales]]-100</f>
        <v>2900</v>
      </c>
    </row>
    <row r="262" spans="1:14" x14ac:dyDescent="0.25">
      <c r="A262">
        <v>88065565615</v>
      </c>
      <c r="B262" s="2">
        <v>44091</v>
      </c>
      <c r="C262" s="7" t="s">
        <v>19</v>
      </c>
      <c r="D262" t="s">
        <v>12</v>
      </c>
      <c r="E262" s="6" t="s">
        <v>74</v>
      </c>
      <c r="F262">
        <v>15</v>
      </c>
      <c r="G262">
        <v>12</v>
      </c>
      <c r="H262">
        <v>2000</v>
      </c>
      <c r="I262">
        <f>Table1[[#This Row],[Qty]]*Table1[[#This Row],[Price]]</f>
        <v>30000</v>
      </c>
      <c r="J262">
        <f>Table1[[#This Row],[Qty]]*Table1[[#This Row],[Cost]]</f>
        <v>24000</v>
      </c>
      <c r="K262">
        <f>Table1[[#This Row],[Total Sales]]-Table1[[#This Row],[cogs]]</f>
        <v>6000</v>
      </c>
      <c r="L262" s="4">
        <v>18000</v>
      </c>
      <c r="M262" s="4">
        <f>Table1[[#This Row],[Total Sales]]*(1-20%)</f>
        <v>24000</v>
      </c>
      <c r="N262" s="4">
        <f>Table1[[#This Row],[Total Sales]]-100</f>
        <v>29900</v>
      </c>
    </row>
    <row r="263" spans="1:14" x14ac:dyDescent="0.25">
      <c r="A263">
        <v>88065565616</v>
      </c>
      <c r="B263" s="2">
        <v>44092</v>
      </c>
      <c r="C263" s="7" t="s">
        <v>23</v>
      </c>
      <c r="D263" t="s">
        <v>9</v>
      </c>
      <c r="E263" s="6" t="s">
        <v>85</v>
      </c>
      <c r="F263">
        <v>15</v>
      </c>
      <c r="G263">
        <v>12</v>
      </c>
      <c r="H263">
        <v>600</v>
      </c>
      <c r="I263">
        <f>Table1[[#This Row],[Qty]]*Table1[[#This Row],[Price]]</f>
        <v>9000</v>
      </c>
      <c r="J263">
        <f>Table1[[#This Row],[Qty]]*Table1[[#This Row],[Cost]]</f>
        <v>7200</v>
      </c>
      <c r="K263">
        <f>Table1[[#This Row],[Total Sales]]-Table1[[#This Row],[cogs]]</f>
        <v>1800</v>
      </c>
      <c r="L263" s="4">
        <v>5400</v>
      </c>
      <c r="M263" s="4">
        <f>Table1[[#This Row],[Total Sales]]*(1-20%)</f>
        <v>7200</v>
      </c>
      <c r="N263" s="4">
        <f>Table1[[#This Row],[Total Sales]]-100</f>
        <v>8900</v>
      </c>
    </row>
    <row r="264" spans="1:14" x14ac:dyDescent="0.25">
      <c r="A264">
        <v>88065565617</v>
      </c>
      <c r="B264" s="2">
        <v>44093</v>
      </c>
      <c r="C264" s="7" t="s">
        <v>13</v>
      </c>
      <c r="D264" t="s">
        <v>10</v>
      </c>
      <c r="E264" s="6" t="s">
        <v>68</v>
      </c>
      <c r="F264">
        <v>23</v>
      </c>
      <c r="G264">
        <v>20</v>
      </c>
      <c r="H264">
        <v>1230</v>
      </c>
      <c r="I264">
        <f>Table1[[#This Row],[Qty]]*Table1[[#This Row],[Price]]</f>
        <v>28290</v>
      </c>
      <c r="J264">
        <f>Table1[[#This Row],[Qty]]*Table1[[#This Row],[Cost]]</f>
        <v>24600</v>
      </c>
      <c r="K264">
        <f>Table1[[#This Row],[Total Sales]]-Table1[[#This Row],[cogs]]</f>
        <v>3690</v>
      </c>
      <c r="L264" s="4">
        <v>16974</v>
      </c>
      <c r="M264" s="4">
        <f>Table1[[#This Row],[Total Sales]]*(1-20%)</f>
        <v>22632</v>
      </c>
      <c r="N264" s="4">
        <f>Table1[[#This Row],[Total Sales]]-100</f>
        <v>28190</v>
      </c>
    </row>
    <row r="265" spans="1:14" x14ac:dyDescent="0.25">
      <c r="A265">
        <v>88065565618</v>
      </c>
      <c r="B265" s="2">
        <v>44094</v>
      </c>
      <c r="C265" s="7" t="s">
        <v>17</v>
      </c>
      <c r="D265" t="s">
        <v>11</v>
      </c>
      <c r="E265" s="6" t="s">
        <v>69</v>
      </c>
      <c r="F265">
        <v>9</v>
      </c>
      <c r="G265">
        <v>6</v>
      </c>
      <c r="H265">
        <v>900</v>
      </c>
      <c r="I265">
        <f>Table1[[#This Row],[Qty]]*Table1[[#This Row],[Price]]</f>
        <v>8100</v>
      </c>
      <c r="J265">
        <f>Table1[[#This Row],[Qty]]*Table1[[#This Row],[Cost]]</f>
        <v>5400</v>
      </c>
      <c r="K265">
        <f>Table1[[#This Row],[Total Sales]]-Table1[[#This Row],[cogs]]</f>
        <v>2700</v>
      </c>
      <c r="L265" s="4">
        <v>4860</v>
      </c>
      <c r="M265" s="4">
        <f>Table1[[#This Row],[Total Sales]]*(1-20%)</f>
        <v>6480</v>
      </c>
      <c r="N265" s="4">
        <f>Table1[[#This Row],[Total Sales]]-100</f>
        <v>8000</v>
      </c>
    </row>
    <row r="266" spans="1:14" x14ac:dyDescent="0.25">
      <c r="A266">
        <v>88065565619</v>
      </c>
      <c r="B266" s="2">
        <v>44095</v>
      </c>
      <c r="C266" s="7" t="s">
        <v>14</v>
      </c>
      <c r="D266" t="s">
        <v>12</v>
      </c>
      <c r="E266" t="s">
        <v>70</v>
      </c>
      <c r="F266">
        <v>18</v>
      </c>
      <c r="G266">
        <v>15</v>
      </c>
      <c r="H266">
        <v>2390</v>
      </c>
      <c r="I266">
        <f>Table1[[#This Row],[Qty]]*Table1[[#This Row],[Price]]</f>
        <v>43020</v>
      </c>
      <c r="J266">
        <f>Table1[[#This Row],[Qty]]*Table1[[#This Row],[Cost]]</f>
        <v>35850</v>
      </c>
      <c r="K266">
        <f>Table1[[#This Row],[Total Sales]]-Table1[[#This Row],[cogs]]</f>
        <v>7170</v>
      </c>
      <c r="L266" s="4">
        <v>25812</v>
      </c>
      <c r="M266" s="4">
        <f>Table1[[#This Row],[Total Sales]]*(1-20%)</f>
        <v>34416</v>
      </c>
      <c r="N266" s="4">
        <f>Table1[[#This Row],[Total Sales]]-100</f>
        <v>42920</v>
      </c>
    </row>
    <row r="267" spans="1:14" x14ac:dyDescent="0.25">
      <c r="A267">
        <v>88065565620</v>
      </c>
      <c r="B267" s="2">
        <v>44096</v>
      </c>
      <c r="C267" s="7" t="s">
        <v>21</v>
      </c>
      <c r="D267" t="s">
        <v>9</v>
      </c>
      <c r="E267" s="6" t="s">
        <v>68</v>
      </c>
      <c r="F267">
        <v>14</v>
      </c>
      <c r="G267">
        <v>11</v>
      </c>
      <c r="H267">
        <v>10000</v>
      </c>
      <c r="I267">
        <f>Table1[[#This Row],[Qty]]*Table1[[#This Row],[Price]]</f>
        <v>140000</v>
      </c>
      <c r="J267">
        <f>Table1[[#This Row],[Qty]]*Table1[[#This Row],[Cost]]</f>
        <v>110000</v>
      </c>
      <c r="K267">
        <f>Table1[[#This Row],[Total Sales]]-Table1[[#This Row],[cogs]]</f>
        <v>30000</v>
      </c>
      <c r="L267" s="4">
        <v>84000</v>
      </c>
      <c r="M267" s="4">
        <f>Table1[[#This Row],[Total Sales]]*(1-20%)</f>
        <v>112000</v>
      </c>
      <c r="N267" s="4">
        <f>Table1[[#This Row],[Total Sales]]-100</f>
        <v>139900</v>
      </c>
    </row>
    <row r="268" spans="1:14" x14ac:dyDescent="0.25">
      <c r="A268">
        <v>88065565621</v>
      </c>
      <c r="B268" s="2">
        <v>44097</v>
      </c>
      <c r="C268" s="7" t="s">
        <v>15</v>
      </c>
      <c r="D268" t="s">
        <v>10</v>
      </c>
      <c r="E268" s="6" t="s">
        <v>69</v>
      </c>
      <c r="F268">
        <v>30</v>
      </c>
      <c r="G268">
        <v>27</v>
      </c>
      <c r="H268">
        <v>2300</v>
      </c>
      <c r="I268">
        <f>Table1[[#This Row],[Qty]]*Table1[[#This Row],[Price]]</f>
        <v>69000</v>
      </c>
      <c r="J268">
        <f>Table1[[#This Row],[Qty]]*Table1[[#This Row],[Cost]]</f>
        <v>62100</v>
      </c>
      <c r="K268">
        <f>Table1[[#This Row],[Total Sales]]-Table1[[#This Row],[cogs]]</f>
        <v>6900</v>
      </c>
      <c r="L268" s="4">
        <v>41400</v>
      </c>
      <c r="M268" s="4">
        <f>Table1[[#This Row],[Total Sales]]*(1-20%)</f>
        <v>55200</v>
      </c>
      <c r="N268" s="4">
        <f>Table1[[#This Row],[Total Sales]]-100</f>
        <v>68900</v>
      </c>
    </row>
    <row r="269" spans="1:14" x14ac:dyDescent="0.25">
      <c r="A269">
        <v>88065565622</v>
      </c>
      <c r="B269" s="2">
        <v>44098</v>
      </c>
      <c r="C269" s="7" t="s">
        <v>22</v>
      </c>
      <c r="D269" t="s">
        <v>11</v>
      </c>
      <c r="E269" t="s">
        <v>70</v>
      </c>
      <c r="F269">
        <v>16</v>
      </c>
      <c r="G269">
        <v>13</v>
      </c>
      <c r="H269">
        <v>7800</v>
      </c>
      <c r="I269">
        <f>Table1[[#This Row],[Qty]]*Table1[[#This Row],[Price]]</f>
        <v>124800</v>
      </c>
      <c r="J269">
        <f>Table1[[#This Row],[Qty]]*Table1[[#This Row],[Cost]]</f>
        <v>101400</v>
      </c>
      <c r="K269">
        <f>Table1[[#This Row],[Total Sales]]-Table1[[#This Row],[cogs]]</f>
        <v>23400</v>
      </c>
      <c r="L269" s="4">
        <v>74880</v>
      </c>
      <c r="M269" s="4">
        <f>Table1[[#This Row],[Total Sales]]*(1-20%)</f>
        <v>99840</v>
      </c>
      <c r="N269" s="4">
        <f>Table1[[#This Row],[Total Sales]]-100</f>
        <v>124700</v>
      </c>
    </row>
    <row r="270" spans="1:14" x14ac:dyDescent="0.25">
      <c r="A270">
        <v>88065565623</v>
      </c>
      <c r="B270" s="2">
        <v>44099</v>
      </c>
      <c r="C270" s="7" t="s">
        <v>20</v>
      </c>
      <c r="D270" t="s">
        <v>12</v>
      </c>
      <c r="E270" t="s">
        <v>70</v>
      </c>
      <c r="F270">
        <v>52</v>
      </c>
      <c r="G270">
        <v>49</v>
      </c>
      <c r="H270">
        <v>450</v>
      </c>
      <c r="I270">
        <f>Table1[[#This Row],[Qty]]*Table1[[#This Row],[Price]]</f>
        <v>23400</v>
      </c>
      <c r="J270">
        <f>Table1[[#This Row],[Qty]]*Table1[[#This Row],[Cost]]</f>
        <v>22050</v>
      </c>
      <c r="K270">
        <f>Table1[[#This Row],[Total Sales]]-Table1[[#This Row],[cogs]]</f>
        <v>1350</v>
      </c>
      <c r="L270" s="4">
        <v>14040</v>
      </c>
      <c r="M270" s="4">
        <f>Table1[[#This Row],[Total Sales]]*(1-20%)</f>
        <v>18720</v>
      </c>
      <c r="N270" s="4">
        <f>Table1[[#This Row],[Total Sales]]-100</f>
        <v>23300</v>
      </c>
    </row>
    <row r="271" spans="1:14" x14ac:dyDescent="0.25">
      <c r="A271">
        <v>88065565624</v>
      </c>
      <c r="B271" s="2">
        <v>44100</v>
      </c>
      <c r="C271" s="7" t="s">
        <v>16</v>
      </c>
      <c r="D271" t="s">
        <v>9</v>
      </c>
      <c r="E271" t="s">
        <v>70</v>
      </c>
      <c r="F271">
        <v>14</v>
      </c>
      <c r="G271">
        <v>11</v>
      </c>
      <c r="H271">
        <v>2000</v>
      </c>
      <c r="I271">
        <f>Table1[[#This Row],[Qty]]*Table1[[#This Row],[Price]]</f>
        <v>28000</v>
      </c>
      <c r="J271">
        <f>Table1[[#This Row],[Qty]]*Table1[[#This Row],[Cost]]</f>
        <v>22000</v>
      </c>
      <c r="K271">
        <f>Table1[[#This Row],[Total Sales]]-Table1[[#This Row],[cogs]]</f>
        <v>6000</v>
      </c>
      <c r="L271" s="4">
        <v>16800</v>
      </c>
      <c r="M271" s="4">
        <f>Table1[[#This Row],[Total Sales]]*(1-20%)</f>
        <v>22400</v>
      </c>
      <c r="N271" s="4">
        <f>Table1[[#This Row],[Total Sales]]-100</f>
        <v>27900</v>
      </c>
    </row>
    <row r="272" spans="1:14" x14ac:dyDescent="0.25">
      <c r="A272">
        <v>88065565625</v>
      </c>
      <c r="B272" s="2">
        <v>44101</v>
      </c>
      <c r="C272" s="7" t="s">
        <v>18</v>
      </c>
      <c r="D272" t="s">
        <v>10</v>
      </c>
      <c r="E272" s="6" t="s">
        <v>81</v>
      </c>
      <c r="F272">
        <v>6</v>
      </c>
      <c r="G272">
        <v>3</v>
      </c>
      <c r="H272">
        <v>123</v>
      </c>
      <c r="I272">
        <f>Table1[[#This Row],[Qty]]*Table1[[#This Row],[Price]]</f>
        <v>738</v>
      </c>
      <c r="J272">
        <f>Table1[[#This Row],[Qty]]*Table1[[#This Row],[Cost]]</f>
        <v>369</v>
      </c>
      <c r="K272">
        <f>Table1[[#This Row],[Total Sales]]-Table1[[#This Row],[cogs]]</f>
        <v>369</v>
      </c>
      <c r="L272" s="4">
        <v>442.8</v>
      </c>
      <c r="M272" s="4">
        <f>Table1[[#This Row],[Total Sales]]*(1-20%)</f>
        <v>590.4</v>
      </c>
      <c r="N272" s="4">
        <f>Table1[[#This Row],[Total Sales]]-100</f>
        <v>638</v>
      </c>
    </row>
    <row r="273" spans="1:14" x14ac:dyDescent="0.25">
      <c r="A273">
        <v>88065565626</v>
      </c>
      <c r="B273" s="2">
        <v>44102</v>
      </c>
      <c r="C273" s="7" t="s">
        <v>19</v>
      </c>
      <c r="D273" t="s">
        <v>11</v>
      </c>
      <c r="E273" s="6" t="s">
        <v>81</v>
      </c>
      <c r="F273">
        <v>13</v>
      </c>
      <c r="G273">
        <v>10</v>
      </c>
      <c r="H273">
        <v>12903</v>
      </c>
      <c r="I273">
        <f>Table1[[#This Row],[Qty]]*Table1[[#This Row],[Price]]</f>
        <v>167739</v>
      </c>
      <c r="J273">
        <f>Table1[[#This Row],[Qty]]*Table1[[#This Row],[Cost]]</f>
        <v>129030</v>
      </c>
      <c r="K273">
        <f>Table1[[#This Row],[Total Sales]]-Table1[[#This Row],[cogs]]</f>
        <v>38709</v>
      </c>
      <c r="L273" s="4">
        <v>100643.4</v>
      </c>
      <c r="M273" s="4">
        <f>Table1[[#This Row],[Total Sales]]*(1-20%)</f>
        <v>134191.20000000001</v>
      </c>
      <c r="N273" s="4">
        <f>Table1[[#This Row],[Total Sales]]-100</f>
        <v>167639</v>
      </c>
    </row>
    <row r="274" spans="1:14" x14ac:dyDescent="0.25">
      <c r="A274">
        <v>88065565627</v>
      </c>
      <c r="B274" s="2">
        <v>44103</v>
      </c>
      <c r="C274" s="7" t="s">
        <v>23</v>
      </c>
      <c r="D274" t="s">
        <v>12</v>
      </c>
      <c r="E274" s="6" t="s">
        <v>74</v>
      </c>
      <c r="F274">
        <v>15</v>
      </c>
      <c r="G274">
        <v>12</v>
      </c>
      <c r="H274">
        <v>100000</v>
      </c>
      <c r="I274">
        <f>Table1[[#This Row],[Qty]]*Table1[[#This Row],[Price]]</f>
        <v>1500000</v>
      </c>
      <c r="J274">
        <f>Table1[[#This Row],[Qty]]*Table1[[#This Row],[Cost]]</f>
        <v>1200000</v>
      </c>
      <c r="K274">
        <f>Table1[[#This Row],[Total Sales]]-Table1[[#This Row],[cogs]]</f>
        <v>300000</v>
      </c>
      <c r="L274" s="4">
        <v>900000</v>
      </c>
      <c r="M274" s="4">
        <f>Table1[[#This Row],[Total Sales]]*(1-20%)</f>
        <v>1200000</v>
      </c>
      <c r="N274" s="4">
        <f>Table1[[#This Row],[Total Sales]]-100</f>
        <v>1499900</v>
      </c>
    </row>
    <row r="275" spans="1:14" x14ac:dyDescent="0.25">
      <c r="A275">
        <v>88065565628</v>
      </c>
      <c r="B275" s="2">
        <v>44104</v>
      </c>
      <c r="C275" s="7" t="s">
        <v>13</v>
      </c>
      <c r="D275" t="s">
        <v>9</v>
      </c>
      <c r="E275" s="6" t="s">
        <v>85</v>
      </c>
      <c r="F275">
        <v>20</v>
      </c>
      <c r="G275">
        <v>17</v>
      </c>
      <c r="H275">
        <v>12000</v>
      </c>
      <c r="I275">
        <f>Table1[[#This Row],[Qty]]*Table1[[#This Row],[Price]]</f>
        <v>240000</v>
      </c>
      <c r="J275">
        <f>Table1[[#This Row],[Qty]]*Table1[[#This Row],[Cost]]</f>
        <v>204000</v>
      </c>
      <c r="K275">
        <f>Table1[[#This Row],[Total Sales]]-Table1[[#This Row],[cogs]]</f>
        <v>36000</v>
      </c>
      <c r="L275" s="4">
        <v>144000</v>
      </c>
      <c r="M275" s="4">
        <f>Table1[[#This Row],[Total Sales]]*(1-20%)</f>
        <v>192000</v>
      </c>
      <c r="N275" s="4">
        <f>Table1[[#This Row],[Total Sales]]-100</f>
        <v>239900</v>
      </c>
    </row>
    <row r="276" spans="1:14" x14ac:dyDescent="0.25">
      <c r="A276">
        <v>88065565629</v>
      </c>
      <c r="B276" s="2">
        <v>44105</v>
      </c>
      <c r="C276" s="7" t="s">
        <v>17</v>
      </c>
      <c r="D276" t="s">
        <v>10</v>
      </c>
      <c r="E276" s="6" t="s">
        <v>75</v>
      </c>
      <c r="F276">
        <v>12</v>
      </c>
      <c r="G276">
        <v>9</v>
      </c>
      <c r="H276">
        <v>60</v>
      </c>
      <c r="I276">
        <f>Table1[[#This Row],[Qty]]*Table1[[#This Row],[Price]]</f>
        <v>720</v>
      </c>
      <c r="J276">
        <f>Table1[[#This Row],[Qty]]*Table1[[#This Row],[Cost]]</f>
        <v>540</v>
      </c>
      <c r="K276">
        <f>Table1[[#This Row],[Total Sales]]-Table1[[#This Row],[cogs]]</f>
        <v>180</v>
      </c>
      <c r="L276" s="4">
        <v>432</v>
      </c>
      <c r="M276" s="4">
        <f>Table1[[#This Row],[Total Sales]]*(1-20%)</f>
        <v>576</v>
      </c>
      <c r="N276" s="4">
        <f>Table1[[#This Row],[Total Sales]]-100</f>
        <v>620</v>
      </c>
    </row>
    <row r="277" spans="1:14" x14ac:dyDescent="0.25">
      <c r="A277">
        <v>88065565630</v>
      </c>
      <c r="B277" s="2">
        <v>44106</v>
      </c>
      <c r="C277" s="7" t="s">
        <v>14</v>
      </c>
      <c r="D277" t="s">
        <v>11</v>
      </c>
      <c r="E277" s="6" t="s">
        <v>76</v>
      </c>
      <c r="F277">
        <v>16</v>
      </c>
      <c r="G277">
        <v>13</v>
      </c>
      <c r="H277">
        <v>89</v>
      </c>
      <c r="I277">
        <f>Table1[[#This Row],[Qty]]*Table1[[#This Row],[Price]]</f>
        <v>1424</v>
      </c>
      <c r="J277">
        <f>Table1[[#This Row],[Qty]]*Table1[[#This Row],[Cost]]</f>
        <v>1157</v>
      </c>
      <c r="K277">
        <f>Table1[[#This Row],[Total Sales]]-Table1[[#This Row],[cogs]]</f>
        <v>267</v>
      </c>
      <c r="L277" s="4">
        <v>854.4</v>
      </c>
      <c r="M277" s="4">
        <f>Table1[[#This Row],[Total Sales]]*(1-20%)</f>
        <v>1139.2</v>
      </c>
      <c r="N277" s="4">
        <f>Table1[[#This Row],[Total Sales]]-100</f>
        <v>1324</v>
      </c>
    </row>
    <row r="278" spans="1:14" x14ac:dyDescent="0.25">
      <c r="A278">
        <v>88065565631</v>
      </c>
      <c r="B278" s="2">
        <v>44107</v>
      </c>
      <c r="C278" s="7" t="s">
        <v>21</v>
      </c>
      <c r="D278" t="s">
        <v>12</v>
      </c>
      <c r="E278" s="6" t="s">
        <v>77</v>
      </c>
      <c r="F278">
        <v>20</v>
      </c>
      <c r="G278">
        <v>17</v>
      </c>
      <c r="H278">
        <v>77</v>
      </c>
      <c r="I278">
        <f>Table1[[#This Row],[Qty]]*Table1[[#This Row],[Price]]</f>
        <v>1540</v>
      </c>
      <c r="J278">
        <f>Table1[[#This Row],[Qty]]*Table1[[#This Row],[Cost]]</f>
        <v>1309</v>
      </c>
      <c r="K278">
        <f>Table1[[#This Row],[Total Sales]]-Table1[[#This Row],[cogs]]</f>
        <v>231</v>
      </c>
      <c r="L278" s="4">
        <v>924</v>
      </c>
      <c r="M278" s="4">
        <f>Table1[[#This Row],[Total Sales]]*(1-20%)</f>
        <v>1232</v>
      </c>
      <c r="N278" s="4">
        <f>Table1[[#This Row],[Total Sales]]-100</f>
        <v>1440</v>
      </c>
    </row>
    <row r="279" spans="1:14" x14ac:dyDescent="0.25">
      <c r="A279">
        <v>88065565632</v>
      </c>
      <c r="B279" s="2">
        <v>44108</v>
      </c>
      <c r="C279" s="7" t="s">
        <v>15</v>
      </c>
      <c r="D279" t="s">
        <v>9</v>
      </c>
      <c r="E279" s="6" t="s">
        <v>78</v>
      </c>
      <c r="F279">
        <v>12</v>
      </c>
      <c r="G279">
        <v>9</v>
      </c>
      <c r="H279">
        <v>68</v>
      </c>
      <c r="I279">
        <f>Table1[[#This Row],[Qty]]*Table1[[#This Row],[Price]]</f>
        <v>816</v>
      </c>
      <c r="J279">
        <f>Table1[[#This Row],[Qty]]*Table1[[#This Row],[Cost]]</f>
        <v>612</v>
      </c>
      <c r="K279">
        <f>Table1[[#This Row],[Total Sales]]-Table1[[#This Row],[cogs]]</f>
        <v>204</v>
      </c>
      <c r="L279" s="4">
        <v>489.59999999999997</v>
      </c>
      <c r="M279" s="4">
        <f>Table1[[#This Row],[Total Sales]]*(1-20%)</f>
        <v>652.80000000000007</v>
      </c>
      <c r="N279" s="4">
        <f>Table1[[#This Row],[Total Sales]]-100</f>
        <v>716</v>
      </c>
    </row>
    <row r="280" spans="1:14" x14ac:dyDescent="0.25">
      <c r="A280">
        <v>88065565633</v>
      </c>
      <c r="B280" s="2">
        <v>44109</v>
      </c>
      <c r="C280" s="7" t="s">
        <v>22</v>
      </c>
      <c r="D280" t="s">
        <v>10</v>
      </c>
      <c r="E280" t="s">
        <v>79</v>
      </c>
      <c r="F280">
        <v>10</v>
      </c>
      <c r="G280">
        <v>7</v>
      </c>
      <c r="H280">
        <v>15</v>
      </c>
      <c r="I280">
        <f>Table1[[#This Row],[Qty]]*Table1[[#This Row],[Price]]</f>
        <v>150</v>
      </c>
      <c r="J280">
        <f>Table1[[#This Row],[Qty]]*Table1[[#This Row],[Cost]]</f>
        <v>105</v>
      </c>
      <c r="K280">
        <f>Table1[[#This Row],[Total Sales]]-Table1[[#This Row],[cogs]]</f>
        <v>45</v>
      </c>
      <c r="L280" s="4">
        <v>90</v>
      </c>
      <c r="M280" s="4">
        <f>Table1[[#This Row],[Total Sales]]*(1-20%)</f>
        <v>120</v>
      </c>
      <c r="N280" s="4">
        <f>Table1[[#This Row],[Total Sales]]-100</f>
        <v>50</v>
      </c>
    </row>
    <row r="281" spans="1:14" x14ac:dyDescent="0.25">
      <c r="A281">
        <v>88065565634</v>
      </c>
      <c r="B281" s="2">
        <v>44110</v>
      </c>
      <c r="C281" s="7" t="s">
        <v>20</v>
      </c>
      <c r="D281" t="s">
        <v>11</v>
      </c>
      <c r="E281" s="6" t="s">
        <v>65</v>
      </c>
      <c r="F281">
        <v>15</v>
      </c>
      <c r="G281">
        <v>12</v>
      </c>
      <c r="H281">
        <v>47</v>
      </c>
      <c r="I281">
        <f>Table1[[#This Row],[Qty]]*Table1[[#This Row],[Price]]</f>
        <v>705</v>
      </c>
      <c r="J281">
        <f>Table1[[#This Row],[Qty]]*Table1[[#This Row],[Cost]]</f>
        <v>564</v>
      </c>
      <c r="K281">
        <f>Table1[[#This Row],[Total Sales]]-Table1[[#This Row],[cogs]]</f>
        <v>141</v>
      </c>
      <c r="L281" s="4">
        <v>423</v>
      </c>
      <c r="M281" s="4">
        <f>Table1[[#This Row],[Total Sales]]*(1-20%)</f>
        <v>564</v>
      </c>
      <c r="N281" s="4">
        <f>Table1[[#This Row],[Total Sales]]-100</f>
        <v>605</v>
      </c>
    </row>
    <row r="282" spans="1:14" x14ac:dyDescent="0.25">
      <c r="A282">
        <v>88065565635</v>
      </c>
      <c r="B282" s="2">
        <v>44111</v>
      </c>
      <c r="C282" s="7" t="s">
        <v>16</v>
      </c>
      <c r="D282" t="s">
        <v>12</v>
      </c>
      <c r="E282" s="6" t="s">
        <v>80</v>
      </c>
      <c r="F282">
        <v>15</v>
      </c>
      <c r="G282">
        <v>12</v>
      </c>
      <c r="H282">
        <v>6</v>
      </c>
      <c r="I282">
        <f>Table1[[#This Row],[Qty]]*Table1[[#This Row],[Price]]</f>
        <v>90</v>
      </c>
      <c r="J282">
        <f>Table1[[#This Row],[Qty]]*Table1[[#This Row],[Cost]]</f>
        <v>72</v>
      </c>
      <c r="K282">
        <f>Table1[[#This Row],[Total Sales]]-Table1[[#This Row],[cogs]]</f>
        <v>18</v>
      </c>
      <c r="L282" s="4">
        <v>54</v>
      </c>
      <c r="M282" s="4">
        <f>Table1[[#This Row],[Total Sales]]*(1-20%)</f>
        <v>72</v>
      </c>
      <c r="N282" s="4">
        <f>Table1[[#This Row],[Total Sales]]-100</f>
        <v>-10</v>
      </c>
    </row>
    <row r="283" spans="1:14" x14ac:dyDescent="0.25">
      <c r="A283">
        <v>88065565636</v>
      </c>
      <c r="B283" s="2">
        <v>44112</v>
      </c>
      <c r="C283" s="7" t="s">
        <v>18</v>
      </c>
      <c r="D283" t="s">
        <v>9</v>
      </c>
      <c r="E283" s="6" t="s">
        <v>81</v>
      </c>
      <c r="F283">
        <v>20</v>
      </c>
      <c r="G283">
        <v>17</v>
      </c>
      <c r="H283">
        <v>10</v>
      </c>
      <c r="I283">
        <f>Table1[[#This Row],[Qty]]*Table1[[#This Row],[Price]]</f>
        <v>200</v>
      </c>
      <c r="J283">
        <f>Table1[[#This Row],[Qty]]*Table1[[#This Row],[Cost]]</f>
        <v>170</v>
      </c>
      <c r="K283">
        <f>Table1[[#This Row],[Total Sales]]-Table1[[#This Row],[cogs]]</f>
        <v>30</v>
      </c>
      <c r="L283" s="4">
        <v>120</v>
      </c>
      <c r="M283" s="4">
        <f>Table1[[#This Row],[Total Sales]]*(1-20%)</f>
        <v>160</v>
      </c>
      <c r="N283" s="4">
        <f>Table1[[#This Row],[Total Sales]]-100</f>
        <v>100</v>
      </c>
    </row>
    <row r="284" spans="1:14" x14ac:dyDescent="0.25">
      <c r="A284">
        <v>88065565637</v>
      </c>
      <c r="B284" s="2">
        <v>44113</v>
      </c>
      <c r="C284" s="7" t="s">
        <v>19</v>
      </c>
      <c r="D284" t="s">
        <v>10</v>
      </c>
      <c r="E284" s="6" t="s">
        <v>68</v>
      </c>
      <c r="F284">
        <v>12</v>
      </c>
      <c r="G284">
        <v>9</v>
      </c>
      <c r="H284">
        <v>11</v>
      </c>
      <c r="I284">
        <f>Table1[[#This Row],[Qty]]*Table1[[#This Row],[Price]]</f>
        <v>132</v>
      </c>
      <c r="J284">
        <f>Table1[[#This Row],[Qty]]*Table1[[#This Row],[Cost]]</f>
        <v>99</v>
      </c>
      <c r="K284">
        <f>Table1[[#This Row],[Total Sales]]-Table1[[#This Row],[cogs]]</f>
        <v>33</v>
      </c>
      <c r="L284" s="4">
        <v>79.2</v>
      </c>
      <c r="M284" s="4">
        <f>Table1[[#This Row],[Total Sales]]*(1-20%)</f>
        <v>105.60000000000001</v>
      </c>
      <c r="N284" s="4">
        <f>Table1[[#This Row],[Total Sales]]-100</f>
        <v>32</v>
      </c>
    </row>
    <row r="285" spans="1:14" x14ac:dyDescent="0.25">
      <c r="A285">
        <v>88065565638</v>
      </c>
      <c r="B285" s="2">
        <v>44114</v>
      </c>
      <c r="C285" s="7" t="s">
        <v>23</v>
      </c>
      <c r="D285" t="s">
        <v>11</v>
      </c>
      <c r="E285" s="6" t="s">
        <v>69</v>
      </c>
      <c r="F285">
        <v>13</v>
      </c>
      <c r="G285">
        <v>10</v>
      </c>
      <c r="H285">
        <v>60</v>
      </c>
      <c r="I285">
        <f>Table1[[#This Row],[Qty]]*Table1[[#This Row],[Price]]</f>
        <v>780</v>
      </c>
      <c r="J285">
        <f>Table1[[#This Row],[Qty]]*Table1[[#This Row],[Cost]]</f>
        <v>600</v>
      </c>
      <c r="K285">
        <f>Table1[[#This Row],[Total Sales]]-Table1[[#This Row],[cogs]]</f>
        <v>180</v>
      </c>
      <c r="L285" s="4">
        <v>468</v>
      </c>
      <c r="M285" s="4">
        <f>Table1[[#This Row],[Total Sales]]*(1-20%)</f>
        <v>624</v>
      </c>
      <c r="N285" s="4">
        <f>Table1[[#This Row],[Total Sales]]-100</f>
        <v>680</v>
      </c>
    </row>
    <row r="286" spans="1:14" x14ac:dyDescent="0.25">
      <c r="A286">
        <v>88065565639</v>
      </c>
      <c r="B286" s="2">
        <v>44115</v>
      </c>
      <c r="C286" s="7" t="s">
        <v>13</v>
      </c>
      <c r="D286" t="s">
        <v>12</v>
      </c>
      <c r="E286" t="s">
        <v>70</v>
      </c>
      <c r="F286">
        <v>15</v>
      </c>
      <c r="G286">
        <v>12</v>
      </c>
      <c r="H286">
        <v>89</v>
      </c>
      <c r="I286">
        <f>Table1[[#This Row],[Qty]]*Table1[[#This Row],[Price]]</f>
        <v>1335</v>
      </c>
      <c r="J286">
        <f>Table1[[#This Row],[Qty]]*Table1[[#This Row],[Cost]]</f>
        <v>1068</v>
      </c>
      <c r="K286">
        <f>Table1[[#This Row],[Total Sales]]-Table1[[#This Row],[cogs]]</f>
        <v>267</v>
      </c>
      <c r="L286" s="4">
        <v>801</v>
      </c>
      <c r="M286" s="4">
        <f>Table1[[#This Row],[Total Sales]]*(1-20%)</f>
        <v>1068</v>
      </c>
      <c r="N286" s="4">
        <f>Table1[[#This Row],[Total Sales]]-100</f>
        <v>1235</v>
      </c>
    </row>
    <row r="287" spans="1:14" x14ac:dyDescent="0.25">
      <c r="A287">
        <v>88065565640</v>
      </c>
      <c r="B287" s="2">
        <v>44116</v>
      </c>
      <c r="C287" s="7" t="s">
        <v>17</v>
      </c>
      <c r="D287" t="s">
        <v>9</v>
      </c>
      <c r="E287" s="6" t="s">
        <v>82</v>
      </c>
      <c r="F287">
        <v>14</v>
      </c>
      <c r="G287">
        <v>11</v>
      </c>
      <c r="H287">
        <v>77</v>
      </c>
      <c r="I287">
        <f>Table1[[#This Row],[Qty]]*Table1[[#This Row],[Price]]</f>
        <v>1078</v>
      </c>
      <c r="J287">
        <f>Table1[[#This Row],[Qty]]*Table1[[#This Row],[Cost]]</f>
        <v>847</v>
      </c>
      <c r="K287">
        <f>Table1[[#This Row],[Total Sales]]-Table1[[#This Row],[cogs]]</f>
        <v>231</v>
      </c>
      <c r="L287" s="4">
        <v>646.79999999999995</v>
      </c>
      <c r="M287" s="4">
        <f>Table1[[#This Row],[Total Sales]]*(1-20%)</f>
        <v>862.40000000000009</v>
      </c>
      <c r="N287" s="4">
        <f>Table1[[#This Row],[Total Sales]]-100</f>
        <v>978</v>
      </c>
    </row>
    <row r="288" spans="1:14" x14ac:dyDescent="0.25">
      <c r="A288">
        <v>88065565641</v>
      </c>
      <c r="B288" s="2">
        <v>44117</v>
      </c>
      <c r="C288" s="7" t="s">
        <v>14</v>
      </c>
      <c r="D288" t="s">
        <v>10</v>
      </c>
      <c r="E288" s="6" t="s">
        <v>83</v>
      </c>
      <c r="F288">
        <v>30</v>
      </c>
      <c r="G288">
        <v>27</v>
      </c>
      <c r="H288">
        <v>68</v>
      </c>
      <c r="I288">
        <f>Table1[[#This Row],[Qty]]*Table1[[#This Row],[Price]]</f>
        <v>2040</v>
      </c>
      <c r="J288">
        <f>Table1[[#This Row],[Qty]]*Table1[[#This Row],[Cost]]</f>
        <v>1836</v>
      </c>
      <c r="K288">
        <f>Table1[[#This Row],[Total Sales]]-Table1[[#This Row],[cogs]]</f>
        <v>204</v>
      </c>
      <c r="L288" s="4">
        <v>1224</v>
      </c>
      <c r="M288" s="4">
        <f>Table1[[#This Row],[Total Sales]]*(1-20%)</f>
        <v>1632</v>
      </c>
      <c r="N288" s="4">
        <f>Table1[[#This Row],[Total Sales]]-100</f>
        <v>1940</v>
      </c>
    </row>
    <row r="289" spans="1:14" x14ac:dyDescent="0.25">
      <c r="A289">
        <v>88065565642</v>
      </c>
      <c r="B289" s="2">
        <v>44118</v>
      </c>
      <c r="C289" s="7" t="s">
        <v>21</v>
      </c>
      <c r="D289" t="s">
        <v>9</v>
      </c>
      <c r="E289" s="6" t="s">
        <v>84</v>
      </c>
      <c r="F289">
        <v>16</v>
      </c>
      <c r="G289">
        <v>13</v>
      </c>
      <c r="H289">
        <v>15</v>
      </c>
      <c r="I289">
        <f>Table1[[#This Row],[Qty]]*Table1[[#This Row],[Price]]</f>
        <v>240</v>
      </c>
      <c r="J289">
        <f>Table1[[#This Row],[Qty]]*Table1[[#This Row],[Cost]]</f>
        <v>195</v>
      </c>
      <c r="K289">
        <f>Table1[[#This Row],[Total Sales]]-Table1[[#This Row],[cogs]]</f>
        <v>45</v>
      </c>
      <c r="L289" s="4">
        <v>144</v>
      </c>
      <c r="M289" s="4">
        <f>Table1[[#This Row],[Total Sales]]*(1-20%)</f>
        <v>192</v>
      </c>
      <c r="N289" s="4">
        <f>Table1[[#This Row],[Total Sales]]-100</f>
        <v>140</v>
      </c>
    </row>
    <row r="290" spans="1:14" x14ac:dyDescent="0.25">
      <c r="A290">
        <v>88065565643</v>
      </c>
      <c r="B290" s="2">
        <v>44119</v>
      </c>
      <c r="C290" s="7" t="s">
        <v>15</v>
      </c>
      <c r="D290" t="s">
        <v>10</v>
      </c>
      <c r="E290" s="6" t="s">
        <v>74</v>
      </c>
      <c r="F290">
        <v>9</v>
      </c>
      <c r="G290">
        <v>6</v>
      </c>
      <c r="H290">
        <v>100</v>
      </c>
      <c r="I290">
        <f>Table1[[#This Row],[Qty]]*Table1[[#This Row],[Price]]</f>
        <v>900</v>
      </c>
      <c r="J290">
        <f>Table1[[#This Row],[Qty]]*Table1[[#This Row],[Cost]]</f>
        <v>600</v>
      </c>
      <c r="K290">
        <f>Table1[[#This Row],[Total Sales]]-Table1[[#This Row],[cogs]]</f>
        <v>300</v>
      </c>
      <c r="L290" s="4">
        <v>540</v>
      </c>
      <c r="M290" s="4">
        <f>Table1[[#This Row],[Total Sales]]*(1-20%)</f>
        <v>720</v>
      </c>
      <c r="N290" s="4">
        <f>Table1[[#This Row],[Total Sales]]-100</f>
        <v>800</v>
      </c>
    </row>
    <row r="291" spans="1:14" x14ac:dyDescent="0.25">
      <c r="A291">
        <v>88065565644</v>
      </c>
      <c r="B291" s="2">
        <v>44120</v>
      </c>
      <c r="C291" s="7" t="s">
        <v>22</v>
      </c>
      <c r="D291" t="s">
        <v>9</v>
      </c>
      <c r="E291" s="6" t="s">
        <v>85</v>
      </c>
      <c r="F291">
        <v>5</v>
      </c>
      <c r="G291">
        <v>2</v>
      </c>
      <c r="H291">
        <v>3000</v>
      </c>
      <c r="I291">
        <f>Table1[[#This Row],[Qty]]*Table1[[#This Row],[Price]]</f>
        <v>15000</v>
      </c>
      <c r="J291">
        <f>Table1[[#This Row],[Qty]]*Table1[[#This Row],[Cost]]</f>
        <v>6000</v>
      </c>
      <c r="K291">
        <f>Table1[[#This Row],[Total Sales]]-Table1[[#This Row],[cogs]]</f>
        <v>9000</v>
      </c>
      <c r="L291" s="4">
        <v>9000</v>
      </c>
      <c r="M291" s="4">
        <f>Table1[[#This Row],[Total Sales]]*(1-20%)</f>
        <v>12000</v>
      </c>
      <c r="N291" s="4">
        <f>Table1[[#This Row],[Total Sales]]-100</f>
        <v>14900</v>
      </c>
    </row>
    <row r="292" spans="1:14" x14ac:dyDescent="0.25">
      <c r="A292">
        <v>88065565645</v>
      </c>
      <c r="B292" s="2">
        <v>44121</v>
      </c>
      <c r="C292" s="7" t="s">
        <v>20</v>
      </c>
      <c r="D292" t="s">
        <v>10</v>
      </c>
      <c r="E292" s="6" t="s">
        <v>74</v>
      </c>
      <c r="F292">
        <v>18</v>
      </c>
      <c r="G292">
        <v>15</v>
      </c>
      <c r="H292">
        <v>5000</v>
      </c>
      <c r="I292">
        <f>Table1[[#This Row],[Qty]]*Table1[[#This Row],[Price]]</f>
        <v>90000</v>
      </c>
      <c r="J292">
        <f>Table1[[#This Row],[Qty]]*Table1[[#This Row],[Cost]]</f>
        <v>75000</v>
      </c>
      <c r="K292">
        <f>Table1[[#This Row],[Total Sales]]-Table1[[#This Row],[cogs]]</f>
        <v>15000</v>
      </c>
      <c r="L292" s="4">
        <v>54000</v>
      </c>
      <c r="M292" s="4">
        <f>Table1[[#This Row],[Total Sales]]*(1-20%)</f>
        <v>72000</v>
      </c>
      <c r="N292" s="4">
        <f>Table1[[#This Row],[Total Sales]]-100</f>
        <v>89900</v>
      </c>
    </row>
    <row r="293" spans="1:14" x14ac:dyDescent="0.25">
      <c r="A293">
        <v>88065565646</v>
      </c>
      <c r="B293" s="2">
        <v>44122</v>
      </c>
      <c r="C293" s="7" t="s">
        <v>16</v>
      </c>
      <c r="D293" t="s">
        <v>9</v>
      </c>
      <c r="E293" s="6" t="s">
        <v>85</v>
      </c>
      <c r="F293">
        <v>10</v>
      </c>
      <c r="G293">
        <v>7</v>
      </c>
      <c r="H293">
        <v>300</v>
      </c>
      <c r="I293">
        <f>Table1[[#This Row],[Qty]]*Table1[[#This Row],[Price]]</f>
        <v>3000</v>
      </c>
      <c r="J293">
        <f>Table1[[#This Row],[Qty]]*Table1[[#This Row],[Cost]]</f>
        <v>2100</v>
      </c>
      <c r="K293">
        <f>Table1[[#This Row],[Total Sales]]-Table1[[#This Row],[cogs]]</f>
        <v>900</v>
      </c>
      <c r="L293" s="4">
        <v>1800</v>
      </c>
      <c r="M293" s="4">
        <f>Table1[[#This Row],[Total Sales]]*(1-20%)</f>
        <v>2400</v>
      </c>
      <c r="N293" s="4">
        <f>Table1[[#This Row],[Total Sales]]-100</f>
        <v>2900</v>
      </c>
    </row>
    <row r="294" spans="1:14" x14ac:dyDescent="0.25">
      <c r="A294">
        <v>88065565647</v>
      </c>
      <c r="B294" s="2">
        <v>44123</v>
      </c>
      <c r="C294" s="7" t="s">
        <v>18</v>
      </c>
      <c r="D294" t="s">
        <v>10</v>
      </c>
      <c r="E294" s="6" t="s">
        <v>68</v>
      </c>
      <c r="F294">
        <v>20</v>
      </c>
      <c r="G294">
        <v>17</v>
      </c>
      <c r="H294">
        <v>2000</v>
      </c>
      <c r="I294">
        <f>Table1[[#This Row],[Qty]]*Table1[[#This Row],[Price]]</f>
        <v>40000</v>
      </c>
      <c r="J294">
        <f>Table1[[#This Row],[Qty]]*Table1[[#This Row],[Cost]]</f>
        <v>34000</v>
      </c>
      <c r="K294">
        <f>Table1[[#This Row],[Total Sales]]-Table1[[#This Row],[cogs]]</f>
        <v>6000</v>
      </c>
      <c r="L294" s="4">
        <v>24000</v>
      </c>
      <c r="M294" s="4">
        <f>Table1[[#This Row],[Total Sales]]*(1-20%)</f>
        <v>32000</v>
      </c>
      <c r="N294" s="4">
        <f>Table1[[#This Row],[Total Sales]]-100</f>
        <v>39900</v>
      </c>
    </row>
    <row r="295" spans="1:14" x14ac:dyDescent="0.25">
      <c r="A295">
        <v>88065565648</v>
      </c>
      <c r="B295" s="2">
        <v>44124</v>
      </c>
      <c r="C295" s="7" t="s">
        <v>19</v>
      </c>
      <c r="D295" t="s">
        <v>9</v>
      </c>
      <c r="E295" s="6" t="s">
        <v>69</v>
      </c>
      <c r="F295">
        <v>70</v>
      </c>
      <c r="G295">
        <v>67</v>
      </c>
      <c r="H295">
        <v>600</v>
      </c>
      <c r="I295">
        <f>Table1[[#This Row],[Qty]]*Table1[[#This Row],[Price]]</f>
        <v>42000</v>
      </c>
      <c r="J295">
        <f>Table1[[#This Row],[Qty]]*Table1[[#This Row],[Cost]]</f>
        <v>40200</v>
      </c>
      <c r="K295">
        <f>Table1[[#This Row],[Total Sales]]-Table1[[#This Row],[cogs]]</f>
        <v>1800</v>
      </c>
      <c r="L295" s="4">
        <v>25200</v>
      </c>
      <c r="M295" s="4">
        <f>Table1[[#This Row],[Total Sales]]*(1-20%)</f>
        <v>33600</v>
      </c>
      <c r="N295" s="4">
        <f>Table1[[#This Row],[Total Sales]]-100</f>
        <v>41900</v>
      </c>
    </row>
    <row r="296" spans="1:14" x14ac:dyDescent="0.25">
      <c r="A296">
        <v>88065565649</v>
      </c>
      <c r="B296" s="2">
        <v>44125</v>
      </c>
      <c r="C296" s="7" t="s">
        <v>23</v>
      </c>
      <c r="D296" t="s">
        <v>10</v>
      </c>
      <c r="E296" t="s">
        <v>70</v>
      </c>
      <c r="F296">
        <v>15</v>
      </c>
      <c r="G296">
        <v>12</v>
      </c>
      <c r="H296">
        <v>1230</v>
      </c>
      <c r="I296">
        <f>Table1[[#This Row],[Qty]]*Table1[[#This Row],[Price]]</f>
        <v>18450</v>
      </c>
      <c r="J296">
        <f>Table1[[#This Row],[Qty]]*Table1[[#This Row],[Cost]]</f>
        <v>14760</v>
      </c>
      <c r="K296">
        <f>Table1[[#This Row],[Total Sales]]-Table1[[#This Row],[cogs]]</f>
        <v>3690</v>
      </c>
      <c r="L296" s="4">
        <v>11070</v>
      </c>
      <c r="M296" s="4">
        <f>Table1[[#This Row],[Total Sales]]*(1-20%)</f>
        <v>14760</v>
      </c>
      <c r="N296" s="4">
        <f>Table1[[#This Row],[Total Sales]]-100</f>
        <v>18350</v>
      </c>
    </row>
    <row r="297" spans="1:14" x14ac:dyDescent="0.25">
      <c r="A297">
        <v>88065565650</v>
      </c>
      <c r="B297" s="2">
        <v>44126</v>
      </c>
      <c r="C297" s="7" t="s">
        <v>13</v>
      </c>
      <c r="D297" t="s">
        <v>9</v>
      </c>
      <c r="E297" s="6" t="s">
        <v>68</v>
      </c>
      <c r="F297">
        <v>12</v>
      </c>
      <c r="G297">
        <v>9</v>
      </c>
      <c r="H297">
        <v>900</v>
      </c>
      <c r="I297">
        <f>Table1[[#This Row],[Qty]]*Table1[[#This Row],[Price]]</f>
        <v>10800</v>
      </c>
      <c r="J297">
        <f>Table1[[#This Row],[Qty]]*Table1[[#This Row],[Cost]]</f>
        <v>8100</v>
      </c>
      <c r="K297">
        <f>Table1[[#This Row],[Total Sales]]-Table1[[#This Row],[cogs]]</f>
        <v>2700</v>
      </c>
      <c r="L297" s="4">
        <v>6480</v>
      </c>
      <c r="M297" s="4">
        <f>Table1[[#This Row],[Total Sales]]*(1-20%)</f>
        <v>8640</v>
      </c>
      <c r="N297" s="4">
        <f>Table1[[#This Row],[Total Sales]]-100</f>
        <v>10700</v>
      </c>
    </row>
    <row r="298" spans="1:14" x14ac:dyDescent="0.25">
      <c r="A298">
        <v>88065565651</v>
      </c>
      <c r="B298" s="2">
        <v>44127</v>
      </c>
      <c r="C298" s="7" t="s">
        <v>17</v>
      </c>
      <c r="D298" t="s">
        <v>10</v>
      </c>
      <c r="E298" s="6" t="s">
        <v>69</v>
      </c>
      <c r="F298">
        <v>18</v>
      </c>
      <c r="G298">
        <v>15</v>
      </c>
      <c r="H298">
        <v>2390</v>
      </c>
      <c r="I298">
        <f>Table1[[#This Row],[Qty]]*Table1[[#This Row],[Price]]</f>
        <v>43020</v>
      </c>
      <c r="J298">
        <f>Table1[[#This Row],[Qty]]*Table1[[#This Row],[Cost]]</f>
        <v>35850</v>
      </c>
      <c r="K298">
        <f>Table1[[#This Row],[Total Sales]]-Table1[[#This Row],[cogs]]</f>
        <v>7170</v>
      </c>
      <c r="L298" s="4">
        <v>25812</v>
      </c>
      <c r="M298" s="4">
        <f>Table1[[#This Row],[Total Sales]]*(1-20%)</f>
        <v>34416</v>
      </c>
      <c r="N298" s="4">
        <f>Table1[[#This Row],[Total Sales]]-100</f>
        <v>42920</v>
      </c>
    </row>
    <row r="299" spans="1:14" x14ac:dyDescent="0.25">
      <c r="A299">
        <v>88065565652</v>
      </c>
      <c r="B299" s="2">
        <v>44128</v>
      </c>
      <c r="C299" s="7" t="s">
        <v>14</v>
      </c>
      <c r="D299" t="s">
        <v>9</v>
      </c>
      <c r="E299" t="s">
        <v>70</v>
      </c>
      <c r="F299">
        <v>23</v>
      </c>
      <c r="G299">
        <v>20</v>
      </c>
      <c r="H299">
        <v>10000</v>
      </c>
      <c r="I299">
        <f>Table1[[#This Row],[Qty]]*Table1[[#This Row],[Price]]</f>
        <v>230000</v>
      </c>
      <c r="J299">
        <f>Table1[[#This Row],[Qty]]*Table1[[#This Row],[Cost]]</f>
        <v>200000</v>
      </c>
      <c r="K299">
        <f>Table1[[#This Row],[Total Sales]]-Table1[[#This Row],[cogs]]</f>
        <v>30000</v>
      </c>
      <c r="L299" s="4">
        <v>138000</v>
      </c>
      <c r="M299" s="4">
        <f>Table1[[#This Row],[Total Sales]]*(1-20%)</f>
        <v>184000</v>
      </c>
      <c r="N299" s="4">
        <f>Table1[[#This Row],[Total Sales]]-100</f>
        <v>229900</v>
      </c>
    </row>
    <row r="300" spans="1:14" x14ac:dyDescent="0.25">
      <c r="A300">
        <v>88065565653</v>
      </c>
      <c r="B300" s="2">
        <v>44129</v>
      </c>
      <c r="C300" s="7" t="s">
        <v>21</v>
      </c>
      <c r="D300" t="s">
        <v>10</v>
      </c>
      <c r="E300" t="s">
        <v>70</v>
      </c>
      <c r="F300">
        <v>9</v>
      </c>
      <c r="G300">
        <v>6</v>
      </c>
      <c r="H300">
        <v>2300</v>
      </c>
      <c r="I300">
        <f>Table1[[#This Row],[Qty]]*Table1[[#This Row],[Price]]</f>
        <v>20700</v>
      </c>
      <c r="J300">
        <f>Table1[[#This Row],[Qty]]*Table1[[#This Row],[Cost]]</f>
        <v>13800</v>
      </c>
      <c r="K300">
        <f>Table1[[#This Row],[Total Sales]]-Table1[[#This Row],[cogs]]</f>
        <v>6900</v>
      </c>
      <c r="L300" s="4">
        <v>12420</v>
      </c>
      <c r="M300" s="4">
        <f>Table1[[#This Row],[Total Sales]]*(1-20%)</f>
        <v>16560</v>
      </c>
      <c r="N300" s="4">
        <f>Table1[[#This Row],[Total Sales]]-100</f>
        <v>20600</v>
      </c>
    </row>
    <row r="301" spans="1:14" x14ac:dyDescent="0.25">
      <c r="A301">
        <v>88065565654</v>
      </c>
      <c r="B301" s="2">
        <v>44130</v>
      </c>
      <c r="C301" s="7" t="s">
        <v>15</v>
      </c>
      <c r="D301" t="s">
        <v>9</v>
      </c>
      <c r="E301" t="s">
        <v>70</v>
      </c>
      <c r="F301">
        <v>18</v>
      </c>
      <c r="G301">
        <v>15</v>
      </c>
      <c r="H301">
        <v>7800</v>
      </c>
      <c r="I301">
        <f>Table1[[#This Row],[Qty]]*Table1[[#This Row],[Price]]</f>
        <v>140400</v>
      </c>
      <c r="J301">
        <f>Table1[[#This Row],[Qty]]*Table1[[#This Row],[Cost]]</f>
        <v>117000</v>
      </c>
      <c r="K301">
        <f>Table1[[#This Row],[Total Sales]]-Table1[[#This Row],[cogs]]</f>
        <v>23400</v>
      </c>
      <c r="L301" s="4">
        <v>84240</v>
      </c>
      <c r="M301" s="4">
        <f>Table1[[#This Row],[Total Sales]]*(1-20%)</f>
        <v>112320</v>
      </c>
      <c r="N301" s="4">
        <f>Table1[[#This Row],[Total Sales]]-100</f>
        <v>140300</v>
      </c>
    </row>
    <row r="302" spans="1:14" x14ac:dyDescent="0.25">
      <c r="A302">
        <v>88065565655</v>
      </c>
      <c r="B302" s="2">
        <v>44131</v>
      </c>
      <c r="C302" s="7" t="s">
        <v>22</v>
      </c>
      <c r="D302" t="s">
        <v>10</v>
      </c>
      <c r="E302" s="6" t="s">
        <v>81</v>
      </c>
      <c r="F302">
        <v>52</v>
      </c>
      <c r="G302">
        <v>49</v>
      </c>
      <c r="H302">
        <v>450</v>
      </c>
      <c r="I302">
        <f>Table1[[#This Row],[Qty]]*Table1[[#This Row],[Price]]</f>
        <v>23400</v>
      </c>
      <c r="J302">
        <f>Table1[[#This Row],[Qty]]*Table1[[#This Row],[Cost]]</f>
        <v>22050</v>
      </c>
      <c r="K302">
        <f>Table1[[#This Row],[Total Sales]]-Table1[[#This Row],[cogs]]</f>
        <v>1350</v>
      </c>
      <c r="L302" s="4">
        <v>14040</v>
      </c>
      <c r="M302" s="4">
        <f>Table1[[#This Row],[Total Sales]]*(1-20%)</f>
        <v>18720</v>
      </c>
      <c r="N302" s="4">
        <f>Table1[[#This Row],[Total Sales]]-100</f>
        <v>23300</v>
      </c>
    </row>
    <row r="303" spans="1:14" x14ac:dyDescent="0.25">
      <c r="A303">
        <v>88065565656</v>
      </c>
      <c r="B303" s="2">
        <v>44132</v>
      </c>
      <c r="C303" s="7" t="s">
        <v>20</v>
      </c>
      <c r="D303" t="s">
        <v>9</v>
      </c>
      <c r="E303" s="6" t="s">
        <v>81</v>
      </c>
      <c r="F303">
        <v>9</v>
      </c>
      <c r="G303">
        <v>6</v>
      </c>
      <c r="H303">
        <v>2000</v>
      </c>
      <c r="I303">
        <f>Table1[[#This Row],[Qty]]*Table1[[#This Row],[Price]]</f>
        <v>18000</v>
      </c>
      <c r="J303">
        <f>Table1[[#This Row],[Qty]]*Table1[[#This Row],[Cost]]</f>
        <v>12000</v>
      </c>
      <c r="K303">
        <f>Table1[[#This Row],[Total Sales]]-Table1[[#This Row],[cogs]]</f>
        <v>6000</v>
      </c>
      <c r="L303" s="4">
        <v>10800</v>
      </c>
      <c r="M303" s="4">
        <f>Table1[[#This Row],[Total Sales]]*(1-20%)</f>
        <v>14400</v>
      </c>
      <c r="N303" s="4">
        <f>Table1[[#This Row],[Total Sales]]-100</f>
        <v>17900</v>
      </c>
    </row>
    <row r="304" spans="1:14" x14ac:dyDescent="0.25">
      <c r="A304">
        <v>88065565657</v>
      </c>
      <c r="B304" s="2">
        <v>44133</v>
      </c>
      <c r="C304" s="7" t="s">
        <v>16</v>
      </c>
      <c r="D304" t="s">
        <v>10</v>
      </c>
      <c r="E304" s="6" t="s">
        <v>74</v>
      </c>
      <c r="F304">
        <v>5</v>
      </c>
      <c r="G304">
        <v>2</v>
      </c>
      <c r="H304">
        <v>123</v>
      </c>
      <c r="I304">
        <f>Table1[[#This Row],[Qty]]*Table1[[#This Row],[Price]]</f>
        <v>615</v>
      </c>
      <c r="J304">
        <f>Table1[[#This Row],[Qty]]*Table1[[#This Row],[Cost]]</f>
        <v>246</v>
      </c>
      <c r="K304">
        <f>Table1[[#This Row],[Total Sales]]-Table1[[#This Row],[cogs]]</f>
        <v>369</v>
      </c>
      <c r="L304" s="4">
        <v>369</v>
      </c>
      <c r="M304" s="4">
        <f>Table1[[#This Row],[Total Sales]]*(1-20%)</f>
        <v>492</v>
      </c>
      <c r="N304" s="4">
        <f>Table1[[#This Row],[Total Sales]]-100</f>
        <v>515</v>
      </c>
    </row>
    <row r="305" spans="1:14" x14ac:dyDescent="0.25">
      <c r="A305">
        <v>88065565658</v>
      </c>
      <c r="B305" s="2">
        <v>44134</v>
      </c>
      <c r="C305" s="7" t="s">
        <v>18</v>
      </c>
      <c r="D305" t="s">
        <v>9</v>
      </c>
      <c r="E305" s="6" t="s">
        <v>85</v>
      </c>
      <c r="F305">
        <v>14</v>
      </c>
      <c r="G305">
        <v>11</v>
      </c>
      <c r="H305">
        <v>12903</v>
      </c>
      <c r="I305">
        <f>Table1[[#This Row],[Qty]]*Table1[[#This Row],[Price]]</f>
        <v>180642</v>
      </c>
      <c r="J305">
        <f>Table1[[#This Row],[Qty]]*Table1[[#This Row],[Cost]]</f>
        <v>141933</v>
      </c>
      <c r="K305">
        <f>Table1[[#This Row],[Total Sales]]-Table1[[#This Row],[cogs]]</f>
        <v>38709</v>
      </c>
      <c r="L305" s="4">
        <v>108385.2</v>
      </c>
      <c r="M305" s="4">
        <f>Table1[[#This Row],[Total Sales]]*(1-20%)</f>
        <v>144513.60000000001</v>
      </c>
      <c r="N305" s="4">
        <f>Table1[[#This Row],[Total Sales]]-100</f>
        <v>180542</v>
      </c>
    </row>
    <row r="306" spans="1:14" x14ac:dyDescent="0.25">
      <c r="A306">
        <v>88065565659</v>
      </c>
      <c r="B306" s="2">
        <v>44135</v>
      </c>
      <c r="C306" s="7" t="s">
        <v>19</v>
      </c>
      <c r="D306" t="s">
        <v>10</v>
      </c>
      <c r="E306" s="6" t="s">
        <v>75</v>
      </c>
      <c r="F306">
        <v>6</v>
      </c>
      <c r="G306">
        <v>3</v>
      </c>
      <c r="H306">
        <v>100000</v>
      </c>
      <c r="I306">
        <f>Table1[[#This Row],[Qty]]*Table1[[#This Row],[Price]]</f>
        <v>600000</v>
      </c>
      <c r="J306">
        <f>Table1[[#This Row],[Qty]]*Table1[[#This Row],[Cost]]</f>
        <v>300000</v>
      </c>
      <c r="K306">
        <f>Table1[[#This Row],[Total Sales]]-Table1[[#This Row],[cogs]]</f>
        <v>300000</v>
      </c>
      <c r="L306" s="4">
        <v>360000</v>
      </c>
      <c r="M306" s="4">
        <f>Table1[[#This Row],[Total Sales]]*(1-20%)</f>
        <v>480000</v>
      </c>
      <c r="N306" s="4">
        <f>Table1[[#This Row],[Total Sales]]-100</f>
        <v>599900</v>
      </c>
    </row>
    <row r="307" spans="1:14" x14ac:dyDescent="0.25">
      <c r="A307">
        <v>88065565660</v>
      </c>
      <c r="B307" s="2">
        <v>44136</v>
      </c>
      <c r="C307" s="7" t="s">
        <v>23</v>
      </c>
      <c r="D307" t="s">
        <v>9</v>
      </c>
      <c r="E307" s="6" t="s">
        <v>76</v>
      </c>
      <c r="F307">
        <v>10</v>
      </c>
      <c r="G307">
        <v>7</v>
      </c>
      <c r="H307">
        <v>12000</v>
      </c>
      <c r="I307">
        <f>Table1[[#This Row],[Qty]]*Table1[[#This Row],[Price]]</f>
        <v>120000</v>
      </c>
      <c r="J307">
        <f>Table1[[#This Row],[Qty]]*Table1[[#This Row],[Cost]]</f>
        <v>84000</v>
      </c>
      <c r="K307">
        <f>Table1[[#This Row],[Total Sales]]-Table1[[#This Row],[cogs]]</f>
        <v>36000</v>
      </c>
      <c r="L307" s="4">
        <v>72000</v>
      </c>
      <c r="M307" s="4">
        <f>Table1[[#This Row],[Total Sales]]*(1-20%)</f>
        <v>96000</v>
      </c>
      <c r="N307" s="4">
        <f>Table1[[#This Row],[Total Sales]]-100</f>
        <v>119900</v>
      </c>
    </row>
    <row r="308" spans="1:14" x14ac:dyDescent="0.25">
      <c r="A308">
        <v>88065565661</v>
      </c>
      <c r="B308" s="2">
        <v>44137</v>
      </c>
      <c r="C308" s="7" t="s">
        <v>13</v>
      </c>
      <c r="D308" t="s">
        <v>10</v>
      </c>
      <c r="E308" s="6" t="s">
        <v>77</v>
      </c>
      <c r="F308">
        <v>13</v>
      </c>
      <c r="G308">
        <v>10</v>
      </c>
      <c r="H308">
        <v>60</v>
      </c>
      <c r="I308">
        <f>Table1[[#This Row],[Qty]]*Table1[[#This Row],[Price]]</f>
        <v>780</v>
      </c>
      <c r="J308">
        <f>Table1[[#This Row],[Qty]]*Table1[[#This Row],[Cost]]</f>
        <v>600</v>
      </c>
      <c r="K308">
        <f>Table1[[#This Row],[Total Sales]]-Table1[[#This Row],[cogs]]</f>
        <v>180</v>
      </c>
      <c r="L308" s="4">
        <v>468</v>
      </c>
      <c r="M308" s="4">
        <f>Table1[[#This Row],[Total Sales]]*(1-20%)</f>
        <v>624</v>
      </c>
      <c r="N308" s="4">
        <f>Table1[[#This Row],[Total Sales]]-100</f>
        <v>680</v>
      </c>
    </row>
    <row r="309" spans="1:14" x14ac:dyDescent="0.25">
      <c r="A309">
        <v>88065565662</v>
      </c>
      <c r="B309" s="2">
        <v>44138</v>
      </c>
      <c r="C309" s="7" t="s">
        <v>17</v>
      </c>
      <c r="D309" t="s">
        <v>11</v>
      </c>
      <c r="E309" s="6" t="s">
        <v>78</v>
      </c>
      <c r="F309">
        <v>20</v>
      </c>
      <c r="G309">
        <v>17</v>
      </c>
      <c r="H309">
        <v>89</v>
      </c>
      <c r="I309">
        <f>Table1[[#This Row],[Qty]]*Table1[[#This Row],[Price]]</f>
        <v>1780</v>
      </c>
      <c r="J309">
        <f>Table1[[#This Row],[Qty]]*Table1[[#This Row],[Cost]]</f>
        <v>1513</v>
      </c>
      <c r="K309">
        <f>Table1[[#This Row],[Total Sales]]-Table1[[#This Row],[cogs]]</f>
        <v>267</v>
      </c>
      <c r="L309" s="4">
        <v>1068</v>
      </c>
      <c r="M309" s="4">
        <f>Table1[[#This Row],[Total Sales]]*(1-20%)</f>
        <v>1424</v>
      </c>
      <c r="N309" s="4">
        <f>Table1[[#This Row],[Total Sales]]-100</f>
        <v>1680</v>
      </c>
    </row>
    <row r="310" spans="1:14" x14ac:dyDescent="0.25">
      <c r="A310">
        <v>88065565663</v>
      </c>
      <c r="B310" s="2">
        <v>44139</v>
      </c>
      <c r="C310" s="7" t="s">
        <v>14</v>
      </c>
      <c r="D310" t="s">
        <v>12</v>
      </c>
      <c r="E310" t="s">
        <v>79</v>
      </c>
      <c r="F310">
        <v>15</v>
      </c>
      <c r="G310">
        <v>12</v>
      </c>
      <c r="H310">
        <v>77</v>
      </c>
      <c r="I310">
        <f>Table1[[#This Row],[Qty]]*Table1[[#This Row],[Price]]</f>
        <v>1155</v>
      </c>
      <c r="J310">
        <f>Table1[[#This Row],[Qty]]*Table1[[#This Row],[Cost]]</f>
        <v>924</v>
      </c>
      <c r="K310">
        <f>Table1[[#This Row],[Total Sales]]-Table1[[#This Row],[cogs]]</f>
        <v>231</v>
      </c>
      <c r="L310" s="4">
        <v>693</v>
      </c>
      <c r="M310" s="4">
        <f>Table1[[#This Row],[Total Sales]]*(1-20%)</f>
        <v>924</v>
      </c>
      <c r="N310" s="4">
        <f>Table1[[#This Row],[Total Sales]]-100</f>
        <v>1055</v>
      </c>
    </row>
    <row r="311" spans="1:14" x14ac:dyDescent="0.25">
      <c r="A311">
        <v>88065565664</v>
      </c>
      <c r="B311" s="2">
        <v>44140</v>
      </c>
      <c r="C311" s="7" t="s">
        <v>21</v>
      </c>
      <c r="D311" t="s">
        <v>12</v>
      </c>
      <c r="E311" s="6" t="s">
        <v>65</v>
      </c>
      <c r="F311">
        <v>20</v>
      </c>
      <c r="G311">
        <v>17</v>
      </c>
      <c r="H311">
        <v>68</v>
      </c>
      <c r="I311">
        <f>Table1[[#This Row],[Qty]]*Table1[[#This Row],[Price]]</f>
        <v>1360</v>
      </c>
      <c r="J311">
        <f>Table1[[#This Row],[Qty]]*Table1[[#This Row],[Cost]]</f>
        <v>1156</v>
      </c>
      <c r="K311">
        <f>Table1[[#This Row],[Total Sales]]-Table1[[#This Row],[cogs]]</f>
        <v>204</v>
      </c>
      <c r="L311" s="4">
        <v>816</v>
      </c>
      <c r="M311" s="4">
        <f>Table1[[#This Row],[Total Sales]]*(1-20%)</f>
        <v>1088</v>
      </c>
      <c r="N311" s="4">
        <f>Table1[[#This Row],[Total Sales]]-100</f>
        <v>1260</v>
      </c>
    </row>
    <row r="312" spans="1:14" x14ac:dyDescent="0.25">
      <c r="A312">
        <v>88065565665</v>
      </c>
      <c r="B312" s="2">
        <v>44141</v>
      </c>
      <c r="C312" s="7" t="s">
        <v>15</v>
      </c>
      <c r="D312" t="s">
        <v>12</v>
      </c>
      <c r="E312" s="6" t="s">
        <v>80</v>
      </c>
      <c r="F312">
        <v>12</v>
      </c>
      <c r="G312">
        <v>9</v>
      </c>
      <c r="H312">
        <v>15</v>
      </c>
      <c r="I312">
        <f>Table1[[#This Row],[Qty]]*Table1[[#This Row],[Price]]</f>
        <v>180</v>
      </c>
      <c r="J312">
        <f>Table1[[#This Row],[Qty]]*Table1[[#This Row],[Cost]]</f>
        <v>135</v>
      </c>
      <c r="K312">
        <f>Table1[[#This Row],[Total Sales]]-Table1[[#This Row],[cogs]]</f>
        <v>45</v>
      </c>
      <c r="L312" s="4">
        <v>108</v>
      </c>
      <c r="M312" s="4">
        <f>Table1[[#This Row],[Total Sales]]*(1-20%)</f>
        <v>144</v>
      </c>
      <c r="N312" s="4">
        <f>Table1[[#This Row],[Total Sales]]-100</f>
        <v>80</v>
      </c>
    </row>
    <row r="313" spans="1:14" x14ac:dyDescent="0.25">
      <c r="A313">
        <v>88065565666</v>
      </c>
      <c r="B313" s="2">
        <v>44142</v>
      </c>
      <c r="C313" s="7" t="s">
        <v>22</v>
      </c>
      <c r="D313" t="s">
        <v>12</v>
      </c>
      <c r="E313" s="6" t="s">
        <v>81</v>
      </c>
      <c r="F313">
        <v>16</v>
      </c>
      <c r="G313">
        <v>13</v>
      </c>
      <c r="H313">
        <v>47</v>
      </c>
      <c r="I313">
        <f>Table1[[#This Row],[Qty]]*Table1[[#This Row],[Price]]</f>
        <v>752</v>
      </c>
      <c r="J313">
        <f>Table1[[#This Row],[Qty]]*Table1[[#This Row],[Cost]]</f>
        <v>611</v>
      </c>
      <c r="K313">
        <f>Table1[[#This Row],[Total Sales]]-Table1[[#This Row],[cogs]]</f>
        <v>141</v>
      </c>
      <c r="L313" s="4">
        <v>451.2</v>
      </c>
      <c r="M313" s="4">
        <f>Table1[[#This Row],[Total Sales]]*(1-20%)</f>
        <v>601.6</v>
      </c>
      <c r="N313" s="4">
        <f>Table1[[#This Row],[Total Sales]]-100</f>
        <v>652</v>
      </c>
    </row>
    <row r="314" spans="1:14" x14ac:dyDescent="0.25">
      <c r="A314">
        <v>88065565667</v>
      </c>
      <c r="B314" s="2">
        <v>44143</v>
      </c>
      <c r="C314" s="7" t="s">
        <v>20</v>
      </c>
      <c r="D314" t="s">
        <v>12</v>
      </c>
      <c r="E314" s="6" t="s">
        <v>68</v>
      </c>
      <c r="F314">
        <v>70</v>
      </c>
      <c r="G314">
        <v>67</v>
      </c>
      <c r="H314">
        <v>6</v>
      </c>
      <c r="I314">
        <f>Table1[[#This Row],[Qty]]*Table1[[#This Row],[Price]]</f>
        <v>420</v>
      </c>
      <c r="J314">
        <f>Table1[[#This Row],[Qty]]*Table1[[#This Row],[Cost]]</f>
        <v>402</v>
      </c>
      <c r="K314">
        <f>Table1[[#This Row],[Total Sales]]-Table1[[#This Row],[cogs]]</f>
        <v>18</v>
      </c>
      <c r="L314" s="4">
        <v>252</v>
      </c>
      <c r="M314" s="4">
        <f>Table1[[#This Row],[Total Sales]]*(1-20%)</f>
        <v>336</v>
      </c>
      <c r="N314" s="4">
        <f>Table1[[#This Row],[Total Sales]]-100</f>
        <v>320</v>
      </c>
    </row>
    <row r="315" spans="1:14" x14ac:dyDescent="0.25">
      <c r="A315">
        <v>88065565668</v>
      </c>
      <c r="B315" s="2">
        <v>44144</v>
      </c>
      <c r="C315" s="7" t="s">
        <v>16</v>
      </c>
      <c r="D315" t="s">
        <v>12</v>
      </c>
      <c r="E315" s="6" t="s">
        <v>69</v>
      </c>
      <c r="F315">
        <v>15</v>
      </c>
      <c r="G315">
        <v>12</v>
      </c>
      <c r="H315">
        <v>10</v>
      </c>
      <c r="I315">
        <f>Table1[[#This Row],[Qty]]*Table1[[#This Row],[Price]]</f>
        <v>150</v>
      </c>
      <c r="J315">
        <f>Table1[[#This Row],[Qty]]*Table1[[#This Row],[Cost]]</f>
        <v>120</v>
      </c>
      <c r="K315">
        <f>Table1[[#This Row],[Total Sales]]-Table1[[#This Row],[cogs]]</f>
        <v>30</v>
      </c>
      <c r="L315" s="4">
        <v>90</v>
      </c>
      <c r="M315" s="4">
        <f>Table1[[#This Row],[Total Sales]]*(1-20%)</f>
        <v>120</v>
      </c>
      <c r="N315" s="4">
        <f>Table1[[#This Row],[Total Sales]]-100</f>
        <v>50</v>
      </c>
    </row>
    <row r="316" spans="1:14" x14ac:dyDescent="0.25">
      <c r="A316">
        <v>88065565669</v>
      </c>
      <c r="B316" s="2">
        <v>44145</v>
      </c>
      <c r="C316" s="7" t="s">
        <v>18</v>
      </c>
      <c r="D316" t="s">
        <v>12</v>
      </c>
      <c r="E316" t="s">
        <v>70</v>
      </c>
      <c r="F316">
        <v>16</v>
      </c>
      <c r="G316">
        <v>13</v>
      </c>
      <c r="H316">
        <v>11</v>
      </c>
      <c r="I316">
        <f>Table1[[#This Row],[Qty]]*Table1[[#This Row],[Price]]</f>
        <v>176</v>
      </c>
      <c r="J316">
        <f>Table1[[#This Row],[Qty]]*Table1[[#This Row],[Cost]]</f>
        <v>143</v>
      </c>
      <c r="K316">
        <f>Table1[[#This Row],[Total Sales]]-Table1[[#This Row],[cogs]]</f>
        <v>33</v>
      </c>
      <c r="L316" s="4">
        <v>105.6</v>
      </c>
      <c r="M316" s="4">
        <f>Table1[[#This Row],[Total Sales]]*(1-20%)</f>
        <v>140.80000000000001</v>
      </c>
      <c r="N316" s="4">
        <f>Table1[[#This Row],[Total Sales]]-100</f>
        <v>76</v>
      </c>
    </row>
    <row r="317" spans="1:14" x14ac:dyDescent="0.25">
      <c r="A317">
        <v>88065565670</v>
      </c>
      <c r="B317" s="2">
        <v>44146</v>
      </c>
      <c r="C317" s="7" t="s">
        <v>19</v>
      </c>
      <c r="D317" t="s">
        <v>12</v>
      </c>
      <c r="E317" s="6" t="s">
        <v>82</v>
      </c>
      <c r="F317">
        <v>20</v>
      </c>
      <c r="G317">
        <v>17</v>
      </c>
      <c r="H317">
        <v>60</v>
      </c>
      <c r="I317">
        <f>Table1[[#This Row],[Qty]]*Table1[[#This Row],[Price]]</f>
        <v>1200</v>
      </c>
      <c r="J317">
        <f>Table1[[#This Row],[Qty]]*Table1[[#This Row],[Cost]]</f>
        <v>1020</v>
      </c>
      <c r="K317">
        <f>Table1[[#This Row],[Total Sales]]-Table1[[#This Row],[cogs]]</f>
        <v>180</v>
      </c>
      <c r="L317" s="4">
        <v>720</v>
      </c>
      <c r="M317" s="4">
        <f>Table1[[#This Row],[Total Sales]]*(1-20%)</f>
        <v>960</v>
      </c>
      <c r="N317" s="4">
        <f>Table1[[#This Row],[Total Sales]]-100</f>
        <v>1100</v>
      </c>
    </row>
    <row r="318" spans="1:14" x14ac:dyDescent="0.25">
      <c r="A318">
        <v>88065565671</v>
      </c>
      <c r="B318" s="2">
        <v>44147</v>
      </c>
      <c r="C318" s="7" t="s">
        <v>23</v>
      </c>
      <c r="D318" t="s">
        <v>12</v>
      </c>
      <c r="E318" s="6" t="s">
        <v>83</v>
      </c>
      <c r="F318">
        <v>12</v>
      </c>
      <c r="G318">
        <v>9</v>
      </c>
      <c r="H318">
        <v>89</v>
      </c>
      <c r="I318">
        <f>Table1[[#This Row],[Qty]]*Table1[[#This Row],[Price]]</f>
        <v>1068</v>
      </c>
      <c r="J318">
        <f>Table1[[#This Row],[Qty]]*Table1[[#This Row],[Cost]]</f>
        <v>801</v>
      </c>
      <c r="K318">
        <f>Table1[[#This Row],[Total Sales]]-Table1[[#This Row],[cogs]]</f>
        <v>267</v>
      </c>
      <c r="L318" s="4">
        <v>640.79999999999995</v>
      </c>
      <c r="M318" s="4">
        <f>Table1[[#This Row],[Total Sales]]*(1-20%)</f>
        <v>854.40000000000009</v>
      </c>
      <c r="N318" s="4">
        <f>Table1[[#This Row],[Total Sales]]-100</f>
        <v>968</v>
      </c>
    </row>
    <row r="319" spans="1:14" x14ac:dyDescent="0.25">
      <c r="A319">
        <v>88065565672</v>
      </c>
      <c r="B319" s="2">
        <v>44148</v>
      </c>
      <c r="C319" s="7" t="s">
        <v>13</v>
      </c>
      <c r="D319" t="s">
        <v>12</v>
      </c>
      <c r="E319" s="6" t="s">
        <v>84</v>
      </c>
      <c r="F319">
        <v>12</v>
      </c>
      <c r="G319">
        <v>9</v>
      </c>
      <c r="H319">
        <v>77</v>
      </c>
      <c r="I319">
        <f>Table1[[#This Row],[Qty]]*Table1[[#This Row],[Price]]</f>
        <v>924</v>
      </c>
      <c r="J319">
        <f>Table1[[#This Row],[Qty]]*Table1[[#This Row],[Cost]]</f>
        <v>693</v>
      </c>
      <c r="K319">
        <f>Table1[[#This Row],[Total Sales]]-Table1[[#This Row],[cogs]]</f>
        <v>231</v>
      </c>
      <c r="L319" s="4">
        <v>554.4</v>
      </c>
      <c r="M319" s="4">
        <f>Table1[[#This Row],[Total Sales]]*(1-20%)</f>
        <v>739.2</v>
      </c>
      <c r="N319" s="4">
        <f>Table1[[#This Row],[Total Sales]]-100</f>
        <v>824</v>
      </c>
    </row>
    <row r="320" spans="1:14" x14ac:dyDescent="0.25">
      <c r="A320">
        <v>88065565673</v>
      </c>
      <c r="B320" s="2">
        <v>44149</v>
      </c>
      <c r="C320" s="7" t="s">
        <v>17</v>
      </c>
      <c r="D320" t="s">
        <v>12</v>
      </c>
      <c r="E320" s="6" t="s">
        <v>74</v>
      </c>
      <c r="F320">
        <v>18</v>
      </c>
      <c r="G320">
        <v>15</v>
      </c>
      <c r="H320">
        <v>68</v>
      </c>
      <c r="I320">
        <f>Table1[[#This Row],[Qty]]*Table1[[#This Row],[Price]]</f>
        <v>1224</v>
      </c>
      <c r="J320">
        <f>Table1[[#This Row],[Qty]]*Table1[[#This Row],[Cost]]</f>
        <v>1020</v>
      </c>
      <c r="K320">
        <f>Table1[[#This Row],[Total Sales]]-Table1[[#This Row],[cogs]]</f>
        <v>204</v>
      </c>
      <c r="L320" s="4">
        <v>734.4</v>
      </c>
      <c r="M320" s="4">
        <f>Table1[[#This Row],[Total Sales]]*(1-20%)</f>
        <v>979.2</v>
      </c>
      <c r="N320" s="4">
        <f>Table1[[#This Row],[Total Sales]]-100</f>
        <v>1124</v>
      </c>
    </row>
    <row r="321" spans="1:14" x14ac:dyDescent="0.25">
      <c r="A321">
        <v>88065565674</v>
      </c>
      <c r="B321" s="2">
        <v>44150</v>
      </c>
      <c r="C321" s="7" t="s">
        <v>14</v>
      </c>
      <c r="D321" t="s">
        <v>12</v>
      </c>
      <c r="E321" s="6" t="s">
        <v>85</v>
      </c>
      <c r="F321">
        <v>10</v>
      </c>
      <c r="G321">
        <v>7</v>
      </c>
      <c r="H321">
        <v>15</v>
      </c>
      <c r="I321">
        <f>Table1[[#This Row],[Qty]]*Table1[[#This Row],[Price]]</f>
        <v>150</v>
      </c>
      <c r="J321">
        <f>Table1[[#This Row],[Qty]]*Table1[[#This Row],[Cost]]</f>
        <v>105</v>
      </c>
      <c r="K321">
        <f>Table1[[#This Row],[Total Sales]]-Table1[[#This Row],[cogs]]</f>
        <v>45</v>
      </c>
      <c r="L321" s="4">
        <v>90</v>
      </c>
      <c r="M321" s="4">
        <f>Table1[[#This Row],[Total Sales]]*(1-20%)</f>
        <v>120</v>
      </c>
      <c r="N321" s="4">
        <f>Table1[[#This Row],[Total Sales]]-100</f>
        <v>50</v>
      </c>
    </row>
    <row r="322" spans="1:14" x14ac:dyDescent="0.25">
      <c r="A322">
        <v>88065565675</v>
      </c>
      <c r="B322" s="2">
        <v>44151</v>
      </c>
      <c r="C322" s="7" t="s">
        <v>21</v>
      </c>
      <c r="D322" t="s">
        <v>12</v>
      </c>
      <c r="E322" s="6" t="s">
        <v>74</v>
      </c>
      <c r="F322">
        <v>15</v>
      </c>
      <c r="G322">
        <v>12</v>
      </c>
      <c r="H322">
        <v>100</v>
      </c>
      <c r="I322">
        <f>Table1[[#This Row],[Qty]]*Table1[[#This Row],[Price]]</f>
        <v>1500</v>
      </c>
      <c r="J322">
        <f>Table1[[#This Row],[Qty]]*Table1[[#This Row],[Cost]]</f>
        <v>1200</v>
      </c>
      <c r="K322">
        <f>Table1[[#This Row],[Total Sales]]-Table1[[#This Row],[cogs]]</f>
        <v>300</v>
      </c>
      <c r="L322" s="4">
        <v>900</v>
      </c>
      <c r="M322" s="4">
        <f>Table1[[#This Row],[Total Sales]]*(1-20%)</f>
        <v>1200</v>
      </c>
      <c r="N322" s="4">
        <f>Table1[[#This Row],[Total Sales]]-100</f>
        <v>1400</v>
      </c>
    </row>
    <row r="323" spans="1:14" x14ac:dyDescent="0.25">
      <c r="A323">
        <v>88065565676</v>
      </c>
      <c r="B323" s="2">
        <v>44152</v>
      </c>
      <c r="C323" s="7" t="s">
        <v>15</v>
      </c>
      <c r="D323" t="s">
        <v>12</v>
      </c>
      <c r="E323" s="6" t="s">
        <v>85</v>
      </c>
      <c r="F323">
        <v>15</v>
      </c>
      <c r="G323">
        <v>12</v>
      </c>
      <c r="H323">
        <v>3000</v>
      </c>
      <c r="I323">
        <f>Table1[[#This Row],[Qty]]*Table1[[#This Row],[Price]]</f>
        <v>45000</v>
      </c>
      <c r="J323">
        <f>Table1[[#This Row],[Qty]]*Table1[[#This Row],[Cost]]</f>
        <v>36000</v>
      </c>
      <c r="K323">
        <f>Table1[[#This Row],[Total Sales]]-Table1[[#This Row],[cogs]]</f>
        <v>9000</v>
      </c>
      <c r="L323" s="4">
        <v>27000</v>
      </c>
      <c r="M323" s="4">
        <f>Table1[[#This Row],[Total Sales]]*(1-20%)</f>
        <v>36000</v>
      </c>
      <c r="N323" s="4">
        <f>Table1[[#This Row],[Total Sales]]-100</f>
        <v>44900</v>
      </c>
    </row>
    <row r="324" spans="1:14" x14ac:dyDescent="0.25">
      <c r="A324">
        <v>88065565677</v>
      </c>
      <c r="B324" s="2">
        <v>44153</v>
      </c>
      <c r="C324" s="7" t="s">
        <v>22</v>
      </c>
      <c r="D324" t="s">
        <v>12</v>
      </c>
      <c r="E324" s="6" t="s">
        <v>68</v>
      </c>
      <c r="F324">
        <v>23</v>
      </c>
      <c r="G324">
        <v>20</v>
      </c>
      <c r="H324">
        <v>5000</v>
      </c>
      <c r="I324">
        <f>Table1[[#This Row],[Qty]]*Table1[[#This Row],[Price]]</f>
        <v>115000</v>
      </c>
      <c r="J324">
        <f>Table1[[#This Row],[Qty]]*Table1[[#This Row],[Cost]]</f>
        <v>100000</v>
      </c>
      <c r="K324">
        <f>Table1[[#This Row],[Total Sales]]-Table1[[#This Row],[cogs]]</f>
        <v>15000</v>
      </c>
      <c r="L324" s="4">
        <v>69000</v>
      </c>
      <c r="M324" s="4">
        <f>Table1[[#This Row],[Total Sales]]*(1-20%)</f>
        <v>92000</v>
      </c>
      <c r="N324" s="4">
        <f>Table1[[#This Row],[Total Sales]]-100</f>
        <v>114900</v>
      </c>
    </row>
    <row r="325" spans="1:14" x14ac:dyDescent="0.25">
      <c r="A325">
        <v>88065565678</v>
      </c>
      <c r="B325" s="2">
        <v>44154</v>
      </c>
      <c r="C325" s="7" t="s">
        <v>20</v>
      </c>
      <c r="D325" t="s">
        <v>12</v>
      </c>
      <c r="E325" s="6" t="s">
        <v>69</v>
      </c>
      <c r="F325">
        <v>9</v>
      </c>
      <c r="G325">
        <v>6</v>
      </c>
      <c r="H325">
        <v>300</v>
      </c>
      <c r="I325">
        <f>Table1[[#This Row],[Qty]]*Table1[[#This Row],[Price]]</f>
        <v>2700</v>
      </c>
      <c r="J325">
        <f>Table1[[#This Row],[Qty]]*Table1[[#This Row],[Cost]]</f>
        <v>1800</v>
      </c>
      <c r="K325">
        <f>Table1[[#This Row],[Total Sales]]-Table1[[#This Row],[cogs]]</f>
        <v>900</v>
      </c>
      <c r="L325" s="4">
        <v>1620</v>
      </c>
      <c r="M325" s="4">
        <f>Table1[[#This Row],[Total Sales]]*(1-20%)</f>
        <v>2160</v>
      </c>
      <c r="N325" s="4">
        <f>Table1[[#This Row],[Total Sales]]-100</f>
        <v>2600</v>
      </c>
    </row>
    <row r="326" spans="1:14" x14ac:dyDescent="0.25">
      <c r="A326">
        <v>88065565679</v>
      </c>
      <c r="B326" s="2">
        <v>44155</v>
      </c>
      <c r="C326" s="7" t="s">
        <v>16</v>
      </c>
      <c r="D326" t="s">
        <v>12</v>
      </c>
      <c r="E326" t="s">
        <v>70</v>
      </c>
      <c r="F326">
        <v>18</v>
      </c>
      <c r="G326">
        <v>15</v>
      </c>
      <c r="H326">
        <v>2000</v>
      </c>
      <c r="I326">
        <f>Table1[[#This Row],[Qty]]*Table1[[#This Row],[Price]]</f>
        <v>36000</v>
      </c>
      <c r="J326">
        <f>Table1[[#This Row],[Qty]]*Table1[[#This Row],[Cost]]</f>
        <v>30000</v>
      </c>
      <c r="K326">
        <f>Table1[[#This Row],[Total Sales]]-Table1[[#This Row],[cogs]]</f>
        <v>6000</v>
      </c>
      <c r="L326" s="4">
        <v>21600</v>
      </c>
      <c r="M326" s="4">
        <f>Table1[[#This Row],[Total Sales]]*(1-20%)</f>
        <v>28800</v>
      </c>
      <c r="N326" s="4">
        <f>Table1[[#This Row],[Total Sales]]-100</f>
        <v>35900</v>
      </c>
    </row>
    <row r="327" spans="1:14" x14ac:dyDescent="0.25">
      <c r="A327">
        <v>88065565680</v>
      </c>
      <c r="B327" s="2">
        <v>44156</v>
      </c>
      <c r="C327" s="7" t="s">
        <v>18</v>
      </c>
      <c r="D327" t="s">
        <v>11</v>
      </c>
      <c r="E327" s="6" t="s">
        <v>68</v>
      </c>
      <c r="F327">
        <v>14</v>
      </c>
      <c r="G327">
        <v>11</v>
      </c>
      <c r="H327">
        <v>600</v>
      </c>
      <c r="I327">
        <f>Table1[[#This Row],[Qty]]*Table1[[#This Row],[Price]]</f>
        <v>8400</v>
      </c>
      <c r="J327">
        <f>Table1[[#This Row],[Qty]]*Table1[[#This Row],[Cost]]</f>
        <v>6600</v>
      </c>
      <c r="K327">
        <f>Table1[[#This Row],[Total Sales]]-Table1[[#This Row],[cogs]]</f>
        <v>1800</v>
      </c>
      <c r="L327" s="4">
        <v>5040</v>
      </c>
      <c r="M327" s="4">
        <f>Table1[[#This Row],[Total Sales]]*(1-20%)</f>
        <v>6720</v>
      </c>
      <c r="N327" s="4">
        <f>Table1[[#This Row],[Total Sales]]-100</f>
        <v>8300</v>
      </c>
    </row>
    <row r="328" spans="1:14" x14ac:dyDescent="0.25">
      <c r="A328">
        <v>88065565681</v>
      </c>
      <c r="B328" s="2">
        <v>44157</v>
      </c>
      <c r="C328" s="7" t="s">
        <v>19</v>
      </c>
      <c r="D328" t="s">
        <v>12</v>
      </c>
      <c r="E328" s="6" t="s">
        <v>69</v>
      </c>
      <c r="F328">
        <v>30</v>
      </c>
      <c r="G328">
        <v>27</v>
      </c>
      <c r="H328">
        <v>1230</v>
      </c>
      <c r="I328">
        <f>Table1[[#This Row],[Qty]]*Table1[[#This Row],[Price]]</f>
        <v>36900</v>
      </c>
      <c r="J328">
        <f>Table1[[#This Row],[Qty]]*Table1[[#This Row],[Cost]]</f>
        <v>33210</v>
      </c>
      <c r="K328">
        <f>Table1[[#This Row],[Total Sales]]-Table1[[#This Row],[cogs]]</f>
        <v>3690</v>
      </c>
      <c r="L328" s="4">
        <v>22140</v>
      </c>
      <c r="M328" s="4">
        <f>Table1[[#This Row],[Total Sales]]*(1-20%)</f>
        <v>29520</v>
      </c>
      <c r="N328" s="4">
        <f>Table1[[#This Row],[Total Sales]]-100</f>
        <v>36800</v>
      </c>
    </row>
    <row r="329" spans="1:14" x14ac:dyDescent="0.25">
      <c r="A329">
        <v>88065565682</v>
      </c>
      <c r="B329" s="2">
        <v>44158</v>
      </c>
      <c r="C329" s="7" t="s">
        <v>23</v>
      </c>
      <c r="D329" t="s">
        <v>11</v>
      </c>
      <c r="E329" t="s">
        <v>70</v>
      </c>
      <c r="F329">
        <v>16</v>
      </c>
      <c r="G329">
        <v>13</v>
      </c>
      <c r="H329">
        <v>900</v>
      </c>
      <c r="I329">
        <f>Table1[[#This Row],[Qty]]*Table1[[#This Row],[Price]]</f>
        <v>14400</v>
      </c>
      <c r="J329">
        <f>Table1[[#This Row],[Qty]]*Table1[[#This Row],[Cost]]</f>
        <v>11700</v>
      </c>
      <c r="K329">
        <f>Table1[[#This Row],[Total Sales]]-Table1[[#This Row],[cogs]]</f>
        <v>2700</v>
      </c>
      <c r="L329" s="4">
        <v>8640</v>
      </c>
      <c r="M329" s="4">
        <f>Table1[[#This Row],[Total Sales]]*(1-20%)</f>
        <v>11520</v>
      </c>
      <c r="N329" s="4">
        <f>Table1[[#This Row],[Total Sales]]-100</f>
        <v>14300</v>
      </c>
    </row>
    <row r="330" spans="1:14" x14ac:dyDescent="0.25">
      <c r="A330">
        <v>88065565683</v>
      </c>
      <c r="B330" s="2">
        <v>44159</v>
      </c>
      <c r="C330" s="7" t="s">
        <v>13</v>
      </c>
      <c r="D330" t="s">
        <v>12</v>
      </c>
      <c r="E330" t="s">
        <v>70</v>
      </c>
      <c r="F330">
        <v>52</v>
      </c>
      <c r="G330">
        <v>49</v>
      </c>
      <c r="H330">
        <v>2390</v>
      </c>
      <c r="I330">
        <f>Table1[[#This Row],[Qty]]*Table1[[#This Row],[Price]]</f>
        <v>124280</v>
      </c>
      <c r="J330">
        <f>Table1[[#This Row],[Qty]]*Table1[[#This Row],[Cost]]</f>
        <v>117110</v>
      </c>
      <c r="K330">
        <f>Table1[[#This Row],[Total Sales]]-Table1[[#This Row],[cogs]]</f>
        <v>7170</v>
      </c>
      <c r="L330" s="4">
        <v>74568</v>
      </c>
      <c r="M330" s="4">
        <f>Table1[[#This Row],[Total Sales]]*(1-20%)</f>
        <v>99424</v>
      </c>
      <c r="N330" s="4">
        <f>Table1[[#This Row],[Total Sales]]-100</f>
        <v>124180</v>
      </c>
    </row>
    <row r="331" spans="1:14" x14ac:dyDescent="0.25">
      <c r="A331">
        <v>88065565684</v>
      </c>
      <c r="B331" s="2">
        <v>44160</v>
      </c>
      <c r="C331" s="7" t="s">
        <v>17</v>
      </c>
      <c r="D331" t="s">
        <v>11</v>
      </c>
      <c r="E331" t="s">
        <v>70</v>
      </c>
      <c r="F331">
        <v>14</v>
      </c>
      <c r="G331">
        <v>11</v>
      </c>
      <c r="H331">
        <v>10000</v>
      </c>
      <c r="I331">
        <f>Table1[[#This Row],[Qty]]*Table1[[#This Row],[Price]]</f>
        <v>140000</v>
      </c>
      <c r="J331">
        <f>Table1[[#This Row],[Qty]]*Table1[[#This Row],[Cost]]</f>
        <v>110000</v>
      </c>
      <c r="K331">
        <f>Table1[[#This Row],[Total Sales]]-Table1[[#This Row],[cogs]]</f>
        <v>30000</v>
      </c>
      <c r="L331" s="4">
        <v>84000</v>
      </c>
      <c r="M331" s="4">
        <f>Table1[[#This Row],[Total Sales]]*(1-20%)</f>
        <v>112000</v>
      </c>
      <c r="N331" s="4">
        <f>Table1[[#This Row],[Total Sales]]-100</f>
        <v>139900</v>
      </c>
    </row>
    <row r="332" spans="1:14" x14ac:dyDescent="0.25">
      <c r="A332">
        <v>88065565685</v>
      </c>
      <c r="B332" s="2">
        <v>44161</v>
      </c>
      <c r="C332" s="7" t="s">
        <v>14</v>
      </c>
      <c r="D332" t="s">
        <v>12</v>
      </c>
      <c r="E332" s="6" t="s">
        <v>81</v>
      </c>
      <c r="F332">
        <v>6</v>
      </c>
      <c r="G332">
        <v>3</v>
      </c>
      <c r="H332">
        <v>2300</v>
      </c>
      <c r="I332">
        <f>Table1[[#This Row],[Qty]]*Table1[[#This Row],[Price]]</f>
        <v>13800</v>
      </c>
      <c r="J332">
        <f>Table1[[#This Row],[Qty]]*Table1[[#This Row],[Cost]]</f>
        <v>6900</v>
      </c>
      <c r="K332">
        <f>Table1[[#This Row],[Total Sales]]-Table1[[#This Row],[cogs]]</f>
        <v>6900</v>
      </c>
      <c r="L332" s="4">
        <v>8280</v>
      </c>
      <c r="M332" s="4">
        <f>Table1[[#This Row],[Total Sales]]*(1-20%)</f>
        <v>11040</v>
      </c>
      <c r="N332" s="4">
        <f>Table1[[#This Row],[Total Sales]]-100</f>
        <v>13700</v>
      </c>
    </row>
    <row r="333" spans="1:14" x14ac:dyDescent="0.25">
      <c r="A333">
        <v>88065565686</v>
      </c>
      <c r="B333" s="2">
        <v>44162</v>
      </c>
      <c r="C333" s="7" t="s">
        <v>21</v>
      </c>
      <c r="D333" t="s">
        <v>11</v>
      </c>
      <c r="E333" s="6" t="s">
        <v>81</v>
      </c>
      <c r="F333">
        <v>13</v>
      </c>
      <c r="G333">
        <v>10</v>
      </c>
      <c r="H333">
        <v>7800</v>
      </c>
      <c r="I333">
        <f>Table1[[#This Row],[Qty]]*Table1[[#This Row],[Price]]</f>
        <v>101400</v>
      </c>
      <c r="J333">
        <f>Table1[[#This Row],[Qty]]*Table1[[#This Row],[Cost]]</f>
        <v>78000</v>
      </c>
      <c r="K333">
        <f>Table1[[#This Row],[Total Sales]]-Table1[[#This Row],[cogs]]</f>
        <v>23400</v>
      </c>
      <c r="L333" s="4">
        <v>60840</v>
      </c>
      <c r="M333" s="4">
        <f>Table1[[#This Row],[Total Sales]]*(1-20%)</f>
        <v>81120</v>
      </c>
      <c r="N333" s="4">
        <f>Table1[[#This Row],[Total Sales]]-100</f>
        <v>101300</v>
      </c>
    </row>
    <row r="334" spans="1:14" x14ac:dyDescent="0.25">
      <c r="A334">
        <v>88065565687</v>
      </c>
      <c r="B334" s="2">
        <v>44163</v>
      </c>
      <c r="C334" s="7" t="s">
        <v>15</v>
      </c>
      <c r="D334" t="s">
        <v>12</v>
      </c>
      <c r="E334" s="6" t="s">
        <v>74</v>
      </c>
      <c r="F334">
        <v>15</v>
      </c>
      <c r="G334">
        <v>12</v>
      </c>
      <c r="H334">
        <v>450</v>
      </c>
      <c r="I334">
        <f>Table1[[#This Row],[Qty]]*Table1[[#This Row],[Price]]</f>
        <v>6750</v>
      </c>
      <c r="J334">
        <f>Table1[[#This Row],[Qty]]*Table1[[#This Row],[Cost]]</f>
        <v>5400</v>
      </c>
      <c r="K334">
        <f>Table1[[#This Row],[Total Sales]]-Table1[[#This Row],[cogs]]</f>
        <v>1350</v>
      </c>
      <c r="L334" s="4">
        <v>4050</v>
      </c>
      <c r="M334" s="4">
        <f>Table1[[#This Row],[Total Sales]]*(1-20%)</f>
        <v>5400</v>
      </c>
      <c r="N334" s="4">
        <f>Table1[[#This Row],[Total Sales]]-100</f>
        <v>6650</v>
      </c>
    </row>
    <row r="335" spans="1:14" x14ac:dyDescent="0.25">
      <c r="A335">
        <v>88065565688</v>
      </c>
      <c r="B335" s="2">
        <v>44164</v>
      </c>
      <c r="C335" s="7" t="s">
        <v>22</v>
      </c>
      <c r="D335" t="s">
        <v>11</v>
      </c>
      <c r="E335" s="6" t="s">
        <v>85</v>
      </c>
      <c r="F335">
        <v>20</v>
      </c>
      <c r="G335">
        <v>17</v>
      </c>
      <c r="H335">
        <v>2000</v>
      </c>
      <c r="I335">
        <f>Table1[[#This Row],[Qty]]*Table1[[#This Row],[Price]]</f>
        <v>40000</v>
      </c>
      <c r="J335">
        <f>Table1[[#This Row],[Qty]]*Table1[[#This Row],[Cost]]</f>
        <v>34000</v>
      </c>
      <c r="K335">
        <f>Table1[[#This Row],[Total Sales]]-Table1[[#This Row],[cogs]]</f>
        <v>6000</v>
      </c>
      <c r="L335" s="4">
        <v>24000</v>
      </c>
      <c r="M335" s="4">
        <f>Table1[[#This Row],[Total Sales]]*(1-20%)</f>
        <v>32000</v>
      </c>
      <c r="N335" s="4">
        <f>Table1[[#This Row],[Total Sales]]-100</f>
        <v>39900</v>
      </c>
    </row>
    <row r="336" spans="1:14" x14ac:dyDescent="0.25">
      <c r="A336">
        <v>88065565689</v>
      </c>
      <c r="B336" s="2">
        <v>44165</v>
      </c>
      <c r="C336" s="7" t="s">
        <v>20</v>
      </c>
      <c r="D336" t="s">
        <v>12</v>
      </c>
      <c r="E336" s="6" t="s">
        <v>75</v>
      </c>
      <c r="F336">
        <v>12</v>
      </c>
      <c r="G336">
        <v>9</v>
      </c>
      <c r="H336">
        <v>123</v>
      </c>
      <c r="I336">
        <f>Table1[[#This Row],[Qty]]*Table1[[#This Row],[Price]]</f>
        <v>1476</v>
      </c>
      <c r="J336">
        <f>Table1[[#This Row],[Qty]]*Table1[[#This Row],[Cost]]</f>
        <v>1107</v>
      </c>
      <c r="K336">
        <f>Table1[[#This Row],[Total Sales]]-Table1[[#This Row],[cogs]]</f>
        <v>369</v>
      </c>
      <c r="L336" s="4">
        <v>885.6</v>
      </c>
      <c r="M336" s="4">
        <f>Table1[[#This Row],[Total Sales]]*(1-20%)</f>
        <v>1180.8</v>
      </c>
      <c r="N336" s="4">
        <f>Table1[[#This Row],[Total Sales]]-100</f>
        <v>1376</v>
      </c>
    </row>
    <row r="337" spans="1:14" x14ac:dyDescent="0.25">
      <c r="A337">
        <v>88065565690</v>
      </c>
      <c r="B337" s="2">
        <v>44166</v>
      </c>
      <c r="C337" s="7" t="s">
        <v>16</v>
      </c>
      <c r="D337" t="s">
        <v>11</v>
      </c>
      <c r="E337" s="6" t="s">
        <v>76</v>
      </c>
      <c r="F337">
        <v>16</v>
      </c>
      <c r="G337">
        <v>13</v>
      </c>
      <c r="H337">
        <v>12903</v>
      </c>
      <c r="I337">
        <f>Table1[[#This Row],[Qty]]*Table1[[#This Row],[Price]]</f>
        <v>206448</v>
      </c>
      <c r="J337">
        <f>Table1[[#This Row],[Qty]]*Table1[[#This Row],[Cost]]</f>
        <v>167739</v>
      </c>
      <c r="K337">
        <f>Table1[[#This Row],[Total Sales]]-Table1[[#This Row],[cogs]]</f>
        <v>38709</v>
      </c>
      <c r="L337" s="4">
        <v>123868.79999999999</v>
      </c>
      <c r="M337" s="4">
        <f>Table1[[#This Row],[Total Sales]]*(1-20%)</f>
        <v>165158.40000000002</v>
      </c>
      <c r="N337" s="4">
        <f>Table1[[#This Row],[Total Sales]]-100</f>
        <v>206348</v>
      </c>
    </row>
    <row r="338" spans="1:14" x14ac:dyDescent="0.25">
      <c r="A338">
        <v>88065565691</v>
      </c>
      <c r="B338" s="2">
        <v>44167</v>
      </c>
      <c r="C338" s="7" t="s">
        <v>18</v>
      </c>
      <c r="D338" t="s">
        <v>12</v>
      </c>
      <c r="E338" s="6" t="s">
        <v>77</v>
      </c>
      <c r="F338">
        <v>20</v>
      </c>
      <c r="G338">
        <v>17</v>
      </c>
      <c r="H338">
        <v>100000</v>
      </c>
      <c r="I338">
        <f>Table1[[#This Row],[Qty]]*Table1[[#This Row],[Price]]</f>
        <v>2000000</v>
      </c>
      <c r="J338">
        <f>Table1[[#This Row],[Qty]]*Table1[[#This Row],[Cost]]</f>
        <v>1700000</v>
      </c>
      <c r="K338">
        <f>Table1[[#This Row],[Total Sales]]-Table1[[#This Row],[cogs]]</f>
        <v>300000</v>
      </c>
      <c r="L338" s="4">
        <v>1200000</v>
      </c>
      <c r="M338" s="4">
        <f>Table1[[#This Row],[Total Sales]]*(1-20%)</f>
        <v>1600000</v>
      </c>
      <c r="N338" s="4">
        <f>Table1[[#This Row],[Total Sales]]-100</f>
        <v>1999900</v>
      </c>
    </row>
    <row r="339" spans="1:14" x14ac:dyDescent="0.25">
      <c r="A339">
        <v>88065565692</v>
      </c>
      <c r="B339" s="2">
        <v>44168</v>
      </c>
      <c r="C339" s="7" t="s">
        <v>19</v>
      </c>
      <c r="D339" t="s">
        <v>11</v>
      </c>
      <c r="E339" s="6" t="s">
        <v>78</v>
      </c>
      <c r="F339">
        <v>12</v>
      </c>
      <c r="G339">
        <v>9</v>
      </c>
      <c r="H339">
        <v>12000</v>
      </c>
      <c r="I339">
        <f>Table1[[#This Row],[Qty]]*Table1[[#This Row],[Price]]</f>
        <v>144000</v>
      </c>
      <c r="J339">
        <f>Table1[[#This Row],[Qty]]*Table1[[#This Row],[Cost]]</f>
        <v>108000</v>
      </c>
      <c r="K339">
        <f>Table1[[#This Row],[Total Sales]]-Table1[[#This Row],[cogs]]</f>
        <v>36000</v>
      </c>
      <c r="L339" s="4">
        <v>86400</v>
      </c>
      <c r="M339" s="4">
        <f>Table1[[#This Row],[Total Sales]]*(1-20%)</f>
        <v>115200</v>
      </c>
      <c r="N339" s="4">
        <f>Table1[[#This Row],[Total Sales]]-100</f>
        <v>143900</v>
      </c>
    </row>
    <row r="340" spans="1:14" x14ac:dyDescent="0.25">
      <c r="A340">
        <v>88065565693</v>
      </c>
      <c r="B340" s="2">
        <v>44169</v>
      </c>
      <c r="C340" s="7" t="s">
        <v>23</v>
      </c>
      <c r="D340" t="s">
        <v>12</v>
      </c>
      <c r="E340" t="s">
        <v>79</v>
      </c>
      <c r="F340">
        <v>10</v>
      </c>
      <c r="G340">
        <v>7</v>
      </c>
      <c r="H340">
        <v>60</v>
      </c>
      <c r="I340">
        <f>Table1[[#This Row],[Qty]]*Table1[[#This Row],[Price]]</f>
        <v>600</v>
      </c>
      <c r="J340">
        <f>Table1[[#This Row],[Qty]]*Table1[[#This Row],[Cost]]</f>
        <v>420</v>
      </c>
      <c r="K340">
        <f>Table1[[#This Row],[Total Sales]]-Table1[[#This Row],[cogs]]</f>
        <v>180</v>
      </c>
      <c r="L340" s="4">
        <v>360</v>
      </c>
      <c r="M340" s="4">
        <f>Table1[[#This Row],[Total Sales]]*(1-20%)</f>
        <v>480</v>
      </c>
      <c r="N340" s="4">
        <f>Table1[[#This Row],[Total Sales]]-100</f>
        <v>500</v>
      </c>
    </row>
    <row r="341" spans="1:14" x14ac:dyDescent="0.25">
      <c r="A341">
        <v>88065565694</v>
      </c>
      <c r="B341" s="2">
        <v>44170</v>
      </c>
      <c r="C341" s="7" t="s">
        <v>13</v>
      </c>
      <c r="D341" t="s">
        <v>11</v>
      </c>
      <c r="E341" s="6" t="s">
        <v>65</v>
      </c>
      <c r="F341">
        <v>15</v>
      </c>
      <c r="G341">
        <v>12</v>
      </c>
      <c r="H341">
        <v>89</v>
      </c>
      <c r="I341">
        <f>Table1[[#This Row],[Qty]]*Table1[[#This Row],[Price]]</f>
        <v>1335</v>
      </c>
      <c r="J341">
        <f>Table1[[#This Row],[Qty]]*Table1[[#This Row],[Cost]]</f>
        <v>1068</v>
      </c>
      <c r="K341">
        <f>Table1[[#This Row],[Total Sales]]-Table1[[#This Row],[cogs]]</f>
        <v>267</v>
      </c>
      <c r="L341" s="4">
        <v>801</v>
      </c>
      <c r="M341" s="4">
        <f>Table1[[#This Row],[Total Sales]]*(1-20%)</f>
        <v>1068</v>
      </c>
      <c r="N341" s="4">
        <f>Table1[[#This Row],[Total Sales]]-100</f>
        <v>1235</v>
      </c>
    </row>
    <row r="342" spans="1:14" x14ac:dyDescent="0.25">
      <c r="A342">
        <v>88065565695</v>
      </c>
      <c r="B342" s="2">
        <v>44171</v>
      </c>
      <c r="C342" s="7" t="s">
        <v>17</v>
      </c>
      <c r="D342" t="s">
        <v>12</v>
      </c>
      <c r="E342" s="6" t="s">
        <v>80</v>
      </c>
      <c r="F342">
        <v>15</v>
      </c>
      <c r="G342">
        <v>12</v>
      </c>
      <c r="H342">
        <v>77</v>
      </c>
      <c r="I342">
        <f>Table1[[#This Row],[Qty]]*Table1[[#This Row],[Price]]</f>
        <v>1155</v>
      </c>
      <c r="J342">
        <f>Table1[[#This Row],[Qty]]*Table1[[#This Row],[Cost]]</f>
        <v>924</v>
      </c>
      <c r="K342">
        <f>Table1[[#This Row],[Total Sales]]-Table1[[#This Row],[cogs]]</f>
        <v>231</v>
      </c>
      <c r="L342" s="4">
        <v>693</v>
      </c>
      <c r="M342" s="4">
        <f>Table1[[#This Row],[Total Sales]]*(1-20%)</f>
        <v>924</v>
      </c>
      <c r="N342" s="4">
        <f>Table1[[#This Row],[Total Sales]]-100</f>
        <v>1055</v>
      </c>
    </row>
    <row r="343" spans="1:14" x14ac:dyDescent="0.25">
      <c r="A343">
        <v>88065565696</v>
      </c>
      <c r="B343" s="2">
        <v>44172</v>
      </c>
      <c r="C343" s="7" t="s">
        <v>14</v>
      </c>
      <c r="D343" t="s">
        <v>11</v>
      </c>
      <c r="E343" s="6" t="s">
        <v>81</v>
      </c>
      <c r="F343">
        <v>20</v>
      </c>
      <c r="G343">
        <v>17</v>
      </c>
      <c r="H343">
        <v>68</v>
      </c>
      <c r="I343">
        <f>Table1[[#This Row],[Qty]]*Table1[[#This Row],[Price]]</f>
        <v>1360</v>
      </c>
      <c r="J343">
        <f>Table1[[#This Row],[Qty]]*Table1[[#This Row],[Cost]]</f>
        <v>1156</v>
      </c>
      <c r="K343">
        <f>Table1[[#This Row],[Total Sales]]-Table1[[#This Row],[cogs]]</f>
        <v>204</v>
      </c>
      <c r="L343" s="4">
        <v>816</v>
      </c>
      <c r="M343" s="4">
        <f>Table1[[#This Row],[Total Sales]]*(1-20%)</f>
        <v>1088</v>
      </c>
      <c r="N343" s="4">
        <f>Table1[[#This Row],[Total Sales]]-100</f>
        <v>1260</v>
      </c>
    </row>
    <row r="344" spans="1:14" x14ac:dyDescent="0.25">
      <c r="A344">
        <v>88065565697</v>
      </c>
      <c r="B344" s="2">
        <v>44066</v>
      </c>
      <c r="C344" s="7" t="s">
        <v>21</v>
      </c>
      <c r="D344" t="s">
        <v>12</v>
      </c>
      <c r="E344" s="6" t="s">
        <v>68</v>
      </c>
      <c r="F344">
        <v>12</v>
      </c>
      <c r="G344">
        <v>9</v>
      </c>
      <c r="H344">
        <v>15</v>
      </c>
      <c r="I344">
        <f>Table1[[#This Row],[Qty]]*Table1[[#This Row],[Price]]</f>
        <v>180</v>
      </c>
      <c r="J344">
        <f>Table1[[#This Row],[Qty]]*Table1[[#This Row],[Cost]]</f>
        <v>135</v>
      </c>
      <c r="K344">
        <f>Table1[[#This Row],[Total Sales]]-Table1[[#This Row],[cogs]]</f>
        <v>45</v>
      </c>
      <c r="L344" s="4">
        <v>108</v>
      </c>
      <c r="M344" s="4">
        <f>Table1[[#This Row],[Total Sales]]*(1-20%)</f>
        <v>144</v>
      </c>
      <c r="N344" s="4">
        <f>Table1[[#This Row],[Total Sales]]-100</f>
        <v>80</v>
      </c>
    </row>
    <row r="345" spans="1:14" x14ac:dyDescent="0.25">
      <c r="A345">
        <v>88065565698</v>
      </c>
      <c r="B345" s="2">
        <v>44067</v>
      </c>
      <c r="C345" s="7" t="s">
        <v>15</v>
      </c>
      <c r="D345" t="s">
        <v>11</v>
      </c>
      <c r="E345" s="6" t="s">
        <v>69</v>
      </c>
      <c r="F345">
        <v>13</v>
      </c>
      <c r="G345">
        <v>10</v>
      </c>
      <c r="H345">
        <v>47</v>
      </c>
      <c r="I345">
        <f>Table1[[#This Row],[Qty]]*Table1[[#This Row],[Price]]</f>
        <v>611</v>
      </c>
      <c r="J345">
        <f>Table1[[#This Row],[Qty]]*Table1[[#This Row],[Cost]]</f>
        <v>470</v>
      </c>
      <c r="K345">
        <f>Table1[[#This Row],[Total Sales]]-Table1[[#This Row],[cogs]]</f>
        <v>141</v>
      </c>
      <c r="L345" s="4">
        <v>366.59999999999997</v>
      </c>
      <c r="M345" s="4">
        <f>Table1[[#This Row],[Total Sales]]*(1-20%)</f>
        <v>488.8</v>
      </c>
      <c r="N345" s="4">
        <f>Table1[[#This Row],[Total Sales]]-100</f>
        <v>511</v>
      </c>
    </row>
    <row r="346" spans="1:14" x14ac:dyDescent="0.25">
      <c r="A346">
        <v>88065565699</v>
      </c>
      <c r="B346" s="2">
        <v>44068</v>
      </c>
      <c r="C346" s="7" t="s">
        <v>22</v>
      </c>
      <c r="D346" t="s">
        <v>12</v>
      </c>
      <c r="E346" t="s">
        <v>70</v>
      </c>
      <c r="F346">
        <v>15</v>
      </c>
      <c r="G346">
        <v>12</v>
      </c>
      <c r="H346">
        <v>6</v>
      </c>
      <c r="I346">
        <f>Table1[[#This Row],[Qty]]*Table1[[#This Row],[Price]]</f>
        <v>90</v>
      </c>
      <c r="J346">
        <f>Table1[[#This Row],[Qty]]*Table1[[#This Row],[Cost]]</f>
        <v>72</v>
      </c>
      <c r="K346">
        <f>Table1[[#This Row],[Total Sales]]-Table1[[#This Row],[cogs]]</f>
        <v>18</v>
      </c>
      <c r="L346" s="4">
        <v>54</v>
      </c>
      <c r="M346" s="4">
        <f>Table1[[#This Row],[Total Sales]]*(1-20%)</f>
        <v>72</v>
      </c>
      <c r="N346" s="4">
        <f>Table1[[#This Row],[Total Sales]]-100</f>
        <v>-10</v>
      </c>
    </row>
    <row r="347" spans="1:14" x14ac:dyDescent="0.25">
      <c r="A347">
        <v>88065565700</v>
      </c>
      <c r="B347" s="2">
        <v>44072</v>
      </c>
      <c r="C347" s="7" t="s">
        <v>20</v>
      </c>
      <c r="D347" t="s">
        <v>11</v>
      </c>
      <c r="E347" s="6" t="s">
        <v>82</v>
      </c>
      <c r="F347">
        <v>14</v>
      </c>
      <c r="G347">
        <v>11</v>
      </c>
      <c r="H347">
        <v>10</v>
      </c>
      <c r="I347">
        <f>Table1[[#This Row],[Qty]]*Table1[[#This Row],[Price]]</f>
        <v>140</v>
      </c>
      <c r="J347">
        <f>Table1[[#This Row],[Qty]]*Table1[[#This Row],[Cost]]</f>
        <v>110</v>
      </c>
      <c r="K347">
        <f>Table1[[#This Row],[Total Sales]]-Table1[[#This Row],[cogs]]</f>
        <v>30</v>
      </c>
      <c r="L347" s="4">
        <v>84</v>
      </c>
      <c r="M347" s="4">
        <f>Table1[[#This Row],[Total Sales]]*(1-20%)</f>
        <v>112</v>
      </c>
      <c r="N347" s="4">
        <f>Table1[[#This Row],[Total Sales]]-100</f>
        <v>40</v>
      </c>
    </row>
    <row r="348" spans="1:14" x14ac:dyDescent="0.25">
      <c r="A348">
        <v>88065565701</v>
      </c>
      <c r="B348" s="2">
        <v>44071</v>
      </c>
      <c r="C348" s="7" t="s">
        <v>16</v>
      </c>
      <c r="D348" t="s">
        <v>12</v>
      </c>
      <c r="E348" s="6" t="s">
        <v>83</v>
      </c>
      <c r="F348">
        <v>30</v>
      </c>
      <c r="G348">
        <v>27</v>
      </c>
      <c r="H348">
        <v>11</v>
      </c>
      <c r="I348">
        <f>Table1[[#This Row],[Qty]]*Table1[[#This Row],[Price]]</f>
        <v>330</v>
      </c>
      <c r="J348">
        <f>Table1[[#This Row],[Qty]]*Table1[[#This Row],[Cost]]</f>
        <v>297</v>
      </c>
      <c r="K348">
        <f>Table1[[#This Row],[Total Sales]]-Table1[[#This Row],[cogs]]</f>
        <v>33</v>
      </c>
      <c r="L348" s="4">
        <v>198</v>
      </c>
      <c r="M348" s="4">
        <f>Table1[[#This Row],[Total Sales]]*(1-20%)</f>
        <v>264</v>
      </c>
      <c r="N348" s="4">
        <f>Table1[[#This Row],[Total Sales]]-100</f>
        <v>230</v>
      </c>
    </row>
    <row r="349" spans="1:14" x14ac:dyDescent="0.25">
      <c r="A349">
        <v>88065565702</v>
      </c>
      <c r="B349" s="2">
        <v>44071</v>
      </c>
      <c r="C349" s="7" t="s">
        <v>18</v>
      </c>
      <c r="D349" t="s">
        <v>11</v>
      </c>
      <c r="E349" s="6" t="s">
        <v>84</v>
      </c>
      <c r="F349">
        <v>16</v>
      </c>
      <c r="G349">
        <v>13</v>
      </c>
      <c r="H349">
        <v>60</v>
      </c>
      <c r="I349">
        <f>Table1[[#This Row],[Qty]]*Table1[[#This Row],[Price]]</f>
        <v>960</v>
      </c>
      <c r="J349">
        <f>Table1[[#This Row],[Qty]]*Table1[[#This Row],[Cost]]</f>
        <v>780</v>
      </c>
      <c r="K349">
        <f>Table1[[#This Row],[Total Sales]]-Table1[[#This Row],[cogs]]</f>
        <v>180</v>
      </c>
      <c r="L349" s="4">
        <v>576</v>
      </c>
      <c r="M349" s="4">
        <f>Table1[[#This Row],[Total Sales]]*(1-20%)</f>
        <v>768</v>
      </c>
      <c r="N349" s="4">
        <f>Table1[[#This Row],[Total Sales]]-100</f>
        <v>860</v>
      </c>
    </row>
    <row r="350" spans="1:14" x14ac:dyDescent="0.25">
      <c r="A350">
        <v>88065565703</v>
      </c>
      <c r="B350" s="2">
        <v>44072</v>
      </c>
      <c r="C350" s="7" t="s">
        <v>19</v>
      </c>
      <c r="D350" t="s">
        <v>12</v>
      </c>
      <c r="E350" s="6" t="s">
        <v>74</v>
      </c>
      <c r="F350">
        <v>9</v>
      </c>
      <c r="G350">
        <v>6</v>
      </c>
      <c r="H350">
        <v>89</v>
      </c>
      <c r="I350">
        <f>Table1[[#This Row],[Qty]]*Table1[[#This Row],[Price]]</f>
        <v>801</v>
      </c>
      <c r="J350">
        <f>Table1[[#This Row],[Qty]]*Table1[[#This Row],[Cost]]</f>
        <v>534</v>
      </c>
      <c r="K350">
        <f>Table1[[#This Row],[Total Sales]]-Table1[[#This Row],[cogs]]</f>
        <v>267</v>
      </c>
      <c r="L350" s="4">
        <v>480.59999999999997</v>
      </c>
      <c r="M350" s="4">
        <f>Table1[[#This Row],[Total Sales]]*(1-20%)</f>
        <v>640.80000000000007</v>
      </c>
      <c r="N350" s="4">
        <f>Table1[[#This Row],[Total Sales]]-100</f>
        <v>701</v>
      </c>
    </row>
    <row r="351" spans="1:14" x14ac:dyDescent="0.25">
      <c r="A351">
        <v>88065565704</v>
      </c>
      <c r="B351" s="2">
        <v>44073</v>
      </c>
      <c r="C351" s="7" t="s">
        <v>23</v>
      </c>
      <c r="D351" t="s">
        <v>11</v>
      </c>
      <c r="E351" s="6" t="s">
        <v>85</v>
      </c>
      <c r="F351">
        <v>5</v>
      </c>
      <c r="G351">
        <v>2</v>
      </c>
      <c r="H351">
        <v>77</v>
      </c>
      <c r="I351">
        <f>Table1[[#This Row],[Qty]]*Table1[[#This Row],[Price]]</f>
        <v>385</v>
      </c>
      <c r="J351">
        <f>Table1[[#This Row],[Qty]]*Table1[[#This Row],[Cost]]</f>
        <v>154</v>
      </c>
      <c r="K351">
        <f>Table1[[#This Row],[Total Sales]]-Table1[[#This Row],[cogs]]</f>
        <v>231</v>
      </c>
      <c r="L351" s="4">
        <v>231</v>
      </c>
      <c r="M351" s="4">
        <f>Table1[[#This Row],[Total Sales]]*(1-20%)</f>
        <v>308</v>
      </c>
      <c r="N351" s="4">
        <f>Table1[[#This Row],[Total Sales]]-100</f>
        <v>285</v>
      </c>
    </row>
    <row r="352" spans="1:14" x14ac:dyDescent="0.25">
      <c r="A352">
        <v>88065565705</v>
      </c>
      <c r="B352" s="2">
        <v>44074</v>
      </c>
      <c r="C352" s="7" t="s">
        <v>13</v>
      </c>
      <c r="D352" t="s">
        <v>12</v>
      </c>
      <c r="E352" s="6" t="s">
        <v>74</v>
      </c>
      <c r="F352">
        <v>18</v>
      </c>
      <c r="G352">
        <v>15</v>
      </c>
      <c r="H352">
        <v>68</v>
      </c>
      <c r="I352">
        <f>Table1[[#This Row],[Qty]]*Table1[[#This Row],[Price]]</f>
        <v>1224</v>
      </c>
      <c r="J352">
        <f>Table1[[#This Row],[Qty]]*Table1[[#This Row],[Cost]]</f>
        <v>1020</v>
      </c>
      <c r="K352">
        <f>Table1[[#This Row],[Total Sales]]-Table1[[#This Row],[cogs]]</f>
        <v>204</v>
      </c>
      <c r="L352" s="4">
        <v>734.4</v>
      </c>
      <c r="M352" s="4">
        <f>Table1[[#This Row],[Total Sales]]*(1-20%)</f>
        <v>979.2</v>
      </c>
      <c r="N352" s="4">
        <f>Table1[[#This Row],[Total Sales]]-100</f>
        <v>1124</v>
      </c>
    </row>
    <row r="353" spans="1:14" x14ac:dyDescent="0.25">
      <c r="A353">
        <v>88065565706</v>
      </c>
      <c r="B353" s="2">
        <v>44044</v>
      </c>
      <c r="C353" s="7" t="s">
        <v>17</v>
      </c>
      <c r="D353" t="s">
        <v>11</v>
      </c>
      <c r="E353" s="6" t="s">
        <v>85</v>
      </c>
      <c r="F353">
        <v>10</v>
      </c>
      <c r="G353">
        <v>7</v>
      </c>
      <c r="H353">
        <v>15</v>
      </c>
      <c r="I353">
        <f>Table1[[#This Row],[Qty]]*Table1[[#This Row],[Price]]</f>
        <v>150</v>
      </c>
      <c r="J353">
        <f>Table1[[#This Row],[Qty]]*Table1[[#This Row],[Cost]]</f>
        <v>105</v>
      </c>
      <c r="K353">
        <f>Table1[[#This Row],[Total Sales]]-Table1[[#This Row],[cogs]]</f>
        <v>45</v>
      </c>
      <c r="L353" s="4">
        <v>90</v>
      </c>
      <c r="M353" s="4">
        <f>Table1[[#This Row],[Total Sales]]*(1-20%)</f>
        <v>120</v>
      </c>
      <c r="N353" s="4">
        <f>Table1[[#This Row],[Total Sales]]-100</f>
        <v>50</v>
      </c>
    </row>
    <row r="354" spans="1:14" x14ac:dyDescent="0.25">
      <c r="A354">
        <v>88065565707</v>
      </c>
      <c r="B354" s="2">
        <v>44045</v>
      </c>
      <c r="C354" s="7" t="s">
        <v>14</v>
      </c>
      <c r="D354" t="s">
        <v>12</v>
      </c>
      <c r="E354" s="6" t="s">
        <v>68</v>
      </c>
      <c r="F354">
        <v>20</v>
      </c>
      <c r="G354">
        <v>17</v>
      </c>
      <c r="H354">
        <v>100</v>
      </c>
      <c r="I354">
        <f>Table1[[#This Row],[Qty]]*Table1[[#This Row],[Price]]</f>
        <v>2000</v>
      </c>
      <c r="J354">
        <f>Table1[[#This Row],[Qty]]*Table1[[#This Row],[Cost]]</f>
        <v>1700</v>
      </c>
      <c r="K354">
        <f>Table1[[#This Row],[Total Sales]]-Table1[[#This Row],[cogs]]</f>
        <v>300</v>
      </c>
      <c r="L354" s="4">
        <v>1200</v>
      </c>
      <c r="M354" s="4">
        <f>Table1[[#This Row],[Total Sales]]*(1-20%)</f>
        <v>1600</v>
      </c>
      <c r="N354" s="4">
        <f>Table1[[#This Row],[Total Sales]]-100</f>
        <v>1900</v>
      </c>
    </row>
    <row r="355" spans="1:14" x14ac:dyDescent="0.25">
      <c r="A355">
        <v>88065565708</v>
      </c>
      <c r="B355" s="2">
        <v>44046</v>
      </c>
      <c r="C355" s="7" t="s">
        <v>21</v>
      </c>
      <c r="D355" t="s">
        <v>11</v>
      </c>
      <c r="E355" s="6" t="s">
        <v>69</v>
      </c>
      <c r="F355">
        <v>70</v>
      </c>
      <c r="G355">
        <v>67</v>
      </c>
      <c r="H355">
        <v>3000</v>
      </c>
      <c r="I355">
        <f>Table1[[#This Row],[Qty]]*Table1[[#This Row],[Price]]</f>
        <v>210000</v>
      </c>
      <c r="J355">
        <f>Table1[[#This Row],[Qty]]*Table1[[#This Row],[Cost]]</f>
        <v>201000</v>
      </c>
      <c r="K355">
        <f>Table1[[#This Row],[Total Sales]]-Table1[[#This Row],[cogs]]</f>
        <v>9000</v>
      </c>
      <c r="L355" s="4">
        <v>126000</v>
      </c>
      <c r="M355" s="4">
        <f>Table1[[#This Row],[Total Sales]]*(1-20%)</f>
        <v>168000</v>
      </c>
      <c r="N355" s="4">
        <f>Table1[[#This Row],[Total Sales]]-100</f>
        <v>209900</v>
      </c>
    </row>
    <row r="356" spans="1:14" x14ac:dyDescent="0.25">
      <c r="A356">
        <v>88065565709</v>
      </c>
      <c r="B356" s="2">
        <v>44047</v>
      </c>
      <c r="C356" s="7" t="s">
        <v>15</v>
      </c>
      <c r="D356" t="s">
        <v>12</v>
      </c>
      <c r="E356" t="s">
        <v>70</v>
      </c>
      <c r="F356">
        <v>15</v>
      </c>
      <c r="G356">
        <v>12</v>
      </c>
      <c r="H356">
        <v>5000</v>
      </c>
      <c r="I356">
        <f>Table1[[#This Row],[Qty]]*Table1[[#This Row],[Price]]</f>
        <v>75000</v>
      </c>
      <c r="J356">
        <f>Table1[[#This Row],[Qty]]*Table1[[#This Row],[Cost]]</f>
        <v>60000</v>
      </c>
      <c r="K356">
        <f>Table1[[#This Row],[Total Sales]]-Table1[[#This Row],[cogs]]</f>
        <v>15000</v>
      </c>
      <c r="L356" s="4">
        <v>45000</v>
      </c>
      <c r="M356" s="4">
        <f>Table1[[#This Row],[Total Sales]]*(1-20%)</f>
        <v>60000</v>
      </c>
      <c r="N356" s="4">
        <f>Table1[[#This Row],[Total Sales]]-100</f>
        <v>74900</v>
      </c>
    </row>
    <row r="357" spans="1:14" x14ac:dyDescent="0.25">
      <c r="A357">
        <v>88065565710</v>
      </c>
      <c r="B357" s="2">
        <v>44048</v>
      </c>
      <c r="C357" s="7" t="s">
        <v>22</v>
      </c>
      <c r="D357" t="s">
        <v>11</v>
      </c>
      <c r="E357" s="6" t="s">
        <v>68</v>
      </c>
      <c r="F357">
        <v>12</v>
      </c>
      <c r="G357">
        <v>9</v>
      </c>
      <c r="H357">
        <v>300</v>
      </c>
      <c r="I357">
        <f>Table1[[#This Row],[Qty]]*Table1[[#This Row],[Price]]</f>
        <v>3600</v>
      </c>
      <c r="J357">
        <f>Table1[[#This Row],[Qty]]*Table1[[#This Row],[Cost]]</f>
        <v>2700</v>
      </c>
      <c r="K357">
        <f>Table1[[#This Row],[Total Sales]]-Table1[[#This Row],[cogs]]</f>
        <v>900</v>
      </c>
      <c r="L357" s="4">
        <v>2160</v>
      </c>
      <c r="M357" s="4">
        <f>Table1[[#This Row],[Total Sales]]*(1-20%)</f>
        <v>2880</v>
      </c>
      <c r="N357" s="4">
        <f>Table1[[#This Row],[Total Sales]]-100</f>
        <v>3500</v>
      </c>
    </row>
    <row r="358" spans="1:14" x14ac:dyDescent="0.25">
      <c r="A358">
        <v>88065565711</v>
      </c>
      <c r="B358" s="2">
        <v>44052</v>
      </c>
      <c r="C358" s="7" t="s">
        <v>20</v>
      </c>
      <c r="D358" t="s">
        <v>12</v>
      </c>
      <c r="E358" s="6" t="s">
        <v>69</v>
      </c>
      <c r="F358">
        <v>18</v>
      </c>
      <c r="G358">
        <v>15</v>
      </c>
      <c r="H358">
        <v>2000</v>
      </c>
      <c r="I358">
        <f>Table1[[#This Row],[Qty]]*Table1[[#This Row],[Price]]</f>
        <v>36000</v>
      </c>
      <c r="J358">
        <f>Table1[[#This Row],[Qty]]*Table1[[#This Row],[Cost]]</f>
        <v>30000</v>
      </c>
      <c r="K358">
        <f>Table1[[#This Row],[Total Sales]]-Table1[[#This Row],[cogs]]</f>
        <v>6000</v>
      </c>
      <c r="L358" s="4">
        <v>21600</v>
      </c>
      <c r="M358" s="4">
        <f>Table1[[#This Row],[Total Sales]]*(1-20%)</f>
        <v>28800</v>
      </c>
      <c r="N358" s="4">
        <f>Table1[[#This Row],[Total Sales]]-100</f>
        <v>35900</v>
      </c>
    </row>
    <row r="359" spans="1:14" x14ac:dyDescent="0.25">
      <c r="A359">
        <v>88065565712</v>
      </c>
      <c r="B359" s="2">
        <v>44051</v>
      </c>
      <c r="C359" s="7" t="s">
        <v>16</v>
      </c>
      <c r="D359" t="s">
        <v>11</v>
      </c>
      <c r="E359" t="s">
        <v>70</v>
      </c>
      <c r="F359">
        <v>23</v>
      </c>
      <c r="G359">
        <v>20</v>
      </c>
      <c r="H359">
        <v>600</v>
      </c>
      <c r="I359">
        <f>Table1[[#This Row],[Qty]]*Table1[[#This Row],[Price]]</f>
        <v>13800</v>
      </c>
      <c r="J359">
        <f>Table1[[#This Row],[Qty]]*Table1[[#This Row],[Cost]]</f>
        <v>12000</v>
      </c>
      <c r="K359">
        <f>Table1[[#This Row],[Total Sales]]-Table1[[#This Row],[cogs]]</f>
        <v>1800</v>
      </c>
      <c r="L359" s="4">
        <v>8280</v>
      </c>
      <c r="M359" s="4">
        <f>Table1[[#This Row],[Total Sales]]*(1-20%)</f>
        <v>11040</v>
      </c>
      <c r="N359" s="4">
        <f>Table1[[#This Row],[Total Sales]]-100</f>
        <v>13700</v>
      </c>
    </row>
    <row r="360" spans="1:14" x14ac:dyDescent="0.25">
      <c r="A360">
        <v>88065565713</v>
      </c>
      <c r="B360" s="2">
        <v>44051</v>
      </c>
      <c r="C360" s="7" t="s">
        <v>18</v>
      </c>
      <c r="D360" t="s">
        <v>12</v>
      </c>
      <c r="E360" t="s">
        <v>70</v>
      </c>
      <c r="F360">
        <v>9</v>
      </c>
      <c r="G360">
        <v>6</v>
      </c>
      <c r="H360">
        <v>1230</v>
      </c>
      <c r="I360">
        <f>Table1[[#This Row],[Qty]]*Table1[[#This Row],[Price]]</f>
        <v>11070</v>
      </c>
      <c r="J360">
        <f>Table1[[#This Row],[Qty]]*Table1[[#This Row],[Cost]]</f>
        <v>7380</v>
      </c>
      <c r="K360">
        <f>Table1[[#This Row],[Total Sales]]-Table1[[#This Row],[cogs]]</f>
        <v>3690</v>
      </c>
      <c r="L360" s="4">
        <v>6642</v>
      </c>
      <c r="M360" s="4">
        <f>Table1[[#This Row],[Total Sales]]*(1-20%)</f>
        <v>8856</v>
      </c>
      <c r="N360" s="4">
        <f>Table1[[#This Row],[Total Sales]]-100</f>
        <v>10970</v>
      </c>
    </row>
    <row r="361" spans="1:14" x14ac:dyDescent="0.25">
      <c r="A361">
        <v>88065565714</v>
      </c>
      <c r="B361" s="2">
        <v>44052</v>
      </c>
      <c r="C361" s="7" t="s">
        <v>19</v>
      </c>
      <c r="D361" t="s">
        <v>11</v>
      </c>
      <c r="E361" t="s">
        <v>70</v>
      </c>
      <c r="F361">
        <v>18</v>
      </c>
      <c r="G361">
        <v>15</v>
      </c>
      <c r="H361">
        <v>900</v>
      </c>
      <c r="I361">
        <f>Table1[[#This Row],[Qty]]*Table1[[#This Row],[Price]]</f>
        <v>16200</v>
      </c>
      <c r="J361">
        <f>Table1[[#This Row],[Qty]]*Table1[[#This Row],[Cost]]</f>
        <v>13500</v>
      </c>
      <c r="K361">
        <f>Table1[[#This Row],[Total Sales]]-Table1[[#This Row],[cogs]]</f>
        <v>2700</v>
      </c>
      <c r="L361" s="4">
        <v>9720</v>
      </c>
      <c r="M361" s="4">
        <f>Table1[[#This Row],[Total Sales]]*(1-20%)</f>
        <v>12960</v>
      </c>
      <c r="N361" s="4">
        <f>Table1[[#This Row],[Total Sales]]-100</f>
        <v>16100</v>
      </c>
    </row>
    <row r="362" spans="1:14" x14ac:dyDescent="0.25">
      <c r="A362">
        <v>88065565715</v>
      </c>
      <c r="B362" s="2">
        <v>44053</v>
      </c>
      <c r="C362" s="7" t="s">
        <v>23</v>
      </c>
      <c r="D362" t="s">
        <v>12</v>
      </c>
      <c r="E362" s="6" t="s">
        <v>81</v>
      </c>
      <c r="F362">
        <v>5</v>
      </c>
      <c r="G362">
        <v>2</v>
      </c>
      <c r="H362">
        <v>2390</v>
      </c>
      <c r="I362">
        <f>Table1[[#This Row],[Qty]]*Table1[[#This Row],[Price]]</f>
        <v>11950</v>
      </c>
      <c r="J362">
        <f>Table1[[#This Row],[Qty]]*Table1[[#This Row],[Cost]]</f>
        <v>4780</v>
      </c>
      <c r="K362">
        <f>Table1[[#This Row],[Total Sales]]-Table1[[#This Row],[cogs]]</f>
        <v>7170</v>
      </c>
      <c r="L362" s="4">
        <v>7170</v>
      </c>
      <c r="M362" s="4">
        <f>Table1[[#This Row],[Total Sales]]*(1-20%)</f>
        <v>9560</v>
      </c>
      <c r="N362" s="4">
        <f>Table1[[#This Row],[Total Sales]]-100</f>
        <v>11850</v>
      </c>
    </row>
    <row r="363" spans="1:14" x14ac:dyDescent="0.25">
      <c r="A363">
        <v>88065565716</v>
      </c>
      <c r="B363" s="2">
        <v>44054</v>
      </c>
      <c r="C363" s="7" t="s">
        <v>13</v>
      </c>
      <c r="D363" t="s">
        <v>11</v>
      </c>
      <c r="E363" s="6" t="s">
        <v>81</v>
      </c>
      <c r="F363">
        <v>14</v>
      </c>
      <c r="G363">
        <v>11</v>
      </c>
      <c r="H363">
        <v>10000</v>
      </c>
      <c r="I363">
        <f>Table1[[#This Row],[Qty]]*Table1[[#This Row],[Price]]</f>
        <v>140000</v>
      </c>
      <c r="J363">
        <f>Table1[[#This Row],[Qty]]*Table1[[#This Row],[Cost]]</f>
        <v>110000</v>
      </c>
      <c r="K363">
        <f>Table1[[#This Row],[Total Sales]]-Table1[[#This Row],[cogs]]</f>
        <v>30000</v>
      </c>
      <c r="L363" s="4">
        <v>84000</v>
      </c>
      <c r="M363" s="4">
        <f>Table1[[#This Row],[Total Sales]]*(1-20%)</f>
        <v>112000</v>
      </c>
      <c r="N363" s="4">
        <f>Table1[[#This Row],[Total Sales]]-100</f>
        <v>139900</v>
      </c>
    </row>
    <row r="364" spans="1:14" x14ac:dyDescent="0.25">
      <c r="A364">
        <v>88065565717</v>
      </c>
      <c r="B364" s="2">
        <v>44055</v>
      </c>
      <c r="C364" s="7" t="s">
        <v>17</v>
      </c>
      <c r="D364" t="s">
        <v>12</v>
      </c>
      <c r="E364" s="6" t="s">
        <v>74</v>
      </c>
      <c r="F364">
        <v>6</v>
      </c>
      <c r="G364">
        <v>3</v>
      </c>
      <c r="H364">
        <v>2300</v>
      </c>
      <c r="I364">
        <f>Table1[[#This Row],[Qty]]*Table1[[#This Row],[Price]]</f>
        <v>13800</v>
      </c>
      <c r="J364">
        <f>Table1[[#This Row],[Qty]]*Table1[[#This Row],[Cost]]</f>
        <v>6900</v>
      </c>
      <c r="K364">
        <f>Table1[[#This Row],[Total Sales]]-Table1[[#This Row],[cogs]]</f>
        <v>6900</v>
      </c>
      <c r="L364" s="4">
        <v>8280</v>
      </c>
      <c r="M364" s="4">
        <f>Table1[[#This Row],[Total Sales]]*(1-20%)</f>
        <v>11040</v>
      </c>
      <c r="N364" s="4">
        <f>Table1[[#This Row],[Total Sales]]-100</f>
        <v>13700</v>
      </c>
    </row>
    <row r="365" spans="1:14" x14ac:dyDescent="0.25">
      <c r="A365">
        <v>88065565718</v>
      </c>
      <c r="B365" s="2">
        <v>44056</v>
      </c>
      <c r="C365" s="7" t="s">
        <v>14</v>
      </c>
      <c r="D365" t="s">
        <v>11</v>
      </c>
      <c r="E365" s="6" t="s">
        <v>85</v>
      </c>
      <c r="F365">
        <v>10</v>
      </c>
      <c r="G365">
        <v>7</v>
      </c>
      <c r="H365">
        <v>7800</v>
      </c>
      <c r="I365">
        <f>Table1[[#This Row],[Qty]]*Table1[[#This Row],[Price]]</f>
        <v>78000</v>
      </c>
      <c r="J365">
        <f>Table1[[#This Row],[Qty]]*Table1[[#This Row],[Cost]]</f>
        <v>54600</v>
      </c>
      <c r="K365">
        <f>Table1[[#This Row],[Total Sales]]-Table1[[#This Row],[cogs]]</f>
        <v>23400</v>
      </c>
      <c r="L365" s="4">
        <v>46800</v>
      </c>
      <c r="M365" s="4">
        <f>Table1[[#This Row],[Total Sales]]*(1-20%)</f>
        <v>62400</v>
      </c>
      <c r="N365" s="4">
        <f>Table1[[#This Row],[Total Sales]]-100</f>
        <v>77900</v>
      </c>
    </row>
    <row r="366" spans="1:14" x14ac:dyDescent="0.25">
      <c r="A366">
        <v>88065565719</v>
      </c>
      <c r="B366" s="2">
        <v>44057</v>
      </c>
      <c r="C366" s="7" t="s">
        <v>21</v>
      </c>
      <c r="D366" t="s">
        <v>12</v>
      </c>
      <c r="E366" s="6" t="s">
        <v>75</v>
      </c>
      <c r="F366">
        <v>13</v>
      </c>
      <c r="G366">
        <v>10</v>
      </c>
      <c r="H366">
        <v>450</v>
      </c>
      <c r="I366">
        <f>Table1[[#This Row],[Qty]]*Table1[[#This Row],[Price]]</f>
        <v>5850</v>
      </c>
      <c r="J366">
        <f>Table1[[#This Row],[Qty]]*Table1[[#This Row],[Cost]]</f>
        <v>4500</v>
      </c>
      <c r="K366">
        <f>Table1[[#This Row],[Total Sales]]-Table1[[#This Row],[cogs]]</f>
        <v>1350</v>
      </c>
      <c r="L366" s="4">
        <v>3510</v>
      </c>
      <c r="M366" s="4">
        <f>Table1[[#This Row],[Total Sales]]*(1-20%)</f>
        <v>4680</v>
      </c>
      <c r="N366" s="4">
        <f>Table1[[#This Row],[Total Sales]]-100</f>
        <v>5750</v>
      </c>
    </row>
    <row r="367" spans="1:14" x14ac:dyDescent="0.25">
      <c r="A367">
        <v>88065565720</v>
      </c>
      <c r="B367" s="2">
        <v>44058</v>
      </c>
      <c r="C367" s="7" t="s">
        <v>15</v>
      </c>
      <c r="D367" t="s">
        <v>11</v>
      </c>
      <c r="E367" s="6" t="s">
        <v>76</v>
      </c>
      <c r="F367">
        <v>20</v>
      </c>
      <c r="G367">
        <v>17</v>
      </c>
      <c r="H367">
        <v>2000</v>
      </c>
      <c r="I367">
        <f>Table1[[#This Row],[Qty]]*Table1[[#This Row],[Price]]</f>
        <v>40000</v>
      </c>
      <c r="J367">
        <f>Table1[[#This Row],[Qty]]*Table1[[#This Row],[Cost]]</f>
        <v>34000</v>
      </c>
      <c r="K367">
        <f>Table1[[#This Row],[Total Sales]]-Table1[[#This Row],[cogs]]</f>
        <v>6000</v>
      </c>
      <c r="L367" s="4">
        <v>24000</v>
      </c>
      <c r="M367" s="4">
        <f>Table1[[#This Row],[Total Sales]]*(1-20%)</f>
        <v>32000</v>
      </c>
      <c r="N367" s="4">
        <f>Table1[[#This Row],[Total Sales]]-100</f>
        <v>39900</v>
      </c>
    </row>
    <row r="368" spans="1:14" x14ac:dyDescent="0.25">
      <c r="A368">
        <v>88065565721</v>
      </c>
      <c r="B368" s="2">
        <v>44062</v>
      </c>
      <c r="C368" s="7" t="s">
        <v>22</v>
      </c>
      <c r="D368" t="s">
        <v>9</v>
      </c>
      <c r="E368" s="6" t="s">
        <v>77</v>
      </c>
      <c r="F368">
        <v>15</v>
      </c>
      <c r="G368">
        <v>12</v>
      </c>
      <c r="H368">
        <v>123</v>
      </c>
      <c r="I368">
        <f>Table1[[#This Row],[Qty]]*Table1[[#This Row],[Price]]</f>
        <v>1845</v>
      </c>
      <c r="J368">
        <f>Table1[[#This Row],[Qty]]*Table1[[#This Row],[Cost]]</f>
        <v>1476</v>
      </c>
      <c r="K368">
        <f>Table1[[#This Row],[Total Sales]]-Table1[[#This Row],[cogs]]</f>
        <v>369</v>
      </c>
      <c r="L368" s="4">
        <v>1107</v>
      </c>
      <c r="M368" s="4">
        <f>Table1[[#This Row],[Total Sales]]*(1-20%)</f>
        <v>1476</v>
      </c>
      <c r="N368" s="4">
        <f>Table1[[#This Row],[Total Sales]]-100</f>
        <v>1745</v>
      </c>
    </row>
    <row r="369" spans="1:14" x14ac:dyDescent="0.25">
      <c r="A369">
        <v>88065565722</v>
      </c>
      <c r="B369" s="2">
        <v>44061</v>
      </c>
      <c r="C369" s="7" t="s">
        <v>20</v>
      </c>
      <c r="D369" t="s">
        <v>9</v>
      </c>
      <c r="E369" s="6" t="s">
        <v>78</v>
      </c>
      <c r="F369">
        <v>20</v>
      </c>
      <c r="G369">
        <v>17</v>
      </c>
      <c r="H369">
        <v>12903</v>
      </c>
      <c r="I369">
        <f>Table1[[#This Row],[Qty]]*Table1[[#This Row],[Price]]</f>
        <v>258060</v>
      </c>
      <c r="J369">
        <f>Table1[[#This Row],[Qty]]*Table1[[#This Row],[Cost]]</f>
        <v>219351</v>
      </c>
      <c r="K369">
        <f>Table1[[#This Row],[Total Sales]]-Table1[[#This Row],[cogs]]</f>
        <v>38709</v>
      </c>
      <c r="L369" s="4">
        <v>154836</v>
      </c>
      <c r="M369" s="4">
        <f>Table1[[#This Row],[Total Sales]]*(1-20%)</f>
        <v>206448</v>
      </c>
      <c r="N369" s="4">
        <f>Table1[[#This Row],[Total Sales]]-100</f>
        <v>257960</v>
      </c>
    </row>
    <row r="370" spans="1:14" x14ac:dyDescent="0.25">
      <c r="A370">
        <v>88065565723</v>
      </c>
      <c r="B370" s="2">
        <v>44061</v>
      </c>
      <c r="C370" s="7" t="s">
        <v>16</v>
      </c>
      <c r="D370" t="s">
        <v>9</v>
      </c>
      <c r="E370" t="s">
        <v>79</v>
      </c>
      <c r="F370">
        <v>12</v>
      </c>
      <c r="G370">
        <v>9</v>
      </c>
      <c r="H370">
        <v>100000</v>
      </c>
      <c r="I370">
        <f>Table1[[#This Row],[Qty]]*Table1[[#This Row],[Price]]</f>
        <v>1200000</v>
      </c>
      <c r="J370">
        <f>Table1[[#This Row],[Qty]]*Table1[[#This Row],[Cost]]</f>
        <v>900000</v>
      </c>
      <c r="K370">
        <f>Table1[[#This Row],[Total Sales]]-Table1[[#This Row],[cogs]]</f>
        <v>300000</v>
      </c>
      <c r="L370" s="4">
        <v>720000</v>
      </c>
      <c r="M370" s="4">
        <f>Table1[[#This Row],[Total Sales]]*(1-20%)</f>
        <v>960000</v>
      </c>
      <c r="N370" s="4">
        <f>Table1[[#This Row],[Total Sales]]-100</f>
        <v>1199900</v>
      </c>
    </row>
    <row r="371" spans="1:14" x14ac:dyDescent="0.25">
      <c r="A371">
        <v>88065565724</v>
      </c>
      <c r="B371" s="2">
        <v>44062</v>
      </c>
      <c r="C371" s="7" t="s">
        <v>18</v>
      </c>
      <c r="D371" t="s">
        <v>9</v>
      </c>
      <c r="E371" s="6" t="s">
        <v>65</v>
      </c>
      <c r="F371">
        <v>16</v>
      </c>
      <c r="G371">
        <v>13</v>
      </c>
      <c r="H371">
        <v>12000</v>
      </c>
      <c r="I371">
        <f>Table1[[#This Row],[Qty]]*Table1[[#This Row],[Price]]</f>
        <v>192000</v>
      </c>
      <c r="J371">
        <f>Table1[[#This Row],[Qty]]*Table1[[#This Row],[Cost]]</f>
        <v>156000</v>
      </c>
      <c r="K371">
        <f>Table1[[#This Row],[Total Sales]]-Table1[[#This Row],[cogs]]</f>
        <v>36000</v>
      </c>
      <c r="L371" s="4">
        <v>115200</v>
      </c>
      <c r="M371" s="4">
        <f>Table1[[#This Row],[Total Sales]]*(1-20%)</f>
        <v>153600</v>
      </c>
      <c r="N371" s="4">
        <f>Table1[[#This Row],[Total Sales]]-100</f>
        <v>191900</v>
      </c>
    </row>
    <row r="372" spans="1:14" x14ac:dyDescent="0.25">
      <c r="A372">
        <v>88065565725</v>
      </c>
      <c r="B372" s="2">
        <v>44063</v>
      </c>
      <c r="C372" s="7" t="s">
        <v>19</v>
      </c>
      <c r="D372" t="s">
        <v>9</v>
      </c>
      <c r="E372" s="6" t="s">
        <v>80</v>
      </c>
      <c r="F372">
        <v>70</v>
      </c>
      <c r="G372">
        <v>67</v>
      </c>
      <c r="H372">
        <v>60</v>
      </c>
      <c r="I372">
        <f>Table1[[#This Row],[Qty]]*Table1[[#This Row],[Price]]</f>
        <v>4200</v>
      </c>
      <c r="J372">
        <f>Table1[[#This Row],[Qty]]*Table1[[#This Row],[Cost]]</f>
        <v>4020</v>
      </c>
      <c r="K372">
        <f>Table1[[#This Row],[Total Sales]]-Table1[[#This Row],[cogs]]</f>
        <v>180</v>
      </c>
      <c r="L372" s="4">
        <v>2520</v>
      </c>
      <c r="M372" s="4">
        <f>Table1[[#This Row],[Total Sales]]*(1-20%)</f>
        <v>3360</v>
      </c>
      <c r="N372" s="4">
        <f>Table1[[#This Row],[Total Sales]]-100</f>
        <v>4100</v>
      </c>
    </row>
    <row r="373" spans="1:14" x14ac:dyDescent="0.25">
      <c r="A373">
        <v>88065565726</v>
      </c>
      <c r="B373" s="2">
        <v>44064</v>
      </c>
      <c r="C373" s="7" t="s">
        <v>23</v>
      </c>
      <c r="D373" t="s">
        <v>9</v>
      </c>
      <c r="E373" s="6" t="s">
        <v>81</v>
      </c>
      <c r="F373">
        <v>15</v>
      </c>
      <c r="G373">
        <v>12</v>
      </c>
      <c r="H373">
        <v>89</v>
      </c>
      <c r="I373">
        <f>Table1[[#This Row],[Qty]]*Table1[[#This Row],[Price]]</f>
        <v>1335</v>
      </c>
      <c r="J373">
        <f>Table1[[#This Row],[Qty]]*Table1[[#This Row],[Cost]]</f>
        <v>1068</v>
      </c>
      <c r="K373">
        <f>Table1[[#This Row],[Total Sales]]-Table1[[#This Row],[cogs]]</f>
        <v>267</v>
      </c>
      <c r="L373" s="4">
        <v>801</v>
      </c>
      <c r="M373" s="4">
        <f>Table1[[#This Row],[Total Sales]]*(1-20%)</f>
        <v>1068</v>
      </c>
      <c r="N373" s="4">
        <f>Table1[[#This Row],[Total Sales]]-100</f>
        <v>1235</v>
      </c>
    </row>
    <row r="374" spans="1:14" x14ac:dyDescent="0.25">
      <c r="A374">
        <v>88065565727</v>
      </c>
      <c r="B374" s="2">
        <v>44065</v>
      </c>
      <c r="C374" s="7" t="s">
        <v>13</v>
      </c>
      <c r="D374" t="s">
        <v>9</v>
      </c>
      <c r="E374" s="6" t="s">
        <v>68</v>
      </c>
      <c r="F374">
        <v>16</v>
      </c>
      <c r="G374">
        <v>13</v>
      </c>
      <c r="H374">
        <v>77</v>
      </c>
      <c r="I374">
        <f>Table1[[#This Row],[Qty]]*Table1[[#This Row],[Price]]</f>
        <v>1232</v>
      </c>
      <c r="J374">
        <f>Table1[[#This Row],[Qty]]*Table1[[#This Row],[Cost]]</f>
        <v>1001</v>
      </c>
      <c r="K374">
        <f>Table1[[#This Row],[Total Sales]]-Table1[[#This Row],[cogs]]</f>
        <v>231</v>
      </c>
      <c r="L374" s="4">
        <v>739.19999999999993</v>
      </c>
      <c r="M374" s="4">
        <f>Table1[[#This Row],[Total Sales]]*(1-20%)</f>
        <v>985.6</v>
      </c>
      <c r="N374" s="4">
        <f>Table1[[#This Row],[Total Sales]]-100</f>
        <v>1132</v>
      </c>
    </row>
    <row r="375" spans="1:14" x14ac:dyDescent="0.25">
      <c r="A375">
        <v>88065565728</v>
      </c>
      <c r="B375" s="2">
        <v>44066</v>
      </c>
      <c r="C375" s="7" t="s">
        <v>17</v>
      </c>
      <c r="D375" t="s">
        <v>9</v>
      </c>
      <c r="E375" s="6" t="s">
        <v>69</v>
      </c>
      <c r="F375">
        <v>20</v>
      </c>
      <c r="G375">
        <v>17</v>
      </c>
      <c r="H375">
        <v>68</v>
      </c>
      <c r="I375">
        <f>Table1[[#This Row],[Qty]]*Table1[[#This Row],[Price]]</f>
        <v>1360</v>
      </c>
      <c r="J375">
        <f>Table1[[#This Row],[Qty]]*Table1[[#This Row],[Cost]]</f>
        <v>1156</v>
      </c>
      <c r="K375">
        <f>Table1[[#This Row],[Total Sales]]-Table1[[#This Row],[cogs]]</f>
        <v>204</v>
      </c>
      <c r="L375" s="4">
        <v>816</v>
      </c>
      <c r="M375" s="4">
        <f>Table1[[#This Row],[Total Sales]]*(1-20%)</f>
        <v>1088</v>
      </c>
      <c r="N375" s="4">
        <f>Table1[[#This Row],[Total Sales]]-100</f>
        <v>1260</v>
      </c>
    </row>
    <row r="376" spans="1:14" x14ac:dyDescent="0.25">
      <c r="A376">
        <v>88065565729</v>
      </c>
      <c r="B376" s="2">
        <v>44067</v>
      </c>
      <c r="C376" s="7" t="s">
        <v>14</v>
      </c>
      <c r="D376" t="s">
        <v>9</v>
      </c>
      <c r="E376" t="s">
        <v>70</v>
      </c>
      <c r="F376">
        <v>12</v>
      </c>
      <c r="G376">
        <v>9</v>
      </c>
      <c r="H376">
        <v>15</v>
      </c>
      <c r="I376">
        <f>Table1[[#This Row],[Qty]]*Table1[[#This Row],[Price]]</f>
        <v>180</v>
      </c>
      <c r="J376">
        <f>Table1[[#This Row],[Qty]]*Table1[[#This Row],[Cost]]</f>
        <v>135</v>
      </c>
      <c r="K376">
        <f>Table1[[#This Row],[Total Sales]]-Table1[[#This Row],[cogs]]</f>
        <v>45</v>
      </c>
      <c r="L376" s="4">
        <v>108</v>
      </c>
      <c r="M376" s="4">
        <f>Table1[[#This Row],[Total Sales]]*(1-20%)</f>
        <v>144</v>
      </c>
      <c r="N376" s="4">
        <f>Table1[[#This Row],[Total Sales]]-100</f>
        <v>80</v>
      </c>
    </row>
    <row r="377" spans="1:14" x14ac:dyDescent="0.25">
      <c r="A377">
        <v>88065565730</v>
      </c>
      <c r="B377" s="2">
        <v>44068</v>
      </c>
      <c r="C377" s="7" t="s">
        <v>21</v>
      </c>
      <c r="D377" t="s">
        <v>9</v>
      </c>
      <c r="E377" s="6" t="s">
        <v>82</v>
      </c>
      <c r="F377">
        <v>12</v>
      </c>
      <c r="G377">
        <v>9</v>
      </c>
      <c r="H377">
        <v>47</v>
      </c>
      <c r="I377">
        <f>Table1[[#This Row],[Qty]]*Table1[[#This Row],[Price]]</f>
        <v>564</v>
      </c>
      <c r="J377">
        <f>Table1[[#This Row],[Qty]]*Table1[[#This Row],[Cost]]</f>
        <v>423</v>
      </c>
      <c r="K377">
        <f>Table1[[#This Row],[Total Sales]]-Table1[[#This Row],[cogs]]</f>
        <v>141</v>
      </c>
      <c r="L377" s="4">
        <v>338.4</v>
      </c>
      <c r="M377" s="4">
        <f>Table1[[#This Row],[Total Sales]]*(1-20%)</f>
        <v>451.20000000000005</v>
      </c>
      <c r="N377" s="4">
        <f>Table1[[#This Row],[Total Sales]]-100</f>
        <v>464</v>
      </c>
    </row>
    <row r="378" spans="1:14" x14ac:dyDescent="0.25">
      <c r="A378">
        <v>88065565731</v>
      </c>
      <c r="B378" s="2">
        <v>44072</v>
      </c>
      <c r="C378" s="7" t="s">
        <v>15</v>
      </c>
      <c r="D378" t="s">
        <v>9</v>
      </c>
      <c r="E378" s="6" t="s">
        <v>83</v>
      </c>
      <c r="F378">
        <v>18</v>
      </c>
      <c r="G378">
        <v>15</v>
      </c>
      <c r="H378">
        <v>6</v>
      </c>
      <c r="I378">
        <f>Table1[[#This Row],[Qty]]*Table1[[#This Row],[Price]]</f>
        <v>108</v>
      </c>
      <c r="J378">
        <f>Table1[[#This Row],[Qty]]*Table1[[#This Row],[Cost]]</f>
        <v>90</v>
      </c>
      <c r="K378">
        <f>Table1[[#This Row],[Total Sales]]-Table1[[#This Row],[cogs]]</f>
        <v>18</v>
      </c>
      <c r="L378" s="4">
        <v>64.8</v>
      </c>
      <c r="M378" s="4">
        <f>Table1[[#This Row],[Total Sales]]*(1-20%)</f>
        <v>86.4</v>
      </c>
      <c r="N378" s="4">
        <f>Table1[[#This Row],[Total Sales]]-100</f>
        <v>8</v>
      </c>
    </row>
    <row r="379" spans="1:14" x14ac:dyDescent="0.25">
      <c r="A379">
        <v>88065565732</v>
      </c>
      <c r="B379" s="2">
        <v>44071</v>
      </c>
      <c r="C379" s="7" t="s">
        <v>22</v>
      </c>
      <c r="D379" t="s">
        <v>9</v>
      </c>
      <c r="E379" s="6" t="s">
        <v>84</v>
      </c>
      <c r="F379">
        <v>10</v>
      </c>
      <c r="G379">
        <v>7</v>
      </c>
      <c r="H379">
        <v>10</v>
      </c>
      <c r="I379">
        <f>Table1[[#This Row],[Qty]]*Table1[[#This Row],[Price]]</f>
        <v>100</v>
      </c>
      <c r="J379">
        <f>Table1[[#This Row],[Qty]]*Table1[[#This Row],[Cost]]</f>
        <v>70</v>
      </c>
      <c r="K379">
        <f>Table1[[#This Row],[Total Sales]]-Table1[[#This Row],[cogs]]</f>
        <v>30</v>
      </c>
      <c r="L379" s="4">
        <v>60</v>
      </c>
      <c r="M379" s="4">
        <f>Table1[[#This Row],[Total Sales]]*(1-20%)</f>
        <v>80</v>
      </c>
      <c r="N379" s="4">
        <f>Table1[[#This Row],[Total Sales]]-100</f>
        <v>0</v>
      </c>
    </row>
    <row r="380" spans="1:14" x14ac:dyDescent="0.25">
      <c r="A380">
        <v>88065565733</v>
      </c>
      <c r="B380" s="2">
        <v>44071</v>
      </c>
      <c r="C380" s="7" t="s">
        <v>20</v>
      </c>
      <c r="D380" t="s">
        <v>9</v>
      </c>
      <c r="E380" s="6" t="s">
        <v>74</v>
      </c>
      <c r="F380">
        <v>15</v>
      </c>
      <c r="G380">
        <v>12</v>
      </c>
      <c r="H380">
        <v>11</v>
      </c>
      <c r="I380">
        <f>Table1[[#This Row],[Qty]]*Table1[[#This Row],[Price]]</f>
        <v>165</v>
      </c>
      <c r="J380">
        <f>Table1[[#This Row],[Qty]]*Table1[[#This Row],[Cost]]</f>
        <v>132</v>
      </c>
      <c r="K380">
        <f>Table1[[#This Row],[Total Sales]]-Table1[[#This Row],[cogs]]</f>
        <v>33</v>
      </c>
      <c r="L380" s="4">
        <v>99</v>
      </c>
      <c r="M380" s="4">
        <f>Table1[[#This Row],[Total Sales]]*(1-20%)</f>
        <v>132</v>
      </c>
      <c r="N380" s="4">
        <f>Table1[[#This Row],[Total Sales]]-100</f>
        <v>65</v>
      </c>
    </row>
    <row r="381" spans="1:14" x14ac:dyDescent="0.25">
      <c r="A381">
        <v>88065565734</v>
      </c>
      <c r="B381" s="2">
        <v>44072</v>
      </c>
      <c r="C381" s="7" t="s">
        <v>16</v>
      </c>
      <c r="D381" t="s">
        <v>9</v>
      </c>
      <c r="E381" s="6" t="s">
        <v>85</v>
      </c>
      <c r="F381">
        <v>23</v>
      </c>
      <c r="G381">
        <v>20</v>
      </c>
      <c r="H381">
        <v>60</v>
      </c>
      <c r="I381">
        <f>Table1[[#This Row],[Qty]]*Table1[[#This Row],[Price]]</f>
        <v>1380</v>
      </c>
      <c r="J381">
        <f>Table1[[#This Row],[Qty]]*Table1[[#This Row],[Cost]]</f>
        <v>1200</v>
      </c>
      <c r="K381">
        <f>Table1[[#This Row],[Total Sales]]-Table1[[#This Row],[cogs]]</f>
        <v>180</v>
      </c>
      <c r="L381" s="4">
        <v>828</v>
      </c>
      <c r="M381" s="4">
        <f>Table1[[#This Row],[Total Sales]]*(1-20%)</f>
        <v>1104</v>
      </c>
      <c r="N381" s="4">
        <f>Table1[[#This Row],[Total Sales]]-100</f>
        <v>1280</v>
      </c>
    </row>
    <row r="382" spans="1:14" x14ac:dyDescent="0.25">
      <c r="A382">
        <v>88065565735</v>
      </c>
      <c r="B382" s="2">
        <v>44073</v>
      </c>
      <c r="C382" s="7" t="s">
        <v>18</v>
      </c>
      <c r="D382" t="s">
        <v>9</v>
      </c>
      <c r="E382" s="6" t="s">
        <v>74</v>
      </c>
      <c r="F382">
        <v>9</v>
      </c>
      <c r="G382">
        <v>6</v>
      </c>
      <c r="H382">
        <v>89</v>
      </c>
      <c r="I382">
        <f>Table1[[#This Row],[Qty]]*Table1[[#This Row],[Price]]</f>
        <v>801</v>
      </c>
      <c r="J382">
        <f>Table1[[#This Row],[Qty]]*Table1[[#This Row],[Cost]]</f>
        <v>534</v>
      </c>
      <c r="K382">
        <f>Table1[[#This Row],[Total Sales]]-Table1[[#This Row],[cogs]]</f>
        <v>267</v>
      </c>
      <c r="L382" s="4">
        <v>480.59999999999997</v>
      </c>
      <c r="M382" s="4">
        <f>Table1[[#This Row],[Total Sales]]*(1-20%)</f>
        <v>640.80000000000007</v>
      </c>
      <c r="N382" s="4">
        <f>Table1[[#This Row],[Total Sales]]-100</f>
        <v>701</v>
      </c>
    </row>
    <row r="383" spans="1:14" x14ac:dyDescent="0.25">
      <c r="A383">
        <v>88065565736</v>
      </c>
      <c r="B383" s="2">
        <v>44074</v>
      </c>
      <c r="C383" s="7" t="s">
        <v>19</v>
      </c>
      <c r="D383" t="s">
        <v>9</v>
      </c>
      <c r="E383" s="6" t="s">
        <v>85</v>
      </c>
      <c r="F383">
        <v>18</v>
      </c>
      <c r="G383">
        <v>15</v>
      </c>
      <c r="H383">
        <v>77</v>
      </c>
      <c r="I383">
        <f>Table1[[#This Row],[Qty]]*Table1[[#This Row],[Price]]</f>
        <v>1386</v>
      </c>
      <c r="J383">
        <f>Table1[[#This Row],[Qty]]*Table1[[#This Row],[Cost]]</f>
        <v>1155</v>
      </c>
      <c r="K383">
        <f>Table1[[#This Row],[Total Sales]]-Table1[[#This Row],[cogs]]</f>
        <v>231</v>
      </c>
      <c r="L383" s="4">
        <v>831.6</v>
      </c>
      <c r="M383" s="4">
        <f>Table1[[#This Row],[Total Sales]]*(1-20%)</f>
        <v>1108.8</v>
      </c>
      <c r="N383" s="4">
        <f>Table1[[#This Row],[Total Sales]]-100</f>
        <v>1286</v>
      </c>
    </row>
    <row r="384" spans="1:14" x14ac:dyDescent="0.25">
      <c r="A384">
        <v>88065565737</v>
      </c>
      <c r="B384" s="2">
        <v>44075</v>
      </c>
      <c r="C384" s="7" t="s">
        <v>23</v>
      </c>
      <c r="D384" t="s">
        <v>10</v>
      </c>
      <c r="E384" s="6" t="s">
        <v>68</v>
      </c>
      <c r="F384">
        <v>14</v>
      </c>
      <c r="G384">
        <v>11</v>
      </c>
      <c r="H384">
        <v>68</v>
      </c>
      <c r="I384">
        <f>Table1[[#This Row],[Qty]]*Table1[[#This Row],[Price]]</f>
        <v>952</v>
      </c>
      <c r="J384">
        <f>Table1[[#This Row],[Qty]]*Table1[[#This Row],[Cost]]</f>
        <v>748</v>
      </c>
      <c r="K384">
        <f>Table1[[#This Row],[Total Sales]]-Table1[[#This Row],[cogs]]</f>
        <v>204</v>
      </c>
      <c r="L384" s="4">
        <v>571.19999999999993</v>
      </c>
      <c r="M384" s="4">
        <f>Table1[[#This Row],[Total Sales]]*(1-20%)</f>
        <v>761.6</v>
      </c>
      <c r="N384" s="4">
        <f>Table1[[#This Row],[Total Sales]]-100</f>
        <v>852</v>
      </c>
    </row>
    <row r="385" spans="1:14" x14ac:dyDescent="0.25">
      <c r="A385">
        <v>88065565738</v>
      </c>
      <c r="B385" s="2">
        <v>44076</v>
      </c>
      <c r="C385" s="7" t="s">
        <v>13</v>
      </c>
      <c r="D385" t="s">
        <v>11</v>
      </c>
      <c r="E385" s="6" t="s">
        <v>69</v>
      </c>
      <c r="F385">
        <v>30</v>
      </c>
      <c r="G385">
        <v>27</v>
      </c>
      <c r="H385">
        <v>15</v>
      </c>
      <c r="I385">
        <f>Table1[[#This Row],[Qty]]*Table1[[#This Row],[Price]]</f>
        <v>450</v>
      </c>
      <c r="J385">
        <f>Table1[[#This Row],[Qty]]*Table1[[#This Row],[Cost]]</f>
        <v>405</v>
      </c>
      <c r="K385">
        <f>Table1[[#This Row],[Total Sales]]-Table1[[#This Row],[cogs]]</f>
        <v>45</v>
      </c>
      <c r="L385" s="4">
        <v>270</v>
      </c>
      <c r="M385" s="4">
        <f>Table1[[#This Row],[Total Sales]]*(1-20%)</f>
        <v>360</v>
      </c>
      <c r="N385" s="4">
        <f>Table1[[#This Row],[Total Sales]]-100</f>
        <v>350</v>
      </c>
    </row>
    <row r="386" spans="1:14" x14ac:dyDescent="0.25">
      <c r="A386">
        <v>88065565739</v>
      </c>
      <c r="B386" s="2">
        <v>44077</v>
      </c>
      <c r="C386" s="7" t="s">
        <v>17</v>
      </c>
      <c r="D386" t="s">
        <v>12</v>
      </c>
      <c r="E386" t="s">
        <v>70</v>
      </c>
      <c r="F386">
        <v>16</v>
      </c>
      <c r="G386">
        <v>13</v>
      </c>
      <c r="H386">
        <v>100</v>
      </c>
      <c r="I386">
        <f>Table1[[#This Row],[Qty]]*Table1[[#This Row],[Price]]</f>
        <v>1600</v>
      </c>
      <c r="J386">
        <f>Table1[[#This Row],[Qty]]*Table1[[#This Row],[Cost]]</f>
        <v>1300</v>
      </c>
      <c r="K386">
        <f>Table1[[#This Row],[Total Sales]]-Table1[[#This Row],[cogs]]</f>
        <v>300</v>
      </c>
      <c r="L386" s="4">
        <v>960</v>
      </c>
      <c r="M386" s="4">
        <f>Table1[[#This Row],[Total Sales]]*(1-20%)</f>
        <v>1280</v>
      </c>
      <c r="N386" s="4">
        <f>Table1[[#This Row],[Total Sales]]-100</f>
        <v>1500</v>
      </c>
    </row>
    <row r="387" spans="1:14" x14ac:dyDescent="0.25">
      <c r="A387">
        <v>88065565740</v>
      </c>
      <c r="B387" s="2">
        <v>44078</v>
      </c>
      <c r="C387" s="7" t="s">
        <v>14</v>
      </c>
      <c r="D387" t="s">
        <v>9</v>
      </c>
      <c r="E387" s="6" t="s">
        <v>68</v>
      </c>
      <c r="F387">
        <v>52</v>
      </c>
      <c r="G387">
        <v>49</v>
      </c>
      <c r="H387">
        <v>3000</v>
      </c>
      <c r="I387">
        <f>Table1[[#This Row],[Qty]]*Table1[[#This Row],[Price]]</f>
        <v>156000</v>
      </c>
      <c r="J387">
        <f>Table1[[#This Row],[Qty]]*Table1[[#This Row],[Cost]]</f>
        <v>147000</v>
      </c>
      <c r="K387">
        <f>Table1[[#This Row],[Total Sales]]-Table1[[#This Row],[cogs]]</f>
        <v>9000</v>
      </c>
      <c r="L387" s="4">
        <v>93600</v>
      </c>
      <c r="M387" s="4">
        <f>Table1[[#This Row],[Total Sales]]*(1-20%)</f>
        <v>124800</v>
      </c>
      <c r="N387" s="4">
        <f>Table1[[#This Row],[Total Sales]]-100</f>
        <v>155900</v>
      </c>
    </row>
    <row r="388" spans="1:14" x14ac:dyDescent="0.25">
      <c r="A388">
        <v>88065565741</v>
      </c>
      <c r="B388" s="2">
        <v>44079</v>
      </c>
      <c r="C388" s="7" t="s">
        <v>21</v>
      </c>
      <c r="D388" t="s">
        <v>9</v>
      </c>
      <c r="E388" s="6" t="s">
        <v>69</v>
      </c>
      <c r="F388">
        <v>14</v>
      </c>
      <c r="G388">
        <v>11</v>
      </c>
      <c r="H388">
        <v>5000</v>
      </c>
      <c r="I388">
        <f>Table1[[#This Row],[Qty]]*Table1[[#This Row],[Price]]</f>
        <v>70000</v>
      </c>
      <c r="J388">
        <f>Table1[[#This Row],[Qty]]*Table1[[#This Row],[Cost]]</f>
        <v>55000</v>
      </c>
      <c r="K388">
        <f>Table1[[#This Row],[Total Sales]]-Table1[[#This Row],[cogs]]</f>
        <v>15000</v>
      </c>
      <c r="L388" s="4">
        <v>42000</v>
      </c>
      <c r="M388" s="4">
        <f>Table1[[#This Row],[Total Sales]]*(1-20%)</f>
        <v>56000</v>
      </c>
      <c r="N388" s="4">
        <f>Table1[[#This Row],[Total Sales]]-100</f>
        <v>69900</v>
      </c>
    </row>
    <row r="389" spans="1:14" x14ac:dyDescent="0.25">
      <c r="A389">
        <v>88065565742</v>
      </c>
      <c r="B389" s="2">
        <v>44083</v>
      </c>
      <c r="C389" s="7" t="s">
        <v>15</v>
      </c>
      <c r="D389" t="s">
        <v>10</v>
      </c>
      <c r="E389" t="s">
        <v>70</v>
      </c>
      <c r="F389">
        <v>6</v>
      </c>
      <c r="G389">
        <v>3</v>
      </c>
      <c r="H389">
        <v>300</v>
      </c>
      <c r="I389">
        <f>Table1[[#This Row],[Qty]]*Table1[[#This Row],[Price]]</f>
        <v>1800</v>
      </c>
      <c r="J389">
        <f>Table1[[#This Row],[Qty]]*Table1[[#This Row],[Cost]]</f>
        <v>900</v>
      </c>
      <c r="K389">
        <f>Table1[[#This Row],[Total Sales]]-Table1[[#This Row],[cogs]]</f>
        <v>900</v>
      </c>
      <c r="L389" s="4">
        <v>1080</v>
      </c>
      <c r="M389" s="4">
        <f>Table1[[#This Row],[Total Sales]]*(1-20%)</f>
        <v>1440</v>
      </c>
      <c r="N389" s="4">
        <f>Table1[[#This Row],[Total Sales]]-100</f>
        <v>1700</v>
      </c>
    </row>
    <row r="390" spans="1:14" x14ac:dyDescent="0.25">
      <c r="A390">
        <v>88065565743</v>
      </c>
      <c r="B390" s="2">
        <v>44082</v>
      </c>
      <c r="C390" s="7" t="s">
        <v>22</v>
      </c>
      <c r="D390" t="s">
        <v>11</v>
      </c>
      <c r="E390" t="s">
        <v>70</v>
      </c>
      <c r="F390">
        <v>13</v>
      </c>
      <c r="G390">
        <v>10</v>
      </c>
      <c r="H390">
        <v>2000</v>
      </c>
      <c r="I390">
        <f>Table1[[#This Row],[Qty]]*Table1[[#This Row],[Price]]</f>
        <v>26000</v>
      </c>
      <c r="J390">
        <f>Table1[[#This Row],[Qty]]*Table1[[#This Row],[Cost]]</f>
        <v>20000</v>
      </c>
      <c r="K390">
        <f>Table1[[#This Row],[Total Sales]]-Table1[[#This Row],[cogs]]</f>
        <v>6000</v>
      </c>
      <c r="L390" s="4">
        <v>15600</v>
      </c>
      <c r="M390" s="4">
        <f>Table1[[#This Row],[Total Sales]]*(1-20%)</f>
        <v>20800</v>
      </c>
      <c r="N390" s="4">
        <f>Table1[[#This Row],[Total Sales]]-100</f>
        <v>25900</v>
      </c>
    </row>
    <row r="391" spans="1:14" x14ac:dyDescent="0.25">
      <c r="A391">
        <v>88065565744</v>
      </c>
      <c r="B391" s="2">
        <v>44082</v>
      </c>
      <c r="C391" s="7" t="s">
        <v>20</v>
      </c>
      <c r="D391" t="s">
        <v>12</v>
      </c>
      <c r="E391" t="s">
        <v>70</v>
      </c>
      <c r="F391">
        <v>15</v>
      </c>
      <c r="G391">
        <v>12</v>
      </c>
      <c r="H391">
        <v>600</v>
      </c>
      <c r="I391">
        <f>Table1[[#This Row],[Qty]]*Table1[[#This Row],[Price]]</f>
        <v>9000</v>
      </c>
      <c r="J391">
        <f>Table1[[#This Row],[Qty]]*Table1[[#This Row],[Cost]]</f>
        <v>7200</v>
      </c>
      <c r="K391">
        <f>Table1[[#This Row],[Total Sales]]-Table1[[#This Row],[cogs]]</f>
        <v>1800</v>
      </c>
      <c r="L391" s="4">
        <v>5400</v>
      </c>
      <c r="M391" s="4">
        <f>Table1[[#This Row],[Total Sales]]*(1-20%)</f>
        <v>7200</v>
      </c>
      <c r="N391" s="4">
        <f>Table1[[#This Row],[Total Sales]]-100</f>
        <v>8900</v>
      </c>
    </row>
    <row r="392" spans="1:14" x14ac:dyDescent="0.25">
      <c r="A392">
        <v>88065565745</v>
      </c>
      <c r="B392" s="2">
        <v>44083</v>
      </c>
      <c r="C392" s="7" t="s">
        <v>16</v>
      </c>
      <c r="D392" t="s">
        <v>9</v>
      </c>
      <c r="E392" s="6" t="s">
        <v>81</v>
      </c>
      <c r="F392">
        <v>20</v>
      </c>
      <c r="G392">
        <v>17</v>
      </c>
      <c r="H392">
        <v>1230</v>
      </c>
      <c r="I392">
        <f>Table1[[#This Row],[Qty]]*Table1[[#This Row],[Price]]</f>
        <v>24600</v>
      </c>
      <c r="J392">
        <f>Table1[[#This Row],[Qty]]*Table1[[#This Row],[Cost]]</f>
        <v>20910</v>
      </c>
      <c r="K392">
        <f>Table1[[#This Row],[Total Sales]]-Table1[[#This Row],[cogs]]</f>
        <v>3690</v>
      </c>
      <c r="L392" s="4">
        <v>14760</v>
      </c>
      <c r="M392" s="4">
        <f>Table1[[#This Row],[Total Sales]]*(1-20%)</f>
        <v>19680</v>
      </c>
      <c r="N392" s="4">
        <f>Table1[[#This Row],[Total Sales]]-100</f>
        <v>24500</v>
      </c>
    </row>
    <row r="393" spans="1:14" x14ac:dyDescent="0.25">
      <c r="A393">
        <v>88065565746</v>
      </c>
      <c r="B393" s="2">
        <v>44084</v>
      </c>
      <c r="C393" s="7" t="s">
        <v>18</v>
      </c>
      <c r="D393" t="s">
        <v>9</v>
      </c>
      <c r="E393" s="6" t="s">
        <v>81</v>
      </c>
      <c r="F393">
        <v>12</v>
      </c>
      <c r="G393">
        <v>9</v>
      </c>
      <c r="H393">
        <v>900</v>
      </c>
      <c r="I393">
        <f>Table1[[#This Row],[Qty]]*Table1[[#This Row],[Price]]</f>
        <v>10800</v>
      </c>
      <c r="J393">
        <f>Table1[[#This Row],[Qty]]*Table1[[#This Row],[Cost]]</f>
        <v>8100</v>
      </c>
      <c r="K393">
        <f>Table1[[#This Row],[Total Sales]]-Table1[[#This Row],[cogs]]</f>
        <v>2700</v>
      </c>
      <c r="L393" s="4">
        <v>6480</v>
      </c>
      <c r="M393" s="4">
        <f>Table1[[#This Row],[Total Sales]]*(1-20%)</f>
        <v>8640</v>
      </c>
      <c r="N393" s="4">
        <f>Table1[[#This Row],[Total Sales]]-100</f>
        <v>10700</v>
      </c>
    </row>
    <row r="394" spans="1:14" x14ac:dyDescent="0.25">
      <c r="A394">
        <v>88065565747</v>
      </c>
      <c r="B394" s="2">
        <v>44085</v>
      </c>
      <c r="C394" s="7" t="s">
        <v>19</v>
      </c>
      <c r="D394" t="s">
        <v>10</v>
      </c>
      <c r="E394" s="6" t="s">
        <v>74</v>
      </c>
      <c r="F394">
        <v>16</v>
      </c>
      <c r="G394">
        <v>13</v>
      </c>
      <c r="H394">
        <v>2390</v>
      </c>
      <c r="I394">
        <f>Table1[[#This Row],[Qty]]*Table1[[#This Row],[Price]]</f>
        <v>38240</v>
      </c>
      <c r="J394">
        <f>Table1[[#This Row],[Qty]]*Table1[[#This Row],[Cost]]</f>
        <v>31070</v>
      </c>
      <c r="K394">
        <f>Table1[[#This Row],[Total Sales]]-Table1[[#This Row],[cogs]]</f>
        <v>7170</v>
      </c>
      <c r="L394" s="4">
        <v>22944</v>
      </c>
      <c r="M394" s="4">
        <f>Table1[[#This Row],[Total Sales]]*(1-20%)</f>
        <v>30592</v>
      </c>
      <c r="N394" s="4">
        <f>Table1[[#This Row],[Total Sales]]-100</f>
        <v>38140</v>
      </c>
    </row>
    <row r="395" spans="1:14" x14ac:dyDescent="0.25">
      <c r="A395">
        <v>88065565748</v>
      </c>
      <c r="B395" s="2">
        <v>44086</v>
      </c>
      <c r="C395" s="7" t="s">
        <v>23</v>
      </c>
      <c r="D395" t="s">
        <v>11</v>
      </c>
      <c r="E395" s="6" t="s">
        <v>85</v>
      </c>
      <c r="F395">
        <v>20</v>
      </c>
      <c r="G395">
        <v>17</v>
      </c>
      <c r="H395">
        <v>10000</v>
      </c>
      <c r="I395">
        <f>Table1[[#This Row],[Qty]]*Table1[[#This Row],[Price]]</f>
        <v>200000</v>
      </c>
      <c r="J395">
        <f>Table1[[#This Row],[Qty]]*Table1[[#This Row],[Cost]]</f>
        <v>170000</v>
      </c>
      <c r="K395">
        <f>Table1[[#This Row],[Total Sales]]-Table1[[#This Row],[cogs]]</f>
        <v>30000</v>
      </c>
      <c r="L395" s="4">
        <v>120000</v>
      </c>
      <c r="M395" s="4">
        <f>Table1[[#This Row],[Total Sales]]*(1-20%)</f>
        <v>160000</v>
      </c>
      <c r="N395" s="4">
        <f>Table1[[#This Row],[Total Sales]]-100</f>
        <v>199900</v>
      </c>
    </row>
    <row r="396" spans="1:14" x14ac:dyDescent="0.25">
      <c r="A396">
        <v>88065565749</v>
      </c>
      <c r="B396" s="2">
        <v>44087</v>
      </c>
      <c r="C396" s="7" t="s">
        <v>13</v>
      </c>
      <c r="D396" t="s">
        <v>12</v>
      </c>
      <c r="E396" s="6" t="s">
        <v>75</v>
      </c>
      <c r="F396">
        <v>12</v>
      </c>
      <c r="G396">
        <v>9</v>
      </c>
      <c r="H396">
        <v>2300</v>
      </c>
      <c r="I396">
        <f>Table1[[#This Row],[Qty]]*Table1[[#This Row],[Price]]</f>
        <v>27600</v>
      </c>
      <c r="J396">
        <f>Table1[[#This Row],[Qty]]*Table1[[#This Row],[Cost]]</f>
        <v>20700</v>
      </c>
      <c r="K396">
        <f>Table1[[#This Row],[Total Sales]]-Table1[[#This Row],[cogs]]</f>
        <v>6900</v>
      </c>
      <c r="L396" s="4">
        <v>16560</v>
      </c>
      <c r="M396" s="4">
        <f>Table1[[#This Row],[Total Sales]]*(1-20%)</f>
        <v>22080</v>
      </c>
      <c r="N396" s="4">
        <f>Table1[[#This Row],[Total Sales]]-100</f>
        <v>27500</v>
      </c>
    </row>
    <row r="397" spans="1:14" x14ac:dyDescent="0.25">
      <c r="A397">
        <v>88065565750</v>
      </c>
      <c r="B397" s="2">
        <v>44088</v>
      </c>
      <c r="C397" s="7" t="s">
        <v>17</v>
      </c>
      <c r="D397" t="s">
        <v>9</v>
      </c>
      <c r="E397" s="6" t="s">
        <v>76</v>
      </c>
      <c r="F397">
        <v>10</v>
      </c>
      <c r="G397">
        <v>7</v>
      </c>
      <c r="H397">
        <v>7800</v>
      </c>
      <c r="I397">
        <f>Table1[[#This Row],[Qty]]*Table1[[#This Row],[Price]]</f>
        <v>78000</v>
      </c>
      <c r="J397">
        <f>Table1[[#This Row],[Qty]]*Table1[[#This Row],[Cost]]</f>
        <v>54600</v>
      </c>
      <c r="K397">
        <f>Table1[[#This Row],[Total Sales]]-Table1[[#This Row],[cogs]]</f>
        <v>23400</v>
      </c>
      <c r="L397" s="4">
        <v>46800</v>
      </c>
      <c r="M397" s="4">
        <f>Table1[[#This Row],[Total Sales]]*(1-20%)</f>
        <v>62400</v>
      </c>
      <c r="N397" s="4">
        <f>Table1[[#This Row],[Total Sales]]-100</f>
        <v>77900</v>
      </c>
    </row>
    <row r="398" spans="1:14" x14ac:dyDescent="0.25">
      <c r="A398">
        <v>88065565751</v>
      </c>
      <c r="B398" s="2">
        <v>44089</v>
      </c>
      <c r="C398" s="7" t="s">
        <v>14</v>
      </c>
      <c r="D398" t="s">
        <v>9</v>
      </c>
      <c r="E398" s="6" t="s">
        <v>77</v>
      </c>
      <c r="F398">
        <v>15</v>
      </c>
      <c r="G398">
        <v>12</v>
      </c>
      <c r="H398">
        <v>450</v>
      </c>
      <c r="I398">
        <f>Table1[[#This Row],[Qty]]*Table1[[#This Row],[Price]]</f>
        <v>6750</v>
      </c>
      <c r="J398">
        <f>Table1[[#This Row],[Qty]]*Table1[[#This Row],[Cost]]</f>
        <v>5400</v>
      </c>
      <c r="K398">
        <f>Table1[[#This Row],[Total Sales]]-Table1[[#This Row],[cogs]]</f>
        <v>1350</v>
      </c>
      <c r="L398" s="4">
        <v>4050</v>
      </c>
      <c r="M398" s="4">
        <f>Table1[[#This Row],[Total Sales]]*(1-20%)</f>
        <v>5400</v>
      </c>
      <c r="N398" s="4">
        <f>Table1[[#This Row],[Total Sales]]-100</f>
        <v>6650</v>
      </c>
    </row>
    <row r="399" spans="1:14" x14ac:dyDescent="0.25">
      <c r="A399">
        <v>88065565752</v>
      </c>
      <c r="B399" s="2">
        <v>44093</v>
      </c>
      <c r="C399" s="7" t="s">
        <v>21</v>
      </c>
      <c r="D399" t="s">
        <v>10</v>
      </c>
      <c r="E399" s="6" t="s">
        <v>78</v>
      </c>
      <c r="F399">
        <v>15</v>
      </c>
      <c r="G399">
        <v>12</v>
      </c>
      <c r="H399">
        <v>2000</v>
      </c>
      <c r="I399">
        <f>Table1[[#This Row],[Qty]]*Table1[[#This Row],[Price]]</f>
        <v>30000</v>
      </c>
      <c r="J399">
        <f>Table1[[#This Row],[Qty]]*Table1[[#This Row],[Cost]]</f>
        <v>24000</v>
      </c>
      <c r="K399">
        <f>Table1[[#This Row],[Total Sales]]-Table1[[#This Row],[cogs]]</f>
        <v>6000</v>
      </c>
      <c r="L399" s="4">
        <v>18000</v>
      </c>
      <c r="M399" s="4">
        <f>Table1[[#This Row],[Total Sales]]*(1-20%)</f>
        <v>24000</v>
      </c>
      <c r="N399" s="4">
        <f>Table1[[#This Row],[Total Sales]]-100</f>
        <v>29900</v>
      </c>
    </row>
    <row r="400" spans="1:14" x14ac:dyDescent="0.25">
      <c r="A400">
        <v>88065565753</v>
      </c>
      <c r="B400" s="2">
        <v>44092</v>
      </c>
      <c r="C400" s="7" t="s">
        <v>15</v>
      </c>
      <c r="D400" t="s">
        <v>11</v>
      </c>
      <c r="E400" t="s">
        <v>79</v>
      </c>
      <c r="F400">
        <v>20</v>
      </c>
      <c r="G400">
        <v>17</v>
      </c>
      <c r="H400">
        <v>123</v>
      </c>
      <c r="I400">
        <f>Table1[[#This Row],[Qty]]*Table1[[#This Row],[Price]]</f>
        <v>2460</v>
      </c>
      <c r="J400">
        <f>Table1[[#This Row],[Qty]]*Table1[[#This Row],[Cost]]</f>
        <v>2091</v>
      </c>
      <c r="K400">
        <f>Table1[[#This Row],[Total Sales]]-Table1[[#This Row],[cogs]]</f>
        <v>369</v>
      </c>
      <c r="L400" s="4">
        <v>1476</v>
      </c>
      <c r="M400" s="4">
        <f>Table1[[#This Row],[Total Sales]]*(1-20%)</f>
        <v>1968</v>
      </c>
      <c r="N400" s="4">
        <f>Table1[[#This Row],[Total Sales]]-100</f>
        <v>2360</v>
      </c>
    </row>
    <row r="401" spans="1:14" x14ac:dyDescent="0.25">
      <c r="A401">
        <v>88065565754</v>
      </c>
      <c r="B401" s="2">
        <v>44092</v>
      </c>
      <c r="C401" s="7" t="s">
        <v>22</v>
      </c>
      <c r="D401" t="s">
        <v>12</v>
      </c>
      <c r="E401" s="6" t="s">
        <v>65</v>
      </c>
      <c r="F401">
        <v>12</v>
      </c>
      <c r="G401">
        <v>9</v>
      </c>
      <c r="H401">
        <v>12903</v>
      </c>
      <c r="I401">
        <f>Table1[[#This Row],[Qty]]*Table1[[#This Row],[Price]]</f>
        <v>154836</v>
      </c>
      <c r="J401">
        <f>Table1[[#This Row],[Qty]]*Table1[[#This Row],[Cost]]</f>
        <v>116127</v>
      </c>
      <c r="K401">
        <f>Table1[[#This Row],[Total Sales]]-Table1[[#This Row],[cogs]]</f>
        <v>38709</v>
      </c>
      <c r="L401" s="4">
        <v>92901.599999999991</v>
      </c>
      <c r="M401" s="4">
        <f>Table1[[#This Row],[Total Sales]]*(1-20%)</f>
        <v>123868.8</v>
      </c>
      <c r="N401" s="4">
        <f>Table1[[#This Row],[Total Sales]]-100</f>
        <v>154736</v>
      </c>
    </row>
    <row r="402" spans="1:14" x14ac:dyDescent="0.25">
      <c r="A402">
        <v>88065565755</v>
      </c>
      <c r="B402" s="2">
        <v>44093</v>
      </c>
      <c r="C402" s="7" t="s">
        <v>20</v>
      </c>
      <c r="D402" t="s">
        <v>9</v>
      </c>
      <c r="E402" s="6" t="s">
        <v>80</v>
      </c>
      <c r="F402">
        <v>13</v>
      </c>
      <c r="G402">
        <v>10</v>
      </c>
      <c r="H402">
        <v>100000</v>
      </c>
      <c r="I402">
        <f>Table1[[#This Row],[Qty]]*Table1[[#This Row],[Price]]</f>
        <v>1300000</v>
      </c>
      <c r="J402">
        <f>Table1[[#This Row],[Qty]]*Table1[[#This Row],[Cost]]</f>
        <v>1000000</v>
      </c>
      <c r="K402">
        <f>Table1[[#This Row],[Total Sales]]-Table1[[#This Row],[cogs]]</f>
        <v>300000</v>
      </c>
      <c r="L402" s="4">
        <v>780000</v>
      </c>
      <c r="M402" s="4">
        <f>Table1[[#This Row],[Total Sales]]*(1-20%)</f>
        <v>1040000</v>
      </c>
      <c r="N402" s="4">
        <f>Table1[[#This Row],[Total Sales]]-100</f>
        <v>1299900</v>
      </c>
    </row>
    <row r="403" spans="1:14" x14ac:dyDescent="0.25">
      <c r="A403">
        <v>88065565756</v>
      </c>
      <c r="B403" s="2">
        <v>44094</v>
      </c>
      <c r="C403" s="7" t="s">
        <v>16</v>
      </c>
      <c r="D403" t="s">
        <v>9</v>
      </c>
      <c r="E403" s="6" t="s">
        <v>81</v>
      </c>
      <c r="F403">
        <v>15</v>
      </c>
      <c r="G403">
        <v>12</v>
      </c>
      <c r="H403">
        <v>12000</v>
      </c>
      <c r="I403">
        <f>Table1[[#This Row],[Qty]]*Table1[[#This Row],[Price]]</f>
        <v>180000</v>
      </c>
      <c r="J403">
        <f>Table1[[#This Row],[Qty]]*Table1[[#This Row],[Cost]]</f>
        <v>144000</v>
      </c>
      <c r="K403">
        <f>Table1[[#This Row],[Total Sales]]-Table1[[#This Row],[cogs]]</f>
        <v>36000</v>
      </c>
      <c r="L403" s="4">
        <v>108000</v>
      </c>
      <c r="M403" s="4">
        <f>Table1[[#This Row],[Total Sales]]*(1-20%)</f>
        <v>144000</v>
      </c>
      <c r="N403" s="4">
        <f>Table1[[#This Row],[Total Sales]]-100</f>
        <v>179900</v>
      </c>
    </row>
    <row r="404" spans="1:14" x14ac:dyDescent="0.25">
      <c r="A404">
        <v>88065565757</v>
      </c>
      <c r="B404" s="2">
        <v>44095</v>
      </c>
      <c r="C404" s="7" t="s">
        <v>18</v>
      </c>
      <c r="D404" t="s">
        <v>10</v>
      </c>
      <c r="E404" s="6" t="s">
        <v>68</v>
      </c>
      <c r="F404">
        <v>14</v>
      </c>
      <c r="G404">
        <v>11</v>
      </c>
      <c r="H404">
        <v>60</v>
      </c>
      <c r="I404">
        <f>Table1[[#This Row],[Qty]]*Table1[[#This Row],[Price]]</f>
        <v>840</v>
      </c>
      <c r="J404">
        <f>Table1[[#This Row],[Qty]]*Table1[[#This Row],[Cost]]</f>
        <v>660</v>
      </c>
      <c r="K404">
        <f>Table1[[#This Row],[Total Sales]]-Table1[[#This Row],[cogs]]</f>
        <v>180</v>
      </c>
      <c r="L404" s="4">
        <v>504</v>
      </c>
      <c r="M404" s="4">
        <f>Table1[[#This Row],[Total Sales]]*(1-20%)</f>
        <v>672</v>
      </c>
      <c r="N404" s="4">
        <f>Table1[[#This Row],[Total Sales]]-100</f>
        <v>740</v>
      </c>
    </row>
    <row r="405" spans="1:14" x14ac:dyDescent="0.25">
      <c r="A405">
        <v>88065565758</v>
      </c>
      <c r="B405" s="2">
        <v>44096</v>
      </c>
      <c r="C405" s="7" t="s">
        <v>19</v>
      </c>
      <c r="D405" t="s">
        <v>11</v>
      </c>
      <c r="E405" s="6" t="s">
        <v>69</v>
      </c>
      <c r="F405">
        <v>30</v>
      </c>
      <c r="G405">
        <v>27</v>
      </c>
      <c r="H405">
        <v>89</v>
      </c>
      <c r="I405">
        <f>Table1[[#This Row],[Qty]]*Table1[[#This Row],[Price]]</f>
        <v>2670</v>
      </c>
      <c r="J405">
        <f>Table1[[#This Row],[Qty]]*Table1[[#This Row],[Cost]]</f>
        <v>2403</v>
      </c>
      <c r="K405">
        <f>Table1[[#This Row],[Total Sales]]-Table1[[#This Row],[cogs]]</f>
        <v>267</v>
      </c>
      <c r="L405" s="4">
        <v>1602</v>
      </c>
      <c r="M405" s="4">
        <f>Table1[[#This Row],[Total Sales]]*(1-20%)</f>
        <v>2136</v>
      </c>
      <c r="N405" s="4">
        <f>Table1[[#This Row],[Total Sales]]-100</f>
        <v>2570</v>
      </c>
    </row>
    <row r="406" spans="1:14" x14ac:dyDescent="0.25">
      <c r="A406">
        <v>88065565759</v>
      </c>
      <c r="B406" s="2">
        <v>44097</v>
      </c>
      <c r="C406" s="7" t="s">
        <v>23</v>
      </c>
      <c r="D406" t="s">
        <v>12</v>
      </c>
      <c r="E406" t="s">
        <v>70</v>
      </c>
      <c r="F406">
        <v>16</v>
      </c>
      <c r="G406">
        <v>13</v>
      </c>
      <c r="H406">
        <v>77</v>
      </c>
      <c r="I406">
        <f>Table1[[#This Row],[Qty]]*Table1[[#This Row],[Price]]</f>
        <v>1232</v>
      </c>
      <c r="J406">
        <f>Table1[[#This Row],[Qty]]*Table1[[#This Row],[Cost]]</f>
        <v>1001</v>
      </c>
      <c r="K406">
        <f>Table1[[#This Row],[Total Sales]]-Table1[[#This Row],[cogs]]</f>
        <v>231</v>
      </c>
      <c r="L406" s="4">
        <v>739.19999999999993</v>
      </c>
      <c r="M406" s="4">
        <f>Table1[[#This Row],[Total Sales]]*(1-20%)</f>
        <v>985.6</v>
      </c>
      <c r="N406" s="4">
        <f>Table1[[#This Row],[Total Sales]]-100</f>
        <v>1132</v>
      </c>
    </row>
    <row r="407" spans="1:14" x14ac:dyDescent="0.25">
      <c r="A407">
        <v>88065565760</v>
      </c>
      <c r="B407" s="2">
        <v>44098</v>
      </c>
      <c r="C407" s="7" t="s">
        <v>13</v>
      </c>
      <c r="D407" t="s">
        <v>9</v>
      </c>
      <c r="E407" s="6" t="s">
        <v>82</v>
      </c>
      <c r="F407">
        <v>9</v>
      </c>
      <c r="G407">
        <v>6</v>
      </c>
      <c r="H407">
        <v>68</v>
      </c>
      <c r="I407">
        <f>Table1[[#This Row],[Qty]]*Table1[[#This Row],[Price]]</f>
        <v>612</v>
      </c>
      <c r="J407">
        <f>Table1[[#This Row],[Qty]]*Table1[[#This Row],[Cost]]</f>
        <v>408</v>
      </c>
      <c r="K407">
        <f>Table1[[#This Row],[Total Sales]]-Table1[[#This Row],[cogs]]</f>
        <v>204</v>
      </c>
      <c r="L407" s="4">
        <v>367.2</v>
      </c>
      <c r="M407" s="4">
        <f>Table1[[#This Row],[Total Sales]]*(1-20%)</f>
        <v>489.6</v>
      </c>
      <c r="N407" s="4">
        <f>Table1[[#This Row],[Total Sales]]-100</f>
        <v>512</v>
      </c>
    </row>
    <row r="408" spans="1:14" x14ac:dyDescent="0.25">
      <c r="A408">
        <v>88065565761</v>
      </c>
      <c r="B408" s="2">
        <v>44099</v>
      </c>
      <c r="C408" s="7" t="s">
        <v>17</v>
      </c>
      <c r="D408" t="s">
        <v>9</v>
      </c>
      <c r="E408" s="6" t="s">
        <v>83</v>
      </c>
      <c r="F408">
        <v>5</v>
      </c>
      <c r="G408">
        <v>2</v>
      </c>
      <c r="H408">
        <v>15</v>
      </c>
      <c r="I408">
        <f>Table1[[#This Row],[Qty]]*Table1[[#This Row],[Price]]</f>
        <v>75</v>
      </c>
      <c r="J408">
        <f>Table1[[#This Row],[Qty]]*Table1[[#This Row],[Cost]]</f>
        <v>30</v>
      </c>
      <c r="K408">
        <f>Table1[[#This Row],[Total Sales]]-Table1[[#This Row],[cogs]]</f>
        <v>45</v>
      </c>
      <c r="L408" s="4">
        <v>45</v>
      </c>
      <c r="M408" s="4">
        <f>Table1[[#This Row],[Total Sales]]*(1-20%)</f>
        <v>60</v>
      </c>
      <c r="N408" s="4">
        <f>Table1[[#This Row],[Total Sales]]-100</f>
        <v>-25</v>
      </c>
    </row>
    <row r="409" spans="1:14" x14ac:dyDescent="0.25">
      <c r="A409">
        <v>88065565762</v>
      </c>
      <c r="B409" s="2">
        <v>44103</v>
      </c>
      <c r="C409" s="7" t="s">
        <v>14</v>
      </c>
      <c r="D409" t="s">
        <v>10</v>
      </c>
      <c r="E409" s="6" t="s">
        <v>84</v>
      </c>
      <c r="F409">
        <v>18</v>
      </c>
      <c r="G409">
        <v>15</v>
      </c>
      <c r="H409">
        <v>47</v>
      </c>
      <c r="I409">
        <f>Table1[[#This Row],[Qty]]*Table1[[#This Row],[Price]]</f>
        <v>846</v>
      </c>
      <c r="J409">
        <f>Table1[[#This Row],[Qty]]*Table1[[#This Row],[Cost]]</f>
        <v>705</v>
      </c>
      <c r="K409">
        <f>Table1[[#This Row],[Total Sales]]-Table1[[#This Row],[cogs]]</f>
        <v>141</v>
      </c>
      <c r="L409" s="4">
        <v>507.59999999999997</v>
      </c>
      <c r="M409" s="4">
        <f>Table1[[#This Row],[Total Sales]]*(1-20%)</f>
        <v>676.80000000000007</v>
      </c>
      <c r="N409" s="4">
        <f>Table1[[#This Row],[Total Sales]]-100</f>
        <v>746</v>
      </c>
    </row>
    <row r="410" spans="1:14" x14ac:dyDescent="0.25">
      <c r="A410">
        <v>88065565763</v>
      </c>
      <c r="B410" s="2">
        <v>44102</v>
      </c>
      <c r="C410" s="7" t="s">
        <v>21</v>
      </c>
      <c r="D410" t="s">
        <v>11</v>
      </c>
      <c r="E410" s="6" t="s">
        <v>74</v>
      </c>
      <c r="F410">
        <v>10</v>
      </c>
      <c r="G410">
        <v>7</v>
      </c>
      <c r="H410">
        <v>6</v>
      </c>
      <c r="I410">
        <f>Table1[[#This Row],[Qty]]*Table1[[#This Row],[Price]]</f>
        <v>60</v>
      </c>
      <c r="J410">
        <f>Table1[[#This Row],[Qty]]*Table1[[#This Row],[Cost]]</f>
        <v>42</v>
      </c>
      <c r="K410">
        <f>Table1[[#This Row],[Total Sales]]-Table1[[#This Row],[cogs]]</f>
        <v>18</v>
      </c>
      <c r="L410" s="4">
        <v>36</v>
      </c>
      <c r="M410" s="4">
        <f>Table1[[#This Row],[Total Sales]]*(1-20%)</f>
        <v>48</v>
      </c>
      <c r="N410" s="4">
        <f>Table1[[#This Row],[Total Sales]]-100</f>
        <v>-40</v>
      </c>
    </row>
    <row r="411" spans="1:14" x14ac:dyDescent="0.25">
      <c r="A411">
        <v>88065565764</v>
      </c>
      <c r="B411" s="2">
        <v>44102</v>
      </c>
      <c r="C411" s="7" t="s">
        <v>15</v>
      </c>
      <c r="D411" t="s">
        <v>12</v>
      </c>
      <c r="E411" s="6" t="s">
        <v>85</v>
      </c>
      <c r="F411">
        <v>20</v>
      </c>
      <c r="G411">
        <v>17</v>
      </c>
      <c r="H411">
        <v>10</v>
      </c>
      <c r="I411">
        <f>Table1[[#This Row],[Qty]]*Table1[[#This Row],[Price]]</f>
        <v>200</v>
      </c>
      <c r="J411">
        <f>Table1[[#This Row],[Qty]]*Table1[[#This Row],[Cost]]</f>
        <v>170</v>
      </c>
      <c r="K411">
        <f>Table1[[#This Row],[Total Sales]]-Table1[[#This Row],[cogs]]</f>
        <v>30</v>
      </c>
      <c r="L411" s="4">
        <v>120</v>
      </c>
      <c r="M411" s="4">
        <f>Table1[[#This Row],[Total Sales]]*(1-20%)</f>
        <v>160</v>
      </c>
      <c r="N411" s="4">
        <f>Table1[[#This Row],[Total Sales]]-100</f>
        <v>100</v>
      </c>
    </row>
    <row r="412" spans="1:14" x14ac:dyDescent="0.25">
      <c r="A412">
        <v>88065565765</v>
      </c>
      <c r="B412" s="2">
        <v>44103</v>
      </c>
      <c r="C412" s="7" t="s">
        <v>22</v>
      </c>
      <c r="D412" t="s">
        <v>9</v>
      </c>
      <c r="E412" s="6" t="s">
        <v>74</v>
      </c>
      <c r="F412">
        <v>70</v>
      </c>
      <c r="G412">
        <v>67</v>
      </c>
      <c r="H412">
        <v>11</v>
      </c>
      <c r="I412">
        <f>Table1[[#This Row],[Qty]]*Table1[[#This Row],[Price]]</f>
        <v>770</v>
      </c>
      <c r="J412">
        <f>Table1[[#This Row],[Qty]]*Table1[[#This Row],[Cost]]</f>
        <v>737</v>
      </c>
      <c r="K412">
        <f>Table1[[#This Row],[Total Sales]]-Table1[[#This Row],[cogs]]</f>
        <v>33</v>
      </c>
      <c r="L412" s="4">
        <v>462</v>
      </c>
      <c r="M412" s="4">
        <f>Table1[[#This Row],[Total Sales]]*(1-20%)</f>
        <v>616</v>
      </c>
      <c r="N412" s="4">
        <f>Table1[[#This Row],[Total Sales]]-100</f>
        <v>670</v>
      </c>
    </row>
    <row r="413" spans="1:14" x14ac:dyDescent="0.25">
      <c r="A413">
        <v>88065565766</v>
      </c>
      <c r="B413" s="2">
        <v>44104</v>
      </c>
      <c r="C413" s="7" t="s">
        <v>20</v>
      </c>
      <c r="D413" t="s">
        <v>9</v>
      </c>
      <c r="E413" s="6" t="s">
        <v>85</v>
      </c>
      <c r="F413">
        <v>15</v>
      </c>
      <c r="G413">
        <v>12</v>
      </c>
      <c r="H413">
        <v>60</v>
      </c>
      <c r="I413">
        <f>Table1[[#This Row],[Qty]]*Table1[[#This Row],[Price]]</f>
        <v>900</v>
      </c>
      <c r="J413">
        <f>Table1[[#This Row],[Qty]]*Table1[[#This Row],[Cost]]</f>
        <v>720</v>
      </c>
      <c r="K413">
        <f>Table1[[#This Row],[Total Sales]]-Table1[[#This Row],[cogs]]</f>
        <v>180</v>
      </c>
      <c r="L413" s="4">
        <v>540</v>
      </c>
      <c r="M413" s="4">
        <f>Table1[[#This Row],[Total Sales]]*(1-20%)</f>
        <v>720</v>
      </c>
      <c r="N413" s="4">
        <f>Table1[[#This Row],[Total Sales]]-100</f>
        <v>800</v>
      </c>
    </row>
    <row r="414" spans="1:14" x14ac:dyDescent="0.25">
      <c r="A414">
        <v>88065565767</v>
      </c>
      <c r="B414" s="2">
        <v>44094</v>
      </c>
      <c r="C414" s="7" t="s">
        <v>16</v>
      </c>
      <c r="D414" t="s">
        <v>10</v>
      </c>
      <c r="E414" s="6" t="s">
        <v>68</v>
      </c>
      <c r="F414">
        <v>12</v>
      </c>
      <c r="G414">
        <v>9</v>
      </c>
      <c r="H414">
        <v>89</v>
      </c>
      <c r="I414">
        <f>Table1[[#This Row],[Qty]]*Table1[[#This Row],[Price]]</f>
        <v>1068</v>
      </c>
      <c r="J414">
        <f>Table1[[#This Row],[Qty]]*Table1[[#This Row],[Cost]]</f>
        <v>801</v>
      </c>
      <c r="K414">
        <f>Table1[[#This Row],[Total Sales]]-Table1[[#This Row],[cogs]]</f>
        <v>267</v>
      </c>
      <c r="L414" s="4">
        <v>640.79999999999995</v>
      </c>
      <c r="M414" s="4">
        <f>Table1[[#This Row],[Total Sales]]*(1-20%)</f>
        <v>854.40000000000009</v>
      </c>
      <c r="N414" s="4">
        <f>Table1[[#This Row],[Total Sales]]-100</f>
        <v>968</v>
      </c>
    </row>
    <row r="415" spans="1:14" x14ac:dyDescent="0.25">
      <c r="A415">
        <v>88065565768</v>
      </c>
      <c r="B415" s="2">
        <v>43831</v>
      </c>
      <c r="C415" s="7" t="s">
        <v>18</v>
      </c>
      <c r="D415" t="s">
        <v>11</v>
      </c>
      <c r="E415" s="6" t="s">
        <v>69</v>
      </c>
      <c r="F415">
        <v>18</v>
      </c>
      <c r="G415">
        <v>15</v>
      </c>
      <c r="H415">
        <v>77</v>
      </c>
      <c r="I415">
        <f>Table1[[#This Row],[Qty]]*Table1[[#This Row],[Price]]</f>
        <v>1386</v>
      </c>
      <c r="J415">
        <f>Table1[[#This Row],[Qty]]*Table1[[#This Row],[Cost]]</f>
        <v>1155</v>
      </c>
      <c r="K415">
        <f>Table1[[#This Row],[Total Sales]]-Table1[[#This Row],[cogs]]</f>
        <v>231</v>
      </c>
      <c r="L415" s="4">
        <v>831.6</v>
      </c>
      <c r="M415" s="4">
        <f>Table1[[#This Row],[Total Sales]]*(1-20%)</f>
        <v>1108.8</v>
      </c>
      <c r="N415" s="4">
        <f>Table1[[#This Row],[Total Sales]]-100</f>
        <v>1286</v>
      </c>
    </row>
    <row r="416" spans="1:14" x14ac:dyDescent="0.25">
      <c r="A416">
        <v>88065565769</v>
      </c>
      <c r="B416" s="2">
        <v>43831</v>
      </c>
      <c r="C416" s="7" t="s">
        <v>19</v>
      </c>
      <c r="D416" t="s">
        <v>12</v>
      </c>
      <c r="E416" t="s">
        <v>70</v>
      </c>
      <c r="F416">
        <v>23</v>
      </c>
      <c r="G416">
        <v>20</v>
      </c>
      <c r="H416">
        <v>68</v>
      </c>
      <c r="I416">
        <f>Table1[[#This Row],[Qty]]*Table1[[#This Row],[Price]]</f>
        <v>1564</v>
      </c>
      <c r="J416">
        <f>Table1[[#This Row],[Qty]]*Table1[[#This Row],[Cost]]</f>
        <v>1360</v>
      </c>
      <c r="K416">
        <f>Table1[[#This Row],[Total Sales]]-Table1[[#This Row],[cogs]]</f>
        <v>204</v>
      </c>
      <c r="L416" s="4">
        <v>938.4</v>
      </c>
      <c r="M416" s="4">
        <f>Table1[[#This Row],[Total Sales]]*(1-20%)</f>
        <v>1251.2</v>
      </c>
      <c r="N416" s="4">
        <f>Table1[[#This Row],[Total Sales]]-100</f>
        <v>1464</v>
      </c>
    </row>
    <row r="417" spans="1:14" x14ac:dyDescent="0.25">
      <c r="A417">
        <v>88065565770</v>
      </c>
      <c r="B417" s="2">
        <v>43831</v>
      </c>
      <c r="C417" s="7" t="s">
        <v>23</v>
      </c>
      <c r="D417" t="s">
        <v>9</v>
      </c>
      <c r="E417" s="6" t="s">
        <v>68</v>
      </c>
      <c r="F417">
        <v>9</v>
      </c>
      <c r="G417">
        <v>6</v>
      </c>
      <c r="H417">
        <v>15</v>
      </c>
      <c r="I417">
        <f>Table1[[#This Row],[Qty]]*Table1[[#This Row],[Price]]</f>
        <v>135</v>
      </c>
      <c r="J417">
        <f>Table1[[#This Row],[Qty]]*Table1[[#This Row],[Cost]]</f>
        <v>90</v>
      </c>
      <c r="K417">
        <f>Table1[[#This Row],[Total Sales]]-Table1[[#This Row],[cogs]]</f>
        <v>45</v>
      </c>
      <c r="L417" s="4">
        <v>81</v>
      </c>
      <c r="M417" s="4">
        <f>Table1[[#This Row],[Total Sales]]*(1-20%)</f>
        <v>108</v>
      </c>
      <c r="N417" s="4">
        <f>Table1[[#This Row],[Total Sales]]-100</f>
        <v>35</v>
      </c>
    </row>
    <row r="418" spans="1:14" x14ac:dyDescent="0.25">
      <c r="A418">
        <v>88065565771</v>
      </c>
      <c r="B418" s="2">
        <v>43831</v>
      </c>
      <c r="C418" s="7" t="s">
        <v>13</v>
      </c>
      <c r="D418" t="s">
        <v>9</v>
      </c>
      <c r="E418" s="6" t="s">
        <v>69</v>
      </c>
      <c r="F418">
        <v>18</v>
      </c>
      <c r="G418">
        <v>15</v>
      </c>
      <c r="H418">
        <v>100</v>
      </c>
      <c r="I418">
        <f>Table1[[#This Row],[Qty]]*Table1[[#This Row],[Price]]</f>
        <v>1800</v>
      </c>
      <c r="J418">
        <f>Table1[[#This Row],[Qty]]*Table1[[#This Row],[Cost]]</f>
        <v>1500</v>
      </c>
      <c r="K418">
        <f>Table1[[#This Row],[Total Sales]]-Table1[[#This Row],[cogs]]</f>
        <v>300</v>
      </c>
      <c r="L418" s="4">
        <v>1080</v>
      </c>
      <c r="M418" s="4">
        <f>Table1[[#This Row],[Total Sales]]*(1-20%)</f>
        <v>1440</v>
      </c>
      <c r="N418" s="4">
        <f>Table1[[#This Row],[Total Sales]]-100</f>
        <v>1700</v>
      </c>
    </row>
    <row r="419" spans="1:14" x14ac:dyDescent="0.25">
      <c r="A419">
        <v>88065565772</v>
      </c>
      <c r="B419" s="2">
        <v>43831</v>
      </c>
      <c r="C419" s="7" t="s">
        <v>17</v>
      </c>
      <c r="D419" t="s">
        <v>10</v>
      </c>
      <c r="E419" t="s">
        <v>70</v>
      </c>
      <c r="F419">
        <v>5</v>
      </c>
      <c r="G419">
        <v>2</v>
      </c>
      <c r="H419">
        <v>3000</v>
      </c>
      <c r="I419">
        <f>Table1[[#This Row],[Qty]]*Table1[[#This Row],[Price]]</f>
        <v>15000</v>
      </c>
      <c r="J419">
        <f>Table1[[#This Row],[Qty]]*Table1[[#This Row],[Cost]]</f>
        <v>6000</v>
      </c>
      <c r="K419">
        <f>Table1[[#This Row],[Total Sales]]-Table1[[#This Row],[cogs]]</f>
        <v>9000</v>
      </c>
      <c r="L419" s="4">
        <v>9000</v>
      </c>
      <c r="M419" s="4">
        <f>Table1[[#This Row],[Total Sales]]*(1-20%)</f>
        <v>12000</v>
      </c>
      <c r="N419" s="4">
        <f>Table1[[#This Row],[Total Sales]]-100</f>
        <v>14900</v>
      </c>
    </row>
    <row r="420" spans="1:14" x14ac:dyDescent="0.25">
      <c r="A420">
        <v>88065565773</v>
      </c>
      <c r="B420" s="2">
        <v>43831</v>
      </c>
      <c r="C420" s="7" t="s">
        <v>14</v>
      </c>
      <c r="D420" t="s">
        <v>11</v>
      </c>
      <c r="E420" t="s">
        <v>70</v>
      </c>
      <c r="F420">
        <v>14</v>
      </c>
      <c r="G420">
        <v>11</v>
      </c>
      <c r="H420">
        <v>5000</v>
      </c>
      <c r="I420">
        <f>Table1[[#This Row],[Qty]]*Table1[[#This Row],[Price]]</f>
        <v>70000</v>
      </c>
      <c r="J420">
        <f>Table1[[#This Row],[Qty]]*Table1[[#This Row],[Cost]]</f>
        <v>55000</v>
      </c>
      <c r="K420">
        <f>Table1[[#This Row],[Total Sales]]-Table1[[#This Row],[cogs]]</f>
        <v>15000</v>
      </c>
      <c r="L420" s="4">
        <v>42000</v>
      </c>
      <c r="M420" s="4">
        <f>Table1[[#This Row],[Total Sales]]*(1-20%)</f>
        <v>56000</v>
      </c>
      <c r="N420" s="4">
        <f>Table1[[#This Row],[Total Sales]]-100</f>
        <v>69900</v>
      </c>
    </row>
    <row r="421" spans="1:14" x14ac:dyDescent="0.25">
      <c r="A421">
        <v>88065565774</v>
      </c>
      <c r="B421" s="2">
        <v>43831</v>
      </c>
      <c r="C421" s="7" t="s">
        <v>21</v>
      </c>
      <c r="D421" t="s">
        <v>12</v>
      </c>
      <c r="E421" t="s">
        <v>70</v>
      </c>
      <c r="F421">
        <v>6</v>
      </c>
      <c r="G421">
        <v>3</v>
      </c>
      <c r="H421">
        <v>300</v>
      </c>
      <c r="I421">
        <f>Table1[[#This Row],[Qty]]*Table1[[#This Row],[Price]]</f>
        <v>1800</v>
      </c>
      <c r="J421">
        <f>Table1[[#This Row],[Qty]]*Table1[[#This Row],[Cost]]</f>
        <v>900</v>
      </c>
      <c r="K421">
        <f>Table1[[#This Row],[Total Sales]]-Table1[[#This Row],[cogs]]</f>
        <v>900</v>
      </c>
      <c r="L421" s="4">
        <v>1080</v>
      </c>
      <c r="M421" s="4">
        <f>Table1[[#This Row],[Total Sales]]*(1-20%)</f>
        <v>1440</v>
      </c>
      <c r="N421" s="4">
        <f>Table1[[#This Row],[Total Sales]]-100</f>
        <v>1700</v>
      </c>
    </row>
    <row r="422" spans="1:14" x14ac:dyDescent="0.25">
      <c r="A422">
        <v>88065565775</v>
      </c>
      <c r="B422" s="2">
        <v>43831</v>
      </c>
      <c r="C422" s="7" t="s">
        <v>15</v>
      </c>
      <c r="D422" t="s">
        <v>9</v>
      </c>
      <c r="E422" s="6" t="s">
        <v>81</v>
      </c>
      <c r="F422">
        <v>10</v>
      </c>
      <c r="G422">
        <v>7</v>
      </c>
      <c r="H422">
        <v>2000</v>
      </c>
      <c r="I422">
        <f>Table1[[#This Row],[Qty]]*Table1[[#This Row],[Price]]</f>
        <v>20000</v>
      </c>
      <c r="J422">
        <f>Table1[[#This Row],[Qty]]*Table1[[#This Row],[Cost]]</f>
        <v>14000</v>
      </c>
      <c r="K422">
        <f>Table1[[#This Row],[Total Sales]]-Table1[[#This Row],[cogs]]</f>
        <v>6000</v>
      </c>
      <c r="L422" s="4">
        <v>12000</v>
      </c>
      <c r="M422" s="4">
        <f>Table1[[#This Row],[Total Sales]]*(1-20%)</f>
        <v>16000</v>
      </c>
      <c r="N422" s="4">
        <f>Table1[[#This Row],[Total Sales]]-100</f>
        <v>19900</v>
      </c>
    </row>
    <row r="423" spans="1:14" x14ac:dyDescent="0.25">
      <c r="A423">
        <v>88065565776</v>
      </c>
      <c r="B423" s="2">
        <v>43831</v>
      </c>
      <c r="C423" s="7" t="s">
        <v>22</v>
      </c>
      <c r="D423" t="s">
        <v>9</v>
      </c>
      <c r="E423" s="6" t="s">
        <v>81</v>
      </c>
      <c r="F423">
        <v>13</v>
      </c>
      <c r="G423">
        <v>10</v>
      </c>
      <c r="H423">
        <v>600</v>
      </c>
      <c r="I423">
        <f>Table1[[#This Row],[Qty]]*Table1[[#This Row],[Price]]</f>
        <v>7800</v>
      </c>
      <c r="J423">
        <f>Table1[[#This Row],[Qty]]*Table1[[#This Row],[Cost]]</f>
        <v>6000</v>
      </c>
      <c r="K423">
        <f>Table1[[#This Row],[Total Sales]]-Table1[[#This Row],[cogs]]</f>
        <v>1800</v>
      </c>
      <c r="L423" s="4">
        <v>4680</v>
      </c>
      <c r="M423" s="4">
        <f>Table1[[#This Row],[Total Sales]]*(1-20%)</f>
        <v>6240</v>
      </c>
      <c r="N423" s="4">
        <f>Table1[[#This Row],[Total Sales]]-100</f>
        <v>7700</v>
      </c>
    </row>
    <row r="424" spans="1:14" x14ac:dyDescent="0.25">
      <c r="A424">
        <v>88065565777</v>
      </c>
      <c r="B424" s="2">
        <v>43831</v>
      </c>
      <c r="C424" s="7" t="s">
        <v>20</v>
      </c>
      <c r="D424" t="s">
        <v>10</v>
      </c>
      <c r="E424" s="6" t="s">
        <v>74</v>
      </c>
      <c r="F424">
        <v>20</v>
      </c>
      <c r="G424">
        <v>17</v>
      </c>
      <c r="H424">
        <v>1230</v>
      </c>
      <c r="I424">
        <f>Table1[[#This Row],[Qty]]*Table1[[#This Row],[Price]]</f>
        <v>24600</v>
      </c>
      <c r="J424">
        <f>Table1[[#This Row],[Qty]]*Table1[[#This Row],[Cost]]</f>
        <v>20910</v>
      </c>
      <c r="K424">
        <f>Table1[[#This Row],[Total Sales]]-Table1[[#This Row],[cogs]]</f>
        <v>3690</v>
      </c>
      <c r="L424" s="4">
        <v>14760</v>
      </c>
      <c r="M424" s="4">
        <f>Table1[[#This Row],[Total Sales]]*(1-20%)</f>
        <v>19680</v>
      </c>
      <c r="N424" s="4">
        <f>Table1[[#This Row],[Total Sales]]-100</f>
        <v>24500</v>
      </c>
    </row>
    <row r="425" spans="1:14" x14ac:dyDescent="0.25">
      <c r="A425">
        <v>88065565778</v>
      </c>
      <c r="B425" s="2">
        <v>43831</v>
      </c>
      <c r="C425" s="7" t="s">
        <v>16</v>
      </c>
      <c r="D425" t="s">
        <v>11</v>
      </c>
      <c r="E425" s="6" t="s">
        <v>85</v>
      </c>
      <c r="F425">
        <v>15</v>
      </c>
      <c r="G425">
        <v>12</v>
      </c>
      <c r="H425">
        <v>900</v>
      </c>
      <c r="I425">
        <f>Table1[[#This Row],[Qty]]*Table1[[#This Row],[Price]]</f>
        <v>13500</v>
      </c>
      <c r="J425">
        <f>Table1[[#This Row],[Qty]]*Table1[[#This Row],[Cost]]</f>
        <v>10800</v>
      </c>
      <c r="K425">
        <f>Table1[[#This Row],[Total Sales]]-Table1[[#This Row],[cogs]]</f>
        <v>2700</v>
      </c>
      <c r="L425" s="4">
        <v>8100</v>
      </c>
      <c r="M425" s="4">
        <f>Table1[[#This Row],[Total Sales]]*(1-20%)</f>
        <v>10800</v>
      </c>
      <c r="N425" s="4">
        <f>Table1[[#This Row],[Total Sales]]-100</f>
        <v>13400</v>
      </c>
    </row>
    <row r="426" spans="1:14" x14ac:dyDescent="0.25">
      <c r="A426">
        <v>88065565779</v>
      </c>
      <c r="B426" s="2">
        <v>43831</v>
      </c>
      <c r="C426" s="7" t="s">
        <v>18</v>
      </c>
      <c r="D426" t="s">
        <v>12</v>
      </c>
      <c r="E426" s="6" t="s">
        <v>75</v>
      </c>
      <c r="F426">
        <v>20</v>
      </c>
      <c r="G426">
        <v>17</v>
      </c>
      <c r="H426">
        <v>2390</v>
      </c>
      <c r="I426">
        <f>Table1[[#This Row],[Qty]]*Table1[[#This Row],[Price]]</f>
        <v>47800</v>
      </c>
      <c r="J426">
        <f>Table1[[#This Row],[Qty]]*Table1[[#This Row],[Cost]]</f>
        <v>40630</v>
      </c>
      <c r="K426">
        <f>Table1[[#This Row],[Total Sales]]-Table1[[#This Row],[cogs]]</f>
        <v>7170</v>
      </c>
      <c r="L426" s="4">
        <v>28680</v>
      </c>
      <c r="M426" s="4">
        <f>Table1[[#This Row],[Total Sales]]*(1-20%)</f>
        <v>38240</v>
      </c>
      <c r="N426" s="4">
        <f>Table1[[#This Row],[Total Sales]]-100</f>
        <v>47700</v>
      </c>
    </row>
    <row r="427" spans="1:14" x14ac:dyDescent="0.25">
      <c r="A427">
        <v>88065565780</v>
      </c>
      <c r="B427" s="2">
        <v>43831</v>
      </c>
      <c r="C427" s="7" t="s">
        <v>19</v>
      </c>
      <c r="D427" t="s">
        <v>9</v>
      </c>
      <c r="E427" s="6" t="s">
        <v>76</v>
      </c>
      <c r="F427">
        <v>12</v>
      </c>
      <c r="G427">
        <v>9</v>
      </c>
      <c r="H427">
        <v>10000</v>
      </c>
      <c r="I427">
        <f>Table1[[#This Row],[Qty]]*Table1[[#This Row],[Price]]</f>
        <v>120000</v>
      </c>
      <c r="J427">
        <f>Table1[[#This Row],[Qty]]*Table1[[#This Row],[Cost]]</f>
        <v>90000</v>
      </c>
      <c r="K427">
        <f>Table1[[#This Row],[Total Sales]]-Table1[[#This Row],[cogs]]</f>
        <v>30000</v>
      </c>
      <c r="L427" s="4">
        <v>72000</v>
      </c>
      <c r="M427" s="4">
        <f>Table1[[#This Row],[Total Sales]]*(1-20%)</f>
        <v>96000</v>
      </c>
      <c r="N427" s="4">
        <f>Table1[[#This Row],[Total Sales]]-100</f>
        <v>119900</v>
      </c>
    </row>
    <row r="428" spans="1:14" x14ac:dyDescent="0.25">
      <c r="A428">
        <v>88065565781</v>
      </c>
      <c r="B428" s="2">
        <v>43831</v>
      </c>
      <c r="C428" s="7" t="s">
        <v>23</v>
      </c>
      <c r="D428" t="s">
        <v>9</v>
      </c>
      <c r="E428" s="6" t="s">
        <v>77</v>
      </c>
      <c r="F428">
        <v>16</v>
      </c>
      <c r="G428">
        <v>13</v>
      </c>
      <c r="H428">
        <v>2300</v>
      </c>
      <c r="I428">
        <f>Table1[[#This Row],[Qty]]*Table1[[#This Row],[Price]]</f>
        <v>36800</v>
      </c>
      <c r="J428">
        <f>Table1[[#This Row],[Qty]]*Table1[[#This Row],[Cost]]</f>
        <v>29900</v>
      </c>
      <c r="K428">
        <f>Table1[[#This Row],[Total Sales]]-Table1[[#This Row],[cogs]]</f>
        <v>6900</v>
      </c>
      <c r="L428" s="4">
        <v>22080</v>
      </c>
      <c r="M428" s="4">
        <f>Table1[[#This Row],[Total Sales]]*(1-20%)</f>
        <v>29440</v>
      </c>
      <c r="N428" s="4">
        <f>Table1[[#This Row],[Total Sales]]-100</f>
        <v>36700</v>
      </c>
    </row>
    <row r="429" spans="1:14" x14ac:dyDescent="0.25">
      <c r="A429">
        <v>88065565782</v>
      </c>
      <c r="B429" s="2">
        <v>43831</v>
      </c>
      <c r="C429" s="7" t="s">
        <v>13</v>
      </c>
      <c r="D429" t="s">
        <v>10</v>
      </c>
      <c r="E429" s="6" t="s">
        <v>78</v>
      </c>
      <c r="F429">
        <v>70</v>
      </c>
      <c r="G429">
        <v>67</v>
      </c>
      <c r="H429">
        <v>7800</v>
      </c>
      <c r="I429">
        <f>Table1[[#This Row],[Qty]]*Table1[[#This Row],[Price]]</f>
        <v>546000</v>
      </c>
      <c r="J429">
        <f>Table1[[#This Row],[Qty]]*Table1[[#This Row],[Cost]]</f>
        <v>522600</v>
      </c>
      <c r="K429">
        <f>Table1[[#This Row],[Total Sales]]-Table1[[#This Row],[cogs]]</f>
        <v>23400</v>
      </c>
      <c r="L429" s="4">
        <v>327600</v>
      </c>
      <c r="M429" s="4">
        <f>Table1[[#This Row],[Total Sales]]*(1-20%)</f>
        <v>436800</v>
      </c>
      <c r="N429" s="4">
        <f>Table1[[#This Row],[Total Sales]]-100</f>
        <v>545900</v>
      </c>
    </row>
    <row r="430" spans="1:14" x14ac:dyDescent="0.25">
      <c r="A430">
        <v>88065565783</v>
      </c>
      <c r="B430" s="2">
        <v>43831</v>
      </c>
      <c r="C430" s="7" t="s">
        <v>17</v>
      </c>
      <c r="D430" t="s">
        <v>11</v>
      </c>
      <c r="E430" t="s">
        <v>79</v>
      </c>
      <c r="F430">
        <v>15</v>
      </c>
      <c r="G430">
        <v>12</v>
      </c>
      <c r="H430">
        <v>450</v>
      </c>
      <c r="I430">
        <f>Table1[[#This Row],[Qty]]*Table1[[#This Row],[Price]]</f>
        <v>6750</v>
      </c>
      <c r="J430">
        <f>Table1[[#This Row],[Qty]]*Table1[[#This Row],[Cost]]</f>
        <v>5400</v>
      </c>
      <c r="K430">
        <f>Table1[[#This Row],[Total Sales]]-Table1[[#This Row],[cogs]]</f>
        <v>1350</v>
      </c>
      <c r="L430" s="4">
        <v>4050</v>
      </c>
      <c r="M430" s="4">
        <f>Table1[[#This Row],[Total Sales]]*(1-20%)</f>
        <v>5400</v>
      </c>
      <c r="N430" s="4">
        <f>Table1[[#This Row],[Total Sales]]-100</f>
        <v>6650</v>
      </c>
    </row>
    <row r="431" spans="1:14" x14ac:dyDescent="0.25">
      <c r="A431">
        <v>88065565784</v>
      </c>
      <c r="B431" s="2">
        <v>43831</v>
      </c>
      <c r="C431" s="7" t="s">
        <v>14</v>
      </c>
      <c r="D431" t="s">
        <v>12</v>
      </c>
      <c r="E431" s="6" t="s">
        <v>65</v>
      </c>
      <c r="F431">
        <v>16</v>
      </c>
      <c r="G431">
        <v>13</v>
      </c>
      <c r="H431">
        <v>2000</v>
      </c>
      <c r="I431">
        <f>Table1[[#This Row],[Qty]]*Table1[[#This Row],[Price]]</f>
        <v>32000</v>
      </c>
      <c r="J431">
        <f>Table1[[#This Row],[Qty]]*Table1[[#This Row],[Cost]]</f>
        <v>26000</v>
      </c>
      <c r="K431">
        <f>Table1[[#This Row],[Total Sales]]-Table1[[#This Row],[cogs]]</f>
        <v>6000</v>
      </c>
      <c r="L431" s="4">
        <v>19200</v>
      </c>
      <c r="M431" s="4">
        <f>Table1[[#This Row],[Total Sales]]*(1-20%)</f>
        <v>25600</v>
      </c>
      <c r="N431" s="4">
        <f>Table1[[#This Row],[Total Sales]]-100</f>
        <v>31900</v>
      </c>
    </row>
    <row r="432" spans="1:14" x14ac:dyDescent="0.25">
      <c r="A432">
        <v>88065565785</v>
      </c>
      <c r="B432" s="2">
        <v>43831</v>
      </c>
      <c r="C432" s="7" t="s">
        <v>21</v>
      </c>
      <c r="D432" t="s">
        <v>9</v>
      </c>
      <c r="E432" s="6" t="s">
        <v>80</v>
      </c>
      <c r="F432">
        <v>20</v>
      </c>
      <c r="G432">
        <v>17</v>
      </c>
      <c r="H432">
        <v>123</v>
      </c>
      <c r="I432">
        <f>Table1[[#This Row],[Qty]]*Table1[[#This Row],[Price]]</f>
        <v>2460</v>
      </c>
      <c r="J432">
        <f>Table1[[#This Row],[Qty]]*Table1[[#This Row],[Cost]]</f>
        <v>2091</v>
      </c>
      <c r="K432">
        <f>Table1[[#This Row],[Total Sales]]-Table1[[#This Row],[cogs]]</f>
        <v>369</v>
      </c>
      <c r="L432" s="4">
        <v>1476</v>
      </c>
      <c r="M432" s="4">
        <f>Table1[[#This Row],[Total Sales]]*(1-20%)</f>
        <v>1968</v>
      </c>
      <c r="N432" s="4">
        <f>Table1[[#This Row],[Total Sales]]-100</f>
        <v>2360</v>
      </c>
    </row>
    <row r="433" spans="1:14" x14ac:dyDescent="0.25">
      <c r="A433">
        <v>88065565786</v>
      </c>
      <c r="B433" s="2">
        <v>43831</v>
      </c>
      <c r="C433" s="7" t="s">
        <v>15</v>
      </c>
      <c r="D433" t="s">
        <v>9</v>
      </c>
      <c r="E433" s="6" t="s">
        <v>81</v>
      </c>
      <c r="F433">
        <v>12</v>
      </c>
      <c r="G433">
        <v>9</v>
      </c>
      <c r="H433">
        <v>12903</v>
      </c>
      <c r="I433">
        <f>Table1[[#This Row],[Qty]]*Table1[[#This Row],[Price]]</f>
        <v>154836</v>
      </c>
      <c r="J433">
        <f>Table1[[#This Row],[Qty]]*Table1[[#This Row],[Cost]]</f>
        <v>116127</v>
      </c>
      <c r="K433">
        <f>Table1[[#This Row],[Total Sales]]-Table1[[#This Row],[cogs]]</f>
        <v>38709</v>
      </c>
      <c r="L433" s="4">
        <v>92901.599999999991</v>
      </c>
      <c r="M433" s="4">
        <f>Table1[[#This Row],[Total Sales]]*(1-20%)</f>
        <v>123868.8</v>
      </c>
      <c r="N433" s="4">
        <f>Table1[[#This Row],[Total Sales]]-100</f>
        <v>154736</v>
      </c>
    </row>
    <row r="434" spans="1:14" x14ac:dyDescent="0.25">
      <c r="A434">
        <v>88065565787</v>
      </c>
      <c r="B434" s="2">
        <v>43831</v>
      </c>
      <c r="C434" s="7" t="s">
        <v>22</v>
      </c>
      <c r="D434" t="s">
        <v>10</v>
      </c>
      <c r="E434" s="6" t="s">
        <v>68</v>
      </c>
      <c r="F434">
        <v>12</v>
      </c>
      <c r="G434">
        <v>9</v>
      </c>
      <c r="H434">
        <v>100000</v>
      </c>
      <c r="I434">
        <f>Table1[[#This Row],[Qty]]*Table1[[#This Row],[Price]]</f>
        <v>1200000</v>
      </c>
      <c r="J434">
        <f>Table1[[#This Row],[Qty]]*Table1[[#This Row],[Cost]]</f>
        <v>900000</v>
      </c>
      <c r="K434">
        <f>Table1[[#This Row],[Total Sales]]-Table1[[#This Row],[cogs]]</f>
        <v>300000</v>
      </c>
      <c r="L434" s="4">
        <v>720000</v>
      </c>
      <c r="M434" s="4">
        <f>Table1[[#This Row],[Total Sales]]*(1-20%)</f>
        <v>960000</v>
      </c>
      <c r="N434" s="4">
        <f>Table1[[#This Row],[Total Sales]]-100</f>
        <v>1199900</v>
      </c>
    </row>
    <row r="435" spans="1:14" x14ac:dyDescent="0.25">
      <c r="A435">
        <v>88065565788</v>
      </c>
      <c r="B435" s="2">
        <v>43831</v>
      </c>
      <c r="C435" s="7" t="s">
        <v>20</v>
      </c>
      <c r="D435" t="s">
        <v>11</v>
      </c>
      <c r="E435" s="6" t="s">
        <v>69</v>
      </c>
      <c r="F435">
        <v>18</v>
      </c>
      <c r="G435">
        <v>15</v>
      </c>
      <c r="H435">
        <v>12000</v>
      </c>
      <c r="I435">
        <f>Table1[[#This Row],[Qty]]*Table1[[#This Row],[Price]]</f>
        <v>216000</v>
      </c>
      <c r="J435">
        <f>Table1[[#This Row],[Qty]]*Table1[[#This Row],[Cost]]</f>
        <v>180000</v>
      </c>
      <c r="K435">
        <f>Table1[[#This Row],[Total Sales]]-Table1[[#This Row],[cogs]]</f>
        <v>36000</v>
      </c>
      <c r="L435" s="4">
        <v>129600</v>
      </c>
      <c r="M435" s="4">
        <f>Table1[[#This Row],[Total Sales]]*(1-20%)</f>
        <v>172800</v>
      </c>
      <c r="N435" s="4">
        <f>Table1[[#This Row],[Total Sales]]-100</f>
        <v>215900</v>
      </c>
    </row>
    <row r="436" spans="1:14" x14ac:dyDescent="0.25">
      <c r="A436">
        <v>88065565789</v>
      </c>
      <c r="B436" s="2">
        <v>43831</v>
      </c>
      <c r="C436" s="7" t="s">
        <v>16</v>
      </c>
      <c r="D436" t="s">
        <v>12</v>
      </c>
      <c r="E436" t="s">
        <v>70</v>
      </c>
      <c r="F436">
        <v>10</v>
      </c>
      <c r="G436">
        <v>7</v>
      </c>
      <c r="H436">
        <v>60</v>
      </c>
      <c r="I436">
        <f>Table1[[#This Row],[Qty]]*Table1[[#This Row],[Price]]</f>
        <v>600</v>
      </c>
      <c r="J436">
        <f>Table1[[#This Row],[Qty]]*Table1[[#This Row],[Cost]]</f>
        <v>420</v>
      </c>
      <c r="K436">
        <f>Table1[[#This Row],[Total Sales]]-Table1[[#This Row],[cogs]]</f>
        <v>180</v>
      </c>
      <c r="L436" s="4">
        <v>360</v>
      </c>
      <c r="M436" s="4">
        <f>Table1[[#This Row],[Total Sales]]*(1-20%)</f>
        <v>480</v>
      </c>
      <c r="N436" s="4">
        <f>Table1[[#This Row],[Total Sales]]-100</f>
        <v>500</v>
      </c>
    </row>
    <row r="437" spans="1:14" x14ac:dyDescent="0.25">
      <c r="A437">
        <v>88065565790</v>
      </c>
      <c r="B437" s="2">
        <v>43831</v>
      </c>
      <c r="C437" s="7" t="s">
        <v>18</v>
      </c>
      <c r="D437" t="s">
        <v>9</v>
      </c>
      <c r="E437" s="6" t="s">
        <v>82</v>
      </c>
      <c r="F437">
        <v>15</v>
      </c>
      <c r="G437">
        <v>12</v>
      </c>
      <c r="H437">
        <v>89</v>
      </c>
      <c r="I437">
        <f>Table1[[#This Row],[Qty]]*Table1[[#This Row],[Price]]</f>
        <v>1335</v>
      </c>
      <c r="J437">
        <f>Table1[[#This Row],[Qty]]*Table1[[#This Row],[Cost]]</f>
        <v>1068</v>
      </c>
      <c r="K437">
        <f>Table1[[#This Row],[Total Sales]]-Table1[[#This Row],[cogs]]</f>
        <v>267</v>
      </c>
      <c r="L437" s="4">
        <v>801</v>
      </c>
      <c r="M437" s="4">
        <f>Table1[[#This Row],[Total Sales]]*(1-20%)</f>
        <v>1068</v>
      </c>
      <c r="N437" s="4">
        <f>Table1[[#This Row],[Total Sales]]-100</f>
        <v>1235</v>
      </c>
    </row>
    <row r="438" spans="1:14" x14ac:dyDescent="0.25">
      <c r="A438">
        <v>88065565791</v>
      </c>
      <c r="B438" s="2">
        <v>43831</v>
      </c>
      <c r="C438" s="7" t="s">
        <v>19</v>
      </c>
      <c r="D438" t="s">
        <v>9</v>
      </c>
      <c r="E438" s="6" t="s">
        <v>83</v>
      </c>
      <c r="F438">
        <v>23</v>
      </c>
      <c r="G438">
        <v>20</v>
      </c>
      <c r="H438">
        <v>77</v>
      </c>
      <c r="I438">
        <f>Table1[[#This Row],[Qty]]*Table1[[#This Row],[Price]]</f>
        <v>1771</v>
      </c>
      <c r="J438">
        <f>Table1[[#This Row],[Qty]]*Table1[[#This Row],[Cost]]</f>
        <v>1540</v>
      </c>
      <c r="K438">
        <f>Table1[[#This Row],[Total Sales]]-Table1[[#This Row],[cogs]]</f>
        <v>231</v>
      </c>
      <c r="L438" s="4">
        <v>1062.5999999999999</v>
      </c>
      <c r="M438" s="4">
        <f>Table1[[#This Row],[Total Sales]]*(1-20%)</f>
        <v>1416.8000000000002</v>
      </c>
      <c r="N438" s="4">
        <f>Table1[[#This Row],[Total Sales]]-100</f>
        <v>1671</v>
      </c>
    </row>
    <row r="439" spans="1:14" x14ac:dyDescent="0.25">
      <c r="A439">
        <v>88065565792</v>
      </c>
      <c r="B439" s="2">
        <v>43831</v>
      </c>
      <c r="C439" s="7" t="s">
        <v>23</v>
      </c>
      <c r="D439" t="s">
        <v>10</v>
      </c>
      <c r="E439" s="6" t="s">
        <v>84</v>
      </c>
      <c r="F439">
        <v>9</v>
      </c>
      <c r="G439">
        <v>6</v>
      </c>
      <c r="H439">
        <v>68</v>
      </c>
      <c r="I439">
        <f>Table1[[#This Row],[Qty]]*Table1[[#This Row],[Price]]</f>
        <v>612</v>
      </c>
      <c r="J439">
        <f>Table1[[#This Row],[Qty]]*Table1[[#This Row],[Cost]]</f>
        <v>408</v>
      </c>
      <c r="K439">
        <f>Table1[[#This Row],[Total Sales]]-Table1[[#This Row],[cogs]]</f>
        <v>204</v>
      </c>
      <c r="L439" s="4">
        <v>367.2</v>
      </c>
      <c r="M439" s="4">
        <f>Table1[[#This Row],[Total Sales]]*(1-20%)</f>
        <v>489.6</v>
      </c>
      <c r="N439" s="4">
        <f>Table1[[#This Row],[Total Sales]]-100</f>
        <v>512</v>
      </c>
    </row>
    <row r="440" spans="1:14" x14ac:dyDescent="0.25">
      <c r="A440">
        <v>88065565793</v>
      </c>
      <c r="B440" s="2">
        <v>43831</v>
      </c>
      <c r="C440" s="7" t="s">
        <v>13</v>
      </c>
      <c r="D440" t="s">
        <v>11</v>
      </c>
      <c r="E440" s="6" t="s">
        <v>74</v>
      </c>
      <c r="F440">
        <v>18</v>
      </c>
      <c r="G440">
        <v>15</v>
      </c>
      <c r="H440">
        <v>15</v>
      </c>
      <c r="I440">
        <f>Table1[[#This Row],[Qty]]*Table1[[#This Row],[Price]]</f>
        <v>270</v>
      </c>
      <c r="J440">
        <f>Table1[[#This Row],[Qty]]*Table1[[#This Row],[Cost]]</f>
        <v>225</v>
      </c>
      <c r="K440">
        <f>Table1[[#This Row],[Total Sales]]-Table1[[#This Row],[cogs]]</f>
        <v>45</v>
      </c>
      <c r="L440" s="4">
        <v>162</v>
      </c>
      <c r="M440" s="4">
        <f>Table1[[#This Row],[Total Sales]]*(1-20%)</f>
        <v>216</v>
      </c>
      <c r="N440" s="4">
        <f>Table1[[#This Row],[Total Sales]]-100</f>
        <v>170</v>
      </c>
    </row>
    <row r="441" spans="1:14" x14ac:dyDescent="0.25">
      <c r="A441">
        <v>88065565794</v>
      </c>
      <c r="B441" s="2">
        <v>43831</v>
      </c>
      <c r="C441" s="7" t="s">
        <v>17</v>
      </c>
      <c r="D441" t="s">
        <v>12</v>
      </c>
      <c r="E441" s="6" t="s">
        <v>85</v>
      </c>
      <c r="F441">
        <v>14</v>
      </c>
      <c r="G441">
        <v>11</v>
      </c>
      <c r="H441">
        <v>47</v>
      </c>
      <c r="I441">
        <f>Table1[[#This Row],[Qty]]*Table1[[#This Row],[Price]]</f>
        <v>658</v>
      </c>
      <c r="J441">
        <f>Table1[[#This Row],[Qty]]*Table1[[#This Row],[Cost]]</f>
        <v>517</v>
      </c>
      <c r="K441">
        <f>Table1[[#This Row],[Total Sales]]-Table1[[#This Row],[cogs]]</f>
        <v>141</v>
      </c>
      <c r="L441" s="4">
        <v>394.8</v>
      </c>
      <c r="M441" s="4">
        <f>Table1[[#This Row],[Total Sales]]*(1-20%)</f>
        <v>526.4</v>
      </c>
      <c r="N441" s="4">
        <f>Table1[[#This Row],[Total Sales]]-100</f>
        <v>558</v>
      </c>
    </row>
    <row r="442" spans="1:14" x14ac:dyDescent="0.25">
      <c r="A442">
        <v>88065565795</v>
      </c>
      <c r="B442" s="2">
        <v>43831</v>
      </c>
      <c r="C442" s="7" t="s">
        <v>14</v>
      </c>
      <c r="D442" t="s">
        <v>9</v>
      </c>
      <c r="E442" s="6" t="s">
        <v>74</v>
      </c>
      <c r="F442">
        <v>30</v>
      </c>
      <c r="G442">
        <v>27</v>
      </c>
      <c r="H442">
        <v>6</v>
      </c>
      <c r="I442">
        <f>Table1[[#This Row],[Qty]]*Table1[[#This Row],[Price]]</f>
        <v>180</v>
      </c>
      <c r="J442">
        <f>Table1[[#This Row],[Qty]]*Table1[[#This Row],[Cost]]</f>
        <v>162</v>
      </c>
      <c r="K442">
        <f>Table1[[#This Row],[Total Sales]]-Table1[[#This Row],[cogs]]</f>
        <v>18</v>
      </c>
      <c r="L442" s="4">
        <v>108</v>
      </c>
      <c r="M442" s="4">
        <f>Table1[[#This Row],[Total Sales]]*(1-20%)</f>
        <v>144</v>
      </c>
      <c r="N442" s="4">
        <f>Table1[[#This Row],[Total Sales]]-100</f>
        <v>80</v>
      </c>
    </row>
    <row r="443" spans="1:14" x14ac:dyDescent="0.25">
      <c r="A443">
        <v>88065565796</v>
      </c>
      <c r="B443" s="2">
        <v>43831</v>
      </c>
      <c r="C443" s="7" t="s">
        <v>21</v>
      </c>
      <c r="D443" t="s">
        <v>9</v>
      </c>
      <c r="E443" s="6" t="s">
        <v>85</v>
      </c>
      <c r="F443">
        <v>16</v>
      </c>
      <c r="G443">
        <v>13</v>
      </c>
      <c r="H443">
        <v>10</v>
      </c>
      <c r="I443">
        <f>Table1[[#This Row],[Qty]]*Table1[[#This Row],[Price]]</f>
        <v>160</v>
      </c>
      <c r="J443">
        <f>Table1[[#This Row],[Qty]]*Table1[[#This Row],[Cost]]</f>
        <v>130</v>
      </c>
      <c r="K443">
        <f>Table1[[#This Row],[Total Sales]]-Table1[[#This Row],[cogs]]</f>
        <v>30</v>
      </c>
      <c r="L443" s="4">
        <v>96</v>
      </c>
      <c r="M443" s="4">
        <f>Table1[[#This Row],[Total Sales]]*(1-20%)</f>
        <v>128</v>
      </c>
      <c r="N443" s="4">
        <f>Table1[[#This Row],[Total Sales]]-100</f>
        <v>60</v>
      </c>
    </row>
    <row r="444" spans="1:14" x14ac:dyDescent="0.25">
      <c r="A444">
        <v>88065565797</v>
      </c>
      <c r="B444" s="2">
        <v>43831</v>
      </c>
      <c r="C444" s="7" t="s">
        <v>15</v>
      </c>
      <c r="D444" t="s">
        <v>10</v>
      </c>
      <c r="E444" s="6" t="s">
        <v>68</v>
      </c>
      <c r="F444">
        <v>52</v>
      </c>
      <c r="G444">
        <v>49</v>
      </c>
      <c r="H444">
        <v>11</v>
      </c>
      <c r="I444">
        <f>Table1[[#This Row],[Qty]]*Table1[[#This Row],[Price]]</f>
        <v>572</v>
      </c>
      <c r="J444">
        <f>Table1[[#This Row],[Qty]]*Table1[[#This Row],[Cost]]</f>
        <v>539</v>
      </c>
      <c r="K444">
        <f>Table1[[#This Row],[Total Sales]]-Table1[[#This Row],[cogs]]</f>
        <v>33</v>
      </c>
      <c r="L444" s="4">
        <v>343.2</v>
      </c>
      <c r="M444" s="4">
        <f>Table1[[#This Row],[Total Sales]]*(1-20%)</f>
        <v>457.6</v>
      </c>
      <c r="N444" s="4">
        <f>Table1[[#This Row],[Total Sales]]-100</f>
        <v>472</v>
      </c>
    </row>
    <row r="445" spans="1:14" x14ac:dyDescent="0.25">
      <c r="A445">
        <v>88065565798</v>
      </c>
      <c r="B445" s="2">
        <v>43831</v>
      </c>
      <c r="C445" s="7" t="s">
        <v>22</v>
      </c>
      <c r="D445" t="s">
        <v>11</v>
      </c>
      <c r="E445" s="6" t="s">
        <v>69</v>
      </c>
      <c r="F445">
        <v>14</v>
      </c>
      <c r="G445">
        <v>11</v>
      </c>
      <c r="H445">
        <v>60</v>
      </c>
      <c r="I445">
        <f>Table1[[#This Row],[Qty]]*Table1[[#This Row],[Price]]</f>
        <v>840</v>
      </c>
      <c r="J445">
        <f>Table1[[#This Row],[Qty]]*Table1[[#This Row],[Cost]]</f>
        <v>660</v>
      </c>
      <c r="K445">
        <f>Table1[[#This Row],[Total Sales]]-Table1[[#This Row],[cogs]]</f>
        <v>180</v>
      </c>
      <c r="L445" s="4">
        <v>504</v>
      </c>
      <c r="M445" s="4">
        <f>Table1[[#This Row],[Total Sales]]*(1-20%)</f>
        <v>672</v>
      </c>
      <c r="N445" s="4">
        <f>Table1[[#This Row],[Total Sales]]-100</f>
        <v>740</v>
      </c>
    </row>
    <row r="446" spans="1:14" x14ac:dyDescent="0.25">
      <c r="A446">
        <v>88065565799</v>
      </c>
      <c r="B446" s="2">
        <v>43831</v>
      </c>
      <c r="C446" s="7" t="s">
        <v>20</v>
      </c>
      <c r="D446" t="s">
        <v>12</v>
      </c>
      <c r="E446" t="s">
        <v>70</v>
      </c>
      <c r="F446">
        <v>6</v>
      </c>
      <c r="G446">
        <v>3</v>
      </c>
      <c r="H446">
        <v>89</v>
      </c>
      <c r="I446">
        <f>Table1[[#This Row],[Qty]]*Table1[[#This Row],[Price]]</f>
        <v>534</v>
      </c>
      <c r="J446">
        <f>Table1[[#This Row],[Qty]]*Table1[[#This Row],[Cost]]</f>
        <v>267</v>
      </c>
      <c r="K446">
        <f>Table1[[#This Row],[Total Sales]]-Table1[[#This Row],[cogs]]</f>
        <v>267</v>
      </c>
      <c r="L446" s="4">
        <v>320.39999999999998</v>
      </c>
      <c r="M446" s="4">
        <f>Table1[[#This Row],[Total Sales]]*(1-20%)</f>
        <v>427.20000000000005</v>
      </c>
      <c r="N446" s="4">
        <f>Table1[[#This Row],[Total Sales]]-100</f>
        <v>434</v>
      </c>
    </row>
    <row r="447" spans="1:14" x14ac:dyDescent="0.25">
      <c r="A447">
        <v>88065565800</v>
      </c>
      <c r="B447" s="2">
        <v>43831</v>
      </c>
      <c r="C447" s="7" t="s">
        <v>16</v>
      </c>
      <c r="D447" t="s">
        <v>9</v>
      </c>
      <c r="E447" s="6" t="s">
        <v>68</v>
      </c>
      <c r="F447">
        <v>13</v>
      </c>
      <c r="G447">
        <v>10</v>
      </c>
      <c r="H447">
        <v>77</v>
      </c>
      <c r="I447">
        <f>Table1[[#This Row],[Qty]]*Table1[[#This Row],[Price]]</f>
        <v>1001</v>
      </c>
      <c r="J447">
        <f>Table1[[#This Row],[Qty]]*Table1[[#This Row],[Cost]]</f>
        <v>770</v>
      </c>
      <c r="K447">
        <f>Table1[[#This Row],[Total Sales]]-Table1[[#This Row],[cogs]]</f>
        <v>231</v>
      </c>
      <c r="L447" s="4">
        <v>600.6</v>
      </c>
      <c r="M447" s="4">
        <f>Table1[[#This Row],[Total Sales]]*(1-20%)</f>
        <v>800.80000000000007</v>
      </c>
      <c r="N447" s="4">
        <f>Table1[[#This Row],[Total Sales]]-100</f>
        <v>901</v>
      </c>
    </row>
    <row r="448" spans="1:14" x14ac:dyDescent="0.25">
      <c r="A448">
        <v>88065565801</v>
      </c>
      <c r="B448" s="2">
        <v>43831</v>
      </c>
      <c r="C448" s="7" t="s">
        <v>18</v>
      </c>
      <c r="D448" t="s">
        <v>9</v>
      </c>
      <c r="E448" s="6" t="s">
        <v>69</v>
      </c>
      <c r="F448">
        <v>15</v>
      </c>
      <c r="G448">
        <v>12</v>
      </c>
      <c r="H448">
        <v>68</v>
      </c>
      <c r="I448">
        <f>Table1[[#This Row],[Qty]]*Table1[[#This Row],[Price]]</f>
        <v>1020</v>
      </c>
      <c r="J448">
        <f>Table1[[#This Row],[Qty]]*Table1[[#This Row],[Cost]]</f>
        <v>816</v>
      </c>
      <c r="K448">
        <f>Table1[[#This Row],[Total Sales]]-Table1[[#This Row],[cogs]]</f>
        <v>204</v>
      </c>
      <c r="L448" s="4">
        <v>612</v>
      </c>
      <c r="M448" s="4">
        <f>Table1[[#This Row],[Total Sales]]*(1-20%)</f>
        <v>816</v>
      </c>
      <c r="N448" s="4">
        <f>Table1[[#This Row],[Total Sales]]-100</f>
        <v>920</v>
      </c>
    </row>
    <row r="449" spans="1:14" x14ac:dyDescent="0.25">
      <c r="A449">
        <v>88065565802</v>
      </c>
      <c r="B449" s="2">
        <v>43831</v>
      </c>
      <c r="C449" s="7" t="s">
        <v>19</v>
      </c>
      <c r="D449" t="s">
        <v>10</v>
      </c>
      <c r="E449" t="s">
        <v>70</v>
      </c>
      <c r="F449">
        <v>20</v>
      </c>
      <c r="G449">
        <v>17</v>
      </c>
      <c r="H449">
        <v>15</v>
      </c>
      <c r="I449">
        <f>Table1[[#This Row],[Qty]]*Table1[[#This Row],[Price]]</f>
        <v>300</v>
      </c>
      <c r="J449">
        <f>Table1[[#This Row],[Qty]]*Table1[[#This Row],[Cost]]</f>
        <v>255</v>
      </c>
      <c r="K449">
        <f>Table1[[#This Row],[Total Sales]]-Table1[[#This Row],[cogs]]</f>
        <v>45</v>
      </c>
      <c r="L449" s="4">
        <v>180</v>
      </c>
      <c r="M449" s="4">
        <f>Table1[[#This Row],[Total Sales]]*(1-20%)</f>
        <v>240</v>
      </c>
      <c r="N449" s="4">
        <f>Table1[[#This Row],[Total Sales]]-100</f>
        <v>200</v>
      </c>
    </row>
    <row r="450" spans="1:14" x14ac:dyDescent="0.25">
      <c r="A450">
        <v>88065565803</v>
      </c>
      <c r="B450" s="2">
        <v>43831</v>
      </c>
      <c r="C450" s="7" t="s">
        <v>23</v>
      </c>
      <c r="D450" t="s">
        <v>11</v>
      </c>
      <c r="E450" t="s">
        <v>70</v>
      </c>
      <c r="F450">
        <v>12</v>
      </c>
      <c r="G450">
        <v>9</v>
      </c>
      <c r="H450">
        <v>100</v>
      </c>
      <c r="I450">
        <f>Table1[[#This Row],[Qty]]*Table1[[#This Row],[Price]]</f>
        <v>1200</v>
      </c>
      <c r="J450">
        <f>Table1[[#This Row],[Qty]]*Table1[[#This Row],[Cost]]</f>
        <v>900</v>
      </c>
      <c r="K450">
        <f>Table1[[#This Row],[Total Sales]]-Table1[[#This Row],[cogs]]</f>
        <v>300</v>
      </c>
      <c r="L450" s="4">
        <v>720</v>
      </c>
      <c r="M450" s="4">
        <f>Table1[[#This Row],[Total Sales]]*(1-20%)</f>
        <v>960</v>
      </c>
      <c r="N450" s="4">
        <f>Table1[[#This Row],[Total Sales]]-100</f>
        <v>1100</v>
      </c>
    </row>
    <row r="451" spans="1:14" x14ac:dyDescent="0.25">
      <c r="A451">
        <v>88065565804</v>
      </c>
      <c r="B451" s="2">
        <v>43831</v>
      </c>
      <c r="C451" s="7" t="s">
        <v>13</v>
      </c>
      <c r="D451" t="s">
        <v>12</v>
      </c>
      <c r="E451" t="s">
        <v>70</v>
      </c>
      <c r="F451">
        <v>16</v>
      </c>
      <c r="G451">
        <v>13</v>
      </c>
      <c r="H451">
        <v>3000</v>
      </c>
      <c r="I451">
        <f>Table1[[#This Row],[Qty]]*Table1[[#This Row],[Price]]</f>
        <v>48000</v>
      </c>
      <c r="J451">
        <f>Table1[[#This Row],[Qty]]*Table1[[#This Row],[Cost]]</f>
        <v>39000</v>
      </c>
      <c r="K451">
        <f>Table1[[#This Row],[Total Sales]]-Table1[[#This Row],[cogs]]</f>
        <v>9000</v>
      </c>
      <c r="L451" s="4">
        <v>28800</v>
      </c>
      <c r="M451" s="4">
        <f>Table1[[#This Row],[Total Sales]]*(1-20%)</f>
        <v>38400</v>
      </c>
      <c r="N451" s="4">
        <f>Table1[[#This Row],[Total Sales]]-100</f>
        <v>47900</v>
      </c>
    </row>
    <row r="452" spans="1:14" x14ac:dyDescent="0.25">
      <c r="A452">
        <v>88065565805</v>
      </c>
      <c r="B452" s="2">
        <v>43831</v>
      </c>
      <c r="C452" s="7" t="s">
        <v>17</v>
      </c>
      <c r="D452" t="s">
        <v>9</v>
      </c>
      <c r="E452" s="6" t="s">
        <v>81</v>
      </c>
      <c r="F452">
        <v>20</v>
      </c>
      <c r="G452">
        <v>17</v>
      </c>
      <c r="H452">
        <v>5000</v>
      </c>
      <c r="I452">
        <f>Table1[[#This Row],[Qty]]*Table1[[#This Row],[Price]]</f>
        <v>100000</v>
      </c>
      <c r="J452">
        <f>Table1[[#This Row],[Qty]]*Table1[[#This Row],[Cost]]</f>
        <v>85000</v>
      </c>
      <c r="K452">
        <f>Table1[[#This Row],[Total Sales]]-Table1[[#This Row],[cogs]]</f>
        <v>15000</v>
      </c>
      <c r="L452" s="4">
        <v>60000</v>
      </c>
      <c r="M452" s="4">
        <f>Table1[[#This Row],[Total Sales]]*(1-20%)</f>
        <v>80000</v>
      </c>
      <c r="N452" s="4">
        <f>Table1[[#This Row],[Total Sales]]-100</f>
        <v>99900</v>
      </c>
    </row>
    <row r="453" spans="1:14" x14ac:dyDescent="0.25">
      <c r="A453">
        <v>88065565806</v>
      </c>
      <c r="B453" s="2">
        <v>43831</v>
      </c>
      <c r="C453" s="7" t="s">
        <v>14</v>
      </c>
      <c r="D453" t="s">
        <v>9</v>
      </c>
      <c r="E453" s="6" t="s">
        <v>81</v>
      </c>
      <c r="F453">
        <v>12</v>
      </c>
      <c r="G453">
        <v>9</v>
      </c>
      <c r="H453">
        <v>300</v>
      </c>
      <c r="I453">
        <f>Table1[[#This Row],[Qty]]*Table1[[#This Row],[Price]]</f>
        <v>3600</v>
      </c>
      <c r="J453">
        <f>Table1[[#This Row],[Qty]]*Table1[[#This Row],[Cost]]</f>
        <v>2700</v>
      </c>
      <c r="K453">
        <f>Table1[[#This Row],[Total Sales]]-Table1[[#This Row],[cogs]]</f>
        <v>900</v>
      </c>
      <c r="L453" s="4">
        <v>2160</v>
      </c>
      <c r="M453" s="4">
        <f>Table1[[#This Row],[Total Sales]]*(1-20%)</f>
        <v>2880</v>
      </c>
      <c r="N453" s="4">
        <f>Table1[[#This Row],[Total Sales]]-100</f>
        <v>3500</v>
      </c>
    </row>
    <row r="454" spans="1:14" x14ac:dyDescent="0.25">
      <c r="A454">
        <v>88065565807</v>
      </c>
      <c r="B454" s="2">
        <v>43831</v>
      </c>
      <c r="C454" s="7" t="s">
        <v>21</v>
      </c>
      <c r="D454" t="s">
        <v>10</v>
      </c>
      <c r="E454" s="6" t="s">
        <v>74</v>
      </c>
      <c r="F454">
        <v>10</v>
      </c>
      <c r="G454">
        <v>7</v>
      </c>
      <c r="H454">
        <v>2000</v>
      </c>
      <c r="I454">
        <f>Table1[[#This Row],[Qty]]*Table1[[#This Row],[Price]]</f>
        <v>20000</v>
      </c>
      <c r="J454">
        <f>Table1[[#This Row],[Qty]]*Table1[[#This Row],[Cost]]</f>
        <v>14000</v>
      </c>
      <c r="K454">
        <f>Table1[[#This Row],[Total Sales]]-Table1[[#This Row],[cogs]]</f>
        <v>6000</v>
      </c>
      <c r="L454" s="4">
        <v>12000</v>
      </c>
      <c r="M454" s="4">
        <f>Table1[[#This Row],[Total Sales]]*(1-20%)</f>
        <v>16000</v>
      </c>
      <c r="N454" s="4">
        <f>Table1[[#This Row],[Total Sales]]-100</f>
        <v>19900</v>
      </c>
    </row>
    <row r="455" spans="1:14" x14ac:dyDescent="0.25">
      <c r="A455">
        <v>88065565808</v>
      </c>
      <c r="B455" s="2">
        <v>43831</v>
      </c>
      <c r="C455" s="7" t="s">
        <v>15</v>
      </c>
      <c r="D455" t="s">
        <v>11</v>
      </c>
      <c r="E455" s="6" t="s">
        <v>85</v>
      </c>
      <c r="F455">
        <v>15</v>
      </c>
      <c r="G455">
        <v>12</v>
      </c>
      <c r="H455">
        <v>600</v>
      </c>
      <c r="I455">
        <f>Table1[[#This Row],[Qty]]*Table1[[#This Row],[Price]]</f>
        <v>9000</v>
      </c>
      <c r="J455">
        <f>Table1[[#This Row],[Qty]]*Table1[[#This Row],[Cost]]</f>
        <v>7200</v>
      </c>
      <c r="K455">
        <f>Table1[[#This Row],[Total Sales]]-Table1[[#This Row],[cogs]]</f>
        <v>1800</v>
      </c>
      <c r="L455" s="4">
        <v>5400</v>
      </c>
      <c r="M455" s="4">
        <f>Table1[[#This Row],[Total Sales]]*(1-20%)</f>
        <v>7200</v>
      </c>
      <c r="N455" s="4">
        <f>Table1[[#This Row],[Total Sales]]-100</f>
        <v>8900</v>
      </c>
    </row>
    <row r="456" spans="1:14" x14ac:dyDescent="0.25">
      <c r="A456">
        <v>88065565809</v>
      </c>
      <c r="B456" s="2">
        <v>43831</v>
      </c>
      <c r="C456" s="7" t="s">
        <v>22</v>
      </c>
      <c r="D456" t="s">
        <v>12</v>
      </c>
      <c r="E456" s="6" t="s">
        <v>75</v>
      </c>
      <c r="F456">
        <v>15</v>
      </c>
      <c r="G456">
        <v>12</v>
      </c>
      <c r="H456">
        <v>1230</v>
      </c>
      <c r="I456">
        <f>Table1[[#This Row],[Qty]]*Table1[[#This Row],[Price]]</f>
        <v>18450</v>
      </c>
      <c r="J456">
        <f>Table1[[#This Row],[Qty]]*Table1[[#This Row],[Cost]]</f>
        <v>14760</v>
      </c>
      <c r="K456">
        <f>Table1[[#This Row],[Total Sales]]-Table1[[#This Row],[cogs]]</f>
        <v>3690</v>
      </c>
      <c r="L456" s="4">
        <v>11070</v>
      </c>
      <c r="M456" s="4">
        <f>Table1[[#This Row],[Total Sales]]*(1-20%)</f>
        <v>14760</v>
      </c>
      <c r="N456" s="4">
        <f>Table1[[#This Row],[Total Sales]]-100</f>
        <v>18350</v>
      </c>
    </row>
    <row r="457" spans="1:14" x14ac:dyDescent="0.25">
      <c r="A457">
        <v>88065565810</v>
      </c>
      <c r="B457" s="2">
        <v>43831</v>
      </c>
      <c r="C457" s="7" t="s">
        <v>20</v>
      </c>
      <c r="D457" t="s">
        <v>9</v>
      </c>
      <c r="E457" s="6" t="s">
        <v>76</v>
      </c>
      <c r="F457">
        <v>20</v>
      </c>
      <c r="G457">
        <v>17</v>
      </c>
      <c r="H457">
        <v>900</v>
      </c>
      <c r="I457">
        <f>Table1[[#This Row],[Qty]]*Table1[[#This Row],[Price]]</f>
        <v>18000</v>
      </c>
      <c r="J457">
        <f>Table1[[#This Row],[Qty]]*Table1[[#This Row],[Cost]]</f>
        <v>15300</v>
      </c>
      <c r="K457">
        <f>Table1[[#This Row],[Total Sales]]-Table1[[#This Row],[cogs]]</f>
        <v>2700</v>
      </c>
      <c r="L457" s="4">
        <v>10800</v>
      </c>
      <c r="M457" s="4">
        <f>Table1[[#This Row],[Total Sales]]*(1-20%)</f>
        <v>14400</v>
      </c>
      <c r="N457" s="4">
        <f>Table1[[#This Row],[Total Sales]]-100</f>
        <v>17900</v>
      </c>
    </row>
    <row r="458" spans="1:14" x14ac:dyDescent="0.25">
      <c r="A458">
        <v>88065565811</v>
      </c>
      <c r="B458" s="2">
        <v>43831</v>
      </c>
      <c r="C458" s="7" t="s">
        <v>16</v>
      </c>
      <c r="D458" t="s">
        <v>9</v>
      </c>
      <c r="E458" s="6" t="s">
        <v>77</v>
      </c>
      <c r="F458">
        <v>12</v>
      </c>
      <c r="G458">
        <v>9</v>
      </c>
      <c r="H458">
        <v>2390</v>
      </c>
      <c r="I458">
        <f>Table1[[#This Row],[Qty]]*Table1[[#This Row],[Price]]</f>
        <v>28680</v>
      </c>
      <c r="J458">
        <f>Table1[[#This Row],[Qty]]*Table1[[#This Row],[Cost]]</f>
        <v>21510</v>
      </c>
      <c r="K458">
        <f>Table1[[#This Row],[Total Sales]]-Table1[[#This Row],[cogs]]</f>
        <v>7170</v>
      </c>
      <c r="L458" s="4">
        <v>17208</v>
      </c>
      <c r="M458" s="4">
        <f>Table1[[#This Row],[Total Sales]]*(1-20%)</f>
        <v>22944</v>
      </c>
      <c r="N458" s="4">
        <f>Table1[[#This Row],[Total Sales]]-100</f>
        <v>28580</v>
      </c>
    </row>
    <row r="459" spans="1:14" x14ac:dyDescent="0.25">
      <c r="A459">
        <v>88065565812</v>
      </c>
      <c r="B459" s="2">
        <v>43831</v>
      </c>
      <c r="C459" s="7" t="s">
        <v>18</v>
      </c>
      <c r="D459" t="s">
        <v>10</v>
      </c>
      <c r="E459" s="6" t="s">
        <v>78</v>
      </c>
      <c r="F459">
        <v>13</v>
      </c>
      <c r="G459">
        <v>10</v>
      </c>
      <c r="H459">
        <v>10000</v>
      </c>
      <c r="I459">
        <f>Table1[[#This Row],[Qty]]*Table1[[#This Row],[Price]]</f>
        <v>130000</v>
      </c>
      <c r="J459">
        <f>Table1[[#This Row],[Qty]]*Table1[[#This Row],[Cost]]</f>
        <v>100000</v>
      </c>
      <c r="K459">
        <f>Table1[[#This Row],[Total Sales]]-Table1[[#This Row],[cogs]]</f>
        <v>30000</v>
      </c>
      <c r="L459" s="4">
        <v>78000</v>
      </c>
      <c r="M459" s="4">
        <f>Table1[[#This Row],[Total Sales]]*(1-20%)</f>
        <v>104000</v>
      </c>
      <c r="N459" s="4">
        <f>Table1[[#This Row],[Total Sales]]-100</f>
        <v>129900</v>
      </c>
    </row>
    <row r="460" spans="1:14" x14ac:dyDescent="0.25">
      <c r="A460">
        <v>88065565813</v>
      </c>
      <c r="B460" s="2">
        <v>43831</v>
      </c>
      <c r="C460" s="7" t="s">
        <v>19</v>
      </c>
      <c r="D460" t="s">
        <v>11</v>
      </c>
      <c r="E460" t="s">
        <v>79</v>
      </c>
      <c r="F460">
        <v>15</v>
      </c>
      <c r="G460">
        <v>12</v>
      </c>
      <c r="H460">
        <v>2300</v>
      </c>
      <c r="I460">
        <f>Table1[[#This Row],[Qty]]*Table1[[#This Row],[Price]]</f>
        <v>34500</v>
      </c>
      <c r="J460">
        <f>Table1[[#This Row],[Qty]]*Table1[[#This Row],[Cost]]</f>
        <v>27600</v>
      </c>
      <c r="K460">
        <f>Table1[[#This Row],[Total Sales]]-Table1[[#This Row],[cogs]]</f>
        <v>6900</v>
      </c>
      <c r="L460" s="4">
        <v>20700</v>
      </c>
      <c r="M460" s="4">
        <f>Table1[[#This Row],[Total Sales]]*(1-20%)</f>
        <v>27600</v>
      </c>
      <c r="N460" s="4">
        <f>Table1[[#This Row],[Total Sales]]-100</f>
        <v>34400</v>
      </c>
    </row>
    <row r="461" spans="1:14" x14ac:dyDescent="0.25">
      <c r="A461">
        <v>88065565814</v>
      </c>
      <c r="B461" s="2">
        <v>43831</v>
      </c>
      <c r="C461" s="7" t="s">
        <v>23</v>
      </c>
      <c r="D461" t="s">
        <v>12</v>
      </c>
      <c r="E461" s="6" t="s">
        <v>65</v>
      </c>
      <c r="F461">
        <v>14</v>
      </c>
      <c r="G461">
        <v>11</v>
      </c>
      <c r="H461">
        <v>7800</v>
      </c>
      <c r="I461">
        <f>Table1[[#This Row],[Qty]]*Table1[[#This Row],[Price]]</f>
        <v>109200</v>
      </c>
      <c r="J461">
        <f>Table1[[#This Row],[Qty]]*Table1[[#This Row],[Cost]]</f>
        <v>85800</v>
      </c>
      <c r="K461">
        <f>Table1[[#This Row],[Total Sales]]-Table1[[#This Row],[cogs]]</f>
        <v>23400</v>
      </c>
      <c r="L461" s="4">
        <v>65520</v>
      </c>
      <c r="M461" s="4">
        <f>Table1[[#This Row],[Total Sales]]*(1-20%)</f>
        <v>87360</v>
      </c>
      <c r="N461" s="4">
        <f>Table1[[#This Row],[Total Sales]]-100</f>
        <v>109100</v>
      </c>
    </row>
    <row r="462" spans="1:14" x14ac:dyDescent="0.25">
      <c r="A462">
        <v>88065565815</v>
      </c>
      <c r="B462" s="2">
        <v>43831</v>
      </c>
      <c r="C462" s="7" t="s">
        <v>13</v>
      </c>
      <c r="D462" t="s">
        <v>9</v>
      </c>
      <c r="E462" s="6" t="s">
        <v>80</v>
      </c>
      <c r="F462">
        <v>30</v>
      </c>
      <c r="G462">
        <v>27</v>
      </c>
      <c r="H462">
        <v>450</v>
      </c>
      <c r="I462">
        <f>Table1[[#This Row],[Qty]]*Table1[[#This Row],[Price]]</f>
        <v>13500</v>
      </c>
      <c r="J462">
        <f>Table1[[#This Row],[Qty]]*Table1[[#This Row],[Cost]]</f>
        <v>12150</v>
      </c>
      <c r="K462">
        <f>Table1[[#This Row],[Total Sales]]-Table1[[#This Row],[cogs]]</f>
        <v>1350</v>
      </c>
      <c r="L462" s="4">
        <v>8100</v>
      </c>
      <c r="M462" s="4">
        <f>Table1[[#This Row],[Total Sales]]*(1-20%)</f>
        <v>10800</v>
      </c>
      <c r="N462" s="4">
        <f>Table1[[#This Row],[Total Sales]]-100</f>
        <v>13400</v>
      </c>
    </row>
    <row r="463" spans="1:14" x14ac:dyDescent="0.25">
      <c r="A463">
        <v>88065565816</v>
      </c>
      <c r="B463" s="2">
        <v>43831</v>
      </c>
      <c r="C463" s="7" t="s">
        <v>17</v>
      </c>
      <c r="D463" t="s">
        <v>9</v>
      </c>
      <c r="E463" s="6" t="s">
        <v>81</v>
      </c>
      <c r="F463">
        <v>16</v>
      </c>
      <c r="G463">
        <v>13</v>
      </c>
      <c r="H463">
        <v>2000</v>
      </c>
      <c r="I463">
        <f>Table1[[#This Row],[Qty]]*Table1[[#This Row],[Price]]</f>
        <v>32000</v>
      </c>
      <c r="J463">
        <f>Table1[[#This Row],[Qty]]*Table1[[#This Row],[Cost]]</f>
        <v>26000</v>
      </c>
      <c r="K463">
        <f>Table1[[#This Row],[Total Sales]]-Table1[[#This Row],[cogs]]</f>
        <v>6000</v>
      </c>
      <c r="L463" s="4">
        <v>19200</v>
      </c>
      <c r="M463" s="4">
        <f>Table1[[#This Row],[Total Sales]]*(1-20%)</f>
        <v>25600</v>
      </c>
      <c r="N463" s="4">
        <f>Table1[[#This Row],[Total Sales]]-100</f>
        <v>31900</v>
      </c>
    </row>
    <row r="464" spans="1:14" x14ac:dyDescent="0.25">
      <c r="A464">
        <v>88065565817</v>
      </c>
      <c r="B464" s="2">
        <v>43831</v>
      </c>
      <c r="C464" s="7" t="s">
        <v>14</v>
      </c>
      <c r="D464" t="s">
        <v>10</v>
      </c>
      <c r="E464" s="6" t="s">
        <v>68</v>
      </c>
      <c r="F464">
        <v>9</v>
      </c>
      <c r="G464">
        <v>6</v>
      </c>
      <c r="H464">
        <v>123</v>
      </c>
      <c r="I464">
        <f>Table1[[#This Row],[Qty]]*Table1[[#This Row],[Price]]</f>
        <v>1107</v>
      </c>
      <c r="J464">
        <f>Table1[[#This Row],[Qty]]*Table1[[#This Row],[Cost]]</f>
        <v>738</v>
      </c>
      <c r="K464">
        <f>Table1[[#This Row],[Total Sales]]-Table1[[#This Row],[cogs]]</f>
        <v>369</v>
      </c>
      <c r="L464" s="4">
        <v>664.19999999999993</v>
      </c>
      <c r="M464" s="4">
        <f>Table1[[#This Row],[Total Sales]]*(1-20%)</f>
        <v>885.6</v>
      </c>
      <c r="N464" s="4">
        <f>Table1[[#This Row],[Total Sales]]-100</f>
        <v>1007</v>
      </c>
    </row>
    <row r="465" spans="1:14" x14ac:dyDescent="0.25">
      <c r="A465">
        <v>88065565818</v>
      </c>
      <c r="B465" s="2">
        <v>43831</v>
      </c>
      <c r="C465" s="7" t="s">
        <v>21</v>
      </c>
      <c r="D465" t="s">
        <v>11</v>
      </c>
      <c r="E465" s="6" t="s">
        <v>69</v>
      </c>
      <c r="F465">
        <v>5</v>
      </c>
      <c r="G465">
        <v>2</v>
      </c>
      <c r="H465">
        <v>12903</v>
      </c>
      <c r="I465">
        <f>Table1[[#This Row],[Qty]]*Table1[[#This Row],[Price]]</f>
        <v>64515</v>
      </c>
      <c r="J465">
        <f>Table1[[#This Row],[Qty]]*Table1[[#This Row],[Cost]]</f>
        <v>25806</v>
      </c>
      <c r="K465">
        <f>Table1[[#This Row],[Total Sales]]-Table1[[#This Row],[cogs]]</f>
        <v>38709</v>
      </c>
      <c r="L465" s="4">
        <v>38709</v>
      </c>
      <c r="M465" s="4">
        <f>Table1[[#This Row],[Total Sales]]*(1-20%)</f>
        <v>51612</v>
      </c>
      <c r="N465" s="4">
        <f>Table1[[#This Row],[Total Sales]]-100</f>
        <v>64415</v>
      </c>
    </row>
    <row r="466" spans="1:14" x14ac:dyDescent="0.25">
      <c r="A466">
        <v>88065565819</v>
      </c>
      <c r="B466" s="2">
        <v>43831</v>
      </c>
      <c r="C466" s="7" t="s">
        <v>15</v>
      </c>
      <c r="D466" t="s">
        <v>12</v>
      </c>
      <c r="E466" t="s">
        <v>70</v>
      </c>
      <c r="F466">
        <v>18</v>
      </c>
      <c r="G466">
        <v>15</v>
      </c>
      <c r="H466">
        <v>100000</v>
      </c>
      <c r="I466">
        <f>Table1[[#This Row],[Qty]]*Table1[[#This Row],[Price]]</f>
        <v>1800000</v>
      </c>
      <c r="J466">
        <f>Table1[[#This Row],[Qty]]*Table1[[#This Row],[Cost]]</f>
        <v>1500000</v>
      </c>
      <c r="K466">
        <f>Table1[[#This Row],[Total Sales]]-Table1[[#This Row],[cogs]]</f>
        <v>300000</v>
      </c>
      <c r="L466" s="4">
        <v>1080000</v>
      </c>
      <c r="M466" s="4">
        <f>Table1[[#This Row],[Total Sales]]*(1-20%)</f>
        <v>1440000</v>
      </c>
      <c r="N466" s="4">
        <f>Table1[[#This Row],[Total Sales]]-100</f>
        <v>1799900</v>
      </c>
    </row>
    <row r="467" spans="1:14" x14ac:dyDescent="0.25">
      <c r="A467">
        <v>88065565820</v>
      </c>
      <c r="B467" s="2">
        <v>43831</v>
      </c>
      <c r="C467" s="7" t="s">
        <v>22</v>
      </c>
      <c r="D467" t="s">
        <v>9</v>
      </c>
      <c r="E467" s="6" t="s">
        <v>82</v>
      </c>
      <c r="F467">
        <v>10</v>
      </c>
      <c r="G467">
        <v>7</v>
      </c>
      <c r="H467">
        <v>12000</v>
      </c>
      <c r="I467">
        <f>Table1[[#This Row],[Qty]]*Table1[[#This Row],[Price]]</f>
        <v>120000</v>
      </c>
      <c r="J467">
        <f>Table1[[#This Row],[Qty]]*Table1[[#This Row],[Cost]]</f>
        <v>84000</v>
      </c>
      <c r="K467">
        <f>Table1[[#This Row],[Total Sales]]-Table1[[#This Row],[cogs]]</f>
        <v>36000</v>
      </c>
      <c r="L467" s="4">
        <v>72000</v>
      </c>
      <c r="M467" s="4">
        <f>Table1[[#This Row],[Total Sales]]*(1-20%)</f>
        <v>96000</v>
      </c>
      <c r="N467" s="4">
        <f>Table1[[#This Row],[Total Sales]]-100</f>
        <v>119900</v>
      </c>
    </row>
    <row r="468" spans="1:14" x14ac:dyDescent="0.25">
      <c r="A468">
        <v>88065565821</v>
      </c>
      <c r="B468" s="2">
        <v>43831</v>
      </c>
      <c r="C468" s="7" t="s">
        <v>20</v>
      </c>
      <c r="D468" t="s">
        <v>9</v>
      </c>
      <c r="E468" s="6" t="s">
        <v>83</v>
      </c>
      <c r="F468">
        <v>20</v>
      </c>
      <c r="G468">
        <v>17</v>
      </c>
      <c r="H468">
        <v>60</v>
      </c>
      <c r="I468">
        <f>Table1[[#This Row],[Qty]]*Table1[[#This Row],[Price]]</f>
        <v>1200</v>
      </c>
      <c r="J468">
        <f>Table1[[#This Row],[Qty]]*Table1[[#This Row],[Cost]]</f>
        <v>1020</v>
      </c>
      <c r="K468">
        <f>Table1[[#This Row],[Total Sales]]-Table1[[#This Row],[cogs]]</f>
        <v>180</v>
      </c>
      <c r="L468" s="4">
        <v>720</v>
      </c>
      <c r="M468" s="4">
        <f>Table1[[#This Row],[Total Sales]]*(1-20%)</f>
        <v>960</v>
      </c>
      <c r="N468" s="4">
        <f>Table1[[#This Row],[Total Sales]]-100</f>
        <v>1100</v>
      </c>
    </row>
    <row r="469" spans="1:14" x14ac:dyDescent="0.25">
      <c r="A469">
        <v>88065565822</v>
      </c>
      <c r="B469" s="2">
        <v>43831</v>
      </c>
      <c r="C469" s="7" t="s">
        <v>16</v>
      </c>
      <c r="D469" t="s">
        <v>10</v>
      </c>
      <c r="E469" s="6" t="s">
        <v>84</v>
      </c>
      <c r="F469">
        <v>70</v>
      </c>
      <c r="G469">
        <v>67</v>
      </c>
      <c r="H469">
        <v>89</v>
      </c>
      <c r="I469">
        <f>Table1[[#This Row],[Qty]]*Table1[[#This Row],[Price]]</f>
        <v>6230</v>
      </c>
      <c r="J469">
        <f>Table1[[#This Row],[Qty]]*Table1[[#This Row],[Cost]]</f>
        <v>5963</v>
      </c>
      <c r="K469">
        <f>Table1[[#This Row],[Total Sales]]-Table1[[#This Row],[cogs]]</f>
        <v>267</v>
      </c>
      <c r="L469" s="4">
        <v>3738</v>
      </c>
      <c r="M469" s="4">
        <f>Table1[[#This Row],[Total Sales]]*(1-20%)</f>
        <v>4984</v>
      </c>
      <c r="N469" s="4">
        <f>Table1[[#This Row],[Total Sales]]-100</f>
        <v>6130</v>
      </c>
    </row>
    <row r="470" spans="1:14" x14ac:dyDescent="0.25">
      <c r="A470">
        <v>88065565823</v>
      </c>
      <c r="B470" s="2">
        <v>43831</v>
      </c>
      <c r="C470" s="7" t="s">
        <v>18</v>
      </c>
      <c r="D470" t="s">
        <v>11</v>
      </c>
      <c r="E470" s="6" t="s">
        <v>74</v>
      </c>
      <c r="F470">
        <v>15</v>
      </c>
      <c r="G470">
        <v>12</v>
      </c>
      <c r="H470">
        <v>77</v>
      </c>
      <c r="I470">
        <f>Table1[[#This Row],[Qty]]*Table1[[#This Row],[Price]]</f>
        <v>1155</v>
      </c>
      <c r="J470">
        <f>Table1[[#This Row],[Qty]]*Table1[[#This Row],[Cost]]</f>
        <v>924</v>
      </c>
      <c r="K470">
        <f>Table1[[#This Row],[Total Sales]]-Table1[[#This Row],[cogs]]</f>
        <v>231</v>
      </c>
      <c r="L470" s="4">
        <v>693</v>
      </c>
      <c r="M470" s="4">
        <f>Table1[[#This Row],[Total Sales]]*(1-20%)</f>
        <v>924</v>
      </c>
      <c r="N470" s="4">
        <f>Table1[[#This Row],[Total Sales]]-100</f>
        <v>1055</v>
      </c>
    </row>
    <row r="471" spans="1:14" x14ac:dyDescent="0.25">
      <c r="A471">
        <v>88065565824</v>
      </c>
      <c r="B471" s="2">
        <v>43831</v>
      </c>
      <c r="C471" s="7" t="s">
        <v>19</v>
      </c>
      <c r="D471" t="s">
        <v>12</v>
      </c>
      <c r="E471" s="6" t="s">
        <v>85</v>
      </c>
      <c r="F471">
        <v>12</v>
      </c>
      <c r="G471">
        <v>9</v>
      </c>
      <c r="H471">
        <v>68</v>
      </c>
      <c r="I471">
        <f>Table1[[#This Row],[Qty]]*Table1[[#This Row],[Price]]</f>
        <v>816</v>
      </c>
      <c r="J471">
        <f>Table1[[#This Row],[Qty]]*Table1[[#This Row],[Cost]]</f>
        <v>612</v>
      </c>
      <c r="K471">
        <f>Table1[[#This Row],[Total Sales]]-Table1[[#This Row],[cogs]]</f>
        <v>204</v>
      </c>
      <c r="L471" s="4">
        <v>489.59999999999997</v>
      </c>
      <c r="M471" s="4">
        <f>Table1[[#This Row],[Total Sales]]*(1-20%)</f>
        <v>652.80000000000007</v>
      </c>
      <c r="N471" s="4">
        <f>Table1[[#This Row],[Total Sales]]-100</f>
        <v>716</v>
      </c>
    </row>
    <row r="472" spans="1:14" x14ac:dyDescent="0.25">
      <c r="A472">
        <v>88065565825</v>
      </c>
      <c r="B472" s="2">
        <v>43831</v>
      </c>
      <c r="C472" s="7" t="s">
        <v>23</v>
      </c>
      <c r="D472" t="s">
        <v>9</v>
      </c>
      <c r="E472" s="6" t="s">
        <v>74</v>
      </c>
      <c r="F472">
        <v>18</v>
      </c>
      <c r="G472">
        <v>15</v>
      </c>
      <c r="H472">
        <v>15</v>
      </c>
      <c r="I472">
        <f>Table1[[#This Row],[Qty]]*Table1[[#This Row],[Price]]</f>
        <v>270</v>
      </c>
      <c r="J472">
        <f>Table1[[#This Row],[Qty]]*Table1[[#This Row],[Cost]]</f>
        <v>225</v>
      </c>
      <c r="K472">
        <f>Table1[[#This Row],[Total Sales]]-Table1[[#This Row],[cogs]]</f>
        <v>45</v>
      </c>
      <c r="L472" s="4">
        <v>162</v>
      </c>
      <c r="M472" s="4">
        <f>Table1[[#This Row],[Total Sales]]*(1-20%)</f>
        <v>216</v>
      </c>
      <c r="N472" s="4">
        <f>Table1[[#This Row],[Total Sales]]-100</f>
        <v>170</v>
      </c>
    </row>
    <row r="473" spans="1:14" x14ac:dyDescent="0.25">
      <c r="A473">
        <v>88065565826</v>
      </c>
      <c r="B473" s="2">
        <v>43831</v>
      </c>
      <c r="C473" s="7" t="s">
        <v>13</v>
      </c>
      <c r="D473" t="s">
        <v>9</v>
      </c>
      <c r="E473" s="6" t="s">
        <v>85</v>
      </c>
      <c r="F473">
        <v>23</v>
      </c>
      <c r="G473">
        <v>20</v>
      </c>
      <c r="H473">
        <v>47</v>
      </c>
      <c r="I473">
        <f>Table1[[#This Row],[Qty]]*Table1[[#This Row],[Price]]</f>
        <v>1081</v>
      </c>
      <c r="J473">
        <f>Table1[[#This Row],[Qty]]*Table1[[#This Row],[Cost]]</f>
        <v>940</v>
      </c>
      <c r="K473">
        <f>Table1[[#This Row],[Total Sales]]-Table1[[#This Row],[cogs]]</f>
        <v>141</v>
      </c>
      <c r="L473" s="4">
        <v>648.6</v>
      </c>
      <c r="M473" s="4">
        <f>Table1[[#This Row],[Total Sales]]*(1-20%)</f>
        <v>864.80000000000007</v>
      </c>
      <c r="N473" s="4">
        <f>Table1[[#This Row],[Total Sales]]-100</f>
        <v>981</v>
      </c>
    </row>
    <row r="474" spans="1:14" x14ac:dyDescent="0.25">
      <c r="A474">
        <v>88065565827</v>
      </c>
      <c r="B474" s="2">
        <v>43831</v>
      </c>
      <c r="C474" s="7" t="s">
        <v>17</v>
      </c>
      <c r="D474" t="s">
        <v>10</v>
      </c>
      <c r="E474" s="6" t="s">
        <v>68</v>
      </c>
      <c r="F474">
        <v>9</v>
      </c>
      <c r="G474">
        <v>6</v>
      </c>
      <c r="H474">
        <v>6</v>
      </c>
      <c r="I474">
        <f>Table1[[#This Row],[Qty]]*Table1[[#This Row],[Price]]</f>
        <v>54</v>
      </c>
      <c r="J474">
        <f>Table1[[#This Row],[Qty]]*Table1[[#This Row],[Cost]]</f>
        <v>36</v>
      </c>
      <c r="K474">
        <f>Table1[[#This Row],[Total Sales]]-Table1[[#This Row],[cogs]]</f>
        <v>18</v>
      </c>
      <c r="L474" s="4">
        <v>32.4</v>
      </c>
      <c r="M474" s="4">
        <f>Table1[[#This Row],[Total Sales]]*(1-20%)</f>
        <v>43.2</v>
      </c>
      <c r="N474" s="4">
        <f>Table1[[#This Row],[Total Sales]]-100</f>
        <v>-46</v>
      </c>
    </row>
    <row r="475" spans="1:14" x14ac:dyDescent="0.25">
      <c r="A475">
        <v>88065565828</v>
      </c>
      <c r="B475" s="2">
        <v>43831</v>
      </c>
      <c r="C475" s="7" t="s">
        <v>14</v>
      </c>
      <c r="D475" t="s">
        <v>11</v>
      </c>
      <c r="E475" s="6" t="s">
        <v>69</v>
      </c>
      <c r="F475">
        <v>18</v>
      </c>
      <c r="G475">
        <v>15</v>
      </c>
      <c r="H475">
        <v>10</v>
      </c>
      <c r="I475">
        <f>Table1[[#This Row],[Qty]]*Table1[[#This Row],[Price]]</f>
        <v>180</v>
      </c>
      <c r="J475">
        <f>Table1[[#This Row],[Qty]]*Table1[[#This Row],[Cost]]</f>
        <v>150</v>
      </c>
      <c r="K475">
        <f>Table1[[#This Row],[Total Sales]]-Table1[[#This Row],[cogs]]</f>
        <v>30</v>
      </c>
      <c r="L475" s="4">
        <v>108</v>
      </c>
      <c r="M475" s="4">
        <f>Table1[[#This Row],[Total Sales]]*(1-20%)</f>
        <v>144</v>
      </c>
      <c r="N475" s="4">
        <f>Table1[[#This Row],[Total Sales]]-100</f>
        <v>80</v>
      </c>
    </row>
    <row r="476" spans="1:14" x14ac:dyDescent="0.25">
      <c r="A476">
        <v>88065565829</v>
      </c>
      <c r="B476" s="2">
        <v>43831</v>
      </c>
      <c r="C476" s="7" t="s">
        <v>21</v>
      </c>
      <c r="D476" t="s">
        <v>12</v>
      </c>
      <c r="E476" t="s">
        <v>70</v>
      </c>
      <c r="F476">
        <v>5</v>
      </c>
      <c r="G476">
        <v>2</v>
      </c>
      <c r="H476">
        <v>11</v>
      </c>
      <c r="I476">
        <f>Table1[[#This Row],[Qty]]*Table1[[#This Row],[Price]]</f>
        <v>55</v>
      </c>
      <c r="J476">
        <f>Table1[[#This Row],[Qty]]*Table1[[#This Row],[Cost]]</f>
        <v>22</v>
      </c>
      <c r="K476">
        <f>Table1[[#This Row],[Total Sales]]-Table1[[#This Row],[cogs]]</f>
        <v>33</v>
      </c>
      <c r="L476" s="4">
        <v>33</v>
      </c>
      <c r="M476" s="4">
        <f>Table1[[#This Row],[Total Sales]]*(1-20%)</f>
        <v>44</v>
      </c>
      <c r="N476" s="4">
        <f>Table1[[#This Row],[Total Sales]]-100</f>
        <v>-45</v>
      </c>
    </row>
    <row r="477" spans="1:14" x14ac:dyDescent="0.25">
      <c r="A477">
        <v>88065565830</v>
      </c>
      <c r="B477" s="2">
        <v>43831</v>
      </c>
      <c r="C477" s="7" t="s">
        <v>15</v>
      </c>
      <c r="D477" t="s">
        <v>9</v>
      </c>
      <c r="E477" s="6" t="s">
        <v>68</v>
      </c>
      <c r="F477">
        <v>14</v>
      </c>
      <c r="G477">
        <v>11</v>
      </c>
      <c r="H477">
        <v>60</v>
      </c>
      <c r="I477">
        <f>Table1[[#This Row],[Qty]]*Table1[[#This Row],[Price]]</f>
        <v>840</v>
      </c>
      <c r="J477">
        <f>Table1[[#This Row],[Qty]]*Table1[[#This Row],[Cost]]</f>
        <v>660</v>
      </c>
      <c r="K477">
        <f>Table1[[#This Row],[Total Sales]]-Table1[[#This Row],[cogs]]</f>
        <v>180</v>
      </c>
      <c r="L477" s="4">
        <v>504</v>
      </c>
      <c r="M477" s="4">
        <f>Table1[[#This Row],[Total Sales]]*(1-20%)</f>
        <v>672</v>
      </c>
      <c r="N477" s="4">
        <f>Table1[[#This Row],[Total Sales]]-100</f>
        <v>740</v>
      </c>
    </row>
    <row r="478" spans="1:14" x14ac:dyDescent="0.25">
      <c r="A478">
        <v>88065565831</v>
      </c>
      <c r="B478" s="2">
        <v>43831</v>
      </c>
      <c r="C478" s="7" t="s">
        <v>22</v>
      </c>
      <c r="D478" t="s">
        <v>9</v>
      </c>
      <c r="E478" s="6" t="s">
        <v>69</v>
      </c>
      <c r="F478">
        <v>6</v>
      </c>
      <c r="G478">
        <v>3</v>
      </c>
      <c r="H478">
        <v>89</v>
      </c>
      <c r="I478">
        <f>Table1[[#This Row],[Qty]]*Table1[[#This Row],[Price]]</f>
        <v>534</v>
      </c>
      <c r="J478">
        <f>Table1[[#This Row],[Qty]]*Table1[[#This Row],[Cost]]</f>
        <v>267</v>
      </c>
      <c r="K478">
        <f>Table1[[#This Row],[Total Sales]]-Table1[[#This Row],[cogs]]</f>
        <v>267</v>
      </c>
      <c r="L478" s="4">
        <v>320.39999999999998</v>
      </c>
      <c r="M478" s="4">
        <f>Table1[[#This Row],[Total Sales]]*(1-20%)</f>
        <v>427.20000000000005</v>
      </c>
      <c r="N478" s="4">
        <f>Table1[[#This Row],[Total Sales]]-100</f>
        <v>434</v>
      </c>
    </row>
    <row r="479" spans="1:14" x14ac:dyDescent="0.25">
      <c r="A479">
        <v>88065565832</v>
      </c>
      <c r="B479" s="2">
        <v>43831</v>
      </c>
      <c r="C479" s="7" t="s">
        <v>20</v>
      </c>
      <c r="D479" t="s">
        <v>10</v>
      </c>
      <c r="E479" t="s">
        <v>70</v>
      </c>
      <c r="F479">
        <v>10</v>
      </c>
      <c r="G479">
        <v>7</v>
      </c>
      <c r="H479">
        <v>77</v>
      </c>
      <c r="I479">
        <f>Table1[[#This Row],[Qty]]*Table1[[#This Row],[Price]]</f>
        <v>770</v>
      </c>
      <c r="J479">
        <f>Table1[[#This Row],[Qty]]*Table1[[#This Row],[Cost]]</f>
        <v>539</v>
      </c>
      <c r="K479">
        <f>Table1[[#This Row],[Total Sales]]-Table1[[#This Row],[cogs]]</f>
        <v>231</v>
      </c>
      <c r="L479" s="4">
        <v>462</v>
      </c>
      <c r="M479" s="4">
        <f>Table1[[#This Row],[Total Sales]]*(1-20%)</f>
        <v>616</v>
      </c>
      <c r="N479" s="4">
        <f>Table1[[#This Row],[Total Sales]]-100</f>
        <v>670</v>
      </c>
    </row>
    <row r="480" spans="1:14" x14ac:dyDescent="0.25">
      <c r="A480">
        <v>88065565833</v>
      </c>
      <c r="B480" s="2">
        <v>43831</v>
      </c>
      <c r="C480" s="7" t="s">
        <v>16</v>
      </c>
      <c r="D480" t="s">
        <v>11</v>
      </c>
      <c r="E480" t="s">
        <v>70</v>
      </c>
      <c r="F480">
        <v>13</v>
      </c>
      <c r="G480">
        <v>10</v>
      </c>
      <c r="H480">
        <v>68</v>
      </c>
      <c r="I480">
        <f>Table1[[#This Row],[Qty]]*Table1[[#This Row],[Price]]</f>
        <v>884</v>
      </c>
      <c r="J480">
        <f>Table1[[#This Row],[Qty]]*Table1[[#This Row],[Cost]]</f>
        <v>680</v>
      </c>
      <c r="K480">
        <f>Table1[[#This Row],[Total Sales]]-Table1[[#This Row],[cogs]]</f>
        <v>204</v>
      </c>
      <c r="L480" s="4">
        <v>530.4</v>
      </c>
      <c r="M480" s="4">
        <f>Table1[[#This Row],[Total Sales]]*(1-20%)</f>
        <v>707.2</v>
      </c>
      <c r="N480" s="4">
        <f>Table1[[#This Row],[Total Sales]]-100</f>
        <v>784</v>
      </c>
    </row>
    <row r="481" spans="1:14" x14ac:dyDescent="0.25">
      <c r="A481">
        <v>88065565834</v>
      </c>
      <c r="B481" s="2">
        <v>43831</v>
      </c>
      <c r="C481" s="7" t="s">
        <v>18</v>
      </c>
      <c r="D481" t="s">
        <v>12</v>
      </c>
      <c r="E481" t="s">
        <v>70</v>
      </c>
      <c r="F481">
        <v>20</v>
      </c>
      <c r="G481">
        <v>17</v>
      </c>
      <c r="H481">
        <v>15</v>
      </c>
      <c r="I481">
        <f>Table1[[#This Row],[Qty]]*Table1[[#This Row],[Price]]</f>
        <v>300</v>
      </c>
      <c r="J481">
        <f>Table1[[#This Row],[Qty]]*Table1[[#This Row],[Cost]]</f>
        <v>255</v>
      </c>
      <c r="K481">
        <f>Table1[[#This Row],[Total Sales]]-Table1[[#This Row],[cogs]]</f>
        <v>45</v>
      </c>
      <c r="L481" s="4">
        <v>180</v>
      </c>
      <c r="M481" s="4">
        <f>Table1[[#This Row],[Total Sales]]*(1-20%)</f>
        <v>240</v>
      </c>
      <c r="N481" s="4">
        <f>Table1[[#This Row],[Total Sales]]-100</f>
        <v>200</v>
      </c>
    </row>
    <row r="482" spans="1:14" x14ac:dyDescent="0.25">
      <c r="A482">
        <v>88065565835</v>
      </c>
      <c r="B482" s="2">
        <v>43831</v>
      </c>
      <c r="C482" s="7" t="s">
        <v>19</v>
      </c>
      <c r="D482" t="s">
        <v>9</v>
      </c>
      <c r="E482" s="6" t="s">
        <v>81</v>
      </c>
      <c r="F482">
        <v>15</v>
      </c>
      <c r="G482">
        <v>12</v>
      </c>
      <c r="H482">
        <v>100</v>
      </c>
      <c r="I482">
        <f>Table1[[#This Row],[Qty]]*Table1[[#This Row],[Price]]</f>
        <v>1500</v>
      </c>
      <c r="J482">
        <f>Table1[[#This Row],[Qty]]*Table1[[#This Row],[Cost]]</f>
        <v>1200</v>
      </c>
      <c r="K482">
        <f>Table1[[#This Row],[Total Sales]]-Table1[[#This Row],[cogs]]</f>
        <v>300</v>
      </c>
      <c r="L482" s="4">
        <v>900</v>
      </c>
      <c r="M482" s="4">
        <f>Table1[[#This Row],[Total Sales]]*(1-20%)</f>
        <v>1200</v>
      </c>
      <c r="N482" s="4">
        <f>Table1[[#This Row],[Total Sales]]-100</f>
        <v>1400</v>
      </c>
    </row>
    <row r="483" spans="1:14" x14ac:dyDescent="0.25">
      <c r="A483">
        <v>88065565836</v>
      </c>
      <c r="B483" s="2">
        <v>43831</v>
      </c>
      <c r="C483" s="7" t="s">
        <v>23</v>
      </c>
      <c r="D483" t="s">
        <v>9</v>
      </c>
      <c r="E483" s="6" t="s">
        <v>81</v>
      </c>
      <c r="F483">
        <v>20</v>
      </c>
      <c r="G483">
        <v>17</v>
      </c>
      <c r="H483">
        <v>3000</v>
      </c>
      <c r="I483">
        <f>Table1[[#This Row],[Qty]]*Table1[[#This Row],[Price]]</f>
        <v>60000</v>
      </c>
      <c r="J483">
        <f>Table1[[#This Row],[Qty]]*Table1[[#This Row],[Cost]]</f>
        <v>51000</v>
      </c>
      <c r="K483">
        <f>Table1[[#This Row],[Total Sales]]-Table1[[#This Row],[cogs]]</f>
        <v>9000</v>
      </c>
      <c r="L483" s="4">
        <v>36000</v>
      </c>
      <c r="M483" s="4">
        <f>Table1[[#This Row],[Total Sales]]*(1-20%)</f>
        <v>48000</v>
      </c>
      <c r="N483" s="4">
        <f>Table1[[#This Row],[Total Sales]]-100</f>
        <v>59900</v>
      </c>
    </row>
    <row r="484" spans="1:14" x14ac:dyDescent="0.25">
      <c r="A484">
        <v>88065565837</v>
      </c>
      <c r="B484" s="2">
        <v>43831</v>
      </c>
      <c r="C484" s="7" t="s">
        <v>13</v>
      </c>
      <c r="D484" t="s">
        <v>10</v>
      </c>
      <c r="E484" s="6" t="s">
        <v>74</v>
      </c>
      <c r="F484">
        <v>12</v>
      </c>
      <c r="G484">
        <v>9</v>
      </c>
      <c r="H484">
        <v>5000</v>
      </c>
      <c r="I484">
        <f>Table1[[#This Row],[Qty]]*Table1[[#This Row],[Price]]</f>
        <v>60000</v>
      </c>
      <c r="J484">
        <f>Table1[[#This Row],[Qty]]*Table1[[#This Row],[Cost]]</f>
        <v>45000</v>
      </c>
      <c r="K484">
        <f>Table1[[#This Row],[Total Sales]]-Table1[[#This Row],[cogs]]</f>
        <v>15000</v>
      </c>
      <c r="L484" s="4">
        <v>36000</v>
      </c>
      <c r="M484" s="4">
        <f>Table1[[#This Row],[Total Sales]]*(1-20%)</f>
        <v>48000</v>
      </c>
      <c r="N484" s="4">
        <f>Table1[[#This Row],[Total Sales]]-100</f>
        <v>59900</v>
      </c>
    </row>
    <row r="485" spans="1:14" x14ac:dyDescent="0.25">
      <c r="A485">
        <v>88065565838</v>
      </c>
      <c r="B485" s="2">
        <v>43831</v>
      </c>
      <c r="C485" s="7" t="s">
        <v>17</v>
      </c>
      <c r="D485" t="s">
        <v>11</v>
      </c>
      <c r="E485" s="6" t="s">
        <v>85</v>
      </c>
      <c r="F485">
        <v>16</v>
      </c>
      <c r="G485">
        <v>13</v>
      </c>
      <c r="H485">
        <v>300</v>
      </c>
      <c r="I485">
        <f>Table1[[#This Row],[Qty]]*Table1[[#This Row],[Price]]</f>
        <v>4800</v>
      </c>
      <c r="J485">
        <f>Table1[[#This Row],[Qty]]*Table1[[#This Row],[Cost]]</f>
        <v>3900</v>
      </c>
      <c r="K485">
        <f>Table1[[#This Row],[Total Sales]]-Table1[[#This Row],[cogs]]</f>
        <v>900</v>
      </c>
      <c r="L485" s="4">
        <v>2880</v>
      </c>
      <c r="M485" s="4">
        <f>Table1[[#This Row],[Total Sales]]*(1-20%)</f>
        <v>3840</v>
      </c>
      <c r="N485" s="4">
        <f>Table1[[#This Row],[Total Sales]]-100</f>
        <v>4700</v>
      </c>
    </row>
    <row r="486" spans="1:14" x14ac:dyDescent="0.25">
      <c r="A486">
        <v>88065565839</v>
      </c>
      <c r="B486" s="2">
        <v>43831</v>
      </c>
      <c r="C486" s="7" t="s">
        <v>14</v>
      </c>
      <c r="D486" t="s">
        <v>12</v>
      </c>
      <c r="E486" s="6" t="s">
        <v>75</v>
      </c>
      <c r="F486">
        <v>70</v>
      </c>
      <c r="G486">
        <v>67</v>
      </c>
      <c r="H486">
        <v>2000</v>
      </c>
      <c r="I486">
        <f>Table1[[#This Row],[Qty]]*Table1[[#This Row],[Price]]</f>
        <v>140000</v>
      </c>
      <c r="J486">
        <f>Table1[[#This Row],[Qty]]*Table1[[#This Row],[Cost]]</f>
        <v>134000</v>
      </c>
      <c r="K486">
        <f>Table1[[#This Row],[Total Sales]]-Table1[[#This Row],[cogs]]</f>
        <v>6000</v>
      </c>
      <c r="L486" s="4">
        <v>84000</v>
      </c>
      <c r="M486" s="4">
        <f>Table1[[#This Row],[Total Sales]]*(1-20%)</f>
        <v>112000</v>
      </c>
      <c r="N486" s="4">
        <f>Table1[[#This Row],[Total Sales]]-100</f>
        <v>139900</v>
      </c>
    </row>
    <row r="487" spans="1:14" x14ac:dyDescent="0.25">
      <c r="A487">
        <v>88065565840</v>
      </c>
      <c r="B487" s="2">
        <v>43831</v>
      </c>
      <c r="C487" s="7" t="s">
        <v>21</v>
      </c>
      <c r="D487" t="s">
        <v>9</v>
      </c>
      <c r="E487" s="6" t="s">
        <v>76</v>
      </c>
      <c r="F487">
        <v>15</v>
      </c>
      <c r="G487">
        <v>12</v>
      </c>
      <c r="H487">
        <v>600</v>
      </c>
      <c r="I487">
        <f>Table1[[#This Row],[Qty]]*Table1[[#This Row],[Price]]</f>
        <v>9000</v>
      </c>
      <c r="J487">
        <f>Table1[[#This Row],[Qty]]*Table1[[#This Row],[Cost]]</f>
        <v>7200</v>
      </c>
      <c r="K487">
        <f>Table1[[#This Row],[Total Sales]]-Table1[[#This Row],[cogs]]</f>
        <v>1800</v>
      </c>
      <c r="L487" s="4">
        <v>5400</v>
      </c>
      <c r="M487" s="4">
        <f>Table1[[#This Row],[Total Sales]]*(1-20%)</f>
        <v>7200</v>
      </c>
      <c r="N487" s="4">
        <f>Table1[[#This Row],[Total Sales]]-100</f>
        <v>8900</v>
      </c>
    </row>
    <row r="488" spans="1:14" x14ac:dyDescent="0.25">
      <c r="A488">
        <v>88065565841</v>
      </c>
      <c r="B488" s="2">
        <v>43831</v>
      </c>
      <c r="C488" s="7" t="s">
        <v>15</v>
      </c>
      <c r="D488" t="s">
        <v>9</v>
      </c>
      <c r="E488" s="6" t="s">
        <v>77</v>
      </c>
      <c r="F488">
        <v>16</v>
      </c>
      <c r="G488">
        <v>13</v>
      </c>
      <c r="H488">
        <v>1230</v>
      </c>
      <c r="I488">
        <f>Table1[[#This Row],[Qty]]*Table1[[#This Row],[Price]]</f>
        <v>19680</v>
      </c>
      <c r="J488">
        <f>Table1[[#This Row],[Qty]]*Table1[[#This Row],[Cost]]</f>
        <v>15990</v>
      </c>
      <c r="K488">
        <f>Table1[[#This Row],[Total Sales]]-Table1[[#This Row],[cogs]]</f>
        <v>3690</v>
      </c>
      <c r="L488" s="4">
        <v>11808</v>
      </c>
      <c r="M488" s="4">
        <f>Table1[[#This Row],[Total Sales]]*(1-20%)</f>
        <v>15744</v>
      </c>
      <c r="N488" s="4">
        <f>Table1[[#This Row],[Total Sales]]-100</f>
        <v>19580</v>
      </c>
    </row>
    <row r="489" spans="1:14" x14ac:dyDescent="0.25">
      <c r="A489">
        <v>88065565842</v>
      </c>
      <c r="B489" s="2">
        <v>43831</v>
      </c>
      <c r="C489" s="7" t="s">
        <v>22</v>
      </c>
      <c r="D489" t="s">
        <v>10</v>
      </c>
      <c r="E489" s="6" t="s">
        <v>78</v>
      </c>
      <c r="F489">
        <v>20</v>
      </c>
      <c r="G489">
        <v>17</v>
      </c>
      <c r="H489">
        <v>900</v>
      </c>
      <c r="I489">
        <f>Table1[[#This Row],[Qty]]*Table1[[#This Row],[Price]]</f>
        <v>18000</v>
      </c>
      <c r="J489">
        <f>Table1[[#This Row],[Qty]]*Table1[[#This Row],[Cost]]</f>
        <v>15300</v>
      </c>
      <c r="K489">
        <f>Table1[[#This Row],[Total Sales]]-Table1[[#This Row],[cogs]]</f>
        <v>2700</v>
      </c>
      <c r="L489" s="4">
        <v>10800</v>
      </c>
      <c r="M489" s="4">
        <f>Table1[[#This Row],[Total Sales]]*(1-20%)</f>
        <v>14400</v>
      </c>
      <c r="N489" s="4">
        <f>Table1[[#This Row],[Total Sales]]-100</f>
        <v>17900</v>
      </c>
    </row>
    <row r="490" spans="1:14" x14ac:dyDescent="0.25">
      <c r="A490">
        <v>88065565843</v>
      </c>
      <c r="B490" s="2">
        <v>43831</v>
      </c>
      <c r="C490" s="7" t="s">
        <v>20</v>
      </c>
      <c r="D490" t="s">
        <v>11</v>
      </c>
      <c r="E490" t="s">
        <v>79</v>
      </c>
      <c r="F490">
        <v>12</v>
      </c>
      <c r="G490">
        <v>9</v>
      </c>
      <c r="H490">
        <v>2390</v>
      </c>
      <c r="I490">
        <f>Table1[[#This Row],[Qty]]*Table1[[#This Row],[Price]]</f>
        <v>28680</v>
      </c>
      <c r="J490">
        <f>Table1[[#This Row],[Qty]]*Table1[[#This Row],[Cost]]</f>
        <v>21510</v>
      </c>
      <c r="K490">
        <f>Table1[[#This Row],[Total Sales]]-Table1[[#This Row],[cogs]]</f>
        <v>7170</v>
      </c>
      <c r="L490" s="4">
        <v>17208</v>
      </c>
      <c r="M490" s="4">
        <f>Table1[[#This Row],[Total Sales]]*(1-20%)</f>
        <v>22944</v>
      </c>
      <c r="N490" s="4">
        <f>Table1[[#This Row],[Total Sales]]-100</f>
        <v>28580</v>
      </c>
    </row>
    <row r="491" spans="1:14" x14ac:dyDescent="0.25">
      <c r="A491">
        <v>88065565844</v>
      </c>
      <c r="B491" s="2">
        <v>43831</v>
      </c>
      <c r="C491" s="7" t="s">
        <v>16</v>
      </c>
      <c r="D491" t="s">
        <v>12</v>
      </c>
      <c r="E491" s="6" t="s">
        <v>65</v>
      </c>
      <c r="F491">
        <v>12</v>
      </c>
      <c r="G491">
        <v>9</v>
      </c>
      <c r="H491">
        <v>10000</v>
      </c>
      <c r="I491">
        <f>Table1[[#This Row],[Qty]]*Table1[[#This Row],[Price]]</f>
        <v>120000</v>
      </c>
      <c r="J491">
        <f>Table1[[#This Row],[Qty]]*Table1[[#This Row],[Cost]]</f>
        <v>90000</v>
      </c>
      <c r="K491">
        <f>Table1[[#This Row],[Total Sales]]-Table1[[#This Row],[cogs]]</f>
        <v>30000</v>
      </c>
      <c r="L491" s="4">
        <v>72000</v>
      </c>
      <c r="M491" s="4">
        <f>Table1[[#This Row],[Total Sales]]*(1-20%)</f>
        <v>96000</v>
      </c>
      <c r="N491" s="4">
        <f>Table1[[#This Row],[Total Sales]]-100</f>
        <v>119900</v>
      </c>
    </row>
    <row r="492" spans="1:14" x14ac:dyDescent="0.25">
      <c r="A492">
        <v>88065565845</v>
      </c>
      <c r="B492" s="2">
        <v>43831</v>
      </c>
      <c r="C492" s="7" t="s">
        <v>18</v>
      </c>
      <c r="D492" t="s">
        <v>9</v>
      </c>
      <c r="E492" s="6" t="s">
        <v>80</v>
      </c>
      <c r="F492">
        <v>18</v>
      </c>
      <c r="G492">
        <v>15</v>
      </c>
      <c r="H492">
        <v>2300</v>
      </c>
      <c r="I492">
        <f>Table1[[#This Row],[Qty]]*Table1[[#This Row],[Price]]</f>
        <v>41400</v>
      </c>
      <c r="J492">
        <f>Table1[[#This Row],[Qty]]*Table1[[#This Row],[Cost]]</f>
        <v>34500</v>
      </c>
      <c r="K492">
        <f>Table1[[#This Row],[Total Sales]]-Table1[[#This Row],[cogs]]</f>
        <v>6900</v>
      </c>
      <c r="L492" s="4">
        <v>24840</v>
      </c>
      <c r="M492" s="4">
        <f>Table1[[#This Row],[Total Sales]]*(1-20%)</f>
        <v>33120</v>
      </c>
      <c r="N492" s="4">
        <f>Table1[[#This Row],[Total Sales]]-100</f>
        <v>41300</v>
      </c>
    </row>
    <row r="493" spans="1:14" x14ac:dyDescent="0.25">
      <c r="A493">
        <v>88065565846</v>
      </c>
      <c r="B493" s="2">
        <v>43831</v>
      </c>
      <c r="C493" s="7" t="s">
        <v>19</v>
      </c>
      <c r="D493" t="s">
        <v>9</v>
      </c>
      <c r="E493" s="6" t="s">
        <v>81</v>
      </c>
      <c r="F493">
        <v>10</v>
      </c>
      <c r="G493">
        <v>7</v>
      </c>
      <c r="H493">
        <v>7800</v>
      </c>
      <c r="I493">
        <f>Table1[[#This Row],[Qty]]*Table1[[#This Row],[Price]]</f>
        <v>78000</v>
      </c>
      <c r="J493">
        <f>Table1[[#This Row],[Qty]]*Table1[[#This Row],[Cost]]</f>
        <v>54600</v>
      </c>
      <c r="K493">
        <f>Table1[[#This Row],[Total Sales]]-Table1[[#This Row],[cogs]]</f>
        <v>23400</v>
      </c>
      <c r="L493" s="4">
        <v>46800</v>
      </c>
      <c r="M493" s="4">
        <f>Table1[[#This Row],[Total Sales]]*(1-20%)</f>
        <v>62400</v>
      </c>
      <c r="N493" s="4">
        <f>Table1[[#This Row],[Total Sales]]-100</f>
        <v>77900</v>
      </c>
    </row>
    <row r="494" spans="1:14" x14ac:dyDescent="0.25">
      <c r="A494">
        <v>88065565847</v>
      </c>
      <c r="B494" s="2">
        <v>43831</v>
      </c>
      <c r="C494" s="7" t="s">
        <v>23</v>
      </c>
      <c r="D494" t="s">
        <v>10</v>
      </c>
      <c r="E494" s="6" t="s">
        <v>68</v>
      </c>
      <c r="F494">
        <v>18</v>
      </c>
      <c r="G494">
        <v>15</v>
      </c>
      <c r="H494">
        <v>450</v>
      </c>
      <c r="I494">
        <f>Table1[[#This Row],[Qty]]*Table1[[#This Row],[Price]]</f>
        <v>8100</v>
      </c>
      <c r="J494">
        <f>Table1[[#This Row],[Qty]]*Table1[[#This Row],[Cost]]</f>
        <v>6750</v>
      </c>
      <c r="K494">
        <f>Table1[[#This Row],[Total Sales]]-Table1[[#This Row],[cogs]]</f>
        <v>1350</v>
      </c>
      <c r="L494" s="4">
        <v>4860</v>
      </c>
      <c r="M494" s="4">
        <f>Table1[[#This Row],[Total Sales]]*(1-20%)</f>
        <v>6480</v>
      </c>
      <c r="N494" s="4">
        <f>Table1[[#This Row],[Total Sales]]-100</f>
        <v>8000</v>
      </c>
    </row>
    <row r="495" spans="1:14" x14ac:dyDescent="0.25">
      <c r="A495">
        <v>88065565848</v>
      </c>
      <c r="B495" s="2">
        <v>43831</v>
      </c>
      <c r="C495" s="7" t="s">
        <v>13</v>
      </c>
      <c r="D495" t="s">
        <v>11</v>
      </c>
      <c r="E495" s="6" t="s">
        <v>69</v>
      </c>
      <c r="F495">
        <v>10</v>
      </c>
      <c r="G495">
        <v>7</v>
      </c>
      <c r="H495">
        <v>2000</v>
      </c>
      <c r="I495">
        <f>Table1[[#This Row],[Qty]]*Table1[[#This Row],[Price]]</f>
        <v>20000</v>
      </c>
      <c r="J495">
        <f>Table1[[#This Row],[Qty]]*Table1[[#This Row],[Cost]]</f>
        <v>14000</v>
      </c>
      <c r="K495">
        <f>Table1[[#This Row],[Total Sales]]-Table1[[#This Row],[cogs]]</f>
        <v>6000</v>
      </c>
      <c r="L495" s="4">
        <v>12000</v>
      </c>
      <c r="M495" s="4">
        <f>Table1[[#This Row],[Total Sales]]*(1-20%)</f>
        <v>16000</v>
      </c>
      <c r="N495" s="4">
        <f>Table1[[#This Row],[Total Sales]]-100</f>
        <v>19900</v>
      </c>
    </row>
    <row r="496" spans="1:14" x14ac:dyDescent="0.25">
      <c r="A496">
        <v>88065565849</v>
      </c>
      <c r="B496" s="2">
        <v>43831</v>
      </c>
      <c r="C496" s="7" t="s">
        <v>17</v>
      </c>
      <c r="D496" t="s">
        <v>12</v>
      </c>
      <c r="E496" t="s">
        <v>70</v>
      </c>
      <c r="F496">
        <v>15</v>
      </c>
      <c r="G496">
        <v>12</v>
      </c>
      <c r="H496">
        <v>123</v>
      </c>
      <c r="I496">
        <f>Table1[[#This Row],[Qty]]*Table1[[#This Row],[Price]]</f>
        <v>1845</v>
      </c>
      <c r="J496">
        <f>Table1[[#This Row],[Qty]]*Table1[[#This Row],[Cost]]</f>
        <v>1476</v>
      </c>
      <c r="K496">
        <f>Table1[[#This Row],[Total Sales]]-Table1[[#This Row],[cogs]]</f>
        <v>369</v>
      </c>
      <c r="L496" s="4">
        <v>1107</v>
      </c>
      <c r="M496" s="4">
        <f>Table1[[#This Row],[Total Sales]]*(1-20%)</f>
        <v>1476</v>
      </c>
      <c r="N496" s="4">
        <f>Table1[[#This Row],[Total Sales]]-100</f>
        <v>1745</v>
      </c>
    </row>
    <row r="497" spans="1:14" x14ac:dyDescent="0.25">
      <c r="A497">
        <v>88065565850</v>
      </c>
      <c r="B497" s="2">
        <v>43831</v>
      </c>
      <c r="C497" s="7" t="s">
        <v>14</v>
      </c>
      <c r="D497" t="s">
        <v>9</v>
      </c>
      <c r="E497" s="6" t="s">
        <v>82</v>
      </c>
      <c r="F497">
        <v>23</v>
      </c>
      <c r="G497">
        <v>20</v>
      </c>
      <c r="H497">
        <v>12903</v>
      </c>
      <c r="I497">
        <f>Table1[[#This Row],[Qty]]*Table1[[#This Row],[Price]]</f>
        <v>296769</v>
      </c>
      <c r="J497">
        <f>Table1[[#This Row],[Qty]]*Table1[[#This Row],[Cost]]</f>
        <v>258060</v>
      </c>
      <c r="K497">
        <f>Table1[[#This Row],[Total Sales]]-Table1[[#This Row],[cogs]]</f>
        <v>38709</v>
      </c>
      <c r="L497" s="4">
        <v>178061.4</v>
      </c>
      <c r="M497" s="4">
        <f>Table1[[#This Row],[Total Sales]]*(1-20%)</f>
        <v>237415.2</v>
      </c>
      <c r="N497" s="4">
        <f>Table1[[#This Row],[Total Sales]]-100</f>
        <v>296669</v>
      </c>
    </row>
    <row r="498" spans="1:14" x14ac:dyDescent="0.25">
      <c r="A498">
        <v>88065565851</v>
      </c>
      <c r="B498" s="2">
        <v>43831</v>
      </c>
      <c r="C498" s="7" t="s">
        <v>21</v>
      </c>
      <c r="D498" t="s">
        <v>9</v>
      </c>
      <c r="E498" s="6" t="s">
        <v>83</v>
      </c>
      <c r="F498">
        <v>9</v>
      </c>
      <c r="G498">
        <v>6</v>
      </c>
      <c r="H498">
        <v>100000</v>
      </c>
      <c r="I498">
        <f>Table1[[#This Row],[Qty]]*Table1[[#This Row],[Price]]</f>
        <v>900000</v>
      </c>
      <c r="J498">
        <f>Table1[[#This Row],[Qty]]*Table1[[#This Row],[Cost]]</f>
        <v>600000</v>
      </c>
      <c r="K498">
        <f>Table1[[#This Row],[Total Sales]]-Table1[[#This Row],[cogs]]</f>
        <v>300000</v>
      </c>
      <c r="L498" s="4">
        <v>540000</v>
      </c>
      <c r="M498" s="4">
        <f>Table1[[#This Row],[Total Sales]]*(1-20%)</f>
        <v>720000</v>
      </c>
      <c r="N498" s="4">
        <f>Table1[[#This Row],[Total Sales]]-100</f>
        <v>899900</v>
      </c>
    </row>
    <row r="499" spans="1:14" x14ac:dyDescent="0.25">
      <c r="A499">
        <v>88065565852</v>
      </c>
      <c r="B499" s="2">
        <v>43831</v>
      </c>
      <c r="C499" s="7" t="s">
        <v>15</v>
      </c>
      <c r="D499" t="s">
        <v>10</v>
      </c>
      <c r="E499" s="6" t="s">
        <v>84</v>
      </c>
      <c r="F499">
        <v>18</v>
      </c>
      <c r="G499">
        <v>15</v>
      </c>
      <c r="H499">
        <v>12000</v>
      </c>
      <c r="I499">
        <f>Table1[[#This Row],[Qty]]*Table1[[#This Row],[Price]]</f>
        <v>216000</v>
      </c>
      <c r="J499">
        <f>Table1[[#This Row],[Qty]]*Table1[[#This Row],[Cost]]</f>
        <v>180000</v>
      </c>
      <c r="K499">
        <f>Table1[[#This Row],[Total Sales]]-Table1[[#This Row],[cogs]]</f>
        <v>36000</v>
      </c>
      <c r="L499" s="4">
        <v>129600</v>
      </c>
      <c r="M499" s="4">
        <f>Table1[[#This Row],[Total Sales]]*(1-20%)</f>
        <v>172800</v>
      </c>
      <c r="N499" s="4">
        <f>Table1[[#This Row],[Total Sales]]-100</f>
        <v>215900</v>
      </c>
    </row>
    <row r="500" spans="1:14" x14ac:dyDescent="0.25">
      <c r="A500">
        <v>88065565853</v>
      </c>
      <c r="B500" s="2">
        <v>43831</v>
      </c>
      <c r="C500" s="7" t="s">
        <v>22</v>
      </c>
      <c r="D500" t="s">
        <v>11</v>
      </c>
      <c r="E500" s="6" t="s">
        <v>74</v>
      </c>
      <c r="F500">
        <v>18</v>
      </c>
      <c r="G500">
        <v>15</v>
      </c>
      <c r="H500">
        <v>60</v>
      </c>
      <c r="I500">
        <f>Table1[[#This Row],[Qty]]*Table1[[#This Row],[Price]]</f>
        <v>1080</v>
      </c>
      <c r="J500">
        <f>Table1[[#This Row],[Qty]]*Table1[[#This Row],[Cost]]</f>
        <v>900</v>
      </c>
      <c r="K500">
        <f>Table1[[#This Row],[Total Sales]]-Table1[[#This Row],[cogs]]</f>
        <v>180</v>
      </c>
      <c r="L500" s="4">
        <v>648</v>
      </c>
      <c r="M500" s="4">
        <f>Table1[[#This Row],[Total Sales]]*(1-20%)</f>
        <v>864</v>
      </c>
      <c r="N500" s="4">
        <f>Table1[[#This Row],[Total Sales]]-100</f>
        <v>980</v>
      </c>
    </row>
    <row r="501" spans="1:14" x14ac:dyDescent="0.25">
      <c r="A501">
        <v>88065565854</v>
      </c>
      <c r="B501" s="2">
        <v>43831</v>
      </c>
      <c r="C501" s="7" t="s">
        <v>20</v>
      </c>
      <c r="D501" t="s">
        <v>12</v>
      </c>
      <c r="E501" s="6" t="s">
        <v>85</v>
      </c>
      <c r="F501">
        <v>10</v>
      </c>
      <c r="G501">
        <v>7</v>
      </c>
      <c r="H501">
        <v>89</v>
      </c>
      <c r="I501">
        <f>Table1[[#This Row],[Qty]]*Table1[[#This Row],[Price]]</f>
        <v>890</v>
      </c>
      <c r="J501">
        <f>Table1[[#This Row],[Qty]]*Table1[[#This Row],[Cost]]</f>
        <v>623</v>
      </c>
      <c r="K501">
        <f>Table1[[#This Row],[Total Sales]]-Table1[[#This Row],[cogs]]</f>
        <v>267</v>
      </c>
      <c r="L501" s="4">
        <v>534</v>
      </c>
      <c r="M501" s="4">
        <f>Table1[[#This Row],[Total Sales]]*(1-20%)</f>
        <v>712</v>
      </c>
      <c r="N501" s="4">
        <f>Table1[[#This Row],[Total Sales]]-100</f>
        <v>790</v>
      </c>
    </row>
    <row r="502" spans="1:14" x14ac:dyDescent="0.25">
      <c r="A502">
        <v>88065565855</v>
      </c>
      <c r="B502" s="2">
        <v>43831</v>
      </c>
      <c r="C502" s="7" t="s">
        <v>16</v>
      </c>
      <c r="D502" t="s">
        <v>9</v>
      </c>
      <c r="E502" s="6" t="s">
        <v>74</v>
      </c>
      <c r="F502">
        <v>15</v>
      </c>
      <c r="G502">
        <v>12</v>
      </c>
      <c r="H502">
        <v>77</v>
      </c>
      <c r="I502">
        <f>Table1[[#This Row],[Qty]]*Table1[[#This Row],[Price]]</f>
        <v>1155</v>
      </c>
      <c r="J502">
        <f>Table1[[#This Row],[Qty]]*Table1[[#This Row],[Cost]]</f>
        <v>924</v>
      </c>
      <c r="K502">
        <f>Table1[[#This Row],[Total Sales]]-Table1[[#This Row],[cogs]]</f>
        <v>231</v>
      </c>
      <c r="L502" s="4">
        <v>693</v>
      </c>
      <c r="M502" s="4">
        <f>Table1[[#This Row],[Total Sales]]*(1-20%)</f>
        <v>924</v>
      </c>
      <c r="N502" s="4">
        <f>Table1[[#This Row],[Total Sales]]-100</f>
        <v>1055</v>
      </c>
    </row>
    <row r="503" spans="1:14" x14ac:dyDescent="0.25">
      <c r="A503">
        <v>88065565856</v>
      </c>
      <c r="B503" s="2">
        <v>43831</v>
      </c>
      <c r="C503" s="7" t="s">
        <v>18</v>
      </c>
      <c r="D503" t="s">
        <v>9</v>
      </c>
      <c r="E503" s="6" t="s">
        <v>85</v>
      </c>
      <c r="F503">
        <v>23</v>
      </c>
      <c r="G503">
        <v>20</v>
      </c>
      <c r="H503">
        <v>68</v>
      </c>
      <c r="I503">
        <f>Table1[[#This Row],[Qty]]*Table1[[#This Row],[Price]]</f>
        <v>1564</v>
      </c>
      <c r="J503">
        <f>Table1[[#This Row],[Qty]]*Table1[[#This Row],[Cost]]</f>
        <v>1360</v>
      </c>
      <c r="K503">
        <f>Table1[[#This Row],[Total Sales]]-Table1[[#This Row],[cogs]]</f>
        <v>204</v>
      </c>
      <c r="L503" s="4">
        <v>938.4</v>
      </c>
      <c r="M503" s="4">
        <f>Table1[[#This Row],[Total Sales]]*(1-20%)</f>
        <v>1251.2</v>
      </c>
      <c r="N503" s="4">
        <f>Table1[[#This Row],[Total Sales]]-100</f>
        <v>1464</v>
      </c>
    </row>
    <row r="504" spans="1:14" x14ac:dyDescent="0.25">
      <c r="A504">
        <v>88065565857</v>
      </c>
      <c r="B504" s="2">
        <v>43831</v>
      </c>
      <c r="C504" s="7" t="s">
        <v>19</v>
      </c>
      <c r="D504" t="s">
        <v>10</v>
      </c>
      <c r="E504" s="6" t="s">
        <v>68</v>
      </c>
      <c r="F504">
        <v>9</v>
      </c>
      <c r="G504">
        <v>6</v>
      </c>
      <c r="H504">
        <v>15</v>
      </c>
      <c r="I504">
        <f>Table1[[#This Row],[Qty]]*Table1[[#This Row],[Price]]</f>
        <v>135</v>
      </c>
      <c r="J504">
        <f>Table1[[#This Row],[Qty]]*Table1[[#This Row],[Cost]]</f>
        <v>90</v>
      </c>
      <c r="K504">
        <f>Table1[[#This Row],[Total Sales]]-Table1[[#This Row],[cogs]]</f>
        <v>45</v>
      </c>
      <c r="L504" s="4">
        <v>81</v>
      </c>
      <c r="M504" s="4">
        <f>Table1[[#This Row],[Total Sales]]*(1-20%)</f>
        <v>108</v>
      </c>
      <c r="N504" s="4">
        <f>Table1[[#This Row],[Total Sales]]-100</f>
        <v>35</v>
      </c>
    </row>
    <row r="505" spans="1:14" x14ac:dyDescent="0.25">
      <c r="A505">
        <v>88065565858</v>
      </c>
      <c r="B505" s="2">
        <v>43831</v>
      </c>
      <c r="C505" s="7" t="s">
        <v>23</v>
      </c>
      <c r="D505" t="s">
        <v>11</v>
      </c>
      <c r="E505" s="6" t="s">
        <v>69</v>
      </c>
      <c r="F505">
        <v>18</v>
      </c>
      <c r="G505">
        <v>15</v>
      </c>
      <c r="H505">
        <v>47</v>
      </c>
      <c r="I505">
        <f>Table1[[#This Row],[Qty]]*Table1[[#This Row],[Price]]</f>
        <v>846</v>
      </c>
      <c r="J505">
        <f>Table1[[#This Row],[Qty]]*Table1[[#This Row],[Cost]]</f>
        <v>705</v>
      </c>
      <c r="K505">
        <f>Table1[[#This Row],[Total Sales]]-Table1[[#This Row],[cogs]]</f>
        <v>141</v>
      </c>
      <c r="L505" s="4">
        <v>507.59999999999997</v>
      </c>
      <c r="M505" s="4">
        <f>Table1[[#This Row],[Total Sales]]*(1-20%)</f>
        <v>676.80000000000007</v>
      </c>
      <c r="N505" s="4">
        <f>Table1[[#This Row],[Total Sales]]-100</f>
        <v>746</v>
      </c>
    </row>
    <row r="506" spans="1:14" x14ac:dyDescent="0.25">
      <c r="A506">
        <v>88065565859</v>
      </c>
      <c r="B506" s="2">
        <v>43831</v>
      </c>
      <c r="C506" s="7" t="s">
        <v>13</v>
      </c>
      <c r="D506" t="s">
        <v>12</v>
      </c>
      <c r="E506" t="s">
        <v>70</v>
      </c>
      <c r="F506">
        <v>18</v>
      </c>
      <c r="G506">
        <v>15</v>
      </c>
      <c r="H506">
        <v>6</v>
      </c>
      <c r="I506">
        <f>Table1[[#This Row],[Qty]]*Table1[[#This Row],[Price]]</f>
        <v>108</v>
      </c>
      <c r="J506">
        <f>Table1[[#This Row],[Qty]]*Table1[[#This Row],[Cost]]</f>
        <v>90</v>
      </c>
      <c r="K506">
        <f>Table1[[#This Row],[Total Sales]]-Table1[[#This Row],[cogs]]</f>
        <v>18</v>
      </c>
      <c r="L506" s="4">
        <v>64.8</v>
      </c>
      <c r="M506" s="4">
        <f>Table1[[#This Row],[Total Sales]]*(1-20%)</f>
        <v>86.4</v>
      </c>
      <c r="N506" s="4">
        <f>Table1[[#This Row],[Total Sales]]-100</f>
        <v>8</v>
      </c>
    </row>
    <row r="507" spans="1:14" x14ac:dyDescent="0.25">
      <c r="A507">
        <v>88065565860</v>
      </c>
      <c r="B507" s="2">
        <v>43831</v>
      </c>
      <c r="C507" s="7" t="s">
        <v>17</v>
      </c>
      <c r="D507" t="s">
        <v>9</v>
      </c>
      <c r="E507" s="6" t="s">
        <v>68</v>
      </c>
      <c r="F507">
        <v>10</v>
      </c>
      <c r="G507">
        <v>7</v>
      </c>
      <c r="H507">
        <v>10</v>
      </c>
      <c r="I507">
        <f>Table1[[#This Row],[Qty]]*Table1[[#This Row],[Price]]</f>
        <v>100</v>
      </c>
      <c r="J507">
        <f>Table1[[#This Row],[Qty]]*Table1[[#This Row],[Cost]]</f>
        <v>70</v>
      </c>
      <c r="K507">
        <f>Table1[[#This Row],[Total Sales]]-Table1[[#This Row],[cogs]]</f>
        <v>30</v>
      </c>
      <c r="L507" s="4">
        <v>60</v>
      </c>
      <c r="M507" s="4">
        <f>Table1[[#This Row],[Total Sales]]*(1-20%)</f>
        <v>80</v>
      </c>
      <c r="N507" s="4">
        <f>Table1[[#This Row],[Total Sales]]-100</f>
        <v>0</v>
      </c>
    </row>
    <row r="508" spans="1:14" x14ac:dyDescent="0.25">
      <c r="A508">
        <v>88065565861</v>
      </c>
      <c r="B508" s="2">
        <v>43831</v>
      </c>
      <c r="C508" s="7" t="s">
        <v>14</v>
      </c>
      <c r="D508" t="s">
        <v>9</v>
      </c>
      <c r="E508" s="6" t="s">
        <v>69</v>
      </c>
      <c r="F508">
        <v>15</v>
      </c>
      <c r="G508">
        <v>12</v>
      </c>
      <c r="H508">
        <v>11</v>
      </c>
      <c r="I508">
        <f>Table1[[#This Row],[Qty]]*Table1[[#This Row],[Price]]</f>
        <v>165</v>
      </c>
      <c r="J508">
        <f>Table1[[#This Row],[Qty]]*Table1[[#This Row],[Cost]]</f>
        <v>132</v>
      </c>
      <c r="K508">
        <f>Table1[[#This Row],[Total Sales]]-Table1[[#This Row],[cogs]]</f>
        <v>33</v>
      </c>
      <c r="L508" s="4">
        <v>99</v>
      </c>
      <c r="M508" s="4">
        <f>Table1[[#This Row],[Total Sales]]*(1-20%)</f>
        <v>132</v>
      </c>
      <c r="N508" s="4">
        <f>Table1[[#This Row],[Total Sales]]-100</f>
        <v>65</v>
      </c>
    </row>
    <row r="509" spans="1:14" x14ac:dyDescent="0.25">
      <c r="A509">
        <v>88065565862</v>
      </c>
      <c r="B509" s="2">
        <v>43831</v>
      </c>
      <c r="C509" s="7" t="s">
        <v>21</v>
      </c>
      <c r="D509" t="s">
        <v>10</v>
      </c>
      <c r="E509" t="s">
        <v>70</v>
      </c>
      <c r="F509">
        <v>23</v>
      </c>
      <c r="G509">
        <v>20</v>
      </c>
      <c r="H509">
        <v>60</v>
      </c>
      <c r="I509">
        <f>Table1[[#This Row],[Qty]]*Table1[[#This Row],[Price]]</f>
        <v>1380</v>
      </c>
      <c r="J509">
        <f>Table1[[#This Row],[Qty]]*Table1[[#This Row],[Cost]]</f>
        <v>1200</v>
      </c>
      <c r="K509">
        <f>Table1[[#This Row],[Total Sales]]-Table1[[#This Row],[cogs]]</f>
        <v>180</v>
      </c>
      <c r="L509" s="4">
        <v>828</v>
      </c>
      <c r="M509" s="4">
        <f>Table1[[#This Row],[Total Sales]]*(1-20%)</f>
        <v>1104</v>
      </c>
      <c r="N509" s="4">
        <f>Table1[[#This Row],[Total Sales]]-100</f>
        <v>1280</v>
      </c>
    </row>
    <row r="510" spans="1:14" x14ac:dyDescent="0.25">
      <c r="A510">
        <v>88065565863</v>
      </c>
      <c r="B510" s="2">
        <v>43831</v>
      </c>
      <c r="C510" s="7" t="s">
        <v>15</v>
      </c>
      <c r="D510" t="s">
        <v>11</v>
      </c>
      <c r="E510" t="s">
        <v>70</v>
      </c>
      <c r="F510">
        <v>9</v>
      </c>
      <c r="G510">
        <v>6</v>
      </c>
      <c r="H510">
        <v>89</v>
      </c>
      <c r="I510">
        <f>Table1[[#This Row],[Qty]]*Table1[[#This Row],[Price]]</f>
        <v>801</v>
      </c>
      <c r="J510">
        <f>Table1[[#This Row],[Qty]]*Table1[[#This Row],[Cost]]</f>
        <v>534</v>
      </c>
      <c r="K510">
        <f>Table1[[#This Row],[Total Sales]]-Table1[[#This Row],[cogs]]</f>
        <v>267</v>
      </c>
      <c r="L510" s="4">
        <v>480.59999999999997</v>
      </c>
      <c r="M510" s="4">
        <f>Table1[[#This Row],[Total Sales]]*(1-20%)</f>
        <v>640.80000000000007</v>
      </c>
      <c r="N510" s="4">
        <f>Table1[[#This Row],[Total Sales]]-100</f>
        <v>701</v>
      </c>
    </row>
    <row r="511" spans="1:14" x14ac:dyDescent="0.25">
      <c r="A511">
        <v>88065565864</v>
      </c>
      <c r="B511" s="2">
        <v>43831</v>
      </c>
      <c r="C511" s="7" t="s">
        <v>22</v>
      </c>
      <c r="D511" t="s">
        <v>12</v>
      </c>
      <c r="E511" t="s">
        <v>70</v>
      </c>
      <c r="F511">
        <v>18</v>
      </c>
      <c r="G511">
        <v>15</v>
      </c>
      <c r="H511">
        <v>77</v>
      </c>
      <c r="I511">
        <f>Table1[[#This Row],[Qty]]*Table1[[#This Row],[Price]]</f>
        <v>1386</v>
      </c>
      <c r="J511">
        <f>Table1[[#This Row],[Qty]]*Table1[[#This Row],[Cost]]</f>
        <v>1155</v>
      </c>
      <c r="K511">
        <f>Table1[[#This Row],[Total Sales]]-Table1[[#This Row],[cogs]]</f>
        <v>231</v>
      </c>
      <c r="L511" s="4">
        <v>831.6</v>
      </c>
      <c r="M511" s="4">
        <f>Table1[[#This Row],[Total Sales]]*(1-20%)</f>
        <v>1108.8</v>
      </c>
      <c r="N511" s="4">
        <f>Table1[[#This Row],[Total Sales]]-100</f>
        <v>1286</v>
      </c>
    </row>
    <row r="512" spans="1:14" x14ac:dyDescent="0.25">
      <c r="A512">
        <v>88065565865</v>
      </c>
      <c r="B512" s="2">
        <v>43831</v>
      </c>
      <c r="C512" s="7" t="s">
        <v>20</v>
      </c>
      <c r="D512" t="s">
        <v>9</v>
      </c>
      <c r="E512" s="6" t="s">
        <v>81</v>
      </c>
      <c r="F512">
        <v>15</v>
      </c>
      <c r="G512">
        <v>12</v>
      </c>
      <c r="H512">
        <v>68</v>
      </c>
      <c r="I512">
        <f>Table1[[#This Row],[Qty]]*Table1[[#This Row],[Price]]</f>
        <v>1020</v>
      </c>
      <c r="J512">
        <f>Table1[[#This Row],[Qty]]*Table1[[#This Row],[Cost]]</f>
        <v>816</v>
      </c>
      <c r="K512">
        <f>Table1[[#This Row],[Total Sales]]-Table1[[#This Row],[cogs]]</f>
        <v>204</v>
      </c>
      <c r="L512" s="4">
        <v>612</v>
      </c>
      <c r="M512" s="4">
        <f>Table1[[#This Row],[Total Sales]]*(1-20%)</f>
        <v>816</v>
      </c>
      <c r="N512" s="4">
        <f>Table1[[#This Row],[Total Sales]]-100</f>
        <v>920</v>
      </c>
    </row>
    <row r="513" spans="1:14" x14ac:dyDescent="0.25">
      <c r="A513">
        <v>88065565866</v>
      </c>
      <c r="B513" s="2">
        <v>43831</v>
      </c>
      <c r="C513" s="7" t="s">
        <v>16</v>
      </c>
      <c r="D513" t="s">
        <v>9</v>
      </c>
      <c r="E513" s="6" t="s">
        <v>81</v>
      </c>
      <c r="F513">
        <v>15</v>
      </c>
      <c r="G513">
        <v>12</v>
      </c>
      <c r="H513">
        <v>15</v>
      </c>
      <c r="I513">
        <f>Table1[[#This Row],[Qty]]*Table1[[#This Row],[Price]]</f>
        <v>225</v>
      </c>
      <c r="J513">
        <f>Table1[[#This Row],[Qty]]*Table1[[#This Row],[Cost]]</f>
        <v>180</v>
      </c>
      <c r="K513">
        <f>Table1[[#This Row],[Total Sales]]-Table1[[#This Row],[cogs]]</f>
        <v>45</v>
      </c>
      <c r="L513" s="4">
        <v>135</v>
      </c>
      <c r="M513" s="4">
        <f>Table1[[#This Row],[Total Sales]]*(1-20%)</f>
        <v>180</v>
      </c>
      <c r="N513" s="4">
        <f>Table1[[#This Row],[Total Sales]]-100</f>
        <v>125</v>
      </c>
    </row>
    <row r="514" spans="1:14" x14ac:dyDescent="0.25">
      <c r="A514">
        <v>88065565867</v>
      </c>
      <c r="B514" s="2">
        <v>43831</v>
      </c>
      <c r="C514" s="7" t="s">
        <v>18</v>
      </c>
      <c r="D514" t="s">
        <v>10</v>
      </c>
      <c r="E514" s="6" t="s">
        <v>74</v>
      </c>
      <c r="F514">
        <v>20</v>
      </c>
      <c r="G514">
        <v>17</v>
      </c>
      <c r="H514">
        <v>100</v>
      </c>
      <c r="I514">
        <f>Table1[[#This Row],[Qty]]*Table1[[#This Row],[Price]]</f>
        <v>2000</v>
      </c>
      <c r="J514">
        <f>Table1[[#This Row],[Qty]]*Table1[[#This Row],[Cost]]</f>
        <v>1700</v>
      </c>
      <c r="K514">
        <f>Table1[[#This Row],[Total Sales]]-Table1[[#This Row],[cogs]]</f>
        <v>300</v>
      </c>
      <c r="L514" s="4">
        <v>1200</v>
      </c>
      <c r="M514" s="4">
        <f>Table1[[#This Row],[Total Sales]]*(1-20%)</f>
        <v>1600</v>
      </c>
      <c r="N514" s="4">
        <f>Table1[[#This Row],[Total Sales]]-100</f>
        <v>1900</v>
      </c>
    </row>
    <row r="515" spans="1:14" x14ac:dyDescent="0.25">
      <c r="A515">
        <v>88065565868</v>
      </c>
      <c r="B515" s="2">
        <v>43831</v>
      </c>
      <c r="C515" s="7" t="s">
        <v>19</v>
      </c>
      <c r="D515" t="s">
        <v>10</v>
      </c>
      <c r="E515" s="6" t="s">
        <v>85</v>
      </c>
      <c r="F515">
        <v>12</v>
      </c>
      <c r="G515">
        <v>9</v>
      </c>
      <c r="H515">
        <v>3000</v>
      </c>
      <c r="I515">
        <f>Table1[[#This Row],[Qty]]*Table1[[#This Row],[Price]]</f>
        <v>36000</v>
      </c>
      <c r="J515">
        <f>Table1[[#This Row],[Qty]]*Table1[[#This Row],[Cost]]</f>
        <v>27000</v>
      </c>
      <c r="K515">
        <f>Table1[[#This Row],[Total Sales]]-Table1[[#This Row],[cogs]]</f>
        <v>9000</v>
      </c>
      <c r="L515" s="4">
        <v>21600</v>
      </c>
      <c r="M515" s="4">
        <f>Table1[[#This Row],[Total Sales]]*(1-20%)</f>
        <v>28800</v>
      </c>
      <c r="N515" s="4">
        <f>Table1[[#This Row],[Total Sales]]-100</f>
        <v>35900</v>
      </c>
    </row>
    <row r="516" spans="1:14" x14ac:dyDescent="0.25">
      <c r="A516">
        <v>88065565869</v>
      </c>
      <c r="B516" s="2">
        <v>43831</v>
      </c>
      <c r="C516" s="7" t="s">
        <v>23</v>
      </c>
      <c r="D516" t="s">
        <v>10</v>
      </c>
      <c r="E516" s="6" t="s">
        <v>75</v>
      </c>
      <c r="F516">
        <v>13</v>
      </c>
      <c r="G516">
        <v>10</v>
      </c>
      <c r="H516">
        <v>5000</v>
      </c>
      <c r="I516">
        <f>Table1[[#This Row],[Qty]]*Table1[[#This Row],[Price]]</f>
        <v>65000</v>
      </c>
      <c r="J516">
        <f>Table1[[#This Row],[Qty]]*Table1[[#This Row],[Cost]]</f>
        <v>50000</v>
      </c>
      <c r="K516">
        <f>Table1[[#This Row],[Total Sales]]-Table1[[#This Row],[cogs]]</f>
        <v>15000</v>
      </c>
      <c r="L516" s="4">
        <v>39000</v>
      </c>
      <c r="M516" s="4">
        <f>Table1[[#This Row],[Total Sales]]*(1-20%)</f>
        <v>52000</v>
      </c>
      <c r="N516" s="4">
        <f>Table1[[#This Row],[Total Sales]]-100</f>
        <v>64900</v>
      </c>
    </row>
    <row r="517" spans="1:14" x14ac:dyDescent="0.25">
      <c r="A517">
        <v>88065565870</v>
      </c>
      <c r="B517" s="2">
        <v>43831</v>
      </c>
      <c r="C517" s="7" t="s">
        <v>13</v>
      </c>
      <c r="D517" t="s">
        <v>10</v>
      </c>
      <c r="E517" s="6" t="s">
        <v>76</v>
      </c>
      <c r="F517">
        <v>15</v>
      </c>
      <c r="G517">
        <v>12</v>
      </c>
      <c r="H517">
        <v>300</v>
      </c>
      <c r="I517">
        <f>Table1[[#This Row],[Qty]]*Table1[[#This Row],[Price]]</f>
        <v>4500</v>
      </c>
      <c r="J517">
        <f>Table1[[#This Row],[Qty]]*Table1[[#This Row],[Cost]]</f>
        <v>3600</v>
      </c>
      <c r="K517">
        <f>Table1[[#This Row],[Total Sales]]-Table1[[#This Row],[cogs]]</f>
        <v>900</v>
      </c>
      <c r="L517" s="4">
        <v>2700</v>
      </c>
      <c r="M517" s="4">
        <f>Table1[[#This Row],[Total Sales]]*(1-20%)</f>
        <v>3600</v>
      </c>
      <c r="N517" s="4">
        <f>Table1[[#This Row],[Total Sales]]-100</f>
        <v>4400</v>
      </c>
    </row>
    <row r="518" spans="1:14" x14ac:dyDescent="0.25">
      <c r="A518">
        <v>88065565871</v>
      </c>
      <c r="B518" s="2">
        <v>43831</v>
      </c>
      <c r="C518" s="7" t="s">
        <v>17</v>
      </c>
      <c r="D518" t="s">
        <v>10</v>
      </c>
      <c r="E518" s="6" t="s">
        <v>77</v>
      </c>
      <c r="F518">
        <v>14</v>
      </c>
      <c r="G518">
        <v>11</v>
      </c>
      <c r="H518">
        <v>2000</v>
      </c>
      <c r="I518">
        <f>Table1[[#This Row],[Qty]]*Table1[[#This Row],[Price]]</f>
        <v>28000</v>
      </c>
      <c r="J518">
        <f>Table1[[#This Row],[Qty]]*Table1[[#This Row],[Cost]]</f>
        <v>22000</v>
      </c>
      <c r="K518">
        <f>Table1[[#This Row],[Total Sales]]-Table1[[#This Row],[cogs]]</f>
        <v>6000</v>
      </c>
      <c r="L518" s="4">
        <v>16800</v>
      </c>
      <c r="M518" s="4">
        <f>Table1[[#This Row],[Total Sales]]*(1-20%)</f>
        <v>22400</v>
      </c>
      <c r="N518" s="4">
        <f>Table1[[#This Row],[Total Sales]]-100</f>
        <v>27900</v>
      </c>
    </row>
    <row r="519" spans="1:14" x14ac:dyDescent="0.25">
      <c r="A519">
        <v>88065565872</v>
      </c>
      <c r="B519" s="2">
        <v>43831</v>
      </c>
      <c r="C519" s="7" t="s">
        <v>14</v>
      </c>
      <c r="D519" t="s">
        <v>9</v>
      </c>
      <c r="E519" s="6" t="s">
        <v>78</v>
      </c>
      <c r="F519">
        <v>30</v>
      </c>
      <c r="G519">
        <v>27</v>
      </c>
      <c r="H519">
        <v>600</v>
      </c>
      <c r="I519">
        <f>Table1[[#This Row],[Qty]]*Table1[[#This Row],[Price]]</f>
        <v>18000</v>
      </c>
      <c r="J519">
        <f>Table1[[#This Row],[Qty]]*Table1[[#This Row],[Cost]]</f>
        <v>16200</v>
      </c>
      <c r="K519">
        <f>Table1[[#This Row],[Total Sales]]-Table1[[#This Row],[cogs]]</f>
        <v>1800</v>
      </c>
      <c r="L519" s="4">
        <v>10800</v>
      </c>
      <c r="M519" s="4">
        <f>Table1[[#This Row],[Total Sales]]*(1-20%)</f>
        <v>14400</v>
      </c>
      <c r="N519" s="4">
        <f>Table1[[#This Row],[Total Sales]]-100</f>
        <v>17900</v>
      </c>
    </row>
    <row r="520" spans="1:14" x14ac:dyDescent="0.25">
      <c r="A520">
        <v>88065565873</v>
      </c>
      <c r="B520" s="2">
        <v>43831</v>
      </c>
      <c r="C520" s="7" t="s">
        <v>21</v>
      </c>
      <c r="D520" t="s">
        <v>10</v>
      </c>
      <c r="E520" t="s">
        <v>79</v>
      </c>
      <c r="F520">
        <v>16</v>
      </c>
      <c r="G520">
        <v>13</v>
      </c>
      <c r="H520">
        <v>1230</v>
      </c>
      <c r="I520">
        <f>Table1[[#This Row],[Qty]]*Table1[[#This Row],[Price]]</f>
        <v>19680</v>
      </c>
      <c r="J520">
        <f>Table1[[#This Row],[Qty]]*Table1[[#This Row],[Cost]]</f>
        <v>15990</v>
      </c>
      <c r="K520">
        <f>Table1[[#This Row],[Total Sales]]-Table1[[#This Row],[cogs]]</f>
        <v>3690</v>
      </c>
      <c r="L520" s="4">
        <v>11808</v>
      </c>
      <c r="M520" s="4">
        <f>Table1[[#This Row],[Total Sales]]*(1-20%)</f>
        <v>15744</v>
      </c>
      <c r="N520" s="4">
        <f>Table1[[#This Row],[Total Sales]]-100</f>
        <v>19580</v>
      </c>
    </row>
    <row r="521" spans="1:14" x14ac:dyDescent="0.25">
      <c r="A521">
        <v>88065565874</v>
      </c>
      <c r="B521" s="2">
        <v>43831</v>
      </c>
      <c r="C521" s="7" t="s">
        <v>15</v>
      </c>
      <c r="D521" t="s">
        <v>11</v>
      </c>
      <c r="E521" s="6" t="s">
        <v>65</v>
      </c>
      <c r="F521">
        <v>9</v>
      </c>
      <c r="G521">
        <v>6</v>
      </c>
      <c r="H521">
        <v>900</v>
      </c>
      <c r="I521">
        <f>Table1[[#This Row],[Qty]]*Table1[[#This Row],[Price]]</f>
        <v>8100</v>
      </c>
      <c r="J521">
        <f>Table1[[#This Row],[Qty]]*Table1[[#This Row],[Cost]]</f>
        <v>5400</v>
      </c>
      <c r="K521">
        <f>Table1[[#This Row],[Total Sales]]-Table1[[#This Row],[cogs]]</f>
        <v>2700</v>
      </c>
      <c r="L521" s="4">
        <v>4860</v>
      </c>
      <c r="M521" s="4">
        <f>Table1[[#This Row],[Total Sales]]*(1-20%)</f>
        <v>6480</v>
      </c>
      <c r="N521" s="4">
        <f>Table1[[#This Row],[Total Sales]]-100</f>
        <v>8000</v>
      </c>
    </row>
    <row r="522" spans="1:14" x14ac:dyDescent="0.25">
      <c r="A522">
        <v>88065565875</v>
      </c>
      <c r="B522" s="2">
        <v>43831</v>
      </c>
      <c r="C522" s="7" t="s">
        <v>22</v>
      </c>
      <c r="D522" t="s">
        <v>12</v>
      </c>
      <c r="E522" s="6" t="s">
        <v>80</v>
      </c>
      <c r="F522">
        <v>5</v>
      </c>
      <c r="G522">
        <v>2</v>
      </c>
      <c r="H522">
        <v>2390</v>
      </c>
      <c r="I522">
        <f>Table1[[#This Row],[Qty]]*Table1[[#This Row],[Price]]</f>
        <v>11950</v>
      </c>
      <c r="J522">
        <f>Table1[[#This Row],[Qty]]*Table1[[#This Row],[Cost]]</f>
        <v>4780</v>
      </c>
      <c r="K522">
        <f>Table1[[#This Row],[Total Sales]]-Table1[[#This Row],[cogs]]</f>
        <v>7170</v>
      </c>
      <c r="L522" s="4">
        <v>7170</v>
      </c>
      <c r="M522" s="4">
        <f>Table1[[#This Row],[Total Sales]]*(1-20%)</f>
        <v>9560</v>
      </c>
      <c r="N522" s="4">
        <f>Table1[[#This Row],[Total Sales]]-100</f>
        <v>11850</v>
      </c>
    </row>
    <row r="523" spans="1:14" x14ac:dyDescent="0.25">
      <c r="A523">
        <v>88065565876</v>
      </c>
      <c r="B523" s="2">
        <v>43831</v>
      </c>
      <c r="C523" s="7" t="s">
        <v>20</v>
      </c>
      <c r="D523" t="s">
        <v>9</v>
      </c>
      <c r="E523" s="6" t="s">
        <v>81</v>
      </c>
      <c r="F523">
        <v>18</v>
      </c>
      <c r="G523">
        <v>15</v>
      </c>
      <c r="H523">
        <v>10000</v>
      </c>
      <c r="I523">
        <f>Table1[[#This Row],[Qty]]*Table1[[#This Row],[Price]]</f>
        <v>180000</v>
      </c>
      <c r="J523">
        <f>Table1[[#This Row],[Qty]]*Table1[[#This Row],[Cost]]</f>
        <v>150000</v>
      </c>
      <c r="K523">
        <f>Table1[[#This Row],[Total Sales]]-Table1[[#This Row],[cogs]]</f>
        <v>30000</v>
      </c>
      <c r="L523" s="4">
        <v>108000</v>
      </c>
      <c r="M523" s="4">
        <f>Table1[[#This Row],[Total Sales]]*(1-20%)</f>
        <v>144000</v>
      </c>
      <c r="N523" s="4">
        <f>Table1[[#This Row],[Total Sales]]-100</f>
        <v>179900</v>
      </c>
    </row>
    <row r="524" spans="1:14" x14ac:dyDescent="0.25">
      <c r="A524">
        <v>88065565877</v>
      </c>
      <c r="B524" s="2">
        <v>43831</v>
      </c>
      <c r="C524" s="7" t="s">
        <v>16</v>
      </c>
      <c r="D524" t="s">
        <v>10</v>
      </c>
      <c r="E524" s="6" t="s">
        <v>68</v>
      </c>
      <c r="F524">
        <v>10</v>
      </c>
      <c r="G524">
        <v>7</v>
      </c>
      <c r="H524">
        <v>2300</v>
      </c>
      <c r="I524">
        <f>Table1[[#This Row],[Qty]]*Table1[[#This Row],[Price]]</f>
        <v>23000</v>
      </c>
      <c r="J524">
        <f>Table1[[#This Row],[Qty]]*Table1[[#This Row],[Cost]]</f>
        <v>16100</v>
      </c>
      <c r="K524">
        <f>Table1[[#This Row],[Total Sales]]-Table1[[#This Row],[cogs]]</f>
        <v>6900</v>
      </c>
      <c r="L524" s="4">
        <v>13800</v>
      </c>
      <c r="M524" s="4">
        <f>Table1[[#This Row],[Total Sales]]*(1-20%)</f>
        <v>18400</v>
      </c>
      <c r="N524" s="4">
        <f>Table1[[#This Row],[Total Sales]]-100</f>
        <v>22900</v>
      </c>
    </row>
    <row r="525" spans="1:14" x14ac:dyDescent="0.25">
      <c r="A525">
        <v>88065565878</v>
      </c>
      <c r="B525" s="2">
        <v>43831</v>
      </c>
      <c r="C525" s="7" t="s">
        <v>18</v>
      </c>
      <c r="D525" t="s">
        <v>11</v>
      </c>
      <c r="E525" s="6" t="s">
        <v>69</v>
      </c>
      <c r="F525">
        <v>20</v>
      </c>
      <c r="G525">
        <v>17</v>
      </c>
      <c r="H525">
        <v>7800</v>
      </c>
      <c r="I525">
        <f>Table1[[#This Row],[Qty]]*Table1[[#This Row],[Price]]</f>
        <v>156000</v>
      </c>
      <c r="J525">
        <f>Table1[[#This Row],[Qty]]*Table1[[#This Row],[Cost]]</f>
        <v>132600</v>
      </c>
      <c r="K525">
        <f>Table1[[#This Row],[Total Sales]]-Table1[[#This Row],[cogs]]</f>
        <v>23400</v>
      </c>
      <c r="L525" s="4">
        <v>93600</v>
      </c>
      <c r="M525" s="4">
        <f>Table1[[#This Row],[Total Sales]]*(1-20%)</f>
        <v>124800</v>
      </c>
      <c r="N525" s="4">
        <f>Table1[[#This Row],[Total Sales]]-100</f>
        <v>155900</v>
      </c>
    </row>
    <row r="526" spans="1:14" x14ac:dyDescent="0.25">
      <c r="A526">
        <v>88065565879</v>
      </c>
      <c r="B526" s="2">
        <v>43831</v>
      </c>
      <c r="C526" s="7" t="s">
        <v>19</v>
      </c>
      <c r="D526" t="s">
        <v>12</v>
      </c>
      <c r="E526" t="s">
        <v>70</v>
      </c>
      <c r="F526">
        <v>70</v>
      </c>
      <c r="G526">
        <v>67</v>
      </c>
      <c r="H526">
        <v>450</v>
      </c>
      <c r="I526">
        <f>Table1[[#This Row],[Qty]]*Table1[[#This Row],[Price]]</f>
        <v>31500</v>
      </c>
      <c r="J526">
        <f>Table1[[#This Row],[Qty]]*Table1[[#This Row],[Cost]]</f>
        <v>30150</v>
      </c>
      <c r="K526">
        <f>Table1[[#This Row],[Total Sales]]-Table1[[#This Row],[cogs]]</f>
        <v>1350</v>
      </c>
      <c r="L526" s="4">
        <v>18900</v>
      </c>
      <c r="M526" s="4">
        <f>Table1[[#This Row],[Total Sales]]*(1-20%)</f>
        <v>25200</v>
      </c>
      <c r="N526" s="4">
        <f>Table1[[#This Row],[Total Sales]]-100</f>
        <v>31400</v>
      </c>
    </row>
    <row r="527" spans="1:14" x14ac:dyDescent="0.25">
      <c r="A527">
        <v>88065565880</v>
      </c>
      <c r="B527" s="2">
        <v>43831</v>
      </c>
      <c r="C527" s="7" t="s">
        <v>23</v>
      </c>
      <c r="D527" t="s">
        <v>9</v>
      </c>
      <c r="E527" s="6" t="s">
        <v>82</v>
      </c>
      <c r="F527">
        <v>15</v>
      </c>
      <c r="G527">
        <v>12</v>
      </c>
      <c r="H527">
        <v>2000</v>
      </c>
      <c r="I527">
        <f>Table1[[#This Row],[Qty]]*Table1[[#This Row],[Price]]</f>
        <v>30000</v>
      </c>
      <c r="J527">
        <f>Table1[[#This Row],[Qty]]*Table1[[#This Row],[Cost]]</f>
        <v>24000</v>
      </c>
      <c r="K527">
        <f>Table1[[#This Row],[Total Sales]]-Table1[[#This Row],[cogs]]</f>
        <v>6000</v>
      </c>
      <c r="L527" s="4">
        <v>18000</v>
      </c>
      <c r="M527" s="4">
        <f>Table1[[#This Row],[Total Sales]]*(1-20%)</f>
        <v>24000</v>
      </c>
      <c r="N527" s="4">
        <f>Table1[[#This Row],[Total Sales]]-100</f>
        <v>29900</v>
      </c>
    </row>
    <row r="528" spans="1:14" x14ac:dyDescent="0.25">
      <c r="A528">
        <v>88065565881</v>
      </c>
      <c r="B528" s="2">
        <v>43831</v>
      </c>
      <c r="C528" s="7" t="s">
        <v>13</v>
      </c>
      <c r="D528" t="s">
        <v>10</v>
      </c>
      <c r="E528" s="6" t="s">
        <v>83</v>
      </c>
      <c r="F528">
        <v>15</v>
      </c>
      <c r="G528">
        <v>12</v>
      </c>
      <c r="H528">
        <v>123</v>
      </c>
      <c r="I528">
        <f>Table1[[#This Row],[Qty]]*Table1[[#This Row],[Price]]</f>
        <v>1845</v>
      </c>
      <c r="J528">
        <f>Table1[[#This Row],[Qty]]*Table1[[#This Row],[Cost]]</f>
        <v>1476</v>
      </c>
      <c r="K528">
        <f>Table1[[#This Row],[Total Sales]]-Table1[[#This Row],[cogs]]</f>
        <v>369</v>
      </c>
      <c r="L528" s="4">
        <v>1107</v>
      </c>
      <c r="M528" s="4">
        <f>Table1[[#This Row],[Total Sales]]*(1-20%)</f>
        <v>1476</v>
      </c>
      <c r="N528" s="4">
        <f>Table1[[#This Row],[Total Sales]]-100</f>
        <v>1745</v>
      </c>
    </row>
    <row r="529" spans="1:14" x14ac:dyDescent="0.25">
      <c r="A529">
        <v>88065565882</v>
      </c>
      <c r="B529" s="2">
        <v>43831</v>
      </c>
      <c r="C529" s="7" t="s">
        <v>17</v>
      </c>
      <c r="D529" t="s">
        <v>11</v>
      </c>
      <c r="E529" s="6" t="s">
        <v>84</v>
      </c>
      <c r="F529">
        <v>15</v>
      </c>
      <c r="G529">
        <v>12</v>
      </c>
      <c r="H529">
        <v>12903</v>
      </c>
      <c r="I529">
        <f>Table1[[#This Row],[Qty]]*Table1[[#This Row],[Price]]</f>
        <v>193545</v>
      </c>
      <c r="J529">
        <f>Table1[[#This Row],[Qty]]*Table1[[#This Row],[Cost]]</f>
        <v>154836</v>
      </c>
      <c r="K529">
        <f>Table1[[#This Row],[Total Sales]]-Table1[[#This Row],[cogs]]</f>
        <v>38709</v>
      </c>
      <c r="L529" s="4">
        <v>116127</v>
      </c>
      <c r="M529" s="4">
        <f>Table1[[#This Row],[Total Sales]]*(1-20%)</f>
        <v>154836</v>
      </c>
      <c r="N529" s="4">
        <f>Table1[[#This Row],[Total Sales]]-100</f>
        <v>193445</v>
      </c>
    </row>
    <row r="530" spans="1:14" x14ac:dyDescent="0.25">
      <c r="A530">
        <v>88065565883</v>
      </c>
      <c r="B530" s="2">
        <v>43831</v>
      </c>
      <c r="C530" s="7" t="s">
        <v>14</v>
      </c>
      <c r="D530" t="s">
        <v>12</v>
      </c>
      <c r="E530" s="6" t="s">
        <v>74</v>
      </c>
      <c r="F530">
        <v>20</v>
      </c>
      <c r="G530">
        <v>17</v>
      </c>
      <c r="H530">
        <v>100000</v>
      </c>
      <c r="I530">
        <f>Table1[[#This Row],[Qty]]*Table1[[#This Row],[Price]]</f>
        <v>2000000</v>
      </c>
      <c r="J530">
        <f>Table1[[#This Row],[Qty]]*Table1[[#This Row],[Cost]]</f>
        <v>1700000</v>
      </c>
      <c r="K530">
        <f>Table1[[#This Row],[Total Sales]]-Table1[[#This Row],[cogs]]</f>
        <v>300000</v>
      </c>
      <c r="L530" s="4">
        <v>1200000</v>
      </c>
      <c r="M530" s="4">
        <f>Table1[[#This Row],[Total Sales]]*(1-20%)</f>
        <v>1600000</v>
      </c>
      <c r="N530" s="4">
        <f>Table1[[#This Row],[Total Sales]]-100</f>
        <v>1999900</v>
      </c>
    </row>
    <row r="531" spans="1:14" x14ac:dyDescent="0.25">
      <c r="A531">
        <v>88065565884</v>
      </c>
      <c r="B531" s="2">
        <v>43831</v>
      </c>
      <c r="C531" s="7" t="s">
        <v>21</v>
      </c>
      <c r="D531" t="s">
        <v>9</v>
      </c>
      <c r="E531" s="6" t="s">
        <v>85</v>
      </c>
      <c r="F531">
        <v>12</v>
      </c>
      <c r="G531">
        <v>9</v>
      </c>
      <c r="H531">
        <v>12000</v>
      </c>
      <c r="I531">
        <f>Table1[[#This Row],[Qty]]*Table1[[#This Row],[Price]]</f>
        <v>144000</v>
      </c>
      <c r="J531">
        <f>Table1[[#This Row],[Qty]]*Table1[[#This Row],[Cost]]</f>
        <v>108000</v>
      </c>
      <c r="K531">
        <f>Table1[[#This Row],[Total Sales]]-Table1[[#This Row],[cogs]]</f>
        <v>36000</v>
      </c>
      <c r="L531" s="4">
        <v>86400</v>
      </c>
      <c r="M531" s="4">
        <f>Table1[[#This Row],[Total Sales]]*(1-20%)</f>
        <v>115200</v>
      </c>
      <c r="N531" s="4">
        <f>Table1[[#This Row],[Total Sales]]-100</f>
        <v>143900</v>
      </c>
    </row>
    <row r="532" spans="1:14" x14ac:dyDescent="0.25">
      <c r="A532">
        <v>88065565885</v>
      </c>
      <c r="B532" s="2">
        <v>43831</v>
      </c>
      <c r="C532" s="7" t="s">
        <v>15</v>
      </c>
      <c r="D532" t="s">
        <v>9</v>
      </c>
      <c r="E532" s="6" t="s">
        <v>74</v>
      </c>
      <c r="F532">
        <v>13</v>
      </c>
      <c r="G532">
        <v>10</v>
      </c>
      <c r="H532">
        <v>60</v>
      </c>
      <c r="I532">
        <f>Table1[[#This Row],[Qty]]*Table1[[#This Row],[Price]]</f>
        <v>780</v>
      </c>
      <c r="J532">
        <f>Table1[[#This Row],[Qty]]*Table1[[#This Row],[Cost]]</f>
        <v>600</v>
      </c>
      <c r="K532">
        <f>Table1[[#This Row],[Total Sales]]-Table1[[#This Row],[cogs]]</f>
        <v>180</v>
      </c>
      <c r="L532" s="4">
        <v>468</v>
      </c>
      <c r="M532" s="4">
        <f>Table1[[#This Row],[Total Sales]]*(1-20%)</f>
        <v>624</v>
      </c>
      <c r="N532" s="4">
        <f>Table1[[#This Row],[Total Sales]]-100</f>
        <v>680</v>
      </c>
    </row>
    <row r="533" spans="1:14" x14ac:dyDescent="0.25">
      <c r="A533">
        <v>88065565886</v>
      </c>
      <c r="B533" s="2">
        <v>43831</v>
      </c>
      <c r="C533" s="7" t="s">
        <v>22</v>
      </c>
      <c r="D533" t="s">
        <v>11</v>
      </c>
      <c r="E533" s="6" t="s">
        <v>85</v>
      </c>
      <c r="F533">
        <v>15</v>
      </c>
      <c r="G533">
        <v>12</v>
      </c>
      <c r="H533">
        <v>89</v>
      </c>
      <c r="I533">
        <f>Table1[[#This Row],[Qty]]*Table1[[#This Row],[Price]]</f>
        <v>1335</v>
      </c>
      <c r="J533">
        <f>Table1[[#This Row],[Qty]]*Table1[[#This Row],[Cost]]</f>
        <v>1068</v>
      </c>
      <c r="K533">
        <f>Table1[[#This Row],[Total Sales]]-Table1[[#This Row],[cogs]]</f>
        <v>267</v>
      </c>
      <c r="L533" s="4">
        <v>801</v>
      </c>
      <c r="M533" s="4">
        <f>Table1[[#This Row],[Total Sales]]*(1-20%)</f>
        <v>1068</v>
      </c>
      <c r="N533" s="4">
        <f>Table1[[#This Row],[Total Sales]]-100</f>
        <v>1235</v>
      </c>
    </row>
    <row r="534" spans="1:14" x14ac:dyDescent="0.25">
      <c r="A534">
        <v>88065565887</v>
      </c>
      <c r="B534" s="2">
        <v>43831</v>
      </c>
      <c r="C534" s="7" t="s">
        <v>20</v>
      </c>
      <c r="D534" t="s">
        <v>12</v>
      </c>
      <c r="E534" s="6" t="s">
        <v>68</v>
      </c>
      <c r="F534">
        <v>14</v>
      </c>
      <c r="G534">
        <v>11</v>
      </c>
      <c r="H534">
        <v>77</v>
      </c>
      <c r="I534">
        <f>Table1[[#This Row],[Qty]]*Table1[[#This Row],[Price]]</f>
        <v>1078</v>
      </c>
      <c r="J534">
        <f>Table1[[#This Row],[Qty]]*Table1[[#This Row],[Cost]]</f>
        <v>847</v>
      </c>
      <c r="K534">
        <f>Table1[[#This Row],[Total Sales]]-Table1[[#This Row],[cogs]]</f>
        <v>231</v>
      </c>
      <c r="L534" s="4">
        <v>646.79999999999995</v>
      </c>
      <c r="M534" s="4">
        <f>Table1[[#This Row],[Total Sales]]*(1-20%)</f>
        <v>862.40000000000009</v>
      </c>
      <c r="N534" s="4">
        <f>Table1[[#This Row],[Total Sales]]-100</f>
        <v>978</v>
      </c>
    </row>
    <row r="535" spans="1:14" x14ac:dyDescent="0.25">
      <c r="A535">
        <v>88065565888</v>
      </c>
      <c r="B535" s="2">
        <v>43831</v>
      </c>
      <c r="C535" s="7" t="s">
        <v>16</v>
      </c>
      <c r="D535" t="s">
        <v>9</v>
      </c>
      <c r="E535" s="6" t="s">
        <v>69</v>
      </c>
      <c r="F535">
        <v>30</v>
      </c>
      <c r="G535">
        <v>27</v>
      </c>
      <c r="H535">
        <v>68</v>
      </c>
      <c r="I535">
        <f>Table1[[#This Row],[Qty]]*Table1[[#This Row],[Price]]</f>
        <v>2040</v>
      </c>
      <c r="J535">
        <f>Table1[[#This Row],[Qty]]*Table1[[#This Row],[Cost]]</f>
        <v>1836</v>
      </c>
      <c r="K535">
        <f>Table1[[#This Row],[Total Sales]]-Table1[[#This Row],[cogs]]</f>
        <v>204</v>
      </c>
      <c r="L535" s="4">
        <v>1224</v>
      </c>
      <c r="M535" s="4">
        <f>Table1[[#This Row],[Total Sales]]*(1-20%)</f>
        <v>1632</v>
      </c>
      <c r="N535" s="4">
        <f>Table1[[#This Row],[Total Sales]]-100</f>
        <v>1940</v>
      </c>
    </row>
    <row r="536" spans="1:14" x14ac:dyDescent="0.25">
      <c r="A536">
        <v>88065565889</v>
      </c>
      <c r="B536" s="2">
        <v>43831</v>
      </c>
      <c r="C536" s="7" t="s">
        <v>18</v>
      </c>
      <c r="D536" t="s">
        <v>10</v>
      </c>
      <c r="E536" t="s">
        <v>70</v>
      </c>
      <c r="F536">
        <v>16</v>
      </c>
      <c r="G536">
        <v>13</v>
      </c>
      <c r="H536">
        <v>15</v>
      </c>
      <c r="I536">
        <f>Table1[[#This Row],[Qty]]*Table1[[#This Row],[Price]]</f>
        <v>240</v>
      </c>
      <c r="J536">
        <f>Table1[[#This Row],[Qty]]*Table1[[#This Row],[Cost]]</f>
        <v>195</v>
      </c>
      <c r="K536">
        <f>Table1[[#This Row],[Total Sales]]-Table1[[#This Row],[cogs]]</f>
        <v>45</v>
      </c>
      <c r="L536" s="4">
        <v>144</v>
      </c>
      <c r="M536" s="4">
        <f>Table1[[#This Row],[Total Sales]]*(1-20%)</f>
        <v>192</v>
      </c>
      <c r="N536" s="4">
        <f>Table1[[#This Row],[Total Sales]]-100</f>
        <v>140</v>
      </c>
    </row>
    <row r="537" spans="1:14" x14ac:dyDescent="0.25">
      <c r="A537">
        <v>88065565890</v>
      </c>
      <c r="B537" s="2">
        <v>43831</v>
      </c>
      <c r="C537" s="7" t="s">
        <v>19</v>
      </c>
      <c r="D537" t="s">
        <v>11</v>
      </c>
      <c r="E537" s="6" t="s">
        <v>68</v>
      </c>
      <c r="F537">
        <v>9</v>
      </c>
      <c r="G537">
        <v>6</v>
      </c>
      <c r="H537">
        <v>47</v>
      </c>
      <c r="I537">
        <f>Table1[[#This Row],[Qty]]*Table1[[#This Row],[Price]]</f>
        <v>423</v>
      </c>
      <c r="J537">
        <f>Table1[[#This Row],[Qty]]*Table1[[#This Row],[Cost]]</f>
        <v>282</v>
      </c>
      <c r="K537">
        <f>Table1[[#This Row],[Total Sales]]-Table1[[#This Row],[cogs]]</f>
        <v>141</v>
      </c>
      <c r="L537" s="4">
        <v>253.79999999999998</v>
      </c>
      <c r="M537" s="4">
        <f>Table1[[#This Row],[Total Sales]]*(1-20%)</f>
        <v>338.40000000000003</v>
      </c>
      <c r="N537" s="4">
        <f>Table1[[#This Row],[Total Sales]]-100</f>
        <v>323</v>
      </c>
    </row>
    <row r="538" spans="1:14" x14ac:dyDescent="0.25">
      <c r="A538">
        <v>88065565891</v>
      </c>
      <c r="B538" s="2">
        <v>43831</v>
      </c>
      <c r="C538" s="7" t="s">
        <v>23</v>
      </c>
      <c r="D538" t="s">
        <v>12</v>
      </c>
      <c r="E538" s="6" t="s">
        <v>69</v>
      </c>
      <c r="F538">
        <v>5</v>
      </c>
      <c r="G538">
        <v>2</v>
      </c>
      <c r="H538">
        <v>6</v>
      </c>
      <c r="I538">
        <f>Table1[[#This Row],[Qty]]*Table1[[#This Row],[Price]]</f>
        <v>30</v>
      </c>
      <c r="J538">
        <f>Table1[[#This Row],[Qty]]*Table1[[#This Row],[Cost]]</f>
        <v>12</v>
      </c>
      <c r="K538">
        <f>Table1[[#This Row],[Total Sales]]-Table1[[#This Row],[cogs]]</f>
        <v>18</v>
      </c>
      <c r="L538" s="4">
        <v>18</v>
      </c>
      <c r="M538" s="4">
        <f>Table1[[#This Row],[Total Sales]]*(1-20%)</f>
        <v>24</v>
      </c>
      <c r="N538" s="4">
        <f>Table1[[#This Row],[Total Sales]]-100</f>
        <v>-70</v>
      </c>
    </row>
    <row r="539" spans="1:14" x14ac:dyDescent="0.25">
      <c r="A539">
        <v>88065565892</v>
      </c>
      <c r="B539" s="2">
        <v>43831</v>
      </c>
      <c r="C539" s="7" t="s">
        <v>13</v>
      </c>
      <c r="D539" t="s">
        <v>9</v>
      </c>
      <c r="E539" t="s">
        <v>70</v>
      </c>
      <c r="F539">
        <v>18</v>
      </c>
      <c r="G539">
        <v>15</v>
      </c>
      <c r="H539">
        <v>10</v>
      </c>
      <c r="I539">
        <f>Table1[[#This Row],[Qty]]*Table1[[#This Row],[Price]]</f>
        <v>180</v>
      </c>
      <c r="J539">
        <f>Table1[[#This Row],[Qty]]*Table1[[#This Row],[Cost]]</f>
        <v>150</v>
      </c>
      <c r="K539">
        <f>Table1[[#This Row],[Total Sales]]-Table1[[#This Row],[cogs]]</f>
        <v>30</v>
      </c>
      <c r="L539" s="4">
        <v>108</v>
      </c>
      <c r="M539" s="4">
        <f>Table1[[#This Row],[Total Sales]]*(1-20%)</f>
        <v>144</v>
      </c>
      <c r="N539" s="4">
        <f>Table1[[#This Row],[Total Sales]]-100</f>
        <v>80</v>
      </c>
    </row>
    <row r="540" spans="1:14" x14ac:dyDescent="0.25">
      <c r="A540">
        <v>88065565893</v>
      </c>
      <c r="B540" s="2">
        <v>43831</v>
      </c>
      <c r="C540" s="7" t="s">
        <v>17</v>
      </c>
      <c r="D540" t="s">
        <v>12</v>
      </c>
      <c r="E540" t="s">
        <v>70</v>
      </c>
      <c r="F540">
        <v>10</v>
      </c>
      <c r="G540">
        <v>7</v>
      </c>
      <c r="H540">
        <v>11</v>
      </c>
      <c r="I540">
        <f>Table1[[#This Row],[Qty]]*Table1[[#This Row],[Price]]</f>
        <v>110</v>
      </c>
      <c r="J540">
        <f>Table1[[#This Row],[Qty]]*Table1[[#This Row],[Cost]]</f>
        <v>77</v>
      </c>
      <c r="K540">
        <f>Table1[[#This Row],[Total Sales]]-Table1[[#This Row],[cogs]]</f>
        <v>33</v>
      </c>
      <c r="L540" s="4">
        <v>66</v>
      </c>
      <c r="M540" s="4">
        <f>Table1[[#This Row],[Total Sales]]*(1-20%)</f>
        <v>88</v>
      </c>
      <c r="N540" s="4">
        <f>Table1[[#This Row],[Total Sales]]-100</f>
        <v>10</v>
      </c>
    </row>
    <row r="541" spans="1:14" x14ac:dyDescent="0.25">
      <c r="A541">
        <v>88065565894</v>
      </c>
      <c r="B541" s="2">
        <v>43831</v>
      </c>
      <c r="C541" s="7" t="s">
        <v>14</v>
      </c>
      <c r="D541" t="s">
        <v>11</v>
      </c>
      <c r="E541" t="s">
        <v>70</v>
      </c>
      <c r="F541">
        <v>20</v>
      </c>
      <c r="G541">
        <v>17</v>
      </c>
      <c r="H541">
        <v>60</v>
      </c>
      <c r="I541">
        <f>Table1[[#This Row],[Qty]]*Table1[[#This Row],[Price]]</f>
        <v>1200</v>
      </c>
      <c r="J541">
        <f>Table1[[#This Row],[Qty]]*Table1[[#This Row],[Cost]]</f>
        <v>1020</v>
      </c>
      <c r="K541">
        <f>Table1[[#This Row],[Total Sales]]-Table1[[#This Row],[cogs]]</f>
        <v>180</v>
      </c>
      <c r="L541" s="4">
        <v>720</v>
      </c>
      <c r="M541" s="4">
        <f>Table1[[#This Row],[Total Sales]]*(1-20%)</f>
        <v>960</v>
      </c>
      <c r="N541" s="4">
        <f>Table1[[#This Row],[Total Sales]]-100</f>
        <v>1100</v>
      </c>
    </row>
    <row r="542" spans="1:14" x14ac:dyDescent="0.25">
      <c r="A542">
        <v>88065565895</v>
      </c>
      <c r="B542" s="2">
        <v>43831</v>
      </c>
      <c r="C542" s="7" t="s">
        <v>21</v>
      </c>
      <c r="D542" t="s">
        <v>12</v>
      </c>
      <c r="E542" s="6" t="s">
        <v>81</v>
      </c>
      <c r="F542">
        <v>70</v>
      </c>
      <c r="G542">
        <v>67</v>
      </c>
      <c r="H542">
        <v>89</v>
      </c>
      <c r="I542">
        <f>Table1[[#This Row],[Qty]]*Table1[[#This Row],[Price]]</f>
        <v>6230</v>
      </c>
      <c r="J542">
        <f>Table1[[#This Row],[Qty]]*Table1[[#This Row],[Cost]]</f>
        <v>5963</v>
      </c>
      <c r="K542">
        <f>Table1[[#This Row],[Total Sales]]-Table1[[#This Row],[cogs]]</f>
        <v>267</v>
      </c>
      <c r="L542" s="4">
        <v>3738</v>
      </c>
      <c r="M542" s="4">
        <f>Table1[[#This Row],[Total Sales]]*(1-20%)</f>
        <v>4984</v>
      </c>
      <c r="N542" s="4">
        <f>Table1[[#This Row],[Total Sales]]-100</f>
        <v>6130</v>
      </c>
    </row>
    <row r="543" spans="1:14" x14ac:dyDescent="0.25">
      <c r="A543">
        <v>88065565896</v>
      </c>
      <c r="B543" s="2">
        <v>43831</v>
      </c>
      <c r="C543" s="7" t="s">
        <v>15</v>
      </c>
      <c r="D543" t="s">
        <v>11</v>
      </c>
      <c r="E543" s="6" t="s">
        <v>81</v>
      </c>
      <c r="F543">
        <v>15</v>
      </c>
      <c r="G543">
        <v>12</v>
      </c>
      <c r="H543">
        <v>77</v>
      </c>
      <c r="I543">
        <f>Table1[[#This Row],[Qty]]*Table1[[#This Row],[Price]]</f>
        <v>1155</v>
      </c>
      <c r="J543">
        <f>Table1[[#This Row],[Qty]]*Table1[[#This Row],[Cost]]</f>
        <v>924</v>
      </c>
      <c r="K543">
        <f>Table1[[#This Row],[Total Sales]]-Table1[[#This Row],[cogs]]</f>
        <v>231</v>
      </c>
      <c r="L543" s="4">
        <v>693</v>
      </c>
      <c r="M543" s="4">
        <f>Table1[[#This Row],[Total Sales]]*(1-20%)</f>
        <v>924</v>
      </c>
      <c r="N543" s="4">
        <f>Table1[[#This Row],[Total Sales]]-100</f>
        <v>1055</v>
      </c>
    </row>
    <row r="544" spans="1:14" x14ac:dyDescent="0.25">
      <c r="A544">
        <v>88065565897</v>
      </c>
      <c r="B544" s="2">
        <v>43831</v>
      </c>
      <c r="C544" s="7" t="s">
        <v>22</v>
      </c>
      <c r="D544" t="s">
        <v>12</v>
      </c>
      <c r="E544" s="6" t="s">
        <v>74</v>
      </c>
      <c r="F544">
        <v>15</v>
      </c>
      <c r="G544">
        <v>12</v>
      </c>
      <c r="H544">
        <v>68</v>
      </c>
      <c r="I544">
        <f>Table1[[#This Row],[Qty]]*Table1[[#This Row],[Price]]</f>
        <v>1020</v>
      </c>
      <c r="J544">
        <f>Table1[[#This Row],[Qty]]*Table1[[#This Row],[Cost]]</f>
        <v>816</v>
      </c>
      <c r="K544">
        <f>Table1[[#This Row],[Total Sales]]-Table1[[#This Row],[cogs]]</f>
        <v>204</v>
      </c>
      <c r="L544" s="4">
        <v>612</v>
      </c>
      <c r="M544" s="4">
        <f>Table1[[#This Row],[Total Sales]]*(1-20%)</f>
        <v>816</v>
      </c>
      <c r="N544" s="4">
        <f>Table1[[#This Row],[Total Sales]]-100</f>
        <v>920</v>
      </c>
    </row>
    <row r="545" spans="1:14" x14ac:dyDescent="0.25">
      <c r="A545">
        <v>88065565898</v>
      </c>
      <c r="B545" s="2">
        <v>43831</v>
      </c>
      <c r="C545" s="7" t="s">
        <v>20</v>
      </c>
      <c r="D545" t="s">
        <v>11</v>
      </c>
      <c r="E545" s="6" t="s">
        <v>85</v>
      </c>
      <c r="F545">
        <v>15</v>
      </c>
      <c r="G545">
        <v>12</v>
      </c>
      <c r="H545">
        <v>15</v>
      </c>
      <c r="I545">
        <f>Table1[[#This Row],[Qty]]*Table1[[#This Row],[Price]]</f>
        <v>225</v>
      </c>
      <c r="J545">
        <f>Table1[[#This Row],[Qty]]*Table1[[#This Row],[Cost]]</f>
        <v>180</v>
      </c>
      <c r="K545">
        <f>Table1[[#This Row],[Total Sales]]-Table1[[#This Row],[cogs]]</f>
        <v>45</v>
      </c>
      <c r="L545" s="4">
        <v>135</v>
      </c>
      <c r="M545" s="4">
        <f>Table1[[#This Row],[Total Sales]]*(1-20%)</f>
        <v>180</v>
      </c>
      <c r="N545" s="4">
        <f>Table1[[#This Row],[Total Sales]]-100</f>
        <v>125</v>
      </c>
    </row>
    <row r="546" spans="1:14" x14ac:dyDescent="0.25">
      <c r="A546">
        <v>88065565899</v>
      </c>
      <c r="B546" s="2">
        <v>43831</v>
      </c>
      <c r="C546" s="7" t="s">
        <v>16</v>
      </c>
      <c r="D546" t="s">
        <v>12</v>
      </c>
      <c r="E546" s="6" t="s">
        <v>75</v>
      </c>
      <c r="F546">
        <v>20</v>
      </c>
      <c r="G546">
        <v>17</v>
      </c>
      <c r="H546">
        <v>100</v>
      </c>
      <c r="I546">
        <f>Table1[[#This Row],[Qty]]*Table1[[#This Row],[Price]]</f>
        <v>2000</v>
      </c>
      <c r="J546">
        <f>Table1[[#This Row],[Qty]]*Table1[[#This Row],[Cost]]</f>
        <v>1700</v>
      </c>
      <c r="K546">
        <f>Table1[[#This Row],[Total Sales]]-Table1[[#This Row],[cogs]]</f>
        <v>300</v>
      </c>
      <c r="L546" s="4">
        <v>1200</v>
      </c>
      <c r="M546" s="4">
        <f>Table1[[#This Row],[Total Sales]]*(1-20%)</f>
        <v>1600</v>
      </c>
      <c r="N546" s="4">
        <f>Table1[[#This Row],[Total Sales]]-100</f>
        <v>1900</v>
      </c>
    </row>
    <row r="547" spans="1:14" x14ac:dyDescent="0.25">
      <c r="A547">
        <v>88065565900</v>
      </c>
      <c r="B547" s="2">
        <v>43831</v>
      </c>
      <c r="C547" s="7" t="s">
        <v>18</v>
      </c>
      <c r="D547" t="s">
        <v>11</v>
      </c>
      <c r="E547" s="6" t="s">
        <v>76</v>
      </c>
      <c r="F547">
        <v>12</v>
      </c>
      <c r="G547">
        <v>9</v>
      </c>
      <c r="H547">
        <v>3000</v>
      </c>
      <c r="I547">
        <f>Table1[[#This Row],[Qty]]*Table1[[#This Row],[Price]]</f>
        <v>36000</v>
      </c>
      <c r="J547">
        <f>Table1[[#This Row],[Qty]]*Table1[[#This Row],[Cost]]</f>
        <v>27000</v>
      </c>
      <c r="K547">
        <f>Table1[[#This Row],[Total Sales]]-Table1[[#This Row],[cogs]]</f>
        <v>9000</v>
      </c>
      <c r="L547" s="4">
        <v>21600</v>
      </c>
      <c r="M547" s="4">
        <f>Table1[[#This Row],[Total Sales]]*(1-20%)</f>
        <v>28800</v>
      </c>
      <c r="N547" s="4">
        <f>Table1[[#This Row],[Total Sales]]-100</f>
        <v>35900</v>
      </c>
    </row>
    <row r="548" spans="1:14" x14ac:dyDescent="0.25">
      <c r="A548">
        <v>88065565901</v>
      </c>
      <c r="B548" s="2">
        <v>43831</v>
      </c>
      <c r="C548" s="7" t="s">
        <v>19</v>
      </c>
      <c r="D548" t="s">
        <v>12</v>
      </c>
      <c r="E548" s="6" t="s">
        <v>77</v>
      </c>
      <c r="F548">
        <v>13</v>
      </c>
      <c r="G548">
        <v>10</v>
      </c>
      <c r="H548">
        <v>5000</v>
      </c>
      <c r="I548">
        <f>Table1[[#This Row],[Qty]]*Table1[[#This Row],[Price]]</f>
        <v>65000</v>
      </c>
      <c r="J548">
        <f>Table1[[#This Row],[Qty]]*Table1[[#This Row],[Cost]]</f>
        <v>50000</v>
      </c>
      <c r="K548">
        <f>Table1[[#This Row],[Total Sales]]-Table1[[#This Row],[cogs]]</f>
        <v>15000</v>
      </c>
      <c r="L548" s="4">
        <v>39000</v>
      </c>
      <c r="M548" s="4">
        <f>Table1[[#This Row],[Total Sales]]*(1-20%)</f>
        <v>52000</v>
      </c>
      <c r="N548" s="4">
        <f>Table1[[#This Row],[Total Sales]]-100</f>
        <v>64900</v>
      </c>
    </row>
    <row r="549" spans="1:14" x14ac:dyDescent="0.25">
      <c r="A549">
        <v>88065565902</v>
      </c>
      <c r="B549" s="2">
        <v>43831</v>
      </c>
      <c r="C549" s="7" t="s">
        <v>23</v>
      </c>
      <c r="D549" t="s">
        <v>11</v>
      </c>
      <c r="E549" s="6" t="s">
        <v>78</v>
      </c>
      <c r="F549">
        <v>15</v>
      </c>
      <c r="G549">
        <v>12</v>
      </c>
      <c r="H549">
        <v>300</v>
      </c>
      <c r="I549">
        <f>Table1[[#This Row],[Qty]]*Table1[[#This Row],[Price]]</f>
        <v>4500</v>
      </c>
      <c r="J549">
        <f>Table1[[#This Row],[Qty]]*Table1[[#This Row],[Cost]]</f>
        <v>3600</v>
      </c>
      <c r="K549">
        <f>Table1[[#This Row],[Total Sales]]-Table1[[#This Row],[cogs]]</f>
        <v>900</v>
      </c>
      <c r="L549" s="4">
        <v>2700</v>
      </c>
      <c r="M549" s="4">
        <f>Table1[[#This Row],[Total Sales]]*(1-20%)</f>
        <v>3600</v>
      </c>
      <c r="N549" s="4">
        <f>Table1[[#This Row],[Total Sales]]-100</f>
        <v>4400</v>
      </c>
    </row>
    <row r="550" spans="1:14" x14ac:dyDescent="0.25">
      <c r="A550">
        <v>88065565903</v>
      </c>
      <c r="B550" s="2">
        <v>43831</v>
      </c>
      <c r="C550" s="7" t="s">
        <v>13</v>
      </c>
      <c r="D550" t="s">
        <v>12</v>
      </c>
      <c r="E550" t="s">
        <v>79</v>
      </c>
      <c r="F550">
        <v>14</v>
      </c>
      <c r="G550">
        <v>11</v>
      </c>
      <c r="H550">
        <v>2000</v>
      </c>
      <c r="I550">
        <f>Table1[[#This Row],[Qty]]*Table1[[#This Row],[Price]]</f>
        <v>28000</v>
      </c>
      <c r="J550">
        <f>Table1[[#This Row],[Qty]]*Table1[[#This Row],[Cost]]</f>
        <v>22000</v>
      </c>
      <c r="K550">
        <f>Table1[[#This Row],[Total Sales]]-Table1[[#This Row],[cogs]]</f>
        <v>6000</v>
      </c>
      <c r="L550" s="4">
        <v>16800</v>
      </c>
      <c r="M550" s="4">
        <f>Table1[[#This Row],[Total Sales]]*(1-20%)</f>
        <v>22400</v>
      </c>
      <c r="N550" s="4">
        <f>Table1[[#This Row],[Total Sales]]-100</f>
        <v>27900</v>
      </c>
    </row>
    <row r="551" spans="1:14" x14ac:dyDescent="0.25">
      <c r="A551">
        <v>88065565904</v>
      </c>
      <c r="B551" s="2">
        <v>43831</v>
      </c>
      <c r="C551" s="7" t="s">
        <v>17</v>
      </c>
      <c r="D551" t="s">
        <v>11</v>
      </c>
      <c r="E551" s="6" t="s">
        <v>65</v>
      </c>
      <c r="F551">
        <v>30</v>
      </c>
      <c r="G551">
        <v>27</v>
      </c>
      <c r="H551">
        <v>600</v>
      </c>
      <c r="I551">
        <f>Table1[[#This Row],[Qty]]*Table1[[#This Row],[Price]]</f>
        <v>18000</v>
      </c>
      <c r="J551">
        <f>Table1[[#This Row],[Qty]]*Table1[[#This Row],[Cost]]</f>
        <v>16200</v>
      </c>
      <c r="K551">
        <f>Table1[[#This Row],[Total Sales]]-Table1[[#This Row],[cogs]]</f>
        <v>1800</v>
      </c>
      <c r="L551" s="4">
        <v>10800</v>
      </c>
      <c r="M551" s="4">
        <f>Table1[[#This Row],[Total Sales]]*(1-20%)</f>
        <v>14400</v>
      </c>
      <c r="N551" s="4">
        <f>Table1[[#This Row],[Total Sales]]-100</f>
        <v>17900</v>
      </c>
    </row>
    <row r="552" spans="1:14" x14ac:dyDescent="0.25">
      <c r="A552">
        <v>88065565905</v>
      </c>
      <c r="B552" s="2">
        <v>43831</v>
      </c>
      <c r="C552" s="7" t="s">
        <v>14</v>
      </c>
      <c r="D552" t="s">
        <v>12</v>
      </c>
      <c r="E552" s="6" t="s">
        <v>80</v>
      </c>
      <c r="F552">
        <v>16</v>
      </c>
      <c r="G552">
        <v>13</v>
      </c>
      <c r="H552">
        <v>1230</v>
      </c>
      <c r="I552">
        <f>Table1[[#This Row],[Qty]]*Table1[[#This Row],[Price]]</f>
        <v>19680</v>
      </c>
      <c r="J552">
        <f>Table1[[#This Row],[Qty]]*Table1[[#This Row],[Cost]]</f>
        <v>15990</v>
      </c>
      <c r="K552">
        <f>Table1[[#This Row],[Total Sales]]-Table1[[#This Row],[cogs]]</f>
        <v>3690</v>
      </c>
      <c r="L552" s="4">
        <v>11808</v>
      </c>
      <c r="M552" s="4">
        <f>Table1[[#This Row],[Total Sales]]*(1-20%)</f>
        <v>15744</v>
      </c>
      <c r="N552" s="4">
        <f>Table1[[#This Row],[Total Sales]]-100</f>
        <v>19580</v>
      </c>
    </row>
    <row r="553" spans="1:14" x14ac:dyDescent="0.25">
      <c r="A553">
        <v>88065565906</v>
      </c>
      <c r="B553" s="2">
        <v>43831</v>
      </c>
      <c r="C553" s="7" t="s">
        <v>21</v>
      </c>
      <c r="D553" t="s">
        <v>11</v>
      </c>
      <c r="E553" s="6" t="s">
        <v>81</v>
      </c>
      <c r="F553">
        <v>9</v>
      </c>
      <c r="G553">
        <v>6</v>
      </c>
      <c r="H553">
        <v>900</v>
      </c>
      <c r="I553">
        <f>Table1[[#This Row],[Qty]]*Table1[[#This Row],[Price]]</f>
        <v>8100</v>
      </c>
      <c r="J553">
        <f>Table1[[#This Row],[Qty]]*Table1[[#This Row],[Cost]]</f>
        <v>5400</v>
      </c>
      <c r="K553">
        <f>Table1[[#This Row],[Total Sales]]-Table1[[#This Row],[cogs]]</f>
        <v>2700</v>
      </c>
      <c r="L553" s="4">
        <v>4860</v>
      </c>
      <c r="M553" s="4">
        <f>Table1[[#This Row],[Total Sales]]*(1-20%)</f>
        <v>6480</v>
      </c>
      <c r="N553" s="4">
        <f>Table1[[#This Row],[Total Sales]]-100</f>
        <v>8000</v>
      </c>
    </row>
    <row r="554" spans="1:14" x14ac:dyDescent="0.25">
      <c r="A554">
        <v>88065565907</v>
      </c>
      <c r="B554" s="2">
        <v>43831</v>
      </c>
      <c r="C554" s="7" t="s">
        <v>15</v>
      </c>
      <c r="D554" t="s">
        <v>12</v>
      </c>
      <c r="E554" s="6" t="s">
        <v>68</v>
      </c>
      <c r="F554">
        <v>5</v>
      </c>
      <c r="G554">
        <v>2</v>
      </c>
      <c r="H554">
        <v>2390</v>
      </c>
      <c r="I554">
        <f>Table1[[#This Row],[Qty]]*Table1[[#This Row],[Price]]</f>
        <v>11950</v>
      </c>
      <c r="J554">
        <f>Table1[[#This Row],[Qty]]*Table1[[#This Row],[Cost]]</f>
        <v>4780</v>
      </c>
      <c r="K554">
        <f>Table1[[#This Row],[Total Sales]]-Table1[[#This Row],[cogs]]</f>
        <v>7170</v>
      </c>
      <c r="L554" s="4">
        <v>7170</v>
      </c>
      <c r="M554" s="4">
        <f>Table1[[#This Row],[Total Sales]]*(1-20%)</f>
        <v>9560</v>
      </c>
      <c r="N554" s="4">
        <f>Table1[[#This Row],[Total Sales]]-100</f>
        <v>11850</v>
      </c>
    </row>
    <row r="555" spans="1:14" x14ac:dyDescent="0.25">
      <c r="A555">
        <v>88065565908</v>
      </c>
      <c r="B555" s="2">
        <v>43831</v>
      </c>
      <c r="C555" s="7" t="s">
        <v>22</v>
      </c>
      <c r="D555" t="s">
        <v>11</v>
      </c>
      <c r="E555" s="6" t="s">
        <v>69</v>
      </c>
      <c r="F555">
        <v>18</v>
      </c>
      <c r="G555">
        <v>15</v>
      </c>
      <c r="H555">
        <v>10000</v>
      </c>
      <c r="I555">
        <f>Table1[[#This Row],[Qty]]*Table1[[#This Row],[Price]]</f>
        <v>180000</v>
      </c>
      <c r="J555">
        <f>Table1[[#This Row],[Qty]]*Table1[[#This Row],[Cost]]</f>
        <v>150000</v>
      </c>
      <c r="K555">
        <f>Table1[[#This Row],[Total Sales]]-Table1[[#This Row],[cogs]]</f>
        <v>30000</v>
      </c>
      <c r="L555" s="4">
        <v>108000</v>
      </c>
      <c r="M555" s="4">
        <f>Table1[[#This Row],[Total Sales]]*(1-20%)</f>
        <v>144000</v>
      </c>
      <c r="N555" s="4">
        <f>Table1[[#This Row],[Total Sales]]-100</f>
        <v>179900</v>
      </c>
    </row>
    <row r="556" spans="1:14" x14ac:dyDescent="0.25">
      <c r="A556">
        <v>88065565909</v>
      </c>
      <c r="B556" s="2">
        <v>43831</v>
      </c>
      <c r="C556" s="7" t="s">
        <v>20</v>
      </c>
      <c r="D556" t="s">
        <v>12</v>
      </c>
      <c r="E556" t="s">
        <v>70</v>
      </c>
      <c r="F556">
        <v>10</v>
      </c>
      <c r="G556">
        <v>7</v>
      </c>
      <c r="H556">
        <v>2300</v>
      </c>
      <c r="I556">
        <f>Table1[[#This Row],[Qty]]*Table1[[#This Row],[Price]]</f>
        <v>23000</v>
      </c>
      <c r="J556">
        <f>Table1[[#This Row],[Qty]]*Table1[[#This Row],[Cost]]</f>
        <v>16100</v>
      </c>
      <c r="K556">
        <f>Table1[[#This Row],[Total Sales]]-Table1[[#This Row],[cogs]]</f>
        <v>6900</v>
      </c>
      <c r="L556" s="4">
        <v>13800</v>
      </c>
      <c r="M556" s="4">
        <f>Table1[[#This Row],[Total Sales]]*(1-20%)</f>
        <v>18400</v>
      </c>
      <c r="N556" s="4">
        <f>Table1[[#This Row],[Total Sales]]-100</f>
        <v>22900</v>
      </c>
    </row>
    <row r="557" spans="1:14" x14ac:dyDescent="0.25">
      <c r="A557">
        <v>88065565910</v>
      </c>
      <c r="B557" s="2">
        <v>43831</v>
      </c>
      <c r="C557" s="7" t="s">
        <v>16</v>
      </c>
      <c r="D557" t="s">
        <v>11</v>
      </c>
      <c r="E557" s="6" t="s">
        <v>82</v>
      </c>
      <c r="F557">
        <v>20</v>
      </c>
      <c r="G557">
        <v>17</v>
      </c>
      <c r="H557">
        <v>7800</v>
      </c>
      <c r="I557">
        <f>Table1[[#This Row],[Qty]]*Table1[[#This Row],[Price]]</f>
        <v>156000</v>
      </c>
      <c r="J557">
        <f>Table1[[#This Row],[Qty]]*Table1[[#This Row],[Cost]]</f>
        <v>132600</v>
      </c>
      <c r="K557">
        <f>Table1[[#This Row],[Total Sales]]-Table1[[#This Row],[cogs]]</f>
        <v>23400</v>
      </c>
      <c r="L557" s="4">
        <v>93600</v>
      </c>
      <c r="M557" s="4">
        <f>Table1[[#This Row],[Total Sales]]*(1-20%)</f>
        <v>124800</v>
      </c>
      <c r="N557" s="4">
        <f>Table1[[#This Row],[Total Sales]]-100</f>
        <v>155900</v>
      </c>
    </row>
    <row r="558" spans="1:14" x14ac:dyDescent="0.25">
      <c r="A558">
        <v>88065565911</v>
      </c>
      <c r="B558" s="2">
        <v>43831</v>
      </c>
      <c r="C558" s="7" t="s">
        <v>18</v>
      </c>
      <c r="D558" t="s">
        <v>12</v>
      </c>
      <c r="E558" s="6" t="s">
        <v>83</v>
      </c>
      <c r="F558">
        <v>70</v>
      </c>
      <c r="G558">
        <v>67</v>
      </c>
      <c r="H558">
        <v>450</v>
      </c>
      <c r="I558">
        <f>Table1[[#This Row],[Qty]]*Table1[[#This Row],[Price]]</f>
        <v>31500</v>
      </c>
      <c r="J558">
        <f>Table1[[#This Row],[Qty]]*Table1[[#This Row],[Cost]]</f>
        <v>30150</v>
      </c>
      <c r="K558">
        <f>Table1[[#This Row],[Total Sales]]-Table1[[#This Row],[cogs]]</f>
        <v>1350</v>
      </c>
      <c r="L558" s="4">
        <v>18900</v>
      </c>
      <c r="M558" s="4">
        <f>Table1[[#This Row],[Total Sales]]*(1-20%)</f>
        <v>25200</v>
      </c>
      <c r="N558" s="4">
        <f>Table1[[#This Row],[Total Sales]]-100</f>
        <v>31400</v>
      </c>
    </row>
    <row r="559" spans="1:14" x14ac:dyDescent="0.25">
      <c r="A559">
        <v>88065565912</v>
      </c>
      <c r="B559" s="2">
        <v>43831</v>
      </c>
      <c r="C559" s="7" t="s">
        <v>19</v>
      </c>
      <c r="D559" t="s">
        <v>11</v>
      </c>
      <c r="E559" s="6" t="s">
        <v>84</v>
      </c>
      <c r="F559">
        <v>15</v>
      </c>
      <c r="G559">
        <v>12</v>
      </c>
      <c r="H559">
        <v>2000</v>
      </c>
      <c r="I559">
        <f>Table1[[#This Row],[Qty]]*Table1[[#This Row],[Price]]</f>
        <v>30000</v>
      </c>
      <c r="J559">
        <f>Table1[[#This Row],[Qty]]*Table1[[#This Row],[Cost]]</f>
        <v>24000</v>
      </c>
      <c r="K559">
        <f>Table1[[#This Row],[Total Sales]]-Table1[[#This Row],[cogs]]</f>
        <v>6000</v>
      </c>
      <c r="L559" s="4">
        <v>18000</v>
      </c>
      <c r="M559" s="4">
        <f>Table1[[#This Row],[Total Sales]]*(1-20%)</f>
        <v>24000</v>
      </c>
      <c r="N559" s="4">
        <f>Table1[[#This Row],[Total Sales]]-100</f>
        <v>29900</v>
      </c>
    </row>
    <row r="560" spans="1:14" x14ac:dyDescent="0.25">
      <c r="A560">
        <v>88065565913</v>
      </c>
      <c r="B560" s="2">
        <v>43831</v>
      </c>
      <c r="C560" s="7" t="s">
        <v>23</v>
      </c>
      <c r="D560" t="s">
        <v>12</v>
      </c>
      <c r="E560" s="6" t="s">
        <v>74</v>
      </c>
      <c r="F560">
        <v>20</v>
      </c>
      <c r="G560">
        <v>17</v>
      </c>
      <c r="H560">
        <v>123</v>
      </c>
      <c r="I560">
        <f>Table1[[#This Row],[Qty]]*Table1[[#This Row],[Price]]</f>
        <v>2460</v>
      </c>
      <c r="J560">
        <f>Table1[[#This Row],[Qty]]*Table1[[#This Row],[Cost]]</f>
        <v>2091</v>
      </c>
      <c r="K560">
        <f>Table1[[#This Row],[Total Sales]]-Table1[[#This Row],[cogs]]</f>
        <v>369</v>
      </c>
      <c r="L560" s="4">
        <v>1476</v>
      </c>
      <c r="M560" s="4">
        <f>Table1[[#This Row],[Total Sales]]*(1-20%)</f>
        <v>1968</v>
      </c>
      <c r="N560" s="4">
        <f>Table1[[#This Row],[Total Sales]]-100</f>
        <v>2360</v>
      </c>
    </row>
    <row r="561" spans="1:14" x14ac:dyDescent="0.25">
      <c r="A561">
        <v>88065565914</v>
      </c>
      <c r="B561" s="2">
        <v>43831</v>
      </c>
      <c r="C561" s="7" t="s">
        <v>13</v>
      </c>
      <c r="D561" t="s">
        <v>11</v>
      </c>
      <c r="E561" s="6" t="s">
        <v>85</v>
      </c>
      <c r="F561">
        <v>12</v>
      </c>
      <c r="G561">
        <v>9</v>
      </c>
      <c r="H561">
        <v>12903</v>
      </c>
      <c r="I561">
        <f>Table1[[#This Row],[Qty]]*Table1[[#This Row],[Price]]</f>
        <v>154836</v>
      </c>
      <c r="J561">
        <f>Table1[[#This Row],[Qty]]*Table1[[#This Row],[Cost]]</f>
        <v>116127</v>
      </c>
      <c r="K561">
        <f>Table1[[#This Row],[Total Sales]]-Table1[[#This Row],[cogs]]</f>
        <v>38709</v>
      </c>
      <c r="L561" s="4">
        <v>92901.599999999991</v>
      </c>
      <c r="M561" s="4">
        <f>Table1[[#This Row],[Total Sales]]*(1-20%)</f>
        <v>123868.8</v>
      </c>
      <c r="N561" s="4">
        <f>Table1[[#This Row],[Total Sales]]-100</f>
        <v>154736</v>
      </c>
    </row>
    <row r="562" spans="1:14" x14ac:dyDescent="0.25">
      <c r="A562">
        <v>88065565915</v>
      </c>
      <c r="B562" s="2">
        <v>43831</v>
      </c>
      <c r="C562" s="7" t="s">
        <v>17</v>
      </c>
      <c r="D562" t="s">
        <v>12</v>
      </c>
      <c r="E562" s="6" t="s">
        <v>74</v>
      </c>
      <c r="F562">
        <v>10</v>
      </c>
      <c r="G562">
        <v>7</v>
      </c>
      <c r="H562">
        <v>100000</v>
      </c>
      <c r="I562">
        <f>Table1[[#This Row],[Qty]]*Table1[[#This Row],[Price]]</f>
        <v>1000000</v>
      </c>
      <c r="J562">
        <f>Table1[[#This Row],[Qty]]*Table1[[#This Row],[Cost]]</f>
        <v>700000</v>
      </c>
      <c r="K562">
        <f>Table1[[#This Row],[Total Sales]]-Table1[[#This Row],[cogs]]</f>
        <v>300000</v>
      </c>
      <c r="L562" s="4">
        <v>600000</v>
      </c>
      <c r="M562" s="4">
        <f>Table1[[#This Row],[Total Sales]]*(1-20%)</f>
        <v>800000</v>
      </c>
      <c r="N562" s="4">
        <f>Table1[[#This Row],[Total Sales]]-100</f>
        <v>999900</v>
      </c>
    </row>
    <row r="563" spans="1:14" x14ac:dyDescent="0.25">
      <c r="A563">
        <v>88065565916</v>
      </c>
      <c r="B563" s="2">
        <v>43831</v>
      </c>
      <c r="C563" s="7" t="s">
        <v>14</v>
      </c>
      <c r="D563" t="s">
        <v>12</v>
      </c>
      <c r="E563" s="6" t="s">
        <v>85</v>
      </c>
      <c r="F563">
        <v>15</v>
      </c>
      <c r="G563">
        <v>12</v>
      </c>
      <c r="H563">
        <v>12000</v>
      </c>
      <c r="I563">
        <f>Table1[[#This Row],[Qty]]*Table1[[#This Row],[Price]]</f>
        <v>180000</v>
      </c>
      <c r="J563">
        <f>Table1[[#This Row],[Qty]]*Table1[[#This Row],[Cost]]</f>
        <v>144000</v>
      </c>
      <c r="K563">
        <f>Table1[[#This Row],[Total Sales]]-Table1[[#This Row],[cogs]]</f>
        <v>36000</v>
      </c>
      <c r="L563" s="4">
        <v>108000</v>
      </c>
      <c r="M563" s="4">
        <f>Table1[[#This Row],[Total Sales]]*(1-20%)</f>
        <v>144000</v>
      </c>
      <c r="N563" s="4">
        <f>Table1[[#This Row],[Total Sales]]-100</f>
        <v>179900</v>
      </c>
    </row>
    <row r="564" spans="1:14" x14ac:dyDescent="0.25">
      <c r="A564">
        <v>88065565917</v>
      </c>
      <c r="B564" s="2">
        <v>43831</v>
      </c>
      <c r="C564" s="7" t="s">
        <v>21</v>
      </c>
      <c r="D564" t="s">
        <v>11</v>
      </c>
      <c r="E564" s="6" t="s">
        <v>68</v>
      </c>
      <c r="F564">
        <v>15</v>
      </c>
      <c r="G564">
        <v>12</v>
      </c>
      <c r="H564">
        <v>60</v>
      </c>
      <c r="I564">
        <f>Table1[[#This Row],[Qty]]*Table1[[#This Row],[Price]]</f>
        <v>900</v>
      </c>
      <c r="J564">
        <f>Table1[[#This Row],[Qty]]*Table1[[#This Row],[Cost]]</f>
        <v>720</v>
      </c>
      <c r="K564">
        <f>Table1[[#This Row],[Total Sales]]-Table1[[#This Row],[cogs]]</f>
        <v>180</v>
      </c>
      <c r="L564" s="4">
        <v>540</v>
      </c>
      <c r="M564" s="4">
        <f>Table1[[#This Row],[Total Sales]]*(1-20%)</f>
        <v>720</v>
      </c>
      <c r="N564" s="4">
        <f>Table1[[#This Row],[Total Sales]]-100</f>
        <v>800</v>
      </c>
    </row>
    <row r="565" spans="1:14" x14ac:dyDescent="0.25">
      <c r="A565">
        <v>88065565918</v>
      </c>
      <c r="B565" s="2">
        <v>43831</v>
      </c>
      <c r="C565" s="7" t="s">
        <v>15</v>
      </c>
      <c r="D565" t="s">
        <v>12</v>
      </c>
      <c r="E565" s="6" t="s">
        <v>69</v>
      </c>
      <c r="F565">
        <v>20</v>
      </c>
      <c r="G565">
        <v>17</v>
      </c>
      <c r="H565">
        <v>89</v>
      </c>
      <c r="I565">
        <f>Table1[[#This Row],[Qty]]*Table1[[#This Row],[Price]]</f>
        <v>1780</v>
      </c>
      <c r="J565">
        <f>Table1[[#This Row],[Qty]]*Table1[[#This Row],[Cost]]</f>
        <v>1513</v>
      </c>
      <c r="K565">
        <f>Table1[[#This Row],[Total Sales]]-Table1[[#This Row],[cogs]]</f>
        <v>267</v>
      </c>
      <c r="L565" s="4">
        <v>1068</v>
      </c>
      <c r="M565" s="4">
        <f>Table1[[#This Row],[Total Sales]]*(1-20%)</f>
        <v>1424</v>
      </c>
      <c r="N565" s="4">
        <f>Table1[[#This Row],[Total Sales]]-100</f>
        <v>1680</v>
      </c>
    </row>
    <row r="566" spans="1:14" x14ac:dyDescent="0.25">
      <c r="A566">
        <v>88065565919</v>
      </c>
      <c r="B566" s="2">
        <v>43831</v>
      </c>
      <c r="C566" s="7" t="s">
        <v>22</v>
      </c>
      <c r="D566" t="s">
        <v>12</v>
      </c>
      <c r="E566" t="s">
        <v>70</v>
      </c>
      <c r="F566">
        <v>12</v>
      </c>
      <c r="G566">
        <v>9</v>
      </c>
      <c r="H566">
        <v>77</v>
      </c>
      <c r="I566">
        <f>Table1[[#This Row],[Qty]]*Table1[[#This Row],[Price]]</f>
        <v>924</v>
      </c>
      <c r="J566">
        <f>Table1[[#This Row],[Qty]]*Table1[[#This Row],[Cost]]</f>
        <v>693</v>
      </c>
      <c r="K566">
        <f>Table1[[#This Row],[Total Sales]]-Table1[[#This Row],[cogs]]</f>
        <v>231</v>
      </c>
      <c r="L566" s="4">
        <v>554.4</v>
      </c>
      <c r="M566" s="4">
        <f>Table1[[#This Row],[Total Sales]]*(1-20%)</f>
        <v>739.2</v>
      </c>
      <c r="N566" s="4">
        <f>Table1[[#This Row],[Total Sales]]-100</f>
        <v>824</v>
      </c>
    </row>
    <row r="567" spans="1:14" x14ac:dyDescent="0.25">
      <c r="A567">
        <v>88065565920</v>
      </c>
      <c r="B567" s="2">
        <v>43831</v>
      </c>
      <c r="C567" s="7" t="s">
        <v>20</v>
      </c>
      <c r="D567" t="s">
        <v>12</v>
      </c>
      <c r="E567" s="6" t="s">
        <v>68</v>
      </c>
      <c r="F567">
        <v>13</v>
      </c>
      <c r="G567">
        <v>10</v>
      </c>
      <c r="H567">
        <v>68</v>
      </c>
      <c r="I567">
        <f>Table1[[#This Row],[Qty]]*Table1[[#This Row],[Price]]</f>
        <v>884</v>
      </c>
      <c r="J567">
        <f>Table1[[#This Row],[Qty]]*Table1[[#This Row],[Cost]]</f>
        <v>680</v>
      </c>
      <c r="K567">
        <f>Table1[[#This Row],[Total Sales]]-Table1[[#This Row],[cogs]]</f>
        <v>204</v>
      </c>
      <c r="L567" s="4">
        <v>530.4</v>
      </c>
      <c r="M567" s="4">
        <f>Table1[[#This Row],[Total Sales]]*(1-20%)</f>
        <v>707.2</v>
      </c>
      <c r="N567" s="4">
        <f>Table1[[#This Row],[Total Sales]]-100</f>
        <v>784</v>
      </c>
    </row>
    <row r="568" spans="1:14" x14ac:dyDescent="0.25">
      <c r="A568">
        <v>88065565921</v>
      </c>
      <c r="B568" s="2">
        <v>43831</v>
      </c>
      <c r="C568" s="7" t="s">
        <v>16</v>
      </c>
      <c r="D568" t="s">
        <v>9</v>
      </c>
      <c r="E568" s="6" t="s">
        <v>69</v>
      </c>
      <c r="F568">
        <v>15</v>
      </c>
      <c r="G568">
        <v>12</v>
      </c>
      <c r="H568">
        <v>15</v>
      </c>
      <c r="I568">
        <f>Table1[[#This Row],[Qty]]*Table1[[#This Row],[Price]]</f>
        <v>225</v>
      </c>
      <c r="J568">
        <f>Table1[[#This Row],[Qty]]*Table1[[#This Row],[Cost]]</f>
        <v>180</v>
      </c>
      <c r="K568">
        <f>Table1[[#This Row],[Total Sales]]-Table1[[#This Row],[cogs]]</f>
        <v>45</v>
      </c>
      <c r="L568" s="4">
        <v>135</v>
      </c>
      <c r="M568" s="4">
        <f>Table1[[#This Row],[Total Sales]]*(1-20%)</f>
        <v>180</v>
      </c>
      <c r="N568" s="4">
        <f>Table1[[#This Row],[Total Sales]]-100</f>
        <v>125</v>
      </c>
    </row>
    <row r="569" spans="1:14" x14ac:dyDescent="0.25">
      <c r="A569">
        <v>88065565922</v>
      </c>
      <c r="B569" s="2">
        <v>43831</v>
      </c>
      <c r="C569" s="7" t="s">
        <v>18</v>
      </c>
      <c r="D569" t="s">
        <v>9</v>
      </c>
      <c r="E569" t="s">
        <v>70</v>
      </c>
      <c r="F569">
        <v>14</v>
      </c>
      <c r="G569">
        <v>11</v>
      </c>
      <c r="H569">
        <v>47</v>
      </c>
      <c r="I569">
        <f>Table1[[#This Row],[Qty]]*Table1[[#This Row],[Price]]</f>
        <v>658</v>
      </c>
      <c r="J569">
        <f>Table1[[#This Row],[Qty]]*Table1[[#This Row],[Cost]]</f>
        <v>517</v>
      </c>
      <c r="K569">
        <f>Table1[[#This Row],[Total Sales]]-Table1[[#This Row],[cogs]]</f>
        <v>141</v>
      </c>
      <c r="L569" s="4">
        <v>394.8</v>
      </c>
      <c r="M569" s="4">
        <f>Table1[[#This Row],[Total Sales]]*(1-20%)</f>
        <v>526.4</v>
      </c>
      <c r="N569" s="4">
        <f>Table1[[#This Row],[Total Sales]]-100</f>
        <v>558</v>
      </c>
    </row>
    <row r="570" spans="1:14" x14ac:dyDescent="0.25">
      <c r="A570">
        <v>88065565923</v>
      </c>
      <c r="B570" s="2">
        <v>43831</v>
      </c>
      <c r="C570" s="7" t="s">
        <v>19</v>
      </c>
      <c r="D570" t="s">
        <v>10</v>
      </c>
      <c r="E570" t="s">
        <v>70</v>
      </c>
      <c r="F570">
        <v>30</v>
      </c>
      <c r="G570">
        <v>27</v>
      </c>
      <c r="H570">
        <v>6</v>
      </c>
      <c r="I570">
        <f>Table1[[#This Row],[Qty]]*Table1[[#This Row],[Price]]</f>
        <v>180</v>
      </c>
      <c r="J570">
        <f>Table1[[#This Row],[Qty]]*Table1[[#This Row],[Cost]]</f>
        <v>162</v>
      </c>
      <c r="K570">
        <f>Table1[[#This Row],[Total Sales]]-Table1[[#This Row],[cogs]]</f>
        <v>18</v>
      </c>
      <c r="L570" s="4">
        <v>108</v>
      </c>
      <c r="M570" s="4">
        <f>Table1[[#This Row],[Total Sales]]*(1-20%)</f>
        <v>144</v>
      </c>
      <c r="N570" s="4">
        <f>Table1[[#This Row],[Total Sales]]-100</f>
        <v>80</v>
      </c>
    </row>
    <row r="571" spans="1:14" x14ac:dyDescent="0.25">
      <c r="A571">
        <v>88065565924</v>
      </c>
      <c r="B571" s="2">
        <v>43831</v>
      </c>
      <c r="C571" s="7" t="s">
        <v>23</v>
      </c>
      <c r="D571" t="s">
        <v>11</v>
      </c>
      <c r="E571" t="s">
        <v>70</v>
      </c>
      <c r="F571">
        <v>16</v>
      </c>
      <c r="G571">
        <v>13</v>
      </c>
      <c r="H571">
        <v>10</v>
      </c>
      <c r="I571">
        <f>Table1[[#This Row],[Qty]]*Table1[[#This Row],[Price]]</f>
        <v>160</v>
      </c>
      <c r="J571">
        <f>Table1[[#This Row],[Qty]]*Table1[[#This Row],[Cost]]</f>
        <v>130</v>
      </c>
      <c r="K571">
        <f>Table1[[#This Row],[Total Sales]]-Table1[[#This Row],[cogs]]</f>
        <v>30</v>
      </c>
      <c r="L571" s="4">
        <v>96</v>
      </c>
      <c r="M571" s="4">
        <f>Table1[[#This Row],[Total Sales]]*(1-20%)</f>
        <v>128</v>
      </c>
      <c r="N571" s="4">
        <f>Table1[[#This Row],[Total Sales]]-100</f>
        <v>60</v>
      </c>
    </row>
    <row r="572" spans="1:14" x14ac:dyDescent="0.25">
      <c r="A572">
        <v>88065565925</v>
      </c>
      <c r="B572" s="2">
        <v>43831</v>
      </c>
      <c r="C572" s="7" t="s">
        <v>13</v>
      </c>
      <c r="D572" t="s">
        <v>12</v>
      </c>
      <c r="E572" s="6" t="s">
        <v>81</v>
      </c>
      <c r="F572">
        <v>9</v>
      </c>
      <c r="G572">
        <v>6</v>
      </c>
      <c r="H572">
        <v>11</v>
      </c>
      <c r="I572">
        <f>Table1[[#This Row],[Qty]]*Table1[[#This Row],[Price]]</f>
        <v>99</v>
      </c>
      <c r="J572">
        <f>Table1[[#This Row],[Qty]]*Table1[[#This Row],[Cost]]</f>
        <v>66</v>
      </c>
      <c r="K572">
        <f>Table1[[#This Row],[Total Sales]]-Table1[[#This Row],[cogs]]</f>
        <v>33</v>
      </c>
      <c r="L572" s="4">
        <v>59.4</v>
      </c>
      <c r="M572" s="4">
        <f>Table1[[#This Row],[Total Sales]]*(1-20%)</f>
        <v>79.2</v>
      </c>
      <c r="N572" s="4">
        <f>Table1[[#This Row],[Total Sales]]-100</f>
        <v>-1</v>
      </c>
    </row>
    <row r="573" spans="1:14" x14ac:dyDescent="0.25">
      <c r="A573">
        <v>88065565926</v>
      </c>
      <c r="B573" s="2">
        <v>43831</v>
      </c>
      <c r="C573" s="7" t="s">
        <v>17</v>
      </c>
      <c r="D573" t="s">
        <v>9</v>
      </c>
      <c r="E573" s="6" t="s">
        <v>81</v>
      </c>
      <c r="F573">
        <v>5</v>
      </c>
      <c r="G573">
        <v>2</v>
      </c>
      <c r="H573">
        <v>60</v>
      </c>
      <c r="I573">
        <f>Table1[[#This Row],[Qty]]*Table1[[#This Row],[Price]]</f>
        <v>300</v>
      </c>
      <c r="J573">
        <f>Table1[[#This Row],[Qty]]*Table1[[#This Row],[Cost]]</f>
        <v>120</v>
      </c>
      <c r="K573">
        <f>Table1[[#This Row],[Total Sales]]-Table1[[#This Row],[cogs]]</f>
        <v>180</v>
      </c>
      <c r="L573" s="4">
        <v>180</v>
      </c>
      <c r="M573" s="4">
        <f>Table1[[#This Row],[Total Sales]]*(1-20%)</f>
        <v>240</v>
      </c>
      <c r="N573" s="4">
        <f>Table1[[#This Row],[Total Sales]]-100</f>
        <v>200</v>
      </c>
    </row>
    <row r="574" spans="1:14" x14ac:dyDescent="0.25">
      <c r="A574">
        <v>88065565927</v>
      </c>
      <c r="B574" s="2">
        <v>43831</v>
      </c>
      <c r="C574" s="7" t="s">
        <v>14</v>
      </c>
      <c r="D574" t="s">
        <v>9</v>
      </c>
      <c r="E574" s="6" t="s">
        <v>74</v>
      </c>
      <c r="F574">
        <v>18</v>
      </c>
      <c r="G574">
        <v>15</v>
      </c>
      <c r="H574">
        <v>89</v>
      </c>
      <c r="I574">
        <f>Table1[[#This Row],[Qty]]*Table1[[#This Row],[Price]]</f>
        <v>1602</v>
      </c>
      <c r="J574">
        <f>Table1[[#This Row],[Qty]]*Table1[[#This Row],[Cost]]</f>
        <v>1335</v>
      </c>
      <c r="K574">
        <f>Table1[[#This Row],[Total Sales]]-Table1[[#This Row],[cogs]]</f>
        <v>267</v>
      </c>
      <c r="L574" s="4">
        <v>961.19999999999993</v>
      </c>
      <c r="M574" s="4">
        <f>Table1[[#This Row],[Total Sales]]*(1-20%)</f>
        <v>1281.6000000000001</v>
      </c>
      <c r="N574" s="4">
        <f>Table1[[#This Row],[Total Sales]]-100</f>
        <v>1502</v>
      </c>
    </row>
    <row r="575" spans="1:14" x14ac:dyDescent="0.25">
      <c r="A575">
        <v>88065565928</v>
      </c>
      <c r="B575" s="2">
        <v>43831</v>
      </c>
      <c r="C575" s="7" t="s">
        <v>21</v>
      </c>
      <c r="D575" t="s">
        <v>10</v>
      </c>
      <c r="E575" s="6" t="s">
        <v>85</v>
      </c>
      <c r="F575">
        <v>10</v>
      </c>
      <c r="G575">
        <v>7</v>
      </c>
      <c r="H575">
        <v>77</v>
      </c>
      <c r="I575">
        <f>Table1[[#This Row],[Qty]]*Table1[[#This Row],[Price]]</f>
        <v>770</v>
      </c>
      <c r="J575">
        <f>Table1[[#This Row],[Qty]]*Table1[[#This Row],[Cost]]</f>
        <v>539</v>
      </c>
      <c r="K575">
        <f>Table1[[#This Row],[Total Sales]]-Table1[[#This Row],[cogs]]</f>
        <v>231</v>
      </c>
      <c r="L575" s="4">
        <v>462</v>
      </c>
      <c r="M575" s="4">
        <f>Table1[[#This Row],[Total Sales]]*(1-20%)</f>
        <v>616</v>
      </c>
      <c r="N575" s="4">
        <f>Table1[[#This Row],[Total Sales]]-100</f>
        <v>670</v>
      </c>
    </row>
    <row r="576" spans="1:14" x14ac:dyDescent="0.25">
      <c r="A576">
        <v>88065565929</v>
      </c>
      <c r="B576" s="2">
        <v>43831</v>
      </c>
      <c r="C576" s="7" t="s">
        <v>15</v>
      </c>
      <c r="D576" t="s">
        <v>11</v>
      </c>
      <c r="E576" s="6" t="s">
        <v>75</v>
      </c>
      <c r="F576">
        <v>20</v>
      </c>
      <c r="G576">
        <v>17</v>
      </c>
      <c r="H576">
        <v>68</v>
      </c>
      <c r="I576">
        <f>Table1[[#This Row],[Qty]]*Table1[[#This Row],[Price]]</f>
        <v>1360</v>
      </c>
      <c r="J576">
        <f>Table1[[#This Row],[Qty]]*Table1[[#This Row],[Cost]]</f>
        <v>1156</v>
      </c>
      <c r="K576">
        <f>Table1[[#This Row],[Total Sales]]-Table1[[#This Row],[cogs]]</f>
        <v>204</v>
      </c>
      <c r="L576" s="4">
        <v>816</v>
      </c>
      <c r="M576" s="4">
        <f>Table1[[#This Row],[Total Sales]]*(1-20%)</f>
        <v>1088</v>
      </c>
      <c r="N576" s="4">
        <f>Table1[[#This Row],[Total Sales]]-100</f>
        <v>1260</v>
      </c>
    </row>
    <row r="577" spans="1:14" x14ac:dyDescent="0.25">
      <c r="A577">
        <v>88065565930</v>
      </c>
      <c r="B577" s="2">
        <v>43831</v>
      </c>
      <c r="C577" s="7" t="s">
        <v>22</v>
      </c>
      <c r="D577" t="s">
        <v>12</v>
      </c>
      <c r="E577" s="6" t="s">
        <v>76</v>
      </c>
      <c r="F577">
        <v>70</v>
      </c>
      <c r="G577">
        <v>67</v>
      </c>
      <c r="H577">
        <v>15</v>
      </c>
      <c r="I577">
        <f>Table1[[#This Row],[Qty]]*Table1[[#This Row],[Price]]</f>
        <v>1050</v>
      </c>
      <c r="J577">
        <f>Table1[[#This Row],[Qty]]*Table1[[#This Row],[Cost]]</f>
        <v>1005</v>
      </c>
      <c r="K577">
        <f>Table1[[#This Row],[Total Sales]]-Table1[[#This Row],[cogs]]</f>
        <v>45</v>
      </c>
      <c r="L577" s="4">
        <v>630</v>
      </c>
      <c r="M577" s="4">
        <f>Table1[[#This Row],[Total Sales]]*(1-20%)</f>
        <v>840</v>
      </c>
      <c r="N577" s="4">
        <f>Table1[[#This Row],[Total Sales]]-100</f>
        <v>950</v>
      </c>
    </row>
    <row r="578" spans="1:14" x14ac:dyDescent="0.25">
      <c r="A578">
        <v>88065565931</v>
      </c>
      <c r="B578" s="2">
        <v>43831</v>
      </c>
      <c r="C578" s="7" t="s">
        <v>20</v>
      </c>
      <c r="D578" t="s">
        <v>9</v>
      </c>
      <c r="E578" s="6" t="s">
        <v>77</v>
      </c>
      <c r="F578">
        <v>15</v>
      </c>
      <c r="G578">
        <v>12</v>
      </c>
      <c r="H578">
        <v>100</v>
      </c>
      <c r="I578">
        <f>Table1[[#This Row],[Qty]]*Table1[[#This Row],[Price]]</f>
        <v>1500</v>
      </c>
      <c r="J578">
        <f>Table1[[#This Row],[Qty]]*Table1[[#This Row],[Cost]]</f>
        <v>1200</v>
      </c>
      <c r="K578">
        <f>Table1[[#This Row],[Total Sales]]-Table1[[#This Row],[cogs]]</f>
        <v>300</v>
      </c>
      <c r="L578" s="4">
        <v>900</v>
      </c>
      <c r="M578" s="4">
        <f>Table1[[#This Row],[Total Sales]]*(1-20%)</f>
        <v>1200</v>
      </c>
      <c r="N578" s="4">
        <f>Table1[[#This Row],[Total Sales]]-100</f>
        <v>1400</v>
      </c>
    </row>
    <row r="579" spans="1:14" x14ac:dyDescent="0.25">
      <c r="A579">
        <v>88065565932</v>
      </c>
      <c r="B579" s="2">
        <v>43831</v>
      </c>
      <c r="C579" s="7" t="s">
        <v>16</v>
      </c>
      <c r="D579" t="s">
        <v>9</v>
      </c>
      <c r="E579" s="6" t="s">
        <v>78</v>
      </c>
      <c r="F579">
        <v>12</v>
      </c>
      <c r="G579">
        <v>9</v>
      </c>
      <c r="H579">
        <v>3000</v>
      </c>
      <c r="I579">
        <f>Table1[[#This Row],[Qty]]*Table1[[#This Row],[Price]]</f>
        <v>36000</v>
      </c>
      <c r="J579">
        <f>Table1[[#This Row],[Qty]]*Table1[[#This Row],[Cost]]</f>
        <v>27000</v>
      </c>
      <c r="K579">
        <f>Table1[[#This Row],[Total Sales]]-Table1[[#This Row],[cogs]]</f>
        <v>9000</v>
      </c>
      <c r="L579" s="4">
        <v>21600</v>
      </c>
      <c r="M579" s="4">
        <f>Table1[[#This Row],[Total Sales]]*(1-20%)</f>
        <v>28800</v>
      </c>
      <c r="N579" s="4">
        <f>Table1[[#This Row],[Total Sales]]-100</f>
        <v>35900</v>
      </c>
    </row>
    <row r="580" spans="1:14" x14ac:dyDescent="0.25">
      <c r="A580">
        <v>88065565933</v>
      </c>
      <c r="B580" s="2">
        <v>43831</v>
      </c>
      <c r="C580" s="7" t="s">
        <v>18</v>
      </c>
      <c r="D580" t="s">
        <v>10</v>
      </c>
      <c r="E580" t="s">
        <v>79</v>
      </c>
      <c r="F580">
        <v>18</v>
      </c>
      <c r="G580">
        <v>15</v>
      </c>
      <c r="H580">
        <v>5000</v>
      </c>
      <c r="I580">
        <f>Table1[[#This Row],[Qty]]*Table1[[#This Row],[Price]]</f>
        <v>90000</v>
      </c>
      <c r="J580">
        <f>Table1[[#This Row],[Qty]]*Table1[[#This Row],[Cost]]</f>
        <v>75000</v>
      </c>
      <c r="K580">
        <f>Table1[[#This Row],[Total Sales]]-Table1[[#This Row],[cogs]]</f>
        <v>15000</v>
      </c>
      <c r="L580" s="4">
        <v>54000</v>
      </c>
      <c r="M580" s="4">
        <f>Table1[[#This Row],[Total Sales]]*(1-20%)</f>
        <v>72000</v>
      </c>
      <c r="N580" s="4">
        <f>Table1[[#This Row],[Total Sales]]-100</f>
        <v>89900</v>
      </c>
    </row>
    <row r="581" spans="1:14" x14ac:dyDescent="0.25">
      <c r="A581">
        <v>88065565934</v>
      </c>
      <c r="B581" s="2">
        <v>43831</v>
      </c>
      <c r="C581" s="7" t="s">
        <v>19</v>
      </c>
      <c r="D581" t="s">
        <v>11</v>
      </c>
      <c r="E581" s="6" t="s">
        <v>65</v>
      </c>
      <c r="F581">
        <v>23</v>
      </c>
      <c r="G581">
        <v>20</v>
      </c>
      <c r="H581">
        <v>300</v>
      </c>
      <c r="I581">
        <f>Table1[[#This Row],[Qty]]*Table1[[#This Row],[Price]]</f>
        <v>6900</v>
      </c>
      <c r="J581">
        <f>Table1[[#This Row],[Qty]]*Table1[[#This Row],[Cost]]</f>
        <v>6000</v>
      </c>
      <c r="K581">
        <f>Table1[[#This Row],[Total Sales]]-Table1[[#This Row],[cogs]]</f>
        <v>900</v>
      </c>
      <c r="L581" s="4">
        <v>4140</v>
      </c>
      <c r="M581" s="4">
        <f>Table1[[#This Row],[Total Sales]]*(1-20%)</f>
        <v>5520</v>
      </c>
      <c r="N581" s="4">
        <f>Table1[[#This Row],[Total Sales]]-100</f>
        <v>6800</v>
      </c>
    </row>
    <row r="582" spans="1:14" x14ac:dyDescent="0.25">
      <c r="A582">
        <v>88065565935</v>
      </c>
      <c r="B582" s="2">
        <v>43831</v>
      </c>
      <c r="C582" s="7" t="s">
        <v>23</v>
      </c>
      <c r="D582" t="s">
        <v>12</v>
      </c>
      <c r="E582" s="6" t="s">
        <v>80</v>
      </c>
      <c r="F582">
        <v>9</v>
      </c>
      <c r="G582">
        <v>6</v>
      </c>
      <c r="H582">
        <v>2000</v>
      </c>
      <c r="I582">
        <f>Table1[[#This Row],[Qty]]*Table1[[#This Row],[Price]]</f>
        <v>18000</v>
      </c>
      <c r="J582">
        <f>Table1[[#This Row],[Qty]]*Table1[[#This Row],[Cost]]</f>
        <v>12000</v>
      </c>
      <c r="K582">
        <f>Table1[[#This Row],[Total Sales]]-Table1[[#This Row],[cogs]]</f>
        <v>6000</v>
      </c>
      <c r="L582" s="4">
        <v>10800</v>
      </c>
      <c r="M582" s="4">
        <f>Table1[[#This Row],[Total Sales]]*(1-20%)</f>
        <v>14400</v>
      </c>
      <c r="N582" s="4">
        <f>Table1[[#This Row],[Total Sales]]-100</f>
        <v>17900</v>
      </c>
    </row>
    <row r="583" spans="1:14" x14ac:dyDescent="0.25">
      <c r="A583">
        <v>88065565936</v>
      </c>
      <c r="B583" s="2">
        <v>43831</v>
      </c>
      <c r="C583" s="7" t="s">
        <v>13</v>
      </c>
      <c r="D583" t="s">
        <v>9</v>
      </c>
      <c r="E583" s="6" t="s">
        <v>81</v>
      </c>
      <c r="F583">
        <v>18</v>
      </c>
      <c r="G583">
        <v>15</v>
      </c>
      <c r="H583">
        <v>600</v>
      </c>
      <c r="I583">
        <f>Table1[[#This Row],[Qty]]*Table1[[#This Row],[Price]]</f>
        <v>10800</v>
      </c>
      <c r="J583">
        <f>Table1[[#This Row],[Qty]]*Table1[[#This Row],[Cost]]</f>
        <v>9000</v>
      </c>
      <c r="K583">
        <f>Table1[[#This Row],[Total Sales]]-Table1[[#This Row],[cogs]]</f>
        <v>1800</v>
      </c>
      <c r="L583" s="4">
        <v>6480</v>
      </c>
      <c r="M583" s="4">
        <f>Table1[[#This Row],[Total Sales]]*(1-20%)</f>
        <v>8640</v>
      </c>
      <c r="N583" s="4">
        <f>Table1[[#This Row],[Total Sales]]-100</f>
        <v>10700</v>
      </c>
    </row>
    <row r="584" spans="1:14" x14ac:dyDescent="0.25">
      <c r="A584">
        <v>88065565937</v>
      </c>
      <c r="B584" s="2">
        <v>43831</v>
      </c>
      <c r="C584" s="7" t="s">
        <v>17</v>
      </c>
      <c r="D584" t="s">
        <v>9</v>
      </c>
      <c r="E584" s="6" t="s">
        <v>68</v>
      </c>
      <c r="F584">
        <v>52</v>
      </c>
      <c r="G584">
        <v>49</v>
      </c>
      <c r="H584">
        <v>1230</v>
      </c>
      <c r="I584">
        <f>Table1[[#This Row],[Qty]]*Table1[[#This Row],[Price]]</f>
        <v>63960</v>
      </c>
      <c r="J584">
        <f>Table1[[#This Row],[Qty]]*Table1[[#This Row],[Cost]]</f>
        <v>60270</v>
      </c>
      <c r="K584">
        <f>Table1[[#This Row],[Total Sales]]-Table1[[#This Row],[cogs]]</f>
        <v>3690</v>
      </c>
      <c r="L584" s="4">
        <v>38376</v>
      </c>
      <c r="M584" s="4">
        <f>Table1[[#This Row],[Total Sales]]*(1-20%)</f>
        <v>51168</v>
      </c>
      <c r="N584" s="4">
        <f>Table1[[#This Row],[Total Sales]]-100</f>
        <v>63860</v>
      </c>
    </row>
    <row r="585" spans="1:14" x14ac:dyDescent="0.25">
      <c r="A585">
        <v>88065565938</v>
      </c>
      <c r="B585" s="2">
        <v>43831</v>
      </c>
      <c r="C585" s="7" t="s">
        <v>14</v>
      </c>
      <c r="D585" t="s">
        <v>10</v>
      </c>
      <c r="E585" s="6" t="s">
        <v>69</v>
      </c>
      <c r="F585">
        <v>9</v>
      </c>
      <c r="G585">
        <v>6</v>
      </c>
      <c r="H585">
        <v>900</v>
      </c>
      <c r="I585">
        <f>Table1[[#This Row],[Qty]]*Table1[[#This Row],[Price]]</f>
        <v>8100</v>
      </c>
      <c r="J585">
        <f>Table1[[#This Row],[Qty]]*Table1[[#This Row],[Cost]]</f>
        <v>5400</v>
      </c>
      <c r="K585">
        <f>Table1[[#This Row],[Total Sales]]-Table1[[#This Row],[cogs]]</f>
        <v>2700</v>
      </c>
      <c r="L585" s="4">
        <v>4860</v>
      </c>
      <c r="M585" s="4">
        <f>Table1[[#This Row],[Total Sales]]*(1-20%)</f>
        <v>6480</v>
      </c>
      <c r="N585" s="4">
        <f>Table1[[#This Row],[Total Sales]]-100</f>
        <v>8000</v>
      </c>
    </row>
    <row r="586" spans="1:14" x14ac:dyDescent="0.25">
      <c r="A586">
        <v>88065565939</v>
      </c>
      <c r="B586" s="2">
        <v>43831</v>
      </c>
      <c r="C586" s="7" t="s">
        <v>21</v>
      </c>
      <c r="D586" t="s">
        <v>11</v>
      </c>
      <c r="E586" t="s">
        <v>70</v>
      </c>
      <c r="F586">
        <v>5</v>
      </c>
      <c r="G586">
        <v>2</v>
      </c>
      <c r="H586">
        <v>2390</v>
      </c>
      <c r="I586">
        <f>Table1[[#This Row],[Qty]]*Table1[[#This Row],[Price]]</f>
        <v>11950</v>
      </c>
      <c r="J586">
        <f>Table1[[#This Row],[Qty]]*Table1[[#This Row],[Cost]]</f>
        <v>4780</v>
      </c>
      <c r="K586">
        <f>Table1[[#This Row],[Total Sales]]-Table1[[#This Row],[cogs]]</f>
        <v>7170</v>
      </c>
      <c r="L586" s="4">
        <v>7170</v>
      </c>
      <c r="M586" s="4">
        <f>Table1[[#This Row],[Total Sales]]*(1-20%)</f>
        <v>9560</v>
      </c>
      <c r="N586" s="4">
        <f>Table1[[#This Row],[Total Sales]]-100</f>
        <v>11850</v>
      </c>
    </row>
    <row r="587" spans="1:14" x14ac:dyDescent="0.25">
      <c r="A587">
        <v>88065565940</v>
      </c>
      <c r="B587" s="2">
        <v>43831</v>
      </c>
      <c r="C587" s="7" t="s">
        <v>15</v>
      </c>
      <c r="D587" t="s">
        <v>12</v>
      </c>
      <c r="E587" s="6" t="s">
        <v>82</v>
      </c>
      <c r="F587">
        <v>14</v>
      </c>
      <c r="G587">
        <v>11</v>
      </c>
      <c r="H587">
        <v>10000</v>
      </c>
      <c r="I587">
        <f>Table1[[#This Row],[Qty]]*Table1[[#This Row],[Price]]</f>
        <v>140000</v>
      </c>
      <c r="J587">
        <f>Table1[[#This Row],[Qty]]*Table1[[#This Row],[Cost]]</f>
        <v>110000</v>
      </c>
      <c r="K587">
        <f>Table1[[#This Row],[Total Sales]]-Table1[[#This Row],[cogs]]</f>
        <v>30000</v>
      </c>
      <c r="L587" s="4">
        <v>84000</v>
      </c>
      <c r="M587" s="4">
        <f>Table1[[#This Row],[Total Sales]]*(1-20%)</f>
        <v>112000</v>
      </c>
      <c r="N587" s="4">
        <f>Table1[[#This Row],[Total Sales]]-100</f>
        <v>139900</v>
      </c>
    </row>
    <row r="588" spans="1:14" x14ac:dyDescent="0.25">
      <c r="A588">
        <v>88065565941</v>
      </c>
      <c r="B588" s="2">
        <v>43831</v>
      </c>
      <c r="C588" s="7" t="s">
        <v>22</v>
      </c>
      <c r="D588" t="s">
        <v>9</v>
      </c>
      <c r="E588" s="6" t="s">
        <v>83</v>
      </c>
      <c r="F588">
        <v>6</v>
      </c>
      <c r="G588">
        <v>3</v>
      </c>
      <c r="H588">
        <v>2300</v>
      </c>
      <c r="I588">
        <f>Table1[[#This Row],[Qty]]*Table1[[#This Row],[Price]]</f>
        <v>13800</v>
      </c>
      <c r="J588">
        <f>Table1[[#This Row],[Qty]]*Table1[[#This Row],[Cost]]</f>
        <v>6900</v>
      </c>
      <c r="K588">
        <f>Table1[[#This Row],[Total Sales]]-Table1[[#This Row],[cogs]]</f>
        <v>6900</v>
      </c>
      <c r="L588" s="4">
        <v>8280</v>
      </c>
      <c r="M588" s="4">
        <f>Table1[[#This Row],[Total Sales]]*(1-20%)</f>
        <v>11040</v>
      </c>
      <c r="N588" s="4">
        <f>Table1[[#This Row],[Total Sales]]-100</f>
        <v>13700</v>
      </c>
    </row>
    <row r="589" spans="1:14" x14ac:dyDescent="0.25">
      <c r="A589">
        <v>88065565942</v>
      </c>
      <c r="B589" s="2">
        <v>43831</v>
      </c>
      <c r="C589" s="7" t="s">
        <v>20</v>
      </c>
      <c r="D589" t="s">
        <v>9</v>
      </c>
      <c r="E589" s="6" t="s">
        <v>84</v>
      </c>
      <c r="F589">
        <v>10</v>
      </c>
      <c r="G589">
        <v>7</v>
      </c>
      <c r="H589">
        <v>7800</v>
      </c>
      <c r="I589">
        <f>Table1[[#This Row],[Qty]]*Table1[[#This Row],[Price]]</f>
        <v>78000</v>
      </c>
      <c r="J589">
        <f>Table1[[#This Row],[Qty]]*Table1[[#This Row],[Cost]]</f>
        <v>54600</v>
      </c>
      <c r="K589">
        <f>Table1[[#This Row],[Total Sales]]-Table1[[#This Row],[cogs]]</f>
        <v>23400</v>
      </c>
      <c r="L589" s="4">
        <v>46800</v>
      </c>
      <c r="M589" s="4">
        <f>Table1[[#This Row],[Total Sales]]*(1-20%)</f>
        <v>62400</v>
      </c>
      <c r="N589" s="4">
        <f>Table1[[#This Row],[Total Sales]]-100</f>
        <v>77900</v>
      </c>
    </row>
    <row r="590" spans="1:14" x14ac:dyDescent="0.25">
      <c r="A590">
        <v>88065565943</v>
      </c>
      <c r="B590" s="2">
        <v>43831</v>
      </c>
      <c r="C590" s="7" t="s">
        <v>16</v>
      </c>
      <c r="D590" t="s">
        <v>10</v>
      </c>
      <c r="E590" s="6" t="s">
        <v>74</v>
      </c>
      <c r="F590">
        <v>13</v>
      </c>
      <c r="G590">
        <v>10</v>
      </c>
      <c r="H590">
        <v>450</v>
      </c>
      <c r="I590">
        <f>Table1[[#This Row],[Qty]]*Table1[[#This Row],[Price]]</f>
        <v>5850</v>
      </c>
      <c r="J590">
        <f>Table1[[#This Row],[Qty]]*Table1[[#This Row],[Cost]]</f>
        <v>4500</v>
      </c>
      <c r="K590">
        <f>Table1[[#This Row],[Total Sales]]-Table1[[#This Row],[cogs]]</f>
        <v>1350</v>
      </c>
      <c r="L590" s="4">
        <v>3510</v>
      </c>
      <c r="M590" s="4">
        <f>Table1[[#This Row],[Total Sales]]*(1-20%)</f>
        <v>4680</v>
      </c>
      <c r="N590" s="4">
        <f>Table1[[#This Row],[Total Sales]]-100</f>
        <v>5750</v>
      </c>
    </row>
    <row r="591" spans="1:14" x14ac:dyDescent="0.25">
      <c r="A591">
        <v>88065565944</v>
      </c>
      <c r="B591" s="2">
        <v>43831</v>
      </c>
      <c r="C591" s="7" t="s">
        <v>18</v>
      </c>
      <c r="D591" t="s">
        <v>9</v>
      </c>
      <c r="E591" s="6" t="s">
        <v>85</v>
      </c>
      <c r="F591">
        <v>20</v>
      </c>
      <c r="G591">
        <v>17</v>
      </c>
      <c r="H591">
        <v>2000</v>
      </c>
      <c r="I591">
        <f>Table1[[#This Row],[Qty]]*Table1[[#This Row],[Price]]</f>
        <v>40000</v>
      </c>
      <c r="J591">
        <f>Table1[[#This Row],[Qty]]*Table1[[#This Row],[Cost]]</f>
        <v>34000</v>
      </c>
      <c r="K591">
        <f>Table1[[#This Row],[Total Sales]]-Table1[[#This Row],[cogs]]</f>
        <v>6000</v>
      </c>
      <c r="L591" s="4">
        <v>24000</v>
      </c>
      <c r="M591" s="4">
        <f>Table1[[#This Row],[Total Sales]]*(1-20%)</f>
        <v>32000</v>
      </c>
      <c r="N591" s="4">
        <f>Table1[[#This Row],[Total Sales]]-100</f>
        <v>39900</v>
      </c>
    </row>
    <row r="592" spans="1:14" x14ac:dyDescent="0.25">
      <c r="A592">
        <v>88065565945</v>
      </c>
      <c r="B592" s="2">
        <v>43831</v>
      </c>
      <c r="C592" s="7" t="s">
        <v>19</v>
      </c>
      <c r="D592" t="s">
        <v>10</v>
      </c>
      <c r="E592" s="6" t="s">
        <v>74</v>
      </c>
      <c r="F592">
        <v>15</v>
      </c>
      <c r="G592">
        <v>12</v>
      </c>
      <c r="H592">
        <v>123</v>
      </c>
      <c r="I592">
        <f>Table1[[#This Row],[Qty]]*Table1[[#This Row],[Price]]</f>
        <v>1845</v>
      </c>
      <c r="J592">
        <f>Table1[[#This Row],[Qty]]*Table1[[#This Row],[Cost]]</f>
        <v>1476</v>
      </c>
      <c r="K592">
        <f>Table1[[#This Row],[Total Sales]]-Table1[[#This Row],[cogs]]</f>
        <v>369</v>
      </c>
      <c r="L592" s="4">
        <v>1107</v>
      </c>
      <c r="M592" s="4">
        <f>Table1[[#This Row],[Total Sales]]*(1-20%)</f>
        <v>1476</v>
      </c>
      <c r="N592" s="4">
        <f>Table1[[#This Row],[Total Sales]]-100</f>
        <v>1745</v>
      </c>
    </row>
    <row r="593" spans="1:14" x14ac:dyDescent="0.25">
      <c r="A593">
        <v>88065565946</v>
      </c>
      <c r="B593" s="2">
        <v>43831</v>
      </c>
      <c r="C593" s="7" t="s">
        <v>23</v>
      </c>
      <c r="D593" t="s">
        <v>11</v>
      </c>
      <c r="E593" s="6" t="s">
        <v>85</v>
      </c>
      <c r="F593">
        <v>20</v>
      </c>
      <c r="G593">
        <v>17</v>
      </c>
      <c r="H593">
        <v>12903</v>
      </c>
      <c r="I593">
        <f>Table1[[#This Row],[Qty]]*Table1[[#This Row],[Price]]</f>
        <v>258060</v>
      </c>
      <c r="J593">
        <f>Table1[[#This Row],[Qty]]*Table1[[#This Row],[Cost]]</f>
        <v>219351</v>
      </c>
      <c r="K593">
        <f>Table1[[#This Row],[Total Sales]]-Table1[[#This Row],[cogs]]</f>
        <v>38709</v>
      </c>
      <c r="L593" s="4">
        <v>154836</v>
      </c>
      <c r="M593" s="4">
        <f>Table1[[#This Row],[Total Sales]]*(1-20%)</f>
        <v>206448</v>
      </c>
      <c r="N593" s="4">
        <f>Table1[[#This Row],[Total Sales]]-100</f>
        <v>257960</v>
      </c>
    </row>
    <row r="594" spans="1:14" x14ac:dyDescent="0.25">
      <c r="A594">
        <v>88065565947</v>
      </c>
      <c r="B594" s="2">
        <v>43831</v>
      </c>
      <c r="C594" s="7" t="s">
        <v>13</v>
      </c>
      <c r="D594" t="s">
        <v>12</v>
      </c>
      <c r="E594" s="6" t="s">
        <v>68</v>
      </c>
      <c r="F594">
        <v>12</v>
      </c>
      <c r="G594">
        <v>9</v>
      </c>
      <c r="H594">
        <v>100000</v>
      </c>
      <c r="I594">
        <f>Table1[[#This Row],[Qty]]*Table1[[#This Row],[Price]]</f>
        <v>1200000</v>
      </c>
      <c r="J594">
        <f>Table1[[#This Row],[Qty]]*Table1[[#This Row],[Cost]]</f>
        <v>900000</v>
      </c>
      <c r="K594">
        <f>Table1[[#This Row],[Total Sales]]-Table1[[#This Row],[cogs]]</f>
        <v>300000</v>
      </c>
      <c r="L594" s="4">
        <v>720000</v>
      </c>
      <c r="M594" s="4">
        <f>Table1[[#This Row],[Total Sales]]*(1-20%)</f>
        <v>960000</v>
      </c>
      <c r="N594" s="4">
        <f>Table1[[#This Row],[Total Sales]]-100</f>
        <v>1199900</v>
      </c>
    </row>
    <row r="595" spans="1:14" x14ac:dyDescent="0.25">
      <c r="A595">
        <v>88065565948</v>
      </c>
      <c r="B595" s="2">
        <v>43831</v>
      </c>
      <c r="C595" s="7" t="s">
        <v>17</v>
      </c>
      <c r="D595" t="s">
        <v>9</v>
      </c>
      <c r="E595" s="6" t="s">
        <v>69</v>
      </c>
      <c r="F595">
        <v>16</v>
      </c>
      <c r="G595">
        <v>13</v>
      </c>
      <c r="H595">
        <v>12000</v>
      </c>
      <c r="I595">
        <f>Table1[[#This Row],[Qty]]*Table1[[#This Row],[Price]]</f>
        <v>192000</v>
      </c>
      <c r="J595">
        <f>Table1[[#This Row],[Qty]]*Table1[[#This Row],[Cost]]</f>
        <v>156000</v>
      </c>
      <c r="K595">
        <f>Table1[[#This Row],[Total Sales]]-Table1[[#This Row],[cogs]]</f>
        <v>36000</v>
      </c>
      <c r="L595" s="4">
        <v>115200</v>
      </c>
      <c r="M595" s="4">
        <f>Table1[[#This Row],[Total Sales]]*(1-20%)</f>
        <v>153600</v>
      </c>
      <c r="N595" s="4">
        <f>Table1[[#This Row],[Total Sales]]-100</f>
        <v>191900</v>
      </c>
    </row>
    <row r="596" spans="1:14" x14ac:dyDescent="0.25">
      <c r="A596">
        <v>88065565949</v>
      </c>
      <c r="B596" s="2">
        <v>43831</v>
      </c>
      <c r="C596" s="7" t="s">
        <v>14</v>
      </c>
      <c r="D596" t="s">
        <v>10</v>
      </c>
      <c r="E596" t="s">
        <v>70</v>
      </c>
      <c r="F596">
        <v>70</v>
      </c>
      <c r="G596">
        <v>67</v>
      </c>
      <c r="H596">
        <v>60</v>
      </c>
      <c r="I596">
        <f>Table1[[#This Row],[Qty]]*Table1[[#This Row],[Price]]</f>
        <v>4200</v>
      </c>
      <c r="J596">
        <f>Table1[[#This Row],[Qty]]*Table1[[#This Row],[Cost]]</f>
        <v>4020</v>
      </c>
      <c r="K596">
        <f>Table1[[#This Row],[Total Sales]]-Table1[[#This Row],[cogs]]</f>
        <v>180</v>
      </c>
      <c r="L596" s="4">
        <v>2520</v>
      </c>
      <c r="M596" s="4">
        <f>Table1[[#This Row],[Total Sales]]*(1-20%)</f>
        <v>3360</v>
      </c>
      <c r="N596" s="4">
        <f>Table1[[#This Row],[Total Sales]]-100</f>
        <v>4100</v>
      </c>
    </row>
    <row r="597" spans="1:14" x14ac:dyDescent="0.25">
      <c r="A597">
        <v>88065565950</v>
      </c>
      <c r="B597" s="2">
        <v>43831</v>
      </c>
      <c r="C597" s="7" t="s">
        <v>21</v>
      </c>
      <c r="D597" t="s">
        <v>11</v>
      </c>
      <c r="E597" s="6" t="s">
        <v>68</v>
      </c>
      <c r="F597">
        <v>15</v>
      </c>
      <c r="G597">
        <v>12</v>
      </c>
      <c r="H597">
        <v>89</v>
      </c>
      <c r="I597">
        <f>Table1[[#This Row],[Qty]]*Table1[[#This Row],[Price]]</f>
        <v>1335</v>
      </c>
      <c r="J597">
        <f>Table1[[#This Row],[Qty]]*Table1[[#This Row],[Cost]]</f>
        <v>1068</v>
      </c>
      <c r="K597">
        <f>Table1[[#This Row],[Total Sales]]-Table1[[#This Row],[cogs]]</f>
        <v>267</v>
      </c>
      <c r="L597" s="4">
        <v>801</v>
      </c>
      <c r="M597" s="4">
        <f>Table1[[#This Row],[Total Sales]]*(1-20%)</f>
        <v>1068</v>
      </c>
      <c r="N597" s="4">
        <f>Table1[[#This Row],[Total Sales]]-100</f>
        <v>1235</v>
      </c>
    </row>
    <row r="598" spans="1:14" x14ac:dyDescent="0.25">
      <c r="A598">
        <v>88065565951</v>
      </c>
      <c r="B598" s="2">
        <v>43831</v>
      </c>
      <c r="C598" s="7" t="s">
        <v>15</v>
      </c>
      <c r="D598" t="s">
        <v>12</v>
      </c>
      <c r="E598" s="6" t="s">
        <v>69</v>
      </c>
      <c r="F598">
        <v>16</v>
      </c>
      <c r="G598">
        <v>13</v>
      </c>
      <c r="H598">
        <v>77</v>
      </c>
      <c r="I598">
        <f>Table1[[#This Row],[Qty]]*Table1[[#This Row],[Price]]</f>
        <v>1232</v>
      </c>
      <c r="J598">
        <f>Table1[[#This Row],[Qty]]*Table1[[#This Row],[Cost]]</f>
        <v>1001</v>
      </c>
      <c r="K598">
        <f>Table1[[#This Row],[Total Sales]]-Table1[[#This Row],[cogs]]</f>
        <v>231</v>
      </c>
      <c r="L598" s="4">
        <v>739.19999999999993</v>
      </c>
      <c r="M598" s="4">
        <f>Table1[[#This Row],[Total Sales]]*(1-20%)</f>
        <v>985.6</v>
      </c>
      <c r="N598" s="4">
        <f>Table1[[#This Row],[Total Sales]]-100</f>
        <v>1132</v>
      </c>
    </row>
    <row r="599" spans="1:14" x14ac:dyDescent="0.25">
      <c r="A599">
        <v>88065565952</v>
      </c>
      <c r="B599" s="2">
        <v>43831</v>
      </c>
      <c r="C599" s="7" t="s">
        <v>22</v>
      </c>
      <c r="D599" t="s">
        <v>9</v>
      </c>
      <c r="E599" t="s">
        <v>70</v>
      </c>
      <c r="F599">
        <v>20</v>
      </c>
      <c r="G599">
        <v>17</v>
      </c>
      <c r="H599">
        <v>68</v>
      </c>
      <c r="I599">
        <f>Table1[[#This Row],[Qty]]*Table1[[#This Row],[Price]]</f>
        <v>1360</v>
      </c>
      <c r="J599">
        <f>Table1[[#This Row],[Qty]]*Table1[[#This Row],[Cost]]</f>
        <v>1156</v>
      </c>
      <c r="K599">
        <f>Table1[[#This Row],[Total Sales]]-Table1[[#This Row],[cogs]]</f>
        <v>204</v>
      </c>
      <c r="L599" s="4">
        <v>816</v>
      </c>
      <c r="M599" s="4">
        <f>Table1[[#This Row],[Total Sales]]*(1-20%)</f>
        <v>1088</v>
      </c>
      <c r="N599" s="4">
        <f>Table1[[#This Row],[Total Sales]]-100</f>
        <v>1260</v>
      </c>
    </row>
    <row r="600" spans="1:14" x14ac:dyDescent="0.25">
      <c r="A600">
        <v>88065565953</v>
      </c>
      <c r="B600" s="2">
        <v>43831</v>
      </c>
      <c r="C600" s="7" t="s">
        <v>20</v>
      </c>
      <c r="D600" t="s">
        <v>10</v>
      </c>
      <c r="E600" t="s">
        <v>70</v>
      </c>
      <c r="F600">
        <v>12</v>
      </c>
      <c r="G600">
        <v>9</v>
      </c>
      <c r="H600">
        <v>15</v>
      </c>
      <c r="I600">
        <f>Table1[[#This Row],[Qty]]*Table1[[#This Row],[Price]]</f>
        <v>180</v>
      </c>
      <c r="J600">
        <f>Table1[[#This Row],[Qty]]*Table1[[#This Row],[Cost]]</f>
        <v>135</v>
      </c>
      <c r="K600">
        <f>Table1[[#This Row],[Total Sales]]-Table1[[#This Row],[cogs]]</f>
        <v>45</v>
      </c>
      <c r="L600" s="4">
        <v>108</v>
      </c>
      <c r="M600" s="4">
        <f>Table1[[#This Row],[Total Sales]]*(1-20%)</f>
        <v>144</v>
      </c>
      <c r="N600" s="4">
        <f>Table1[[#This Row],[Total Sales]]-100</f>
        <v>80</v>
      </c>
    </row>
    <row r="601" spans="1:14" x14ac:dyDescent="0.25">
      <c r="A601">
        <v>88065565954</v>
      </c>
      <c r="B601" s="2">
        <v>43831</v>
      </c>
      <c r="C601" s="7" t="s">
        <v>16</v>
      </c>
      <c r="D601" t="s">
        <v>11</v>
      </c>
      <c r="E601" t="s">
        <v>70</v>
      </c>
      <c r="F601">
        <v>12</v>
      </c>
      <c r="G601">
        <v>9</v>
      </c>
      <c r="H601">
        <v>47</v>
      </c>
      <c r="I601">
        <f>Table1[[#This Row],[Qty]]*Table1[[#This Row],[Price]]</f>
        <v>564</v>
      </c>
      <c r="J601">
        <f>Table1[[#This Row],[Qty]]*Table1[[#This Row],[Cost]]</f>
        <v>423</v>
      </c>
      <c r="K601">
        <f>Table1[[#This Row],[Total Sales]]-Table1[[#This Row],[cogs]]</f>
        <v>141</v>
      </c>
      <c r="L601" s="4">
        <v>338.4</v>
      </c>
      <c r="M601" s="4">
        <f>Table1[[#This Row],[Total Sales]]*(1-20%)</f>
        <v>451.20000000000005</v>
      </c>
      <c r="N601" s="4">
        <f>Table1[[#This Row],[Total Sales]]-100</f>
        <v>464</v>
      </c>
    </row>
    <row r="602" spans="1:14" x14ac:dyDescent="0.25">
      <c r="A602">
        <v>88065565955</v>
      </c>
      <c r="B602" s="2">
        <v>43831</v>
      </c>
      <c r="C602" s="7" t="s">
        <v>18</v>
      </c>
      <c r="D602" t="s">
        <v>12</v>
      </c>
      <c r="E602" s="6" t="s">
        <v>81</v>
      </c>
      <c r="F602">
        <v>18</v>
      </c>
      <c r="G602">
        <v>15</v>
      </c>
      <c r="H602">
        <v>6</v>
      </c>
      <c r="I602">
        <f>Table1[[#This Row],[Qty]]*Table1[[#This Row],[Price]]</f>
        <v>108</v>
      </c>
      <c r="J602">
        <f>Table1[[#This Row],[Qty]]*Table1[[#This Row],[Cost]]</f>
        <v>90</v>
      </c>
      <c r="K602">
        <f>Table1[[#This Row],[Total Sales]]-Table1[[#This Row],[cogs]]</f>
        <v>18</v>
      </c>
      <c r="L602" s="4">
        <v>64.8</v>
      </c>
      <c r="M602" s="4">
        <f>Table1[[#This Row],[Total Sales]]*(1-20%)</f>
        <v>86.4</v>
      </c>
      <c r="N602" s="4">
        <f>Table1[[#This Row],[Total Sales]]-100</f>
        <v>8</v>
      </c>
    </row>
    <row r="603" spans="1:14" x14ac:dyDescent="0.25">
      <c r="A603">
        <v>88065565956</v>
      </c>
      <c r="B603" s="2">
        <v>43831</v>
      </c>
      <c r="C603" s="7" t="s">
        <v>19</v>
      </c>
      <c r="D603" t="s">
        <v>9</v>
      </c>
      <c r="E603" s="6" t="s">
        <v>81</v>
      </c>
      <c r="F603">
        <v>10</v>
      </c>
      <c r="G603">
        <v>7</v>
      </c>
      <c r="H603">
        <v>10</v>
      </c>
      <c r="I603">
        <f>Table1[[#This Row],[Qty]]*Table1[[#This Row],[Price]]</f>
        <v>100</v>
      </c>
      <c r="J603">
        <f>Table1[[#This Row],[Qty]]*Table1[[#This Row],[Cost]]</f>
        <v>70</v>
      </c>
      <c r="K603">
        <f>Table1[[#This Row],[Total Sales]]-Table1[[#This Row],[cogs]]</f>
        <v>30</v>
      </c>
      <c r="L603" s="4">
        <v>60</v>
      </c>
      <c r="M603" s="4">
        <f>Table1[[#This Row],[Total Sales]]*(1-20%)</f>
        <v>80</v>
      </c>
      <c r="N603" s="4">
        <f>Table1[[#This Row],[Total Sales]]-100</f>
        <v>0</v>
      </c>
    </row>
    <row r="604" spans="1:14" x14ac:dyDescent="0.25">
      <c r="A604">
        <v>88065565957</v>
      </c>
      <c r="B604" s="2">
        <v>43831</v>
      </c>
      <c r="C604" s="7" t="s">
        <v>23</v>
      </c>
      <c r="D604" t="s">
        <v>10</v>
      </c>
      <c r="E604" s="6" t="s">
        <v>74</v>
      </c>
      <c r="F604">
        <v>15</v>
      </c>
      <c r="G604">
        <v>12</v>
      </c>
      <c r="H604">
        <v>11</v>
      </c>
      <c r="I604">
        <f>Table1[[#This Row],[Qty]]*Table1[[#This Row],[Price]]</f>
        <v>165</v>
      </c>
      <c r="J604">
        <f>Table1[[#This Row],[Qty]]*Table1[[#This Row],[Cost]]</f>
        <v>132</v>
      </c>
      <c r="K604">
        <f>Table1[[#This Row],[Total Sales]]-Table1[[#This Row],[cogs]]</f>
        <v>33</v>
      </c>
      <c r="L604" s="4">
        <v>99</v>
      </c>
      <c r="M604" s="4">
        <f>Table1[[#This Row],[Total Sales]]*(1-20%)</f>
        <v>132</v>
      </c>
      <c r="N604" s="4">
        <f>Table1[[#This Row],[Total Sales]]-100</f>
        <v>65</v>
      </c>
    </row>
    <row r="605" spans="1:14" x14ac:dyDescent="0.25">
      <c r="A605">
        <v>88065565958</v>
      </c>
      <c r="B605" s="2">
        <v>44048</v>
      </c>
      <c r="C605" s="7" t="s">
        <v>13</v>
      </c>
      <c r="D605" t="s">
        <v>11</v>
      </c>
      <c r="E605" s="6" t="s">
        <v>85</v>
      </c>
      <c r="F605">
        <v>15</v>
      </c>
      <c r="G605">
        <v>12</v>
      </c>
      <c r="H605">
        <v>60</v>
      </c>
      <c r="I605">
        <f>Table1[[#This Row],[Qty]]*Table1[[#This Row],[Price]]</f>
        <v>900</v>
      </c>
      <c r="J605">
        <f>Table1[[#This Row],[Qty]]*Table1[[#This Row],[Cost]]</f>
        <v>720</v>
      </c>
      <c r="K605">
        <f>Table1[[#This Row],[Total Sales]]-Table1[[#This Row],[cogs]]</f>
        <v>180</v>
      </c>
      <c r="L605" s="4">
        <v>540</v>
      </c>
      <c r="M605" s="4">
        <f>Table1[[#This Row],[Total Sales]]*(1-20%)</f>
        <v>720</v>
      </c>
      <c r="N605" s="4">
        <f>Table1[[#This Row],[Total Sales]]-100</f>
        <v>800</v>
      </c>
    </row>
    <row r="606" spans="1:14" x14ac:dyDescent="0.25">
      <c r="A606">
        <v>88065565959</v>
      </c>
      <c r="B606" s="2">
        <v>44052</v>
      </c>
      <c r="C606" s="7" t="s">
        <v>17</v>
      </c>
      <c r="D606" t="s">
        <v>12</v>
      </c>
      <c r="E606" s="6" t="s">
        <v>75</v>
      </c>
      <c r="F606">
        <v>23</v>
      </c>
      <c r="G606">
        <v>20</v>
      </c>
      <c r="H606">
        <v>89</v>
      </c>
      <c r="I606">
        <f>Table1[[#This Row],[Qty]]*Table1[[#This Row],[Price]]</f>
        <v>2047</v>
      </c>
      <c r="J606">
        <f>Table1[[#This Row],[Qty]]*Table1[[#This Row],[Cost]]</f>
        <v>1780</v>
      </c>
      <c r="K606">
        <f>Table1[[#This Row],[Total Sales]]-Table1[[#This Row],[cogs]]</f>
        <v>267</v>
      </c>
      <c r="L606" s="4">
        <v>1228.2</v>
      </c>
      <c r="M606" s="4">
        <f>Table1[[#This Row],[Total Sales]]*(1-20%)</f>
        <v>1637.6000000000001</v>
      </c>
      <c r="N606" s="4">
        <f>Table1[[#This Row],[Total Sales]]-100</f>
        <v>1947</v>
      </c>
    </row>
    <row r="607" spans="1:14" x14ac:dyDescent="0.25">
      <c r="A607">
        <v>88065565960</v>
      </c>
      <c r="B607" s="2">
        <v>44051</v>
      </c>
      <c r="C607" s="7" t="s">
        <v>14</v>
      </c>
      <c r="D607" t="s">
        <v>9</v>
      </c>
      <c r="E607" s="6" t="s">
        <v>76</v>
      </c>
      <c r="F607">
        <v>9</v>
      </c>
      <c r="G607">
        <v>6</v>
      </c>
      <c r="H607">
        <v>77</v>
      </c>
      <c r="I607">
        <f>Table1[[#This Row],[Qty]]*Table1[[#This Row],[Price]]</f>
        <v>693</v>
      </c>
      <c r="J607">
        <f>Table1[[#This Row],[Qty]]*Table1[[#This Row],[Cost]]</f>
        <v>462</v>
      </c>
      <c r="K607">
        <f>Table1[[#This Row],[Total Sales]]-Table1[[#This Row],[cogs]]</f>
        <v>231</v>
      </c>
      <c r="L607" s="4">
        <v>415.8</v>
      </c>
      <c r="M607" s="4">
        <f>Table1[[#This Row],[Total Sales]]*(1-20%)</f>
        <v>554.4</v>
      </c>
      <c r="N607" s="4">
        <f>Table1[[#This Row],[Total Sales]]-100</f>
        <v>593</v>
      </c>
    </row>
    <row r="608" spans="1:14" x14ac:dyDescent="0.25">
      <c r="A608">
        <v>88065565961</v>
      </c>
      <c r="B608" s="2">
        <v>44051</v>
      </c>
      <c r="C608" s="7" t="s">
        <v>21</v>
      </c>
      <c r="D608" t="s">
        <v>10</v>
      </c>
      <c r="E608" s="6" t="s">
        <v>77</v>
      </c>
      <c r="F608">
        <v>18</v>
      </c>
      <c r="G608">
        <v>15</v>
      </c>
      <c r="H608">
        <v>68</v>
      </c>
      <c r="I608">
        <f>Table1[[#This Row],[Qty]]*Table1[[#This Row],[Price]]</f>
        <v>1224</v>
      </c>
      <c r="J608">
        <f>Table1[[#This Row],[Qty]]*Table1[[#This Row],[Cost]]</f>
        <v>1020</v>
      </c>
      <c r="K608">
        <f>Table1[[#This Row],[Total Sales]]-Table1[[#This Row],[cogs]]</f>
        <v>204</v>
      </c>
      <c r="L608" s="4">
        <v>734.4</v>
      </c>
      <c r="M608" s="4">
        <f>Table1[[#This Row],[Total Sales]]*(1-20%)</f>
        <v>979.2</v>
      </c>
      <c r="N608" s="4">
        <f>Table1[[#This Row],[Total Sales]]-100</f>
        <v>1124</v>
      </c>
    </row>
    <row r="609" spans="1:14" x14ac:dyDescent="0.25">
      <c r="A609">
        <v>88065565962</v>
      </c>
      <c r="B609" s="2">
        <v>44052</v>
      </c>
      <c r="C609" s="7" t="s">
        <v>15</v>
      </c>
      <c r="D609" t="s">
        <v>11</v>
      </c>
      <c r="E609" s="6" t="s">
        <v>78</v>
      </c>
      <c r="F609">
        <v>14</v>
      </c>
      <c r="G609">
        <v>11</v>
      </c>
      <c r="H609">
        <v>15</v>
      </c>
      <c r="I609">
        <f>Table1[[#This Row],[Qty]]*Table1[[#This Row],[Price]]</f>
        <v>210</v>
      </c>
      <c r="J609">
        <f>Table1[[#This Row],[Qty]]*Table1[[#This Row],[Cost]]</f>
        <v>165</v>
      </c>
      <c r="K609">
        <f>Table1[[#This Row],[Total Sales]]-Table1[[#This Row],[cogs]]</f>
        <v>45</v>
      </c>
      <c r="L609" s="4">
        <v>126</v>
      </c>
      <c r="M609" s="4">
        <f>Table1[[#This Row],[Total Sales]]*(1-20%)</f>
        <v>168</v>
      </c>
      <c r="N609" s="4">
        <f>Table1[[#This Row],[Total Sales]]-100</f>
        <v>110</v>
      </c>
    </row>
    <row r="610" spans="1:14" x14ac:dyDescent="0.25">
      <c r="A610">
        <v>88065565963</v>
      </c>
      <c r="B610" s="2">
        <v>44053</v>
      </c>
      <c r="C610" s="7" t="s">
        <v>22</v>
      </c>
      <c r="D610" t="s">
        <v>12</v>
      </c>
      <c r="E610" t="s">
        <v>79</v>
      </c>
      <c r="F610">
        <v>30</v>
      </c>
      <c r="G610">
        <v>27</v>
      </c>
      <c r="H610">
        <v>100</v>
      </c>
      <c r="I610">
        <f>Table1[[#This Row],[Qty]]*Table1[[#This Row],[Price]]</f>
        <v>3000</v>
      </c>
      <c r="J610">
        <f>Table1[[#This Row],[Qty]]*Table1[[#This Row],[Cost]]</f>
        <v>2700</v>
      </c>
      <c r="K610">
        <f>Table1[[#This Row],[Total Sales]]-Table1[[#This Row],[cogs]]</f>
        <v>300</v>
      </c>
      <c r="L610" s="4">
        <v>1800</v>
      </c>
      <c r="M610" s="4">
        <f>Table1[[#This Row],[Total Sales]]*(1-20%)</f>
        <v>2400</v>
      </c>
      <c r="N610" s="4">
        <f>Table1[[#This Row],[Total Sales]]-100</f>
        <v>2900</v>
      </c>
    </row>
    <row r="611" spans="1:14" x14ac:dyDescent="0.25">
      <c r="A611">
        <v>88065565964</v>
      </c>
      <c r="B611" s="2">
        <v>44054</v>
      </c>
      <c r="C611" s="7" t="s">
        <v>20</v>
      </c>
      <c r="D611" t="s">
        <v>9</v>
      </c>
      <c r="E611" s="6" t="s">
        <v>65</v>
      </c>
      <c r="F611">
        <v>16</v>
      </c>
      <c r="G611">
        <v>13</v>
      </c>
      <c r="H611">
        <v>3000</v>
      </c>
      <c r="I611">
        <f>Table1[[#This Row],[Qty]]*Table1[[#This Row],[Price]]</f>
        <v>48000</v>
      </c>
      <c r="J611">
        <f>Table1[[#This Row],[Qty]]*Table1[[#This Row],[Cost]]</f>
        <v>39000</v>
      </c>
      <c r="K611">
        <f>Table1[[#This Row],[Total Sales]]-Table1[[#This Row],[cogs]]</f>
        <v>9000</v>
      </c>
      <c r="L611" s="4">
        <v>28800</v>
      </c>
      <c r="M611" s="4">
        <f>Table1[[#This Row],[Total Sales]]*(1-20%)</f>
        <v>38400</v>
      </c>
      <c r="N611" s="4">
        <f>Table1[[#This Row],[Total Sales]]-100</f>
        <v>47900</v>
      </c>
    </row>
    <row r="612" spans="1:14" x14ac:dyDescent="0.25">
      <c r="A612">
        <v>88065565965</v>
      </c>
      <c r="B612" s="2">
        <v>44055</v>
      </c>
      <c r="C612" s="7" t="s">
        <v>16</v>
      </c>
      <c r="D612" t="s">
        <v>10</v>
      </c>
      <c r="E612" s="6" t="s">
        <v>80</v>
      </c>
      <c r="F612">
        <v>52</v>
      </c>
      <c r="G612">
        <v>49</v>
      </c>
      <c r="H612">
        <v>5000</v>
      </c>
      <c r="I612">
        <f>Table1[[#This Row],[Qty]]*Table1[[#This Row],[Price]]</f>
        <v>260000</v>
      </c>
      <c r="J612">
        <f>Table1[[#This Row],[Qty]]*Table1[[#This Row],[Cost]]</f>
        <v>245000</v>
      </c>
      <c r="K612">
        <f>Table1[[#This Row],[Total Sales]]-Table1[[#This Row],[cogs]]</f>
        <v>15000</v>
      </c>
      <c r="L612" s="4">
        <v>156000</v>
      </c>
      <c r="M612" s="4">
        <f>Table1[[#This Row],[Total Sales]]*(1-20%)</f>
        <v>208000</v>
      </c>
      <c r="N612" s="4">
        <f>Table1[[#This Row],[Total Sales]]-100</f>
        <v>259900</v>
      </c>
    </row>
    <row r="613" spans="1:14" x14ac:dyDescent="0.25">
      <c r="A613">
        <v>88065565966</v>
      </c>
      <c r="B613" s="2">
        <v>44056</v>
      </c>
      <c r="C613" s="7" t="s">
        <v>18</v>
      </c>
      <c r="D613" t="s">
        <v>9</v>
      </c>
      <c r="E613" s="6" t="s">
        <v>81</v>
      </c>
      <c r="F613">
        <v>14</v>
      </c>
      <c r="G613">
        <v>11</v>
      </c>
      <c r="H613">
        <v>300</v>
      </c>
      <c r="I613">
        <f>Table1[[#This Row],[Qty]]*Table1[[#This Row],[Price]]</f>
        <v>4200</v>
      </c>
      <c r="J613">
        <f>Table1[[#This Row],[Qty]]*Table1[[#This Row],[Cost]]</f>
        <v>3300</v>
      </c>
      <c r="K613">
        <f>Table1[[#This Row],[Total Sales]]-Table1[[#This Row],[cogs]]</f>
        <v>900</v>
      </c>
      <c r="L613" s="4">
        <v>2520</v>
      </c>
      <c r="M613" s="4">
        <f>Table1[[#This Row],[Total Sales]]*(1-20%)</f>
        <v>3360</v>
      </c>
      <c r="N613" s="4">
        <f>Table1[[#This Row],[Total Sales]]-100</f>
        <v>4100</v>
      </c>
    </row>
    <row r="614" spans="1:14" x14ac:dyDescent="0.25">
      <c r="A614">
        <v>88065565967</v>
      </c>
      <c r="B614" s="2">
        <v>44057</v>
      </c>
      <c r="C614" s="7" t="s">
        <v>19</v>
      </c>
      <c r="D614" t="s">
        <v>10</v>
      </c>
      <c r="E614" s="6" t="s">
        <v>68</v>
      </c>
      <c r="F614">
        <v>6</v>
      </c>
      <c r="G614">
        <v>3</v>
      </c>
      <c r="H614">
        <v>2000</v>
      </c>
      <c r="I614">
        <f>Table1[[#This Row],[Qty]]*Table1[[#This Row],[Price]]</f>
        <v>12000</v>
      </c>
      <c r="J614">
        <f>Table1[[#This Row],[Qty]]*Table1[[#This Row],[Cost]]</f>
        <v>6000</v>
      </c>
      <c r="K614">
        <f>Table1[[#This Row],[Total Sales]]-Table1[[#This Row],[cogs]]</f>
        <v>6000</v>
      </c>
      <c r="L614" s="4">
        <v>7200</v>
      </c>
      <c r="M614" s="4">
        <f>Table1[[#This Row],[Total Sales]]*(1-20%)</f>
        <v>9600</v>
      </c>
      <c r="N614" s="4">
        <f>Table1[[#This Row],[Total Sales]]-100</f>
        <v>11900</v>
      </c>
    </row>
    <row r="615" spans="1:14" x14ac:dyDescent="0.25">
      <c r="A615">
        <v>88065565968</v>
      </c>
      <c r="B615" s="2">
        <v>44058</v>
      </c>
      <c r="C615" s="7" t="s">
        <v>23</v>
      </c>
      <c r="D615" t="s">
        <v>9</v>
      </c>
      <c r="E615" s="6" t="s">
        <v>69</v>
      </c>
      <c r="F615">
        <v>13</v>
      </c>
      <c r="G615">
        <v>10</v>
      </c>
      <c r="H615">
        <v>600</v>
      </c>
      <c r="I615">
        <f>Table1[[#This Row],[Qty]]*Table1[[#This Row],[Price]]</f>
        <v>7800</v>
      </c>
      <c r="J615">
        <f>Table1[[#This Row],[Qty]]*Table1[[#This Row],[Cost]]</f>
        <v>6000</v>
      </c>
      <c r="K615">
        <f>Table1[[#This Row],[Total Sales]]-Table1[[#This Row],[cogs]]</f>
        <v>1800</v>
      </c>
      <c r="L615" s="4">
        <v>4680</v>
      </c>
      <c r="M615" s="4">
        <f>Table1[[#This Row],[Total Sales]]*(1-20%)</f>
        <v>6240</v>
      </c>
      <c r="N615" s="4">
        <f>Table1[[#This Row],[Total Sales]]-100</f>
        <v>7700</v>
      </c>
    </row>
    <row r="616" spans="1:14" x14ac:dyDescent="0.25">
      <c r="A616">
        <v>88065565969</v>
      </c>
      <c r="B616" s="2">
        <v>44062</v>
      </c>
      <c r="C616" s="7" t="s">
        <v>13</v>
      </c>
      <c r="D616" t="s">
        <v>10</v>
      </c>
      <c r="E616" t="s">
        <v>70</v>
      </c>
      <c r="F616">
        <v>15</v>
      </c>
      <c r="G616">
        <v>12</v>
      </c>
      <c r="H616">
        <v>1230</v>
      </c>
      <c r="I616">
        <f>Table1[[#This Row],[Qty]]*Table1[[#This Row],[Price]]</f>
        <v>18450</v>
      </c>
      <c r="J616">
        <f>Table1[[#This Row],[Qty]]*Table1[[#This Row],[Cost]]</f>
        <v>14760</v>
      </c>
      <c r="K616">
        <f>Table1[[#This Row],[Total Sales]]-Table1[[#This Row],[cogs]]</f>
        <v>3690</v>
      </c>
      <c r="L616" s="4">
        <v>11070</v>
      </c>
      <c r="M616" s="4">
        <f>Table1[[#This Row],[Total Sales]]*(1-20%)</f>
        <v>14760</v>
      </c>
      <c r="N616" s="4">
        <f>Table1[[#This Row],[Total Sales]]-100</f>
        <v>18350</v>
      </c>
    </row>
    <row r="617" spans="1:14" x14ac:dyDescent="0.25">
      <c r="A617">
        <v>88065565970</v>
      </c>
      <c r="B617" s="2">
        <v>44061</v>
      </c>
      <c r="C617" s="7" t="s">
        <v>17</v>
      </c>
      <c r="D617" t="s">
        <v>9</v>
      </c>
      <c r="E617" s="6" t="s">
        <v>82</v>
      </c>
      <c r="F617">
        <v>20</v>
      </c>
      <c r="G617">
        <v>17</v>
      </c>
      <c r="H617">
        <v>900</v>
      </c>
      <c r="I617">
        <f>Table1[[#This Row],[Qty]]*Table1[[#This Row],[Price]]</f>
        <v>18000</v>
      </c>
      <c r="J617">
        <f>Table1[[#This Row],[Qty]]*Table1[[#This Row],[Cost]]</f>
        <v>15300</v>
      </c>
      <c r="K617">
        <f>Table1[[#This Row],[Total Sales]]-Table1[[#This Row],[cogs]]</f>
        <v>2700</v>
      </c>
      <c r="L617" s="4">
        <v>10800</v>
      </c>
      <c r="M617" s="4">
        <f>Table1[[#This Row],[Total Sales]]*(1-20%)</f>
        <v>14400</v>
      </c>
      <c r="N617" s="4">
        <f>Table1[[#This Row],[Total Sales]]-100</f>
        <v>17900</v>
      </c>
    </row>
    <row r="618" spans="1:14" x14ac:dyDescent="0.25">
      <c r="A618">
        <v>88065565971</v>
      </c>
      <c r="B618" s="2">
        <v>44061</v>
      </c>
      <c r="C618" s="7" t="s">
        <v>14</v>
      </c>
      <c r="D618" t="s">
        <v>10</v>
      </c>
      <c r="E618" s="6" t="s">
        <v>83</v>
      </c>
      <c r="F618">
        <v>12</v>
      </c>
      <c r="G618">
        <v>9</v>
      </c>
      <c r="H618">
        <v>2390</v>
      </c>
      <c r="I618">
        <f>Table1[[#This Row],[Qty]]*Table1[[#This Row],[Price]]</f>
        <v>28680</v>
      </c>
      <c r="J618">
        <f>Table1[[#This Row],[Qty]]*Table1[[#This Row],[Cost]]</f>
        <v>21510</v>
      </c>
      <c r="K618">
        <f>Table1[[#This Row],[Total Sales]]-Table1[[#This Row],[cogs]]</f>
        <v>7170</v>
      </c>
      <c r="L618" s="4">
        <v>17208</v>
      </c>
      <c r="M618" s="4">
        <f>Table1[[#This Row],[Total Sales]]*(1-20%)</f>
        <v>22944</v>
      </c>
      <c r="N618" s="4">
        <f>Table1[[#This Row],[Total Sales]]-100</f>
        <v>28580</v>
      </c>
    </row>
    <row r="619" spans="1:14" x14ac:dyDescent="0.25">
      <c r="A619">
        <v>88065565972</v>
      </c>
      <c r="B619" s="2">
        <v>44062</v>
      </c>
      <c r="C619" s="7" t="s">
        <v>21</v>
      </c>
      <c r="D619" t="s">
        <v>9</v>
      </c>
      <c r="E619" s="6" t="s">
        <v>84</v>
      </c>
      <c r="F619">
        <v>16</v>
      </c>
      <c r="G619">
        <v>13</v>
      </c>
      <c r="H619">
        <v>10000</v>
      </c>
      <c r="I619">
        <f>Table1[[#This Row],[Qty]]*Table1[[#This Row],[Price]]</f>
        <v>160000</v>
      </c>
      <c r="J619">
        <f>Table1[[#This Row],[Qty]]*Table1[[#This Row],[Cost]]</f>
        <v>130000</v>
      </c>
      <c r="K619">
        <f>Table1[[#This Row],[Total Sales]]-Table1[[#This Row],[cogs]]</f>
        <v>30000</v>
      </c>
      <c r="L619" s="4">
        <v>96000</v>
      </c>
      <c r="M619" s="4">
        <f>Table1[[#This Row],[Total Sales]]*(1-20%)</f>
        <v>128000</v>
      </c>
      <c r="N619" s="4">
        <f>Table1[[#This Row],[Total Sales]]-100</f>
        <v>159900</v>
      </c>
    </row>
    <row r="620" spans="1:14" x14ac:dyDescent="0.25">
      <c r="A620">
        <v>88065565973</v>
      </c>
      <c r="B620" s="2">
        <v>44063</v>
      </c>
      <c r="C620" s="7" t="s">
        <v>15</v>
      </c>
      <c r="D620" t="s">
        <v>10</v>
      </c>
      <c r="E620" s="6" t="s">
        <v>74</v>
      </c>
      <c r="F620">
        <v>20</v>
      </c>
      <c r="G620">
        <v>17</v>
      </c>
      <c r="H620">
        <v>2300</v>
      </c>
      <c r="I620">
        <f>Table1[[#This Row],[Qty]]*Table1[[#This Row],[Price]]</f>
        <v>46000</v>
      </c>
      <c r="J620">
        <f>Table1[[#This Row],[Qty]]*Table1[[#This Row],[Cost]]</f>
        <v>39100</v>
      </c>
      <c r="K620">
        <f>Table1[[#This Row],[Total Sales]]-Table1[[#This Row],[cogs]]</f>
        <v>6900</v>
      </c>
      <c r="L620" s="4">
        <v>27600</v>
      </c>
      <c r="M620" s="4">
        <f>Table1[[#This Row],[Total Sales]]*(1-20%)</f>
        <v>36800</v>
      </c>
      <c r="N620" s="4">
        <f>Table1[[#This Row],[Total Sales]]-100</f>
        <v>45900</v>
      </c>
    </row>
    <row r="621" spans="1:14" x14ac:dyDescent="0.25">
      <c r="A621">
        <v>88065565974</v>
      </c>
      <c r="B621" s="2">
        <v>44064</v>
      </c>
      <c r="C621" s="7" t="s">
        <v>22</v>
      </c>
      <c r="D621" t="s">
        <v>9</v>
      </c>
      <c r="E621" s="6" t="s">
        <v>85</v>
      </c>
      <c r="F621">
        <v>12</v>
      </c>
      <c r="G621">
        <v>9</v>
      </c>
      <c r="H621">
        <v>7800</v>
      </c>
      <c r="I621">
        <f>Table1[[#This Row],[Qty]]*Table1[[#This Row],[Price]]</f>
        <v>93600</v>
      </c>
      <c r="J621">
        <f>Table1[[#This Row],[Qty]]*Table1[[#This Row],[Cost]]</f>
        <v>70200</v>
      </c>
      <c r="K621">
        <f>Table1[[#This Row],[Total Sales]]-Table1[[#This Row],[cogs]]</f>
        <v>23400</v>
      </c>
      <c r="L621" s="4">
        <v>56160</v>
      </c>
      <c r="M621" s="4">
        <f>Table1[[#This Row],[Total Sales]]*(1-20%)</f>
        <v>74880</v>
      </c>
      <c r="N621" s="4">
        <f>Table1[[#This Row],[Total Sales]]-100</f>
        <v>93500</v>
      </c>
    </row>
    <row r="622" spans="1:14" x14ac:dyDescent="0.25">
      <c r="A622">
        <v>88065565975</v>
      </c>
      <c r="B622" s="2">
        <v>44065</v>
      </c>
      <c r="C622" s="7" t="s">
        <v>20</v>
      </c>
      <c r="D622" t="s">
        <v>10</v>
      </c>
      <c r="E622" s="6" t="s">
        <v>74</v>
      </c>
      <c r="F622">
        <v>10</v>
      </c>
      <c r="G622">
        <v>7</v>
      </c>
      <c r="H622">
        <v>450</v>
      </c>
      <c r="I622">
        <f>Table1[[#This Row],[Qty]]*Table1[[#This Row],[Price]]</f>
        <v>4500</v>
      </c>
      <c r="J622">
        <f>Table1[[#This Row],[Qty]]*Table1[[#This Row],[Cost]]</f>
        <v>3150</v>
      </c>
      <c r="K622">
        <f>Table1[[#This Row],[Total Sales]]-Table1[[#This Row],[cogs]]</f>
        <v>1350</v>
      </c>
      <c r="L622" s="4">
        <v>2700</v>
      </c>
      <c r="M622" s="4">
        <f>Table1[[#This Row],[Total Sales]]*(1-20%)</f>
        <v>3600</v>
      </c>
      <c r="N622" s="4">
        <f>Table1[[#This Row],[Total Sales]]-100</f>
        <v>4400</v>
      </c>
    </row>
    <row r="623" spans="1:14" x14ac:dyDescent="0.25">
      <c r="A623">
        <v>88065565976</v>
      </c>
      <c r="B623" s="2">
        <v>44066</v>
      </c>
      <c r="C623" s="7" t="s">
        <v>16</v>
      </c>
      <c r="D623" t="s">
        <v>9</v>
      </c>
      <c r="E623" s="6" t="s">
        <v>85</v>
      </c>
      <c r="F623">
        <v>15</v>
      </c>
      <c r="G623">
        <v>12</v>
      </c>
      <c r="H623">
        <v>2000</v>
      </c>
      <c r="I623">
        <f>Table1[[#This Row],[Qty]]*Table1[[#This Row],[Price]]</f>
        <v>30000</v>
      </c>
      <c r="J623">
        <f>Table1[[#This Row],[Qty]]*Table1[[#This Row],[Cost]]</f>
        <v>24000</v>
      </c>
      <c r="K623">
        <f>Table1[[#This Row],[Total Sales]]-Table1[[#This Row],[cogs]]</f>
        <v>6000</v>
      </c>
      <c r="L623" s="4">
        <v>18000</v>
      </c>
      <c r="M623" s="4">
        <f>Table1[[#This Row],[Total Sales]]*(1-20%)</f>
        <v>24000</v>
      </c>
      <c r="N623" s="4">
        <f>Table1[[#This Row],[Total Sales]]-100</f>
        <v>29900</v>
      </c>
    </row>
    <row r="624" spans="1:14" x14ac:dyDescent="0.25">
      <c r="A624">
        <v>88065565977</v>
      </c>
      <c r="B624" s="2">
        <v>44044</v>
      </c>
      <c r="C624" s="7" t="s">
        <v>18</v>
      </c>
      <c r="D624" t="s">
        <v>10</v>
      </c>
      <c r="E624" s="6" t="s">
        <v>68</v>
      </c>
      <c r="F624">
        <v>15</v>
      </c>
      <c r="G624">
        <v>12</v>
      </c>
      <c r="H624">
        <v>123</v>
      </c>
      <c r="I624">
        <f>Table1[[#This Row],[Qty]]*Table1[[#This Row],[Price]]</f>
        <v>1845</v>
      </c>
      <c r="J624">
        <f>Table1[[#This Row],[Qty]]*Table1[[#This Row],[Cost]]</f>
        <v>1476</v>
      </c>
      <c r="K624">
        <f>Table1[[#This Row],[Total Sales]]-Table1[[#This Row],[cogs]]</f>
        <v>369</v>
      </c>
      <c r="L624" s="4">
        <v>1107</v>
      </c>
      <c r="M624" s="4">
        <f>Table1[[#This Row],[Total Sales]]*(1-20%)</f>
        <v>1476</v>
      </c>
      <c r="N624" s="4">
        <f>Table1[[#This Row],[Total Sales]]-100</f>
        <v>1745</v>
      </c>
    </row>
    <row r="625" spans="1:14" x14ac:dyDescent="0.25">
      <c r="A625">
        <v>88065565978</v>
      </c>
      <c r="B625" s="2">
        <v>44045</v>
      </c>
      <c r="C625" s="7" t="s">
        <v>19</v>
      </c>
      <c r="D625" t="s">
        <v>9</v>
      </c>
      <c r="E625" s="6" t="s">
        <v>69</v>
      </c>
      <c r="F625">
        <v>20</v>
      </c>
      <c r="G625">
        <v>17</v>
      </c>
      <c r="H625">
        <v>12903</v>
      </c>
      <c r="I625">
        <f>Table1[[#This Row],[Qty]]*Table1[[#This Row],[Price]]</f>
        <v>258060</v>
      </c>
      <c r="J625">
        <f>Table1[[#This Row],[Qty]]*Table1[[#This Row],[Cost]]</f>
        <v>219351</v>
      </c>
      <c r="K625">
        <f>Table1[[#This Row],[Total Sales]]-Table1[[#This Row],[cogs]]</f>
        <v>38709</v>
      </c>
      <c r="L625" s="4">
        <v>154836</v>
      </c>
      <c r="M625" s="4">
        <f>Table1[[#This Row],[Total Sales]]*(1-20%)</f>
        <v>206448</v>
      </c>
      <c r="N625" s="4">
        <f>Table1[[#This Row],[Total Sales]]-100</f>
        <v>257960</v>
      </c>
    </row>
    <row r="626" spans="1:14" x14ac:dyDescent="0.25">
      <c r="A626">
        <v>88065565979</v>
      </c>
      <c r="B626" s="2">
        <v>44046</v>
      </c>
      <c r="C626" s="7" t="s">
        <v>23</v>
      </c>
      <c r="D626" t="s">
        <v>10</v>
      </c>
      <c r="E626" t="s">
        <v>70</v>
      </c>
      <c r="F626">
        <v>12</v>
      </c>
      <c r="G626">
        <v>9</v>
      </c>
      <c r="H626">
        <v>100000</v>
      </c>
      <c r="I626">
        <f>Table1[[#This Row],[Qty]]*Table1[[#This Row],[Price]]</f>
        <v>1200000</v>
      </c>
      <c r="J626">
        <f>Table1[[#This Row],[Qty]]*Table1[[#This Row],[Cost]]</f>
        <v>900000</v>
      </c>
      <c r="K626">
        <f>Table1[[#This Row],[Total Sales]]-Table1[[#This Row],[cogs]]</f>
        <v>300000</v>
      </c>
      <c r="L626" s="4">
        <v>720000</v>
      </c>
      <c r="M626" s="4">
        <f>Table1[[#This Row],[Total Sales]]*(1-20%)</f>
        <v>960000</v>
      </c>
      <c r="N626" s="4">
        <f>Table1[[#This Row],[Total Sales]]-100</f>
        <v>1199900</v>
      </c>
    </row>
    <row r="627" spans="1:14" x14ac:dyDescent="0.25">
      <c r="A627">
        <v>88065565980</v>
      </c>
      <c r="B627" s="2">
        <v>44047</v>
      </c>
      <c r="C627" s="7" t="s">
        <v>13</v>
      </c>
      <c r="D627" t="s">
        <v>9</v>
      </c>
      <c r="E627" s="6" t="s">
        <v>68</v>
      </c>
      <c r="F627">
        <v>13</v>
      </c>
      <c r="G627">
        <v>10</v>
      </c>
      <c r="H627">
        <v>12000</v>
      </c>
      <c r="I627">
        <f>Table1[[#This Row],[Qty]]*Table1[[#This Row],[Price]]</f>
        <v>156000</v>
      </c>
      <c r="J627">
        <f>Table1[[#This Row],[Qty]]*Table1[[#This Row],[Cost]]</f>
        <v>120000</v>
      </c>
      <c r="K627">
        <f>Table1[[#This Row],[Total Sales]]-Table1[[#This Row],[cogs]]</f>
        <v>36000</v>
      </c>
      <c r="L627" s="4">
        <v>93600</v>
      </c>
      <c r="M627" s="4">
        <f>Table1[[#This Row],[Total Sales]]*(1-20%)</f>
        <v>124800</v>
      </c>
      <c r="N627" s="4">
        <f>Table1[[#This Row],[Total Sales]]-100</f>
        <v>155900</v>
      </c>
    </row>
    <row r="628" spans="1:14" x14ac:dyDescent="0.25">
      <c r="A628">
        <v>88065565981</v>
      </c>
      <c r="B628" s="2">
        <v>44048</v>
      </c>
      <c r="C628" s="7" t="s">
        <v>17</v>
      </c>
      <c r="D628" t="s">
        <v>10</v>
      </c>
      <c r="E628" s="6" t="s">
        <v>69</v>
      </c>
      <c r="F628">
        <v>15</v>
      </c>
      <c r="G628">
        <v>12</v>
      </c>
      <c r="H628">
        <v>60</v>
      </c>
      <c r="I628">
        <f>Table1[[#This Row],[Qty]]*Table1[[#This Row],[Price]]</f>
        <v>900</v>
      </c>
      <c r="J628">
        <f>Table1[[#This Row],[Qty]]*Table1[[#This Row],[Cost]]</f>
        <v>720</v>
      </c>
      <c r="K628">
        <f>Table1[[#This Row],[Total Sales]]-Table1[[#This Row],[cogs]]</f>
        <v>180</v>
      </c>
      <c r="L628" s="4">
        <v>540</v>
      </c>
      <c r="M628" s="4">
        <f>Table1[[#This Row],[Total Sales]]*(1-20%)</f>
        <v>720</v>
      </c>
      <c r="N628" s="4">
        <f>Table1[[#This Row],[Total Sales]]-100</f>
        <v>800</v>
      </c>
    </row>
    <row r="629" spans="1:14" x14ac:dyDescent="0.25">
      <c r="A629">
        <v>88065565982</v>
      </c>
      <c r="B629" s="2">
        <v>44052</v>
      </c>
      <c r="C629" s="7" t="s">
        <v>14</v>
      </c>
      <c r="D629" t="s">
        <v>9</v>
      </c>
      <c r="E629" t="s">
        <v>70</v>
      </c>
      <c r="F629">
        <v>14</v>
      </c>
      <c r="G629">
        <v>11</v>
      </c>
      <c r="H629">
        <v>89</v>
      </c>
      <c r="I629">
        <f>Table1[[#This Row],[Qty]]*Table1[[#This Row],[Price]]</f>
        <v>1246</v>
      </c>
      <c r="J629">
        <f>Table1[[#This Row],[Qty]]*Table1[[#This Row],[Cost]]</f>
        <v>979</v>
      </c>
      <c r="K629">
        <f>Table1[[#This Row],[Total Sales]]-Table1[[#This Row],[cogs]]</f>
        <v>267</v>
      </c>
      <c r="L629" s="4">
        <v>747.6</v>
      </c>
      <c r="M629" s="4">
        <f>Table1[[#This Row],[Total Sales]]*(1-20%)</f>
        <v>996.80000000000007</v>
      </c>
      <c r="N629" s="4">
        <f>Table1[[#This Row],[Total Sales]]-100</f>
        <v>1146</v>
      </c>
    </row>
    <row r="630" spans="1:14" x14ac:dyDescent="0.25">
      <c r="A630">
        <v>88065565983</v>
      </c>
      <c r="B630" s="2">
        <v>44051</v>
      </c>
      <c r="C630" s="7" t="s">
        <v>21</v>
      </c>
      <c r="D630" t="s">
        <v>10</v>
      </c>
      <c r="E630" t="s">
        <v>70</v>
      </c>
      <c r="F630">
        <v>30</v>
      </c>
      <c r="G630">
        <v>27</v>
      </c>
      <c r="H630">
        <v>77</v>
      </c>
      <c r="I630">
        <f>Table1[[#This Row],[Qty]]*Table1[[#This Row],[Price]]</f>
        <v>2310</v>
      </c>
      <c r="J630">
        <f>Table1[[#This Row],[Qty]]*Table1[[#This Row],[Cost]]</f>
        <v>2079</v>
      </c>
      <c r="K630">
        <f>Table1[[#This Row],[Total Sales]]-Table1[[#This Row],[cogs]]</f>
        <v>231</v>
      </c>
      <c r="L630" s="4">
        <v>1386</v>
      </c>
      <c r="M630" s="4">
        <f>Table1[[#This Row],[Total Sales]]*(1-20%)</f>
        <v>1848</v>
      </c>
      <c r="N630" s="4">
        <f>Table1[[#This Row],[Total Sales]]-100</f>
        <v>2210</v>
      </c>
    </row>
    <row r="631" spans="1:14" x14ac:dyDescent="0.25">
      <c r="A631">
        <v>88065565984</v>
      </c>
      <c r="B631" s="2">
        <v>44051</v>
      </c>
      <c r="C631" s="7" t="s">
        <v>15</v>
      </c>
      <c r="D631" t="s">
        <v>9</v>
      </c>
      <c r="E631" t="s">
        <v>70</v>
      </c>
      <c r="F631">
        <v>16</v>
      </c>
      <c r="G631">
        <v>13</v>
      </c>
      <c r="H631">
        <v>68</v>
      </c>
      <c r="I631">
        <f>Table1[[#This Row],[Qty]]*Table1[[#This Row],[Price]]</f>
        <v>1088</v>
      </c>
      <c r="J631">
        <f>Table1[[#This Row],[Qty]]*Table1[[#This Row],[Cost]]</f>
        <v>884</v>
      </c>
      <c r="K631">
        <f>Table1[[#This Row],[Total Sales]]-Table1[[#This Row],[cogs]]</f>
        <v>204</v>
      </c>
      <c r="L631" s="4">
        <v>652.79999999999995</v>
      </c>
      <c r="M631" s="4">
        <f>Table1[[#This Row],[Total Sales]]*(1-20%)</f>
        <v>870.40000000000009</v>
      </c>
      <c r="N631" s="4">
        <f>Table1[[#This Row],[Total Sales]]-100</f>
        <v>988</v>
      </c>
    </row>
    <row r="632" spans="1:14" x14ac:dyDescent="0.25">
      <c r="A632">
        <v>88065565985</v>
      </c>
      <c r="B632" s="2">
        <v>44052</v>
      </c>
      <c r="C632" s="7" t="s">
        <v>22</v>
      </c>
      <c r="D632" t="s">
        <v>10</v>
      </c>
      <c r="E632" s="6" t="s">
        <v>81</v>
      </c>
      <c r="F632">
        <v>9</v>
      </c>
      <c r="G632">
        <v>6</v>
      </c>
      <c r="H632">
        <v>15</v>
      </c>
      <c r="I632">
        <f>Table1[[#This Row],[Qty]]*Table1[[#This Row],[Price]]</f>
        <v>135</v>
      </c>
      <c r="J632">
        <f>Table1[[#This Row],[Qty]]*Table1[[#This Row],[Cost]]</f>
        <v>90</v>
      </c>
      <c r="K632">
        <f>Table1[[#This Row],[Total Sales]]-Table1[[#This Row],[cogs]]</f>
        <v>45</v>
      </c>
      <c r="L632" s="4">
        <v>81</v>
      </c>
      <c r="M632" s="4">
        <f>Table1[[#This Row],[Total Sales]]*(1-20%)</f>
        <v>108</v>
      </c>
      <c r="N632" s="4">
        <f>Table1[[#This Row],[Total Sales]]-100</f>
        <v>35</v>
      </c>
    </row>
    <row r="633" spans="1:14" x14ac:dyDescent="0.25">
      <c r="A633">
        <v>88065565986</v>
      </c>
      <c r="B633" s="2">
        <v>44053</v>
      </c>
      <c r="C633" s="7" t="s">
        <v>20</v>
      </c>
      <c r="D633" t="s">
        <v>9</v>
      </c>
      <c r="E633" s="6" t="s">
        <v>81</v>
      </c>
      <c r="F633">
        <v>5</v>
      </c>
      <c r="G633">
        <v>2</v>
      </c>
      <c r="H633">
        <v>47</v>
      </c>
      <c r="I633">
        <f>Table1[[#This Row],[Qty]]*Table1[[#This Row],[Price]]</f>
        <v>235</v>
      </c>
      <c r="J633">
        <f>Table1[[#This Row],[Qty]]*Table1[[#This Row],[Cost]]</f>
        <v>94</v>
      </c>
      <c r="K633">
        <f>Table1[[#This Row],[Total Sales]]-Table1[[#This Row],[cogs]]</f>
        <v>141</v>
      </c>
      <c r="L633" s="4">
        <v>141</v>
      </c>
      <c r="M633" s="4">
        <f>Table1[[#This Row],[Total Sales]]*(1-20%)</f>
        <v>188</v>
      </c>
      <c r="N633" s="4">
        <f>Table1[[#This Row],[Total Sales]]-100</f>
        <v>135</v>
      </c>
    </row>
    <row r="634" spans="1:14" x14ac:dyDescent="0.25">
      <c r="A634">
        <v>88065565987</v>
      </c>
      <c r="B634" s="2">
        <v>44054</v>
      </c>
      <c r="C634" s="7" t="s">
        <v>16</v>
      </c>
      <c r="D634" t="s">
        <v>10</v>
      </c>
      <c r="E634" s="6" t="s">
        <v>74</v>
      </c>
      <c r="F634">
        <v>18</v>
      </c>
      <c r="G634">
        <v>15</v>
      </c>
      <c r="H634">
        <v>6</v>
      </c>
      <c r="I634">
        <f>Table1[[#This Row],[Qty]]*Table1[[#This Row],[Price]]</f>
        <v>108</v>
      </c>
      <c r="J634">
        <f>Table1[[#This Row],[Qty]]*Table1[[#This Row],[Cost]]</f>
        <v>90</v>
      </c>
      <c r="K634">
        <f>Table1[[#This Row],[Total Sales]]-Table1[[#This Row],[cogs]]</f>
        <v>18</v>
      </c>
      <c r="L634" s="4">
        <v>64.8</v>
      </c>
      <c r="M634" s="4">
        <f>Table1[[#This Row],[Total Sales]]*(1-20%)</f>
        <v>86.4</v>
      </c>
      <c r="N634" s="4">
        <f>Table1[[#This Row],[Total Sales]]-100</f>
        <v>8</v>
      </c>
    </row>
    <row r="635" spans="1:14" x14ac:dyDescent="0.25">
      <c r="A635">
        <v>88065565988</v>
      </c>
      <c r="B635" s="2">
        <v>44055</v>
      </c>
      <c r="C635" s="7" t="s">
        <v>18</v>
      </c>
      <c r="D635" t="s">
        <v>9</v>
      </c>
      <c r="E635" s="6" t="s">
        <v>85</v>
      </c>
      <c r="F635">
        <v>10</v>
      </c>
      <c r="G635">
        <v>7</v>
      </c>
      <c r="H635">
        <v>10</v>
      </c>
      <c r="I635">
        <f>Table1[[#This Row],[Qty]]*Table1[[#This Row],[Price]]</f>
        <v>100</v>
      </c>
      <c r="J635">
        <f>Table1[[#This Row],[Qty]]*Table1[[#This Row],[Cost]]</f>
        <v>70</v>
      </c>
      <c r="K635">
        <f>Table1[[#This Row],[Total Sales]]-Table1[[#This Row],[cogs]]</f>
        <v>30</v>
      </c>
      <c r="L635" s="4">
        <v>60</v>
      </c>
      <c r="M635" s="4">
        <f>Table1[[#This Row],[Total Sales]]*(1-20%)</f>
        <v>80</v>
      </c>
      <c r="N635" s="4">
        <f>Table1[[#This Row],[Total Sales]]-100</f>
        <v>0</v>
      </c>
    </row>
    <row r="636" spans="1:14" x14ac:dyDescent="0.25">
      <c r="A636">
        <v>88065565989</v>
      </c>
      <c r="B636" s="2">
        <v>44056</v>
      </c>
      <c r="C636" s="7" t="s">
        <v>19</v>
      </c>
      <c r="D636" t="s">
        <v>10</v>
      </c>
      <c r="E636" s="6" t="s">
        <v>75</v>
      </c>
      <c r="F636">
        <v>20</v>
      </c>
      <c r="G636">
        <v>17</v>
      </c>
      <c r="H636">
        <v>11</v>
      </c>
      <c r="I636">
        <f>Table1[[#This Row],[Qty]]*Table1[[#This Row],[Price]]</f>
        <v>220</v>
      </c>
      <c r="J636">
        <f>Table1[[#This Row],[Qty]]*Table1[[#This Row],[Cost]]</f>
        <v>187</v>
      </c>
      <c r="K636">
        <f>Table1[[#This Row],[Total Sales]]-Table1[[#This Row],[cogs]]</f>
        <v>33</v>
      </c>
      <c r="L636" s="4">
        <v>132</v>
      </c>
      <c r="M636" s="4">
        <f>Table1[[#This Row],[Total Sales]]*(1-20%)</f>
        <v>176</v>
      </c>
      <c r="N636" s="4">
        <f>Table1[[#This Row],[Total Sales]]-100</f>
        <v>120</v>
      </c>
    </row>
    <row r="637" spans="1:14" x14ac:dyDescent="0.25">
      <c r="A637">
        <v>88065565990</v>
      </c>
      <c r="B637" s="2">
        <v>44057</v>
      </c>
      <c r="C637" s="7" t="s">
        <v>23</v>
      </c>
      <c r="D637" t="s">
        <v>9</v>
      </c>
      <c r="E637" s="6" t="s">
        <v>76</v>
      </c>
      <c r="F637">
        <v>70</v>
      </c>
      <c r="G637">
        <v>67</v>
      </c>
      <c r="H637">
        <v>60</v>
      </c>
      <c r="I637">
        <f>Table1[[#This Row],[Qty]]*Table1[[#This Row],[Price]]</f>
        <v>4200</v>
      </c>
      <c r="J637">
        <f>Table1[[#This Row],[Qty]]*Table1[[#This Row],[Cost]]</f>
        <v>4020</v>
      </c>
      <c r="K637">
        <f>Table1[[#This Row],[Total Sales]]-Table1[[#This Row],[cogs]]</f>
        <v>180</v>
      </c>
      <c r="L637" s="4">
        <v>2520</v>
      </c>
      <c r="M637" s="4">
        <f>Table1[[#This Row],[Total Sales]]*(1-20%)</f>
        <v>3360</v>
      </c>
      <c r="N637" s="4">
        <f>Table1[[#This Row],[Total Sales]]-100</f>
        <v>4100</v>
      </c>
    </row>
    <row r="638" spans="1:14" x14ac:dyDescent="0.25">
      <c r="A638">
        <v>88065565991</v>
      </c>
      <c r="B638" s="2">
        <v>44058</v>
      </c>
      <c r="C638" s="7" t="s">
        <v>13</v>
      </c>
      <c r="D638" t="s">
        <v>10</v>
      </c>
      <c r="E638" s="6" t="s">
        <v>77</v>
      </c>
      <c r="F638">
        <v>15</v>
      </c>
      <c r="G638">
        <v>12</v>
      </c>
      <c r="H638">
        <v>89</v>
      </c>
      <c r="I638">
        <f>Table1[[#This Row],[Qty]]*Table1[[#This Row],[Price]]</f>
        <v>1335</v>
      </c>
      <c r="J638">
        <f>Table1[[#This Row],[Qty]]*Table1[[#This Row],[Cost]]</f>
        <v>1068</v>
      </c>
      <c r="K638">
        <f>Table1[[#This Row],[Total Sales]]-Table1[[#This Row],[cogs]]</f>
        <v>267</v>
      </c>
      <c r="L638" s="4">
        <v>801</v>
      </c>
      <c r="M638" s="4">
        <f>Table1[[#This Row],[Total Sales]]*(1-20%)</f>
        <v>1068</v>
      </c>
      <c r="N638" s="4">
        <f>Table1[[#This Row],[Total Sales]]-100</f>
        <v>1235</v>
      </c>
    </row>
    <row r="639" spans="1:14" x14ac:dyDescent="0.25">
      <c r="A639">
        <v>88065565992</v>
      </c>
      <c r="B639" s="2">
        <v>44062</v>
      </c>
      <c r="C639" s="7" t="s">
        <v>17</v>
      </c>
      <c r="D639" t="s">
        <v>9</v>
      </c>
      <c r="E639" s="6" t="s">
        <v>78</v>
      </c>
      <c r="F639">
        <v>12</v>
      </c>
      <c r="G639">
        <v>9</v>
      </c>
      <c r="H639">
        <v>77</v>
      </c>
      <c r="I639">
        <f>Table1[[#This Row],[Qty]]*Table1[[#This Row],[Price]]</f>
        <v>924</v>
      </c>
      <c r="J639">
        <f>Table1[[#This Row],[Qty]]*Table1[[#This Row],[Cost]]</f>
        <v>693</v>
      </c>
      <c r="K639">
        <f>Table1[[#This Row],[Total Sales]]-Table1[[#This Row],[cogs]]</f>
        <v>231</v>
      </c>
      <c r="L639" s="4">
        <v>554.4</v>
      </c>
      <c r="M639" s="4">
        <f>Table1[[#This Row],[Total Sales]]*(1-20%)</f>
        <v>739.2</v>
      </c>
      <c r="N639" s="4">
        <f>Table1[[#This Row],[Total Sales]]-100</f>
        <v>824</v>
      </c>
    </row>
    <row r="640" spans="1:14" x14ac:dyDescent="0.25">
      <c r="A640">
        <v>88065565993</v>
      </c>
      <c r="B640" s="2">
        <v>44061</v>
      </c>
      <c r="C640" s="7" t="s">
        <v>14</v>
      </c>
      <c r="D640" t="s">
        <v>10</v>
      </c>
      <c r="E640" t="s">
        <v>79</v>
      </c>
      <c r="F640">
        <v>18</v>
      </c>
      <c r="G640">
        <v>15</v>
      </c>
      <c r="H640">
        <v>68</v>
      </c>
      <c r="I640">
        <f>Table1[[#This Row],[Qty]]*Table1[[#This Row],[Price]]</f>
        <v>1224</v>
      </c>
      <c r="J640">
        <f>Table1[[#This Row],[Qty]]*Table1[[#This Row],[Cost]]</f>
        <v>1020</v>
      </c>
      <c r="K640">
        <f>Table1[[#This Row],[Total Sales]]-Table1[[#This Row],[cogs]]</f>
        <v>204</v>
      </c>
      <c r="L640" s="4">
        <v>734.4</v>
      </c>
      <c r="M640" s="4">
        <f>Table1[[#This Row],[Total Sales]]*(1-20%)</f>
        <v>979.2</v>
      </c>
      <c r="N640" s="4">
        <f>Table1[[#This Row],[Total Sales]]-100</f>
        <v>1124</v>
      </c>
    </row>
    <row r="641" spans="1:14" x14ac:dyDescent="0.25">
      <c r="A641">
        <v>88065565994</v>
      </c>
      <c r="B641" s="2">
        <v>44061</v>
      </c>
      <c r="C641" s="7" t="s">
        <v>21</v>
      </c>
      <c r="D641" t="s">
        <v>9</v>
      </c>
      <c r="E641" s="6" t="s">
        <v>65</v>
      </c>
      <c r="F641">
        <v>23</v>
      </c>
      <c r="G641">
        <v>20</v>
      </c>
      <c r="H641">
        <v>15</v>
      </c>
      <c r="I641">
        <f>Table1[[#This Row],[Qty]]*Table1[[#This Row],[Price]]</f>
        <v>345</v>
      </c>
      <c r="J641">
        <f>Table1[[#This Row],[Qty]]*Table1[[#This Row],[Cost]]</f>
        <v>300</v>
      </c>
      <c r="K641">
        <f>Table1[[#This Row],[Total Sales]]-Table1[[#This Row],[cogs]]</f>
        <v>45</v>
      </c>
      <c r="L641" s="4">
        <v>207</v>
      </c>
      <c r="M641" s="4">
        <f>Table1[[#This Row],[Total Sales]]*(1-20%)</f>
        <v>276</v>
      </c>
      <c r="N641" s="4">
        <f>Table1[[#This Row],[Total Sales]]-100</f>
        <v>245</v>
      </c>
    </row>
    <row r="642" spans="1:14" x14ac:dyDescent="0.25">
      <c r="A642">
        <v>88065565995</v>
      </c>
      <c r="B642" s="2">
        <v>44062</v>
      </c>
      <c r="C642" s="7" t="s">
        <v>15</v>
      </c>
      <c r="D642" t="s">
        <v>10</v>
      </c>
      <c r="E642" s="6" t="s">
        <v>80</v>
      </c>
      <c r="F642">
        <v>9</v>
      </c>
      <c r="G642">
        <v>6</v>
      </c>
      <c r="H642">
        <v>100</v>
      </c>
      <c r="I642">
        <f>Table1[[#This Row],[Qty]]*Table1[[#This Row],[Price]]</f>
        <v>900</v>
      </c>
      <c r="J642">
        <f>Table1[[#This Row],[Qty]]*Table1[[#This Row],[Cost]]</f>
        <v>600</v>
      </c>
      <c r="K642">
        <f>Table1[[#This Row],[Total Sales]]-Table1[[#This Row],[cogs]]</f>
        <v>300</v>
      </c>
      <c r="L642" s="4">
        <v>540</v>
      </c>
      <c r="M642" s="4">
        <f>Table1[[#This Row],[Total Sales]]*(1-20%)</f>
        <v>720</v>
      </c>
      <c r="N642" s="4">
        <f>Table1[[#This Row],[Total Sales]]-100</f>
        <v>800</v>
      </c>
    </row>
    <row r="643" spans="1:14" x14ac:dyDescent="0.25">
      <c r="A643">
        <v>88065565996</v>
      </c>
      <c r="B643" s="2">
        <v>44063</v>
      </c>
      <c r="C643" s="7" t="s">
        <v>22</v>
      </c>
      <c r="D643" t="s">
        <v>9</v>
      </c>
      <c r="E643" s="6" t="s">
        <v>81</v>
      </c>
      <c r="F643">
        <v>18</v>
      </c>
      <c r="G643">
        <v>15</v>
      </c>
      <c r="H643">
        <v>3000</v>
      </c>
      <c r="I643">
        <f>Table1[[#This Row],[Qty]]*Table1[[#This Row],[Price]]</f>
        <v>54000</v>
      </c>
      <c r="J643">
        <f>Table1[[#This Row],[Qty]]*Table1[[#This Row],[Cost]]</f>
        <v>45000</v>
      </c>
      <c r="K643">
        <f>Table1[[#This Row],[Total Sales]]-Table1[[#This Row],[cogs]]</f>
        <v>9000</v>
      </c>
      <c r="L643" s="4">
        <v>32400</v>
      </c>
      <c r="M643" s="4">
        <f>Table1[[#This Row],[Total Sales]]*(1-20%)</f>
        <v>43200</v>
      </c>
      <c r="N643" s="4">
        <f>Table1[[#This Row],[Total Sales]]-100</f>
        <v>53900</v>
      </c>
    </row>
    <row r="644" spans="1:14" x14ac:dyDescent="0.25">
      <c r="A644">
        <v>88065565997</v>
      </c>
      <c r="B644" s="2">
        <v>44064</v>
      </c>
      <c r="C644" s="7" t="s">
        <v>20</v>
      </c>
      <c r="D644" t="s">
        <v>10</v>
      </c>
      <c r="E644" s="6" t="s">
        <v>68</v>
      </c>
      <c r="F644">
        <v>52</v>
      </c>
      <c r="G644">
        <v>49</v>
      </c>
      <c r="H644">
        <v>5000</v>
      </c>
      <c r="I644">
        <f>Table1[[#This Row],[Qty]]*Table1[[#This Row],[Price]]</f>
        <v>260000</v>
      </c>
      <c r="J644">
        <f>Table1[[#This Row],[Qty]]*Table1[[#This Row],[Cost]]</f>
        <v>245000</v>
      </c>
      <c r="K644">
        <f>Table1[[#This Row],[Total Sales]]-Table1[[#This Row],[cogs]]</f>
        <v>15000</v>
      </c>
      <c r="L644" s="4">
        <v>156000</v>
      </c>
      <c r="M644" s="4">
        <f>Table1[[#This Row],[Total Sales]]*(1-20%)</f>
        <v>208000</v>
      </c>
      <c r="N644" s="4">
        <f>Table1[[#This Row],[Total Sales]]-100</f>
        <v>259900</v>
      </c>
    </row>
    <row r="645" spans="1:14" x14ac:dyDescent="0.25">
      <c r="A645">
        <v>88065565998</v>
      </c>
      <c r="B645" s="2">
        <v>44065</v>
      </c>
      <c r="C645" s="7" t="s">
        <v>16</v>
      </c>
      <c r="D645" t="s">
        <v>9</v>
      </c>
      <c r="E645" s="6" t="s">
        <v>69</v>
      </c>
      <c r="F645">
        <v>9</v>
      </c>
      <c r="G645">
        <v>6</v>
      </c>
      <c r="H645">
        <v>300</v>
      </c>
      <c r="I645">
        <f>Table1[[#This Row],[Qty]]*Table1[[#This Row],[Price]]</f>
        <v>2700</v>
      </c>
      <c r="J645">
        <f>Table1[[#This Row],[Qty]]*Table1[[#This Row],[Cost]]</f>
        <v>1800</v>
      </c>
      <c r="K645">
        <f>Table1[[#This Row],[Total Sales]]-Table1[[#This Row],[cogs]]</f>
        <v>900</v>
      </c>
      <c r="L645" s="4">
        <v>1620</v>
      </c>
      <c r="M645" s="4">
        <f>Table1[[#This Row],[Total Sales]]*(1-20%)</f>
        <v>2160</v>
      </c>
      <c r="N645" s="4">
        <f>Table1[[#This Row],[Total Sales]]-100</f>
        <v>2600</v>
      </c>
    </row>
    <row r="646" spans="1:14" x14ac:dyDescent="0.25">
      <c r="A646">
        <v>88065565999</v>
      </c>
      <c r="B646" s="2">
        <v>44066</v>
      </c>
      <c r="C646" s="7" t="s">
        <v>18</v>
      </c>
      <c r="D646" t="s">
        <v>10</v>
      </c>
      <c r="E646" t="s">
        <v>70</v>
      </c>
      <c r="F646">
        <v>5</v>
      </c>
      <c r="G646">
        <v>2</v>
      </c>
      <c r="H646">
        <v>2000</v>
      </c>
      <c r="I646">
        <f>Table1[[#This Row],[Qty]]*Table1[[#This Row],[Price]]</f>
        <v>10000</v>
      </c>
      <c r="J646">
        <f>Table1[[#This Row],[Qty]]*Table1[[#This Row],[Cost]]</f>
        <v>4000</v>
      </c>
      <c r="K646">
        <f>Table1[[#This Row],[Total Sales]]-Table1[[#This Row],[cogs]]</f>
        <v>6000</v>
      </c>
      <c r="L646" s="4">
        <v>6000</v>
      </c>
      <c r="M646" s="4">
        <f>Table1[[#This Row],[Total Sales]]*(1-20%)</f>
        <v>8000</v>
      </c>
      <c r="N646" s="4">
        <f>Table1[[#This Row],[Total Sales]]-100</f>
        <v>9900</v>
      </c>
    </row>
    <row r="647" spans="1:14" x14ac:dyDescent="0.25">
      <c r="A647">
        <v>88065566000</v>
      </c>
      <c r="B647" s="2">
        <v>44067</v>
      </c>
      <c r="C647" s="7" t="s">
        <v>19</v>
      </c>
      <c r="D647" t="s">
        <v>9</v>
      </c>
      <c r="E647" s="6" t="s">
        <v>82</v>
      </c>
      <c r="F647">
        <v>14</v>
      </c>
      <c r="G647">
        <v>11</v>
      </c>
      <c r="H647">
        <v>600</v>
      </c>
      <c r="I647">
        <f>Table1[[#This Row],[Qty]]*Table1[[#This Row],[Price]]</f>
        <v>8400</v>
      </c>
      <c r="J647">
        <f>Table1[[#This Row],[Qty]]*Table1[[#This Row],[Cost]]</f>
        <v>6600</v>
      </c>
      <c r="K647">
        <f>Table1[[#This Row],[Total Sales]]-Table1[[#This Row],[cogs]]</f>
        <v>1800</v>
      </c>
      <c r="L647" s="4">
        <v>5040</v>
      </c>
      <c r="M647" s="4">
        <f>Table1[[#This Row],[Total Sales]]*(1-20%)</f>
        <v>6720</v>
      </c>
      <c r="N647" s="4">
        <f>Table1[[#This Row],[Total Sales]]-100</f>
        <v>8300</v>
      </c>
    </row>
    <row r="648" spans="1:14" x14ac:dyDescent="0.25">
      <c r="A648">
        <v>88065566001</v>
      </c>
      <c r="B648" s="2">
        <v>44068</v>
      </c>
      <c r="C648" s="7" t="s">
        <v>23</v>
      </c>
      <c r="D648" t="s">
        <v>10</v>
      </c>
      <c r="E648" s="6" t="s">
        <v>83</v>
      </c>
      <c r="F648">
        <v>6</v>
      </c>
      <c r="G648">
        <v>3</v>
      </c>
      <c r="H648">
        <v>1230</v>
      </c>
      <c r="I648">
        <f>Table1[[#This Row],[Qty]]*Table1[[#This Row],[Price]]</f>
        <v>7380</v>
      </c>
      <c r="J648">
        <f>Table1[[#This Row],[Qty]]*Table1[[#This Row],[Cost]]</f>
        <v>3690</v>
      </c>
      <c r="K648">
        <f>Table1[[#This Row],[Total Sales]]-Table1[[#This Row],[cogs]]</f>
        <v>3690</v>
      </c>
      <c r="L648" s="4">
        <v>4428</v>
      </c>
      <c r="M648" s="4">
        <f>Table1[[#This Row],[Total Sales]]*(1-20%)</f>
        <v>5904</v>
      </c>
      <c r="N648" s="4">
        <f>Table1[[#This Row],[Total Sales]]-100</f>
        <v>7280</v>
      </c>
    </row>
    <row r="649" spans="1:14" x14ac:dyDescent="0.25">
      <c r="A649">
        <v>88065566002</v>
      </c>
      <c r="B649" s="2">
        <v>44072</v>
      </c>
      <c r="C649" s="7" t="s">
        <v>13</v>
      </c>
      <c r="D649" t="s">
        <v>9</v>
      </c>
      <c r="E649" s="6" t="s">
        <v>84</v>
      </c>
      <c r="F649">
        <v>10</v>
      </c>
      <c r="G649">
        <v>7</v>
      </c>
      <c r="H649">
        <v>900</v>
      </c>
      <c r="I649">
        <f>Table1[[#This Row],[Qty]]*Table1[[#This Row],[Price]]</f>
        <v>9000</v>
      </c>
      <c r="J649">
        <f>Table1[[#This Row],[Qty]]*Table1[[#This Row],[Cost]]</f>
        <v>6300</v>
      </c>
      <c r="K649">
        <f>Table1[[#This Row],[Total Sales]]-Table1[[#This Row],[cogs]]</f>
        <v>2700</v>
      </c>
      <c r="L649" s="4">
        <v>5400</v>
      </c>
      <c r="M649" s="4">
        <f>Table1[[#This Row],[Total Sales]]*(1-20%)</f>
        <v>7200</v>
      </c>
      <c r="N649" s="4">
        <f>Table1[[#This Row],[Total Sales]]-100</f>
        <v>8900</v>
      </c>
    </row>
    <row r="650" spans="1:14" x14ac:dyDescent="0.25">
      <c r="A650">
        <v>88065566003</v>
      </c>
      <c r="B650" s="2">
        <v>44071</v>
      </c>
      <c r="C650" s="7" t="s">
        <v>17</v>
      </c>
      <c r="D650" t="s">
        <v>10</v>
      </c>
      <c r="E650" s="6" t="s">
        <v>74</v>
      </c>
      <c r="F650">
        <v>13</v>
      </c>
      <c r="G650">
        <v>10</v>
      </c>
      <c r="H650">
        <v>2390</v>
      </c>
      <c r="I650">
        <f>Table1[[#This Row],[Qty]]*Table1[[#This Row],[Price]]</f>
        <v>31070</v>
      </c>
      <c r="J650">
        <f>Table1[[#This Row],[Qty]]*Table1[[#This Row],[Cost]]</f>
        <v>23900</v>
      </c>
      <c r="K650">
        <f>Table1[[#This Row],[Total Sales]]-Table1[[#This Row],[cogs]]</f>
        <v>7170</v>
      </c>
      <c r="L650" s="4">
        <v>18642</v>
      </c>
      <c r="M650" s="4">
        <f>Table1[[#This Row],[Total Sales]]*(1-20%)</f>
        <v>24856</v>
      </c>
      <c r="N650" s="4">
        <f>Table1[[#This Row],[Total Sales]]-100</f>
        <v>30970</v>
      </c>
    </row>
    <row r="651" spans="1:14" x14ac:dyDescent="0.25">
      <c r="A651">
        <v>88065566004</v>
      </c>
      <c r="B651" s="2">
        <v>44071</v>
      </c>
      <c r="C651" s="7" t="s">
        <v>14</v>
      </c>
      <c r="D651" t="s">
        <v>9</v>
      </c>
      <c r="E651" s="6" t="s">
        <v>85</v>
      </c>
      <c r="F651">
        <v>20</v>
      </c>
      <c r="G651">
        <v>17</v>
      </c>
      <c r="H651">
        <v>10000</v>
      </c>
      <c r="I651">
        <f>Table1[[#This Row],[Qty]]*Table1[[#This Row],[Price]]</f>
        <v>200000</v>
      </c>
      <c r="J651">
        <f>Table1[[#This Row],[Qty]]*Table1[[#This Row],[Cost]]</f>
        <v>170000</v>
      </c>
      <c r="K651">
        <f>Table1[[#This Row],[Total Sales]]-Table1[[#This Row],[cogs]]</f>
        <v>30000</v>
      </c>
      <c r="L651" s="4">
        <v>120000</v>
      </c>
      <c r="M651" s="4">
        <f>Table1[[#This Row],[Total Sales]]*(1-20%)</f>
        <v>160000</v>
      </c>
      <c r="N651" s="4">
        <f>Table1[[#This Row],[Total Sales]]-100</f>
        <v>199900</v>
      </c>
    </row>
    <row r="652" spans="1:14" x14ac:dyDescent="0.25">
      <c r="A652">
        <v>88065566005</v>
      </c>
      <c r="B652" s="2">
        <v>44072</v>
      </c>
      <c r="C652" s="7" t="s">
        <v>21</v>
      </c>
      <c r="D652" t="s">
        <v>10</v>
      </c>
      <c r="E652" s="6" t="s">
        <v>74</v>
      </c>
      <c r="F652">
        <v>15</v>
      </c>
      <c r="G652">
        <v>12</v>
      </c>
      <c r="H652">
        <v>2300</v>
      </c>
      <c r="I652">
        <f>Table1[[#This Row],[Qty]]*Table1[[#This Row],[Price]]</f>
        <v>34500</v>
      </c>
      <c r="J652">
        <f>Table1[[#This Row],[Qty]]*Table1[[#This Row],[Cost]]</f>
        <v>27600</v>
      </c>
      <c r="K652">
        <f>Table1[[#This Row],[Total Sales]]-Table1[[#This Row],[cogs]]</f>
        <v>6900</v>
      </c>
      <c r="L652" s="4">
        <v>20700</v>
      </c>
      <c r="M652" s="4">
        <f>Table1[[#This Row],[Total Sales]]*(1-20%)</f>
        <v>27600</v>
      </c>
      <c r="N652" s="4">
        <f>Table1[[#This Row],[Total Sales]]-100</f>
        <v>34400</v>
      </c>
    </row>
    <row r="653" spans="1:14" x14ac:dyDescent="0.25">
      <c r="A653">
        <v>88065566006</v>
      </c>
      <c r="B653" s="2">
        <v>44073</v>
      </c>
      <c r="C653" s="7" t="s">
        <v>15</v>
      </c>
      <c r="D653" t="s">
        <v>9</v>
      </c>
      <c r="E653" s="6" t="s">
        <v>85</v>
      </c>
      <c r="F653">
        <v>20</v>
      </c>
      <c r="G653">
        <v>17</v>
      </c>
      <c r="H653">
        <v>7800</v>
      </c>
      <c r="I653">
        <f>Table1[[#This Row],[Qty]]*Table1[[#This Row],[Price]]</f>
        <v>156000</v>
      </c>
      <c r="J653">
        <f>Table1[[#This Row],[Qty]]*Table1[[#This Row],[Cost]]</f>
        <v>132600</v>
      </c>
      <c r="K653">
        <f>Table1[[#This Row],[Total Sales]]-Table1[[#This Row],[cogs]]</f>
        <v>23400</v>
      </c>
      <c r="L653" s="4">
        <v>93600</v>
      </c>
      <c r="M653" s="4">
        <f>Table1[[#This Row],[Total Sales]]*(1-20%)</f>
        <v>124800</v>
      </c>
      <c r="N653" s="4">
        <f>Table1[[#This Row],[Total Sales]]-100</f>
        <v>155900</v>
      </c>
    </row>
    <row r="654" spans="1:14" x14ac:dyDescent="0.25">
      <c r="A654">
        <v>88065566007</v>
      </c>
      <c r="B654" s="2">
        <v>44074</v>
      </c>
      <c r="C654" s="7" t="s">
        <v>22</v>
      </c>
      <c r="D654" t="s">
        <v>10</v>
      </c>
      <c r="E654" s="6" t="s">
        <v>68</v>
      </c>
      <c r="F654">
        <v>12</v>
      </c>
      <c r="G654">
        <v>9</v>
      </c>
      <c r="H654">
        <v>450</v>
      </c>
      <c r="I654">
        <f>Table1[[#This Row],[Qty]]*Table1[[#This Row],[Price]]</f>
        <v>5400</v>
      </c>
      <c r="J654">
        <f>Table1[[#This Row],[Qty]]*Table1[[#This Row],[Cost]]</f>
        <v>4050</v>
      </c>
      <c r="K654">
        <f>Table1[[#This Row],[Total Sales]]-Table1[[#This Row],[cogs]]</f>
        <v>1350</v>
      </c>
      <c r="L654" s="4">
        <v>3240</v>
      </c>
      <c r="M654" s="4">
        <f>Table1[[#This Row],[Total Sales]]*(1-20%)</f>
        <v>4320</v>
      </c>
      <c r="N654" s="4">
        <f>Table1[[#This Row],[Total Sales]]-100</f>
        <v>5300</v>
      </c>
    </row>
    <row r="655" spans="1:14" x14ac:dyDescent="0.25">
      <c r="A655">
        <v>88065566008</v>
      </c>
      <c r="B655" s="2">
        <v>44044</v>
      </c>
      <c r="C655" s="7" t="s">
        <v>20</v>
      </c>
      <c r="D655" t="s">
        <v>9</v>
      </c>
      <c r="E655" s="6" t="s">
        <v>69</v>
      </c>
      <c r="F655">
        <v>16</v>
      </c>
      <c r="G655">
        <v>13</v>
      </c>
      <c r="H655">
        <v>2000</v>
      </c>
      <c r="I655">
        <f>Table1[[#This Row],[Qty]]*Table1[[#This Row],[Price]]</f>
        <v>32000</v>
      </c>
      <c r="J655">
        <f>Table1[[#This Row],[Qty]]*Table1[[#This Row],[Cost]]</f>
        <v>26000</v>
      </c>
      <c r="K655">
        <f>Table1[[#This Row],[Total Sales]]-Table1[[#This Row],[cogs]]</f>
        <v>6000</v>
      </c>
      <c r="L655" s="4">
        <v>19200</v>
      </c>
      <c r="M655" s="4">
        <f>Table1[[#This Row],[Total Sales]]*(1-20%)</f>
        <v>25600</v>
      </c>
      <c r="N655" s="4">
        <f>Table1[[#This Row],[Total Sales]]-100</f>
        <v>31900</v>
      </c>
    </row>
    <row r="656" spans="1:14" x14ac:dyDescent="0.25">
      <c r="A656">
        <v>88065566009</v>
      </c>
      <c r="B656" s="2">
        <v>44045</v>
      </c>
      <c r="C656" s="7" t="s">
        <v>16</v>
      </c>
      <c r="D656" t="s">
        <v>10</v>
      </c>
      <c r="E656" t="s">
        <v>70</v>
      </c>
      <c r="F656">
        <v>70</v>
      </c>
      <c r="G656">
        <v>67</v>
      </c>
      <c r="H656">
        <v>123</v>
      </c>
      <c r="I656">
        <f>Table1[[#This Row],[Qty]]*Table1[[#This Row],[Price]]</f>
        <v>8610</v>
      </c>
      <c r="J656">
        <f>Table1[[#This Row],[Qty]]*Table1[[#This Row],[Cost]]</f>
        <v>8241</v>
      </c>
      <c r="K656">
        <f>Table1[[#This Row],[Total Sales]]-Table1[[#This Row],[cogs]]</f>
        <v>369</v>
      </c>
      <c r="L656" s="4">
        <v>5166</v>
      </c>
      <c r="M656" s="4">
        <f>Table1[[#This Row],[Total Sales]]*(1-20%)</f>
        <v>6888</v>
      </c>
      <c r="N656" s="4">
        <f>Table1[[#This Row],[Total Sales]]-100</f>
        <v>8510</v>
      </c>
    </row>
    <row r="657" spans="1:14" x14ac:dyDescent="0.25">
      <c r="A657">
        <v>88065566010</v>
      </c>
      <c r="B657" s="2">
        <v>44046</v>
      </c>
      <c r="C657" s="7" t="s">
        <v>18</v>
      </c>
      <c r="D657" t="s">
        <v>9</v>
      </c>
      <c r="E657" s="6" t="s">
        <v>68</v>
      </c>
      <c r="F657">
        <v>15</v>
      </c>
      <c r="G657">
        <v>12</v>
      </c>
      <c r="H657">
        <v>12903</v>
      </c>
      <c r="I657">
        <f>Table1[[#This Row],[Qty]]*Table1[[#This Row],[Price]]</f>
        <v>193545</v>
      </c>
      <c r="J657">
        <f>Table1[[#This Row],[Qty]]*Table1[[#This Row],[Cost]]</f>
        <v>154836</v>
      </c>
      <c r="K657">
        <f>Table1[[#This Row],[Total Sales]]-Table1[[#This Row],[cogs]]</f>
        <v>38709</v>
      </c>
      <c r="L657" s="4">
        <v>116127</v>
      </c>
      <c r="M657" s="4">
        <f>Table1[[#This Row],[Total Sales]]*(1-20%)</f>
        <v>154836</v>
      </c>
      <c r="N657" s="4">
        <f>Table1[[#This Row],[Total Sales]]-100</f>
        <v>193445</v>
      </c>
    </row>
    <row r="658" spans="1:14" x14ac:dyDescent="0.25">
      <c r="A658">
        <v>88065566011</v>
      </c>
      <c r="B658" s="2">
        <v>44047</v>
      </c>
      <c r="C658" s="7" t="s">
        <v>19</v>
      </c>
      <c r="D658" t="s">
        <v>10</v>
      </c>
      <c r="E658" s="6" t="s">
        <v>69</v>
      </c>
      <c r="F658">
        <v>16</v>
      </c>
      <c r="G658">
        <v>13</v>
      </c>
      <c r="H658">
        <v>100000</v>
      </c>
      <c r="I658">
        <f>Table1[[#This Row],[Qty]]*Table1[[#This Row],[Price]]</f>
        <v>1600000</v>
      </c>
      <c r="J658">
        <f>Table1[[#This Row],[Qty]]*Table1[[#This Row],[Cost]]</f>
        <v>1300000</v>
      </c>
      <c r="K658">
        <f>Table1[[#This Row],[Total Sales]]-Table1[[#This Row],[cogs]]</f>
        <v>300000</v>
      </c>
      <c r="L658" s="4">
        <v>960000</v>
      </c>
      <c r="M658" s="4">
        <f>Table1[[#This Row],[Total Sales]]*(1-20%)</f>
        <v>1280000</v>
      </c>
      <c r="N658" s="4">
        <f>Table1[[#This Row],[Total Sales]]-100</f>
        <v>1599900</v>
      </c>
    </row>
    <row r="659" spans="1:14" x14ac:dyDescent="0.25">
      <c r="A659">
        <v>88065566012</v>
      </c>
      <c r="B659" s="2">
        <v>44048</v>
      </c>
      <c r="C659" s="7" t="s">
        <v>23</v>
      </c>
      <c r="D659" t="s">
        <v>9</v>
      </c>
      <c r="E659" t="s">
        <v>70</v>
      </c>
      <c r="F659">
        <v>20</v>
      </c>
      <c r="G659">
        <v>17</v>
      </c>
      <c r="H659">
        <v>12000</v>
      </c>
      <c r="I659">
        <f>Table1[[#This Row],[Qty]]*Table1[[#This Row],[Price]]</f>
        <v>240000</v>
      </c>
      <c r="J659">
        <f>Table1[[#This Row],[Qty]]*Table1[[#This Row],[Cost]]</f>
        <v>204000</v>
      </c>
      <c r="K659">
        <f>Table1[[#This Row],[Total Sales]]-Table1[[#This Row],[cogs]]</f>
        <v>36000</v>
      </c>
      <c r="L659" s="4">
        <v>144000</v>
      </c>
      <c r="M659" s="4">
        <f>Table1[[#This Row],[Total Sales]]*(1-20%)</f>
        <v>192000</v>
      </c>
      <c r="N659" s="4">
        <f>Table1[[#This Row],[Total Sales]]-100</f>
        <v>239900</v>
      </c>
    </row>
    <row r="660" spans="1:14" x14ac:dyDescent="0.25">
      <c r="A660">
        <v>88065566013</v>
      </c>
      <c r="B660" s="2">
        <v>44052</v>
      </c>
      <c r="C660" s="7" t="s">
        <v>13</v>
      </c>
      <c r="D660" t="s">
        <v>10</v>
      </c>
      <c r="E660" t="s">
        <v>70</v>
      </c>
      <c r="F660">
        <v>12</v>
      </c>
      <c r="G660">
        <v>9</v>
      </c>
      <c r="H660">
        <v>60</v>
      </c>
      <c r="I660">
        <f>Table1[[#This Row],[Qty]]*Table1[[#This Row],[Price]]</f>
        <v>720</v>
      </c>
      <c r="J660">
        <f>Table1[[#This Row],[Qty]]*Table1[[#This Row],[Cost]]</f>
        <v>540</v>
      </c>
      <c r="K660">
        <f>Table1[[#This Row],[Total Sales]]-Table1[[#This Row],[cogs]]</f>
        <v>180</v>
      </c>
      <c r="L660" s="4">
        <v>432</v>
      </c>
      <c r="M660" s="4">
        <f>Table1[[#This Row],[Total Sales]]*(1-20%)</f>
        <v>576</v>
      </c>
      <c r="N660" s="4">
        <f>Table1[[#This Row],[Total Sales]]-100</f>
        <v>620</v>
      </c>
    </row>
    <row r="661" spans="1:14" x14ac:dyDescent="0.25">
      <c r="A661">
        <v>88065566014</v>
      </c>
      <c r="B661" s="2">
        <v>44051</v>
      </c>
      <c r="C661" s="7" t="s">
        <v>17</v>
      </c>
      <c r="D661" t="s">
        <v>9</v>
      </c>
      <c r="E661" t="s">
        <v>70</v>
      </c>
      <c r="F661">
        <v>12</v>
      </c>
      <c r="G661">
        <v>9</v>
      </c>
      <c r="H661">
        <v>89</v>
      </c>
      <c r="I661">
        <f>Table1[[#This Row],[Qty]]*Table1[[#This Row],[Price]]</f>
        <v>1068</v>
      </c>
      <c r="J661">
        <f>Table1[[#This Row],[Qty]]*Table1[[#This Row],[Cost]]</f>
        <v>801</v>
      </c>
      <c r="K661">
        <f>Table1[[#This Row],[Total Sales]]-Table1[[#This Row],[cogs]]</f>
        <v>267</v>
      </c>
      <c r="L661" s="4">
        <v>640.79999999999995</v>
      </c>
      <c r="M661" s="4">
        <f>Table1[[#This Row],[Total Sales]]*(1-20%)</f>
        <v>854.40000000000009</v>
      </c>
      <c r="N661" s="4">
        <f>Table1[[#This Row],[Total Sales]]-100</f>
        <v>968</v>
      </c>
    </row>
    <row r="662" spans="1:14" x14ac:dyDescent="0.25">
      <c r="A662">
        <v>88065566015</v>
      </c>
      <c r="B662" s="2">
        <v>44051</v>
      </c>
      <c r="C662" s="7" t="s">
        <v>14</v>
      </c>
      <c r="D662" t="s">
        <v>10</v>
      </c>
      <c r="E662" s="6" t="s">
        <v>81</v>
      </c>
      <c r="F662">
        <v>18</v>
      </c>
      <c r="G662">
        <v>15</v>
      </c>
      <c r="H662">
        <v>77</v>
      </c>
      <c r="I662">
        <f>Table1[[#This Row],[Qty]]*Table1[[#This Row],[Price]]</f>
        <v>1386</v>
      </c>
      <c r="J662">
        <f>Table1[[#This Row],[Qty]]*Table1[[#This Row],[Cost]]</f>
        <v>1155</v>
      </c>
      <c r="K662">
        <f>Table1[[#This Row],[Total Sales]]-Table1[[#This Row],[cogs]]</f>
        <v>231</v>
      </c>
      <c r="L662" s="4">
        <v>831.6</v>
      </c>
      <c r="M662" s="4">
        <f>Table1[[#This Row],[Total Sales]]*(1-20%)</f>
        <v>1108.8</v>
      </c>
      <c r="N662" s="4">
        <f>Table1[[#This Row],[Total Sales]]-100</f>
        <v>1286</v>
      </c>
    </row>
    <row r="663" spans="1:14" x14ac:dyDescent="0.25">
      <c r="A663">
        <v>88065566016</v>
      </c>
      <c r="B663" s="2">
        <v>44052</v>
      </c>
      <c r="C663" s="7" t="s">
        <v>21</v>
      </c>
      <c r="D663" t="s">
        <v>9</v>
      </c>
      <c r="E663" s="6" t="s">
        <v>81</v>
      </c>
      <c r="F663">
        <v>10</v>
      </c>
      <c r="G663">
        <v>7</v>
      </c>
      <c r="H663">
        <v>68</v>
      </c>
      <c r="I663">
        <f>Table1[[#This Row],[Qty]]*Table1[[#This Row],[Price]]</f>
        <v>680</v>
      </c>
      <c r="J663">
        <f>Table1[[#This Row],[Qty]]*Table1[[#This Row],[Cost]]</f>
        <v>476</v>
      </c>
      <c r="K663">
        <f>Table1[[#This Row],[Total Sales]]-Table1[[#This Row],[cogs]]</f>
        <v>204</v>
      </c>
      <c r="L663" s="4">
        <v>408</v>
      </c>
      <c r="M663" s="4">
        <f>Table1[[#This Row],[Total Sales]]*(1-20%)</f>
        <v>544</v>
      </c>
      <c r="N663" s="4">
        <f>Table1[[#This Row],[Total Sales]]-100</f>
        <v>580</v>
      </c>
    </row>
    <row r="664" spans="1:14" x14ac:dyDescent="0.25">
      <c r="A664">
        <v>88065566017</v>
      </c>
      <c r="B664" s="2">
        <v>44053</v>
      </c>
      <c r="C664" s="7" t="s">
        <v>15</v>
      </c>
      <c r="D664" t="s">
        <v>10</v>
      </c>
      <c r="E664" s="6" t="s">
        <v>74</v>
      </c>
      <c r="F664">
        <v>15</v>
      </c>
      <c r="G664">
        <v>12</v>
      </c>
      <c r="H664">
        <v>15</v>
      </c>
      <c r="I664">
        <f>Table1[[#This Row],[Qty]]*Table1[[#This Row],[Price]]</f>
        <v>225</v>
      </c>
      <c r="J664">
        <f>Table1[[#This Row],[Qty]]*Table1[[#This Row],[Cost]]</f>
        <v>180</v>
      </c>
      <c r="K664">
        <f>Table1[[#This Row],[Total Sales]]-Table1[[#This Row],[cogs]]</f>
        <v>45</v>
      </c>
      <c r="L664" s="4">
        <v>135</v>
      </c>
      <c r="M664" s="4">
        <f>Table1[[#This Row],[Total Sales]]*(1-20%)</f>
        <v>180</v>
      </c>
      <c r="N664" s="4">
        <f>Table1[[#This Row],[Total Sales]]-100</f>
        <v>125</v>
      </c>
    </row>
    <row r="665" spans="1:14" x14ac:dyDescent="0.25">
      <c r="A665">
        <v>88065566018</v>
      </c>
      <c r="B665" s="2">
        <v>44054</v>
      </c>
      <c r="C665" s="7" t="s">
        <v>22</v>
      </c>
      <c r="D665" t="s">
        <v>9</v>
      </c>
      <c r="E665" s="6" t="s">
        <v>85</v>
      </c>
      <c r="F665">
        <v>15</v>
      </c>
      <c r="G665">
        <v>12</v>
      </c>
      <c r="H665">
        <v>47</v>
      </c>
      <c r="I665">
        <f>Table1[[#This Row],[Qty]]*Table1[[#This Row],[Price]]</f>
        <v>705</v>
      </c>
      <c r="J665">
        <f>Table1[[#This Row],[Qty]]*Table1[[#This Row],[Cost]]</f>
        <v>564</v>
      </c>
      <c r="K665">
        <f>Table1[[#This Row],[Total Sales]]-Table1[[#This Row],[cogs]]</f>
        <v>141</v>
      </c>
      <c r="L665" s="4">
        <v>423</v>
      </c>
      <c r="M665" s="4">
        <f>Table1[[#This Row],[Total Sales]]*(1-20%)</f>
        <v>564</v>
      </c>
      <c r="N665" s="4">
        <f>Table1[[#This Row],[Total Sales]]-100</f>
        <v>605</v>
      </c>
    </row>
    <row r="666" spans="1:14" x14ac:dyDescent="0.25">
      <c r="A666">
        <v>88065566019</v>
      </c>
      <c r="B666" s="2">
        <v>44055</v>
      </c>
      <c r="C666" s="7" t="s">
        <v>20</v>
      </c>
      <c r="D666" t="s">
        <v>10</v>
      </c>
      <c r="E666" s="6" t="s">
        <v>75</v>
      </c>
      <c r="F666">
        <v>23</v>
      </c>
      <c r="G666">
        <v>20</v>
      </c>
      <c r="H666">
        <v>6</v>
      </c>
      <c r="I666">
        <f>Table1[[#This Row],[Qty]]*Table1[[#This Row],[Price]]</f>
        <v>138</v>
      </c>
      <c r="J666">
        <f>Table1[[#This Row],[Qty]]*Table1[[#This Row],[Cost]]</f>
        <v>120</v>
      </c>
      <c r="K666">
        <f>Table1[[#This Row],[Total Sales]]-Table1[[#This Row],[cogs]]</f>
        <v>18</v>
      </c>
      <c r="L666" s="4">
        <v>82.8</v>
      </c>
      <c r="M666" s="4">
        <f>Table1[[#This Row],[Total Sales]]*(1-20%)</f>
        <v>110.4</v>
      </c>
      <c r="N666" s="4">
        <f>Table1[[#This Row],[Total Sales]]-100</f>
        <v>38</v>
      </c>
    </row>
    <row r="667" spans="1:14" x14ac:dyDescent="0.25">
      <c r="A667">
        <v>88065566020</v>
      </c>
      <c r="B667" s="2">
        <v>44056</v>
      </c>
      <c r="C667" s="7" t="s">
        <v>16</v>
      </c>
      <c r="D667" t="s">
        <v>9</v>
      </c>
      <c r="E667" s="6" t="s">
        <v>76</v>
      </c>
      <c r="F667">
        <v>9</v>
      </c>
      <c r="G667">
        <v>6</v>
      </c>
      <c r="H667">
        <v>10</v>
      </c>
      <c r="I667">
        <f>Table1[[#This Row],[Qty]]*Table1[[#This Row],[Price]]</f>
        <v>90</v>
      </c>
      <c r="J667">
        <f>Table1[[#This Row],[Qty]]*Table1[[#This Row],[Cost]]</f>
        <v>60</v>
      </c>
      <c r="K667">
        <f>Table1[[#This Row],[Total Sales]]-Table1[[#This Row],[cogs]]</f>
        <v>30</v>
      </c>
      <c r="L667" s="4">
        <v>54</v>
      </c>
      <c r="M667" s="4">
        <f>Table1[[#This Row],[Total Sales]]*(1-20%)</f>
        <v>72</v>
      </c>
      <c r="N667" s="4">
        <f>Table1[[#This Row],[Total Sales]]-100</f>
        <v>-10</v>
      </c>
    </row>
    <row r="668" spans="1:14" x14ac:dyDescent="0.25">
      <c r="A668">
        <v>88065566021</v>
      </c>
      <c r="B668" s="2">
        <v>44057</v>
      </c>
      <c r="C668" s="7" t="s">
        <v>18</v>
      </c>
      <c r="D668" t="s">
        <v>10</v>
      </c>
      <c r="E668" s="6" t="s">
        <v>77</v>
      </c>
      <c r="F668">
        <v>18</v>
      </c>
      <c r="G668">
        <v>15</v>
      </c>
      <c r="H668">
        <v>11</v>
      </c>
      <c r="I668">
        <f>Table1[[#This Row],[Qty]]*Table1[[#This Row],[Price]]</f>
        <v>198</v>
      </c>
      <c r="J668">
        <f>Table1[[#This Row],[Qty]]*Table1[[#This Row],[Cost]]</f>
        <v>165</v>
      </c>
      <c r="K668">
        <f>Table1[[#This Row],[Total Sales]]-Table1[[#This Row],[cogs]]</f>
        <v>33</v>
      </c>
      <c r="L668" s="4">
        <v>118.8</v>
      </c>
      <c r="M668" s="4">
        <f>Table1[[#This Row],[Total Sales]]*(1-20%)</f>
        <v>158.4</v>
      </c>
      <c r="N668" s="4">
        <f>Table1[[#This Row],[Total Sales]]-100</f>
        <v>98</v>
      </c>
    </row>
    <row r="669" spans="1:14" x14ac:dyDescent="0.25">
      <c r="A669">
        <v>88065566022</v>
      </c>
      <c r="B669" s="2">
        <v>43831</v>
      </c>
      <c r="C669" s="7" t="s">
        <v>19</v>
      </c>
      <c r="D669" t="s">
        <v>9</v>
      </c>
      <c r="E669" s="6" t="s">
        <v>78</v>
      </c>
      <c r="F669">
        <v>14</v>
      </c>
      <c r="G669">
        <v>11</v>
      </c>
      <c r="H669">
        <v>60</v>
      </c>
      <c r="I669">
        <f>Table1[[#This Row],[Qty]]*Table1[[#This Row],[Price]]</f>
        <v>840</v>
      </c>
      <c r="J669">
        <f>Table1[[#This Row],[Qty]]*Table1[[#This Row],[Cost]]</f>
        <v>660</v>
      </c>
      <c r="K669">
        <f>Table1[[#This Row],[Total Sales]]-Table1[[#This Row],[cogs]]</f>
        <v>180</v>
      </c>
      <c r="L669" s="4">
        <v>504</v>
      </c>
      <c r="M669" s="4">
        <f>Table1[[#This Row],[Total Sales]]*(1-20%)</f>
        <v>672</v>
      </c>
      <c r="N669" s="4">
        <f>Table1[[#This Row],[Total Sales]]-100</f>
        <v>740</v>
      </c>
    </row>
    <row r="670" spans="1:14" x14ac:dyDescent="0.25">
      <c r="A670">
        <v>88065566023</v>
      </c>
      <c r="B670" s="2">
        <v>43832</v>
      </c>
      <c r="C670" s="7" t="s">
        <v>23</v>
      </c>
      <c r="D670" t="s">
        <v>10</v>
      </c>
      <c r="E670" t="s">
        <v>79</v>
      </c>
      <c r="F670">
        <v>30</v>
      </c>
      <c r="G670">
        <v>27</v>
      </c>
      <c r="H670">
        <v>89</v>
      </c>
      <c r="I670">
        <f>Table1[[#This Row],[Qty]]*Table1[[#This Row],[Price]]</f>
        <v>2670</v>
      </c>
      <c r="J670">
        <f>Table1[[#This Row],[Qty]]*Table1[[#This Row],[Cost]]</f>
        <v>2403</v>
      </c>
      <c r="K670">
        <f>Table1[[#This Row],[Total Sales]]-Table1[[#This Row],[cogs]]</f>
        <v>267</v>
      </c>
      <c r="L670" s="4">
        <v>1602</v>
      </c>
      <c r="M670" s="4">
        <f>Table1[[#This Row],[Total Sales]]*(1-20%)</f>
        <v>2136</v>
      </c>
      <c r="N670" s="4">
        <f>Table1[[#This Row],[Total Sales]]-100</f>
        <v>2570</v>
      </c>
    </row>
    <row r="671" spans="1:14" x14ac:dyDescent="0.25">
      <c r="A671">
        <v>88065566024</v>
      </c>
      <c r="B671" s="2">
        <v>43833</v>
      </c>
      <c r="C671" s="7" t="s">
        <v>13</v>
      </c>
      <c r="D671" t="s">
        <v>9</v>
      </c>
      <c r="E671" s="6" t="s">
        <v>65</v>
      </c>
      <c r="F671">
        <v>16</v>
      </c>
      <c r="G671">
        <v>13</v>
      </c>
      <c r="H671">
        <v>77</v>
      </c>
      <c r="I671">
        <f>Table1[[#This Row],[Qty]]*Table1[[#This Row],[Price]]</f>
        <v>1232</v>
      </c>
      <c r="J671">
        <f>Table1[[#This Row],[Qty]]*Table1[[#This Row],[Cost]]</f>
        <v>1001</v>
      </c>
      <c r="K671">
        <f>Table1[[#This Row],[Total Sales]]-Table1[[#This Row],[cogs]]</f>
        <v>231</v>
      </c>
      <c r="L671" s="4">
        <v>739.19999999999993</v>
      </c>
      <c r="M671" s="4">
        <f>Table1[[#This Row],[Total Sales]]*(1-20%)</f>
        <v>985.6</v>
      </c>
      <c r="N671" s="4">
        <f>Table1[[#This Row],[Total Sales]]-100</f>
        <v>1132</v>
      </c>
    </row>
    <row r="672" spans="1:14" x14ac:dyDescent="0.25">
      <c r="A672">
        <v>88065566025</v>
      </c>
      <c r="B672" s="2">
        <v>43834</v>
      </c>
      <c r="C672" s="7" t="s">
        <v>17</v>
      </c>
      <c r="D672" t="s">
        <v>10</v>
      </c>
      <c r="E672" s="6" t="s">
        <v>80</v>
      </c>
      <c r="F672">
        <v>52</v>
      </c>
      <c r="G672">
        <v>49</v>
      </c>
      <c r="H672">
        <v>68</v>
      </c>
      <c r="I672">
        <f>Table1[[#This Row],[Qty]]*Table1[[#This Row],[Price]]</f>
        <v>3536</v>
      </c>
      <c r="J672">
        <f>Table1[[#This Row],[Qty]]*Table1[[#This Row],[Cost]]</f>
        <v>3332</v>
      </c>
      <c r="K672">
        <f>Table1[[#This Row],[Total Sales]]-Table1[[#This Row],[cogs]]</f>
        <v>204</v>
      </c>
      <c r="L672" s="4">
        <v>2121.6</v>
      </c>
      <c r="M672" s="4">
        <f>Table1[[#This Row],[Total Sales]]*(1-20%)</f>
        <v>2828.8</v>
      </c>
      <c r="N672" s="4">
        <f>Table1[[#This Row],[Total Sales]]-100</f>
        <v>3436</v>
      </c>
    </row>
    <row r="673" spans="1:14" x14ac:dyDescent="0.25">
      <c r="A673">
        <v>88065566026</v>
      </c>
      <c r="B673" s="2">
        <v>43835</v>
      </c>
      <c r="C673" s="7" t="s">
        <v>14</v>
      </c>
      <c r="D673" t="s">
        <v>9</v>
      </c>
      <c r="E673" s="6" t="s">
        <v>81</v>
      </c>
      <c r="F673">
        <v>14</v>
      </c>
      <c r="G673">
        <v>11</v>
      </c>
      <c r="H673">
        <v>15</v>
      </c>
      <c r="I673">
        <f>Table1[[#This Row],[Qty]]*Table1[[#This Row],[Price]]</f>
        <v>210</v>
      </c>
      <c r="J673">
        <f>Table1[[#This Row],[Qty]]*Table1[[#This Row],[Cost]]</f>
        <v>165</v>
      </c>
      <c r="K673">
        <f>Table1[[#This Row],[Total Sales]]-Table1[[#This Row],[cogs]]</f>
        <v>45</v>
      </c>
      <c r="L673" s="4">
        <v>126</v>
      </c>
      <c r="M673" s="4">
        <f>Table1[[#This Row],[Total Sales]]*(1-20%)</f>
        <v>168</v>
      </c>
      <c r="N673" s="4">
        <f>Table1[[#This Row],[Total Sales]]-100</f>
        <v>110</v>
      </c>
    </row>
    <row r="674" spans="1:14" x14ac:dyDescent="0.25">
      <c r="A674">
        <v>88065566027</v>
      </c>
      <c r="B674" s="2">
        <v>43836</v>
      </c>
      <c r="C674" s="7" t="s">
        <v>21</v>
      </c>
      <c r="D674" t="s">
        <v>10</v>
      </c>
      <c r="E674" s="6" t="s">
        <v>68</v>
      </c>
      <c r="F674">
        <v>6</v>
      </c>
      <c r="G674">
        <v>3</v>
      </c>
      <c r="H674">
        <v>100</v>
      </c>
      <c r="I674">
        <f>Table1[[#This Row],[Qty]]*Table1[[#This Row],[Price]]</f>
        <v>600</v>
      </c>
      <c r="J674">
        <f>Table1[[#This Row],[Qty]]*Table1[[#This Row],[Cost]]</f>
        <v>300</v>
      </c>
      <c r="K674">
        <f>Table1[[#This Row],[Total Sales]]-Table1[[#This Row],[cogs]]</f>
        <v>300</v>
      </c>
      <c r="L674" s="4">
        <v>360</v>
      </c>
      <c r="M674" s="4">
        <f>Table1[[#This Row],[Total Sales]]*(1-20%)</f>
        <v>480</v>
      </c>
      <c r="N674" s="4">
        <f>Table1[[#This Row],[Total Sales]]-100</f>
        <v>500</v>
      </c>
    </row>
    <row r="675" spans="1:14" x14ac:dyDescent="0.25">
      <c r="A675">
        <v>88065566028</v>
      </c>
      <c r="B675" s="2">
        <v>43837</v>
      </c>
      <c r="C675" s="7" t="s">
        <v>15</v>
      </c>
      <c r="D675" t="s">
        <v>9</v>
      </c>
      <c r="E675" s="6" t="s">
        <v>69</v>
      </c>
      <c r="F675">
        <v>13</v>
      </c>
      <c r="G675">
        <v>10</v>
      </c>
      <c r="H675">
        <v>3000</v>
      </c>
      <c r="I675">
        <f>Table1[[#This Row],[Qty]]*Table1[[#This Row],[Price]]</f>
        <v>39000</v>
      </c>
      <c r="J675">
        <f>Table1[[#This Row],[Qty]]*Table1[[#This Row],[Cost]]</f>
        <v>30000</v>
      </c>
      <c r="K675">
        <f>Table1[[#This Row],[Total Sales]]-Table1[[#This Row],[cogs]]</f>
        <v>9000</v>
      </c>
      <c r="L675" s="4">
        <v>23400</v>
      </c>
      <c r="M675" s="4">
        <f>Table1[[#This Row],[Total Sales]]*(1-20%)</f>
        <v>31200</v>
      </c>
      <c r="N675" s="4">
        <f>Table1[[#This Row],[Total Sales]]-100</f>
        <v>38900</v>
      </c>
    </row>
    <row r="676" spans="1:14" x14ac:dyDescent="0.25">
      <c r="A676">
        <v>88065566029</v>
      </c>
      <c r="B676" s="2">
        <v>43838</v>
      </c>
      <c r="C676" s="7" t="s">
        <v>22</v>
      </c>
      <c r="D676" t="s">
        <v>10</v>
      </c>
      <c r="E676" t="s">
        <v>70</v>
      </c>
      <c r="F676">
        <v>15</v>
      </c>
      <c r="G676">
        <v>12</v>
      </c>
      <c r="H676">
        <v>5000</v>
      </c>
      <c r="I676">
        <f>Table1[[#This Row],[Qty]]*Table1[[#This Row],[Price]]</f>
        <v>75000</v>
      </c>
      <c r="J676">
        <f>Table1[[#This Row],[Qty]]*Table1[[#This Row],[Cost]]</f>
        <v>60000</v>
      </c>
      <c r="K676">
        <f>Table1[[#This Row],[Total Sales]]-Table1[[#This Row],[cogs]]</f>
        <v>15000</v>
      </c>
      <c r="L676" s="4">
        <v>45000</v>
      </c>
      <c r="M676" s="4">
        <f>Table1[[#This Row],[Total Sales]]*(1-20%)</f>
        <v>60000</v>
      </c>
      <c r="N676" s="4">
        <f>Table1[[#This Row],[Total Sales]]-100</f>
        <v>74900</v>
      </c>
    </row>
    <row r="677" spans="1:14" x14ac:dyDescent="0.25">
      <c r="A677">
        <v>88065566030</v>
      </c>
      <c r="B677" s="2">
        <v>43839</v>
      </c>
      <c r="C677" s="7" t="s">
        <v>20</v>
      </c>
      <c r="D677" t="s">
        <v>9</v>
      </c>
      <c r="E677" s="6" t="s">
        <v>82</v>
      </c>
      <c r="F677">
        <v>20</v>
      </c>
      <c r="G677">
        <v>17</v>
      </c>
      <c r="H677">
        <v>300</v>
      </c>
      <c r="I677">
        <f>Table1[[#This Row],[Qty]]*Table1[[#This Row],[Price]]</f>
        <v>6000</v>
      </c>
      <c r="J677">
        <f>Table1[[#This Row],[Qty]]*Table1[[#This Row],[Cost]]</f>
        <v>5100</v>
      </c>
      <c r="K677">
        <f>Table1[[#This Row],[Total Sales]]-Table1[[#This Row],[cogs]]</f>
        <v>900</v>
      </c>
      <c r="L677" s="4">
        <v>3600</v>
      </c>
      <c r="M677" s="4">
        <f>Table1[[#This Row],[Total Sales]]*(1-20%)</f>
        <v>4800</v>
      </c>
      <c r="N677" s="4">
        <f>Table1[[#This Row],[Total Sales]]-100</f>
        <v>5900</v>
      </c>
    </row>
    <row r="678" spans="1:14" x14ac:dyDescent="0.25">
      <c r="A678">
        <v>88065566031</v>
      </c>
      <c r="B678" s="2">
        <v>43840</v>
      </c>
      <c r="C678" s="7" t="s">
        <v>16</v>
      </c>
      <c r="D678" t="s">
        <v>10</v>
      </c>
      <c r="E678" s="6" t="s">
        <v>83</v>
      </c>
      <c r="F678">
        <v>12</v>
      </c>
      <c r="G678">
        <v>9</v>
      </c>
      <c r="H678">
        <v>2000</v>
      </c>
      <c r="I678">
        <f>Table1[[#This Row],[Qty]]*Table1[[#This Row],[Price]]</f>
        <v>24000</v>
      </c>
      <c r="J678">
        <f>Table1[[#This Row],[Qty]]*Table1[[#This Row],[Cost]]</f>
        <v>18000</v>
      </c>
      <c r="K678">
        <f>Table1[[#This Row],[Total Sales]]-Table1[[#This Row],[cogs]]</f>
        <v>6000</v>
      </c>
      <c r="L678" s="4">
        <v>14400</v>
      </c>
      <c r="M678" s="4">
        <f>Table1[[#This Row],[Total Sales]]*(1-20%)</f>
        <v>19200</v>
      </c>
      <c r="N678" s="4">
        <f>Table1[[#This Row],[Total Sales]]-100</f>
        <v>23900</v>
      </c>
    </row>
    <row r="679" spans="1:14" x14ac:dyDescent="0.25">
      <c r="A679">
        <v>88065566032</v>
      </c>
      <c r="B679" s="2">
        <v>43841</v>
      </c>
      <c r="C679" s="7" t="s">
        <v>18</v>
      </c>
      <c r="D679" t="s">
        <v>9</v>
      </c>
      <c r="E679" s="6" t="s">
        <v>84</v>
      </c>
      <c r="F679">
        <v>16</v>
      </c>
      <c r="G679">
        <v>13</v>
      </c>
      <c r="H679">
        <v>600</v>
      </c>
      <c r="I679">
        <f>Table1[[#This Row],[Qty]]*Table1[[#This Row],[Price]]</f>
        <v>9600</v>
      </c>
      <c r="J679">
        <f>Table1[[#This Row],[Qty]]*Table1[[#This Row],[Cost]]</f>
        <v>7800</v>
      </c>
      <c r="K679">
        <f>Table1[[#This Row],[Total Sales]]-Table1[[#This Row],[cogs]]</f>
        <v>1800</v>
      </c>
      <c r="L679" s="4">
        <v>5760</v>
      </c>
      <c r="M679" s="4">
        <f>Table1[[#This Row],[Total Sales]]*(1-20%)</f>
        <v>7680</v>
      </c>
      <c r="N679" s="4">
        <f>Table1[[#This Row],[Total Sales]]-100</f>
        <v>9500</v>
      </c>
    </row>
    <row r="680" spans="1:14" x14ac:dyDescent="0.25">
      <c r="A680">
        <v>88065566033</v>
      </c>
      <c r="B680" s="2">
        <v>43842</v>
      </c>
      <c r="C680" s="7" t="s">
        <v>19</v>
      </c>
      <c r="D680" t="s">
        <v>10</v>
      </c>
      <c r="E680" s="6" t="s">
        <v>74</v>
      </c>
      <c r="F680">
        <v>20</v>
      </c>
      <c r="G680">
        <v>17</v>
      </c>
      <c r="H680">
        <v>1230</v>
      </c>
      <c r="I680">
        <f>Table1[[#This Row],[Qty]]*Table1[[#This Row],[Price]]</f>
        <v>24600</v>
      </c>
      <c r="J680">
        <f>Table1[[#This Row],[Qty]]*Table1[[#This Row],[Cost]]</f>
        <v>20910</v>
      </c>
      <c r="K680">
        <f>Table1[[#This Row],[Total Sales]]-Table1[[#This Row],[cogs]]</f>
        <v>3690</v>
      </c>
      <c r="L680" s="4">
        <v>14760</v>
      </c>
      <c r="M680" s="4">
        <f>Table1[[#This Row],[Total Sales]]*(1-20%)</f>
        <v>19680</v>
      </c>
      <c r="N680" s="4">
        <f>Table1[[#This Row],[Total Sales]]-100</f>
        <v>24500</v>
      </c>
    </row>
    <row r="681" spans="1:14" x14ac:dyDescent="0.25">
      <c r="A681">
        <v>88065566034</v>
      </c>
      <c r="B681" s="2">
        <v>43843</v>
      </c>
      <c r="C681" s="7" t="s">
        <v>23</v>
      </c>
      <c r="D681" t="s">
        <v>9</v>
      </c>
      <c r="E681" s="6" t="s">
        <v>85</v>
      </c>
      <c r="F681">
        <v>12</v>
      </c>
      <c r="G681">
        <v>9</v>
      </c>
      <c r="H681">
        <v>900</v>
      </c>
      <c r="I681">
        <f>Table1[[#This Row],[Qty]]*Table1[[#This Row],[Price]]</f>
        <v>10800</v>
      </c>
      <c r="J681">
        <f>Table1[[#This Row],[Qty]]*Table1[[#This Row],[Cost]]</f>
        <v>8100</v>
      </c>
      <c r="K681">
        <f>Table1[[#This Row],[Total Sales]]-Table1[[#This Row],[cogs]]</f>
        <v>2700</v>
      </c>
      <c r="L681" s="4">
        <v>6480</v>
      </c>
      <c r="M681" s="4">
        <f>Table1[[#This Row],[Total Sales]]*(1-20%)</f>
        <v>8640</v>
      </c>
      <c r="N681" s="4">
        <f>Table1[[#This Row],[Total Sales]]-100</f>
        <v>10700</v>
      </c>
    </row>
    <row r="682" spans="1:14" x14ac:dyDescent="0.25">
      <c r="A682">
        <v>88065566035</v>
      </c>
      <c r="B682" s="2">
        <v>43844</v>
      </c>
      <c r="C682" s="7" t="s">
        <v>13</v>
      </c>
      <c r="D682" t="s">
        <v>10</v>
      </c>
      <c r="E682" s="6" t="s">
        <v>74</v>
      </c>
      <c r="F682">
        <v>10</v>
      </c>
      <c r="G682">
        <v>7</v>
      </c>
      <c r="H682">
        <v>2390</v>
      </c>
      <c r="I682">
        <f>Table1[[#This Row],[Qty]]*Table1[[#This Row],[Price]]</f>
        <v>23900</v>
      </c>
      <c r="J682">
        <f>Table1[[#This Row],[Qty]]*Table1[[#This Row],[Cost]]</f>
        <v>16730</v>
      </c>
      <c r="K682">
        <f>Table1[[#This Row],[Total Sales]]-Table1[[#This Row],[cogs]]</f>
        <v>7170</v>
      </c>
      <c r="L682" s="4">
        <v>14340</v>
      </c>
      <c r="M682" s="4">
        <f>Table1[[#This Row],[Total Sales]]*(1-20%)</f>
        <v>19120</v>
      </c>
      <c r="N682" s="4">
        <f>Table1[[#This Row],[Total Sales]]-100</f>
        <v>23800</v>
      </c>
    </row>
    <row r="683" spans="1:14" x14ac:dyDescent="0.25">
      <c r="A683">
        <v>88065566036</v>
      </c>
      <c r="B683" s="2">
        <v>43845</v>
      </c>
      <c r="C683" s="7" t="s">
        <v>17</v>
      </c>
      <c r="D683" t="s">
        <v>9</v>
      </c>
      <c r="E683" s="6" t="s">
        <v>85</v>
      </c>
      <c r="F683">
        <v>15</v>
      </c>
      <c r="G683">
        <v>12</v>
      </c>
      <c r="H683">
        <v>10000</v>
      </c>
      <c r="I683">
        <f>Table1[[#This Row],[Qty]]*Table1[[#This Row],[Price]]</f>
        <v>150000</v>
      </c>
      <c r="J683">
        <f>Table1[[#This Row],[Qty]]*Table1[[#This Row],[Cost]]</f>
        <v>120000</v>
      </c>
      <c r="K683">
        <f>Table1[[#This Row],[Total Sales]]-Table1[[#This Row],[cogs]]</f>
        <v>30000</v>
      </c>
      <c r="L683" s="4">
        <v>90000</v>
      </c>
      <c r="M683" s="4">
        <f>Table1[[#This Row],[Total Sales]]*(1-20%)</f>
        <v>120000</v>
      </c>
      <c r="N683" s="4">
        <f>Table1[[#This Row],[Total Sales]]-100</f>
        <v>149900</v>
      </c>
    </row>
    <row r="684" spans="1:14" x14ac:dyDescent="0.25">
      <c r="A684">
        <v>88065566037</v>
      </c>
      <c r="B684" s="2">
        <v>43846</v>
      </c>
      <c r="C684" s="7" t="s">
        <v>14</v>
      </c>
      <c r="D684" t="s">
        <v>10</v>
      </c>
      <c r="E684" s="6" t="s">
        <v>68</v>
      </c>
      <c r="F684">
        <v>15</v>
      </c>
      <c r="G684">
        <v>12</v>
      </c>
      <c r="H684">
        <v>2300</v>
      </c>
      <c r="I684">
        <f>Table1[[#This Row],[Qty]]*Table1[[#This Row],[Price]]</f>
        <v>34500</v>
      </c>
      <c r="J684">
        <f>Table1[[#This Row],[Qty]]*Table1[[#This Row],[Cost]]</f>
        <v>27600</v>
      </c>
      <c r="K684">
        <f>Table1[[#This Row],[Total Sales]]-Table1[[#This Row],[cogs]]</f>
        <v>6900</v>
      </c>
      <c r="L684" s="4">
        <v>20700</v>
      </c>
      <c r="M684" s="4">
        <f>Table1[[#This Row],[Total Sales]]*(1-20%)</f>
        <v>27600</v>
      </c>
      <c r="N684" s="4">
        <f>Table1[[#This Row],[Total Sales]]-100</f>
        <v>34400</v>
      </c>
    </row>
    <row r="685" spans="1:14" x14ac:dyDescent="0.25">
      <c r="A685">
        <v>88065566038</v>
      </c>
      <c r="B685" s="2">
        <v>43847</v>
      </c>
      <c r="C685" s="7" t="s">
        <v>21</v>
      </c>
      <c r="D685" t="s">
        <v>9</v>
      </c>
      <c r="E685" s="6" t="s">
        <v>69</v>
      </c>
      <c r="F685">
        <v>20</v>
      </c>
      <c r="G685">
        <v>17</v>
      </c>
      <c r="H685">
        <v>7800</v>
      </c>
      <c r="I685">
        <f>Table1[[#This Row],[Qty]]*Table1[[#This Row],[Price]]</f>
        <v>156000</v>
      </c>
      <c r="J685">
        <f>Table1[[#This Row],[Qty]]*Table1[[#This Row],[Cost]]</f>
        <v>132600</v>
      </c>
      <c r="K685">
        <f>Table1[[#This Row],[Total Sales]]-Table1[[#This Row],[cogs]]</f>
        <v>23400</v>
      </c>
      <c r="L685" s="4">
        <v>93600</v>
      </c>
      <c r="M685" s="4">
        <f>Table1[[#This Row],[Total Sales]]*(1-20%)</f>
        <v>124800</v>
      </c>
      <c r="N685" s="4">
        <f>Table1[[#This Row],[Total Sales]]-100</f>
        <v>155900</v>
      </c>
    </row>
    <row r="686" spans="1:14" x14ac:dyDescent="0.25">
      <c r="A686">
        <v>88065566039</v>
      </c>
      <c r="B686" s="2">
        <v>43848</v>
      </c>
      <c r="C686" s="7" t="s">
        <v>15</v>
      </c>
      <c r="D686" t="s">
        <v>10</v>
      </c>
      <c r="E686" t="s">
        <v>70</v>
      </c>
      <c r="F686">
        <v>12</v>
      </c>
      <c r="G686">
        <v>9</v>
      </c>
      <c r="H686">
        <v>450</v>
      </c>
      <c r="I686">
        <f>Table1[[#This Row],[Qty]]*Table1[[#This Row],[Price]]</f>
        <v>5400</v>
      </c>
      <c r="J686">
        <f>Table1[[#This Row],[Qty]]*Table1[[#This Row],[Cost]]</f>
        <v>4050</v>
      </c>
      <c r="K686">
        <f>Table1[[#This Row],[Total Sales]]-Table1[[#This Row],[cogs]]</f>
        <v>1350</v>
      </c>
      <c r="L686" s="4">
        <v>3240</v>
      </c>
      <c r="M686" s="4">
        <f>Table1[[#This Row],[Total Sales]]*(1-20%)</f>
        <v>4320</v>
      </c>
      <c r="N686" s="4">
        <f>Table1[[#This Row],[Total Sales]]-100</f>
        <v>5300</v>
      </c>
    </row>
    <row r="687" spans="1:14" x14ac:dyDescent="0.25">
      <c r="A687">
        <v>88065566040</v>
      </c>
      <c r="B687" s="2">
        <v>43849</v>
      </c>
      <c r="C687" s="7" t="s">
        <v>22</v>
      </c>
      <c r="D687" t="s">
        <v>9</v>
      </c>
      <c r="E687" s="6" t="s">
        <v>68</v>
      </c>
      <c r="F687">
        <v>13</v>
      </c>
      <c r="G687">
        <v>10</v>
      </c>
      <c r="H687">
        <v>2000</v>
      </c>
      <c r="I687">
        <f>Table1[[#This Row],[Qty]]*Table1[[#This Row],[Price]]</f>
        <v>26000</v>
      </c>
      <c r="J687">
        <f>Table1[[#This Row],[Qty]]*Table1[[#This Row],[Cost]]</f>
        <v>20000</v>
      </c>
      <c r="K687">
        <f>Table1[[#This Row],[Total Sales]]-Table1[[#This Row],[cogs]]</f>
        <v>6000</v>
      </c>
      <c r="L687" s="4">
        <v>15600</v>
      </c>
      <c r="M687" s="4">
        <f>Table1[[#This Row],[Total Sales]]*(1-20%)</f>
        <v>20800</v>
      </c>
      <c r="N687" s="4">
        <f>Table1[[#This Row],[Total Sales]]-100</f>
        <v>25900</v>
      </c>
    </row>
    <row r="688" spans="1:14" x14ac:dyDescent="0.25">
      <c r="A688">
        <v>88065566041</v>
      </c>
      <c r="B688" s="2">
        <v>43850</v>
      </c>
      <c r="C688" s="7" t="s">
        <v>20</v>
      </c>
      <c r="D688" t="s">
        <v>10</v>
      </c>
      <c r="E688" s="6" t="s">
        <v>69</v>
      </c>
      <c r="F688">
        <v>15</v>
      </c>
      <c r="G688">
        <v>12</v>
      </c>
      <c r="H688">
        <v>123</v>
      </c>
      <c r="I688">
        <f>Table1[[#This Row],[Qty]]*Table1[[#This Row],[Price]]</f>
        <v>1845</v>
      </c>
      <c r="J688">
        <f>Table1[[#This Row],[Qty]]*Table1[[#This Row],[Cost]]</f>
        <v>1476</v>
      </c>
      <c r="K688">
        <f>Table1[[#This Row],[Total Sales]]-Table1[[#This Row],[cogs]]</f>
        <v>369</v>
      </c>
      <c r="L688" s="4">
        <v>1107</v>
      </c>
      <c r="M688" s="4">
        <f>Table1[[#This Row],[Total Sales]]*(1-20%)</f>
        <v>1476</v>
      </c>
      <c r="N688" s="4">
        <f>Table1[[#This Row],[Total Sales]]-100</f>
        <v>1745</v>
      </c>
    </row>
    <row r="689" spans="1:14" x14ac:dyDescent="0.25">
      <c r="A689">
        <v>88065566042</v>
      </c>
      <c r="B689" s="2">
        <v>43851</v>
      </c>
      <c r="C689" s="7" t="s">
        <v>16</v>
      </c>
      <c r="D689" t="s">
        <v>9</v>
      </c>
      <c r="E689" t="s">
        <v>70</v>
      </c>
      <c r="F689">
        <v>14</v>
      </c>
      <c r="G689">
        <v>11</v>
      </c>
      <c r="H689">
        <v>12903</v>
      </c>
      <c r="I689">
        <f>Table1[[#This Row],[Qty]]*Table1[[#This Row],[Price]]</f>
        <v>180642</v>
      </c>
      <c r="J689">
        <f>Table1[[#This Row],[Qty]]*Table1[[#This Row],[Cost]]</f>
        <v>141933</v>
      </c>
      <c r="K689">
        <f>Table1[[#This Row],[Total Sales]]-Table1[[#This Row],[cogs]]</f>
        <v>38709</v>
      </c>
      <c r="L689" s="4">
        <v>108385.2</v>
      </c>
      <c r="M689" s="4">
        <f>Table1[[#This Row],[Total Sales]]*(1-20%)</f>
        <v>144513.60000000001</v>
      </c>
      <c r="N689" s="4">
        <f>Table1[[#This Row],[Total Sales]]-100</f>
        <v>180542</v>
      </c>
    </row>
    <row r="690" spans="1:14" x14ac:dyDescent="0.25">
      <c r="A690">
        <v>88065566043</v>
      </c>
      <c r="B690" s="2">
        <v>43852</v>
      </c>
      <c r="C690" s="7" t="s">
        <v>18</v>
      </c>
      <c r="D690" t="s">
        <v>10</v>
      </c>
      <c r="E690" t="s">
        <v>70</v>
      </c>
      <c r="F690">
        <v>30</v>
      </c>
      <c r="G690">
        <v>27</v>
      </c>
      <c r="H690">
        <v>100000</v>
      </c>
      <c r="I690">
        <f>Table1[[#This Row],[Qty]]*Table1[[#This Row],[Price]]</f>
        <v>3000000</v>
      </c>
      <c r="J690">
        <f>Table1[[#This Row],[Qty]]*Table1[[#This Row],[Cost]]</f>
        <v>2700000</v>
      </c>
      <c r="K690">
        <f>Table1[[#This Row],[Total Sales]]-Table1[[#This Row],[cogs]]</f>
        <v>300000</v>
      </c>
      <c r="L690" s="4">
        <v>1800000</v>
      </c>
      <c r="M690" s="4">
        <f>Table1[[#This Row],[Total Sales]]*(1-20%)</f>
        <v>2400000</v>
      </c>
      <c r="N690" s="4">
        <f>Table1[[#This Row],[Total Sales]]-100</f>
        <v>2999900</v>
      </c>
    </row>
    <row r="691" spans="1:14" x14ac:dyDescent="0.25">
      <c r="A691">
        <v>88065566044</v>
      </c>
      <c r="B691" s="2">
        <v>43853</v>
      </c>
      <c r="C691" s="7" t="s">
        <v>19</v>
      </c>
      <c r="D691" t="s">
        <v>9</v>
      </c>
      <c r="E691" t="s">
        <v>70</v>
      </c>
      <c r="F691">
        <v>16</v>
      </c>
      <c r="G691">
        <v>13</v>
      </c>
      <c r="H691">
        <v>12000</v>
      </c>
      <c r="I691">
        <f>Table1[[#This Row],[Qty]]*Table1[[#This Row],[Price]]</f>
        <v>192000</v>
      </c>
      <c r="J691">
        <f>Table1[[#This Row],[Qty]]*Table1[[#This Row],[Cost]]</f>
        <v>156000</v>
      </c>
      <c r="K691">
        <f>Table1[[#This Row],[Total Sales]]-Table1[[#This Row],[cogs]]</f>
        <v>36000</v>
      </c>
      <c r="L691" s="4">
        <v>115200</v>
      </c>
      <c r="M691" s="4">
        <f>Table1[[#This Row],[Total Sales]]*(1-20%)</f>
        <v>153600</v>
      </c>
      <c r="N691" s="4">
        <f>Table1[[#This Row],[Total Sales]]-100</f>
        <v>191900</v>
      </c>
    </row>
    <row r="692" spans="1:14" x14ac:dyDescent="0.25">
      <c r="A692">
        <v>88065566045</v>
      </c>
      <c r="B692" s="2">
        <v>43854</v>
      </c>
      <c r="C692" s="7" t="s">
        <v>23</v>
      </c>
      <c r="D692" t="s">
        <v>10</v>
      </c>
      <c r="E692" s="6" t="s">
        <v>81</v>
      </c>
      <c r="F692">
        <v>9</v>
      </c>
      <c r="G692">
        <v>6</v>
      </c>
      <c r="H692">
        <v>60</v>
      </c>
      <c r="I692">
        <f>Table1[[#This Row],[Qty]]*Table1[[#This Row],[Price]]</f>
        <v>540</v>
      </c>
      <c r="J692">
        <f>Table1[[#This Row],[Qty]]*Table1[[#This Row],[Cost]]</f>
        <v>360</v>
      </c>
      <c r="K692">
        <f>Table1[[#This Row],[Total Sales]]-Table1[[#This Row],[cogs]]</f>
        <v>180</v>
      </c>
      <c r="L692" s="4">
        <v>324</v>
      </c>
      <c r="M692" s="4">
        <f>Table1[[#This Row],[Total Sales]]*(1-20%)</f>
        <v>432</v>
      </c>
      <c r="N692" s="4">
        <f>Table1[[#This Row],[Total Sales]]-100</f>
        <v>440</v>
      </c>
    </row>
    <row r="693" spans="1:14" x14ac:dyDescent="0.25">
      <c r="A693">
        <v>88065566046</v>
      </c>
      <c r="B693" s="2">
        <v>43855</v>
      </c>
      <c r="C693" s="7" t="s">
        <v>13</v>
      </c>
      <c r="D693" t="s">
        <v>9</v>
      </c>
      <c r="E693" s="6" t="s">
        <v>81</v>
      </c>
      <c r="F693">
        <v>5</v>
      </c>
      <c r="G693">
        <v>2</v>
      </c>
      <c r="H693">
        <v>89</v>
      </c>
      <c r="I693">
        <f>Table1[[#This Row],[Qty]]*Table1[[#This Row],[Price]]</f>
        <v>445</v>
      </c>
      <c r="J693">
        <f>Table1[[#This Row],[Qty]]*Table1[[#This Row],[Cost]]</f>
        <v>178</v>
      </c>
      <c r="K693">
        <f>Table1[[#This Row],[Total Sales]]-Table1[[#This Row],[cogs]]</f>
        <v>267</v>
      </c>
      <c r="L693" s="4">
        <v>267</v>
      </c>
      <c r="M693" s="4">
        <f>Table1[[#This Row],[Total Sales]]*(1-20%)</f>
        <v>356</v>
      </c>
      <c r="N693" s="4">
        <f>Table1[[#This Row],[Total Sales]]-100</f>
        <v>345</v>
      </c>
    </row>
    <row r="694" spans="1:14" x14ac:dyDescent="0.25">
      <c r="A694">
        <v>88065566047</v>
      </c>
      <c r="B694" s="2">
        <v>43856</v>
      </c>
      <c r="C694" s="7" t="s">
        <v>17</v>
      </c>
      <c r="D694" t="s">
        <v>10</v>
      </c>
      <c r="E694" s="6" t="s">
        <v>74</v>
      </c>
      <c r="F694">
        <v>18</v>
      </c>
      <c r="G694">
        <v>15</v>
      </c>
      <c r="H694">
        <v>77</v>
      </c>
      <c r="I694">
        <f>Table1[[#This Row],[Qty]]*Table1[[#This Row],[Price]]</f>
        <v>1386</v>
      </c>
      <c r="J694">
        <f>Table1[[#This Row],[Qty]]*Table1[[#This Row],[Cost]]</f>
        <v>1155</v>
      </c>
      <c r="K694">
        <f>Table1[[#This Row],[Total Sales]]-Table1[[#This Row],[cogs]]</f>
        <v>231</v>
      </c>
      <c r="L694" s="4">
        <v>831.6</v>
      </c>
      <c r="M694" s="4">
        <f>Table1[[#This Row],[Total Sales]]*(1-20%)</f>
        <v>1108.8</v>
      </c>
      <c r="N694" s="4">
        <f>Table1[[#This Row],[Total Sales]]-100</f>
        <v>1286</v>
      </c>
    </row>
    <row r="695" spans="1:14" x14ac:dyDescent="0.25">
      <c r="A695">
        <v>88065566048</v>
      </c>
      <c r="B695" s="2">
        <v>43857</v>
      </c>
      <c r="C695" s="7" t="s">
        <v>14</v>
      </c>
      <c r="D695" t="s">
        <v>9</v>
      </c>
      <c r="E695" s="6" t="s">
        <v>85</v>
      </c>
      <c r="F695">
        <v>10</v>
      </c>
      <c r="G695">
        <v>7</v>
      </c>
      <c r="H695">
        <v>68</v>
      </c>
      <c r="I695">
        <f>Table1[[#This Row],[Qty]]*Table1[[#This Row],[Price]]</f>
        <v>680</v>
      </c>
      <c r="J695">
        <f>Table1[[#This Row],[Qty]]*Table1[[#This Row],[Cost]]</f>
        <v>476</v>
      </c>
      <c r="K695">
        <f>Table1[[#This Row],[Total Sales]]-Table1[[#This Row],[cogs]]</f>
        <v>204</v>
      </c>
      <c r="L695" s="4">
        <v>408</v>
      </c>
      <c r="M695" s="4">
        <f>Table1[[#This Row],[Total Sales]]*(1-20%)</f>
        <v>544</v>
      </c>
      <c r="N695" s="4">
        <f>Table1[[#This Row],[Total Sales]]-100</f>
        <v>580</v>
      </c>
    </row>
    <row r="696" spans="1:14" x14ac:dyDescent="0.25">
      <c r="A696">
        <v>88065566049</v>
      </c>
      <c r="B696" s="2">
        <v>43858</v>
      </c>
      <c r="C696" s="7" t="s">
        <v>21</v>
      </c>
      <c r="D696" t="s">
        <v>10</v>
      </c>
      <c r="E696" s="6" t="s">
        <v>75</v>
      </c>
      <c r="F696">
        <v>20</v>
      </c>
      <c r="G696">
        <v>17</v>
      </c>
      <c r="H696">
        <v>15</v>
      </c>
      <c r="I696">
        <f>Table1[[#This Row],[Qty]]*Table1[[#This Row],[Price]]</f>
        <v>300</v>
      </c>
      <c r="J696">
        <f>Table1[[#This Row],[Qty]]*Table1[[#This Row],[Cost]]</f>
        <v>255</v>
      </c>
      <c r="K696">
        <f>Table1[[#This Row],[Total Sales]]-Table1[[#This Row],[cogs]]</f>
        <v>45</v>
      </c>
      <c r="L696" s="4">
        <v>180</v>
      </c>
      <c r="M696" s="4">
        <f>Table1[[#This Row],[Total Sales]]*(1-20%)</f>
        <v>240</v>
      </c>
      <c r="N696" s="4">
        <f>Table1[[#This Row],[Total Sales]]-100</f>
        <v>200</v>
      </c>
    </row>
    <row r="697" spans="1:14" x14ac:dyDescent="0.25">
      <c r="A697">
        <v>88065566050</v>
      </c>
      <c r="B697" s="2">
        <v>43859</v>
      </c>
      <c r="C697" s="7" t="s">
        <v>15</v>
      </c>
      <c r="D697" t="s">
        <v>9</v>
      </c>
      <c r="E697" s="6" t="s">
        <v>76</v>
      </c>
      <c r="F697">
        <v>12</v>
      </c>
      <c r="G697">
        <v>9</v>
      </c>
      <c r="H697">
        <v>47</v>
      </c>
      <c r="I697">
        <f>Table1[[#This Row],[Qty]]*Table1[[#This Row],[Price]]</f>
        <v>564</v>
      </c>
      <c r="J697">
        <f>Table1[[#This Row],[Qty]]*Table1[[#This Row],[Cost]]</f>
        <v>423</v>
      </c>
      <c r="K697">
        <f>Table1[[#This Row],[Total Sales]]-Table1[[#This Row],[cogs]]</f>
        <v>141</v>
      </c>
      <c r="L697" s="4">
        <v>338.4</v>
      </c>
      <c r="M697" s="4">
        <f>Table1[[#This Row],[Total Sales]]*(1-20%)</f>
        <v>451.20000000000005</v>
      </c>
      <c r="N697" s="4">
        <f>Table1[[#This Row],[Total Sales]]-100</f>
        <v>464</v>
      </c>
    </row>
    <row r="698" spans="1:14" x14ac:dyDescent="0.25">
      <c r="A698">
        <v>88065566051</v>
      </c>
      <c r="B698" s="2">
        <v>43860</v>
      </c>
      <c r="C698" s="7" t="s">
        <v>22</v>
      </c>
      <c r="D698" t="s">
        <v>10</v>
      </c>
      <c r="E698" s="6" t="s">
        <v>77</v>
      </c>
      <c r="F698">
        <v>10</v>
      </c>
      <c r="G698">
        <v>7</v>
      </c>
      <c r="H698">
        <v>6</v>
      </c>
      <c r="I698">
        <f>Table1[[#This Row],[Qty]]*Table1[[#This Row],[Price]]</f>
        <v>60</v>
      </c>
      <c r="J698">
        <f>Table1[[#This Row],[Qty]]*Table1[[#This Row],[Cost]]</f>
        <v>42</v>
      </c>
      <c r="K698">
        <f>Table1[[#This Row],[Total Sales]]-Table1[[#This Row],[cogs]]</f>
        <v>18</v>
      </c>
      <c r="L698" s="4">
        <v>36</v>
      </c>
      <c r="M698" s="4">
        <f>Table1[[#This Row],[Total Sales]]*(1-20%)</f>
        <v>48</v>
      </c>
      <c r="N698" s="4">
        <f>Table1[[#This Row],[Total Sales]]-100</f>
        <v>-40</v>
      </c>
    </row>
    <row r="699" spans="1:14" x14ac:dyDescent="0.25">
      <c r="A699">
        <v>88065566052</v>
      </c>
      <c r="B699" s="2">
        <v>43861</v>
      </c>
      <c r="C699" s="7" t="s">
        <v>20</v>
      </c>
      <c r="D699" t="s">
        <v>9</v>
      </c>
      <c r="E699" s="6" t="s">
        <v>78</v>
      </c>
      <c r="F699">
        <v>15</v>
      </c>
      <c r="G699">
        <v>12</v>
      </c>
      <c r="H699">
        <v>10</v>
      </c>
      <c r="I699">
        <f>Table1[[#This Row],[Qty]]*Table1[[#This Row],[Price]]</f>
        <v>150</v>
      </c>
      <c r="J699">
        <f>Table1[[#This Row],[Qty]]*Table1[[#This Row],[Cost]]</f>
        <v>120</v>
      </c>
      <c r="K699">
        <f>Table1[[#This Row],[Total Sales]]-Table1[[#This Row],[cogs]]</f>
        <v>30</v>
      </c>
      <c r="L699" s="4">
        <v>90</v>
      </c>
      <c r="M699" s="4">
        <f>Table1[[#This Row],[Total Sales]]*(1-20%)</f>
        <v>120</v>
      </c>
      <c r="N699" s="4">
        <f>Table1[[#This Row],[Total Sales]]-100</f>
        <v>50</v>
      </c>
    </row>
    <row r="700" spans="1:14" x14ac:dyDescent="0.25">
      <c r="A700">
        <v>88065566053</v>
      </c>
      <c r="B700" s="2">
        <v>43862</v>
      </c>
      <c r="C700" s="7" t="s">
        <v>16</v>
      </c>
      <c r="D700" t="s">
        <v>11</v>
      </c>
      <c r="E700" t="s">
        <v>79</v>
      </c>
      <c r="F700">
        <v>15</v>
      </c>
      <c r="G700">
        <v>12</v>
      </c>
      <c r="H700">
        <v>11</v>
      </c>
      <c r="I700">
        <f>Table1[[#This Row],[Qty]]*Table1[[#This Row],[Price]]</f>
        <v>165</v>
      </c>
      <c r="J700">
        <f>Table1[[#This Row],[Qty]]*Table1[[#This Row],[Cost]]</f>
        <v>132</v>
      </c>
      <c r="K700">
        <f>Table1[[#This Row],[Total Sales]]-Table1[[#This Row],[cogs]]</f>
        <v>33</v>
      </c>
      <c r="L700" s="4">
        <v>99</v>
      </c>
      <c r="M700" s="4">
        <f>Table1[[#This Row],[Total Sales]]*(1-20%)</f>
        <v>132</v>
      </c>
      <c r="N700" s="4">
        <f>Table1[[#This Row],[Total Sales]]-100</f>
        <v>65</v>
      </c>
    </row>
    <row r="701" spans="1:14" x14ac:dyDescent="0.25">
      <c r="A701">
        <v>88065566054</v>
      </c>
      <c r="B701" s="2">
        <v>43863</v>
      </c>
      <c r="C701" s="7" t="s">
        <v>18</v>
      </c>
      <c r="D701" t="s">
        <v>12</v>
      </c>
      <c r="E701" s="6" t="s">
        <v>65</v>
      </c>
      <c r="F701">
        <v>20</v>
      </c>
      <c r="G701">
        <v>17</v>
      </c>
      <c r="H701">
        <v>60</v>
      </c>
      <c r="I701">
        <f>Table1[[#This Row],[Qty]]*Table1[[#This Row],[Price]]</f>
        <v>1200</v>
      </c>
      <c r="J701">
        <f>Table1[[#This Row],[Qty]]*Table1[[#This Row],[Cost]]</f>
        <v>1020</v>
      </c>
      <c r="K701">
        <f>Table1[[#This Row],[Total Sales]]-Table1[[#This Row],[cogs]]</f>
        <v>180</v>
      </c>
      <c r="L701" s="4">
        <v>720</v>
      </c>
      <c r="M701" s="4">
        <f>Table1[[#This Row],[Total Sales]]*(1-20%)</f>
        <v>960</v>
      </c>
      <c r="N701" s="4">
        <f>Table1[[#This Row],[Total Sales]]-100</f>
        <v>1100</v>
      </c>
    </row>
    <row r="702" spans="1:14" x14ac:dyDescent="0.25">
      <c r="A702">
        <v>88065566055</v>
      </c>
      <c r="B702" s="2">
        <v>43864</v>
      </c>
      <c r="C702" s="7" t="s">
        <v>19</v>
      </c>
      <c r="D702" t="s">
        <v>11</v>
      </c>
      <c r="E702" s="6" t="s">
        <v>80</v>
      </c>
      <c r="F702">
        <v>12</v>
      </c>
      <c r="G702">
        <v>9</v>
      </c>
      <c r="H702">
        <v>89</v>
      </c>
      <c r="I702">
        <f>Table1[[#This Row],[Qty]]*Table1[[#This Row],[Price]]</f>
        <v>1068</v>
      </c>
      <c r="J702">
        <f>Table1[[#This Row],[Qty]]*Table1[[#This Row],[Cost]]</f>
        <v>801</v>
      </c>
      <c r="K702">
        <f>Table1[[#This Row],[Total Sales]]-Table1[[#This Row],[cogs]]</f>
        <v>267</v>
      </c>
      <c r="L702" s="4">
        <v>640.79999999999995</v>
      </c>
      <c r="M702" s="4">
        <f>Table1[[#This Row],[Total Sales]]*(1-20%)</f>
        <v>854.40000000000009</v>
      </c>
      <c r="N702" s="4">
        <f>Table1[[#This Row],[Total Sales]]-100</f>
        <v>968</v>
      </c>
    </row>
    <row r="703" spans="1:14" x14ac:dyDescent="0.25">
      <c r="A703">
        <v>88065566056</v>
      </c>
      <c r="B703" s="2">
        <v>43865</v>
      </c>
      <c r="C703" s="7" t="s">
        <v>23</v>
      </c>
      <c r="D703" t="s">
        <v>12</v>
      </c>
      <c r="E703" s="6" t="s">
        <v>81</v>
      </c>
      <c r="F703">
        <v>13</v>
      </c>
      <c r="G703">
        <v>10</v>
      </c>
      <c r="H703">
        <v>77</v>
      </c>
      <c r="I703">
        <f>Table1[[#This Row],[Qty]]*Table1[[#This Row],[Price]]</f>
        <v>1001</v>
      </c>
      <c r="J703">
        <f>Table1[[#This Row],[Qty]]*Table1[[#This Row],[Cost]]</f>
        <v>770</v>
      </c>
      <c r="K703">
        <f>Table1[[#This Row],[Total Sales]]-Table1[[#This Row],[cogs]]</f>
        <v>231</v>
      </c>
      <c r="L703" s="4">
        <v>600.6</v>
      </c>
      <c r="M703" s="4">
        <f>Table1[[#This Row],[Total Sales]]*(1-20%)</f>
        <v>800.80000000000007</v>
      </c>
      <c r="N703" s="4">
        <f>Table1[[#This Row],[Total Sales]]-100</f>
        <v>901</v>
      </c>
    </row>
    <row r="704" spans="1:14" x14ac:dyDescent="0.25">
      <c r="A704">
        <v>88065566057</v>
      </c>
      <c r="B704" s="2">
        <v>43866</v>
      </c>
      <c r="C704" s="7" t="s">
        <v>13</v>
      </c>
      <c r="D704" t="s">
        <v>11</v>
      </c>
      <c r="E704" s="6" t="s">
        <v>68</v>
      </c>
      <c r="F704">
        <v>15</v>
      </c>
      <c r="G704">
        <v>12</v>
      </c>
      <c r="H704">
        <v>68</v>
      </c>
      <c r="I704">
        <f>Table1[[#This Row],[Qty]]*Table1[[#This Row],[Price]]</f>
        <v>1020</v>
      </c>
      <c r="J704">
        <f>Table1[[#This Row],[Qty]]*Table1[[#This Row],[Cost]]</f>
        <v>816</v>
      </c>
      <c r="K704">
        <f>Table1[[#This Row],[Total Sales]]-Table1[[#This Row],[cogs]]</f>
        <v>204</v>
      </c>
      <c r="L704" s="4">
        <v>612</v>
      </c>
      <c r="M704" s="4">
        <f>Table1[[#This Row],[Total Sales]]*(1-20%)</f>
        <v>816</v>
      </c>
      <c r="N704" s="4">
        <f>Table1[[#This Row],[Total Sales]]-100</f>
        <v>920</v>
      </c>
    </row>
    <row r="705" spans="1:14" x14ac:dyDescent="0.25">
      <c r="A705">
        <v>88065566058</v>
      </c>
      <c r="B705" s="2">
        <v>43867</v>
      </c>
      <c r="C705" s="7" t="s">
        <v>17</v>
      </c>
      <c r="D705" t="s">
        <v>12</v>
      </c>
      <c r="E705" s="6" t="s">
        <v>69</v>
      </c>
      <c r="F705">
        <v>14</v>
      </c>
      <c r="G705">
        <v>11</v>
      </c>
      <c r="H705">
        <v>15</v>
      </c>
      <c r="I705">
        <f>Table1[[#This Row],[Qty]]*Table1[[#This Row],[Price]]</f>
        <v>210</v>
      </c>
      <c r="J705">
        <f>Table1[[#This Row],[Qty]]*Table1[[#This Row],[Cost]]</f>
        <v>165</v>
      </c>
      <c r="K705">
        <f>Table1[[#This Row],[Total Sales]]-Table1[[#This Row],[cogs]]</f>
        <v>45</v>
      </c>
      <c r="L705" s="4">
        <v>126</v>
      </c>
      <c r="M705" s="4">
        <f>Table1[[#This Row],[Total Sales]]*(1-20%)</f>
        <v>168</v>
      </c>
      <c r="N705" s="4">
        <f>Table1[[#This Row],[Total Sales]]-100</f>
        <v>110</v>
      </c>
    </row>
    <row r="706" spans="1:14" x14ac:dyDescent="0.25">
      <c r="A706">
        <v>88065566059</v>
      </c>
      <c r="B706" s="2">
        <v>43868</v>
      </c>
      <c r="C706" s="7" t="s">
        <v>14</v>
      </c>
      <c r="D706" t="s">
        <v>11</v>
      </c>
      <c r="E706" t="s">
        <v>70</v>
      </c>
      <c r="F706">
        <v>30</v>
      </c>
      <c r="G706">
        <v>27</v>
      </c>
      <c r="H706">
        <v>100</v>
      </c>
      <c r="I706">
        <f>Table1[[#This Row],[Qty]]*Table1[[#This Row],[Price]]</f>
        <v>3000</v>
      </c>
      <c r="J706">
        <f>Table1[[#This Row],[Qty]]*Table1[[#This Row],[Cost]]</f>
        <v>2700</v>
      </c>
      <c r="K706">
        <f>Table1[[#This Row],[Total Sales]]-Table1[[#This Row],[cogs]]</f>
        <v>300</v>
      </c>
      <c r="L706" s="4">
        <v>1800</v>
      </c>
      <c r="M706" s="4">
        <f>Table1[[#This Row],[Total Sales]]*(1-20%)</f>
        <v>2400</v>
      </c>
      <c r="N706" s="4">
        <f>Table1[[#This Row],[Total Sales]]-100</f>
        <v>2900</v>
      </c>
    </row>
    <row r="707" spans="1:14" x14ac:dyDescent="0.25">
      <c r="A707">
        <v>88065566060</v>
      </c>
      <c r="B707" s="2">
        <v>43869</v>
      </c>
      <c r="C707" s="7" t="s">
        <v>21</v>
      </c>
      <c r="D707" t="s">
        <v>12</v>
      </c>
      <c r="E707" s="6" t="s">
        <v>82</v>
      </c>
      <c r="F707">
        <v>16</v>
      </c>
      <c r="G707">
        <v>13</v>
      </c>
      <c r="H707">
        <v>3000</v>
      </c>
      <c r="I707">
        <f>Table1[[#This Row],[Qty]]*Table1[[#This Row],[Price]]</f>
        <v>48000</v>
      </c>
      <c r="J707">
        <f>Table1[[#This Row],[Qty]]*Table1[[#This Row],[Cost]]</f>
        <v>39000</v>
      </c>
      <c r="K707">
        <f>Table1[[#This Row],[Total Sales]]-Table1[[#This Row],[cogs]]</f>
        <v>9000</v>
      </c>
      <c r="L707" s="4">
        <v>28800</v>
      </c>
      <c r="M707" s="4">
        <f>Table1[[#This Row],[Total Sales]]*(1-20%)</f>
        <v>38400</v>
      </c>
      <c r="N707" s="4">
        <f>Table1[[#This Row],[Total Sales]]-100</f>
        <v>47900</v>
      </c>
    </row>
    <row r="708" spans="1:14" x14ac:dyDescent="0.25">
      <c r="A708">
        <v>88065566061</v>
      </c>
      <c r="B708" s="2">
        <v>43870</v>
      </c>
      <c r="C708" s="7" t="s">
        <v>15</v>
      </c>
      <c r="D708" t="s">
        <v>11</v>
      </c>
      <c r="E708" s="6" t="s">
        <v>83</v>
      </c>
      <c r="F708">
        <v>9</v>
      </c>
      <c r="G708">
        <v>6</v>
      </c>
      <c r="H708">
        <v>5000</v>
      </c>
      <c r="I708">
        <f>Table1[[#This Row],[Qty]]*Table1[[#This Row],[Price]]</f>
        <v>45000</v>
      </c>
      <c r="J708">
        <f>Table1[[#This Row],[Qty]]*Table1[[#This Row],[Cost]]</f>
        <v>30000</v>
      </c>
      <c r="K708">
        <f>Table1[[#This Row],[Total Sales]]-Table1[[#This Row],[cogs]]</f>
        <v>15000</v>
      </c>
      <c r="L708" s="4">
        <v>27000</v>
      </c>
      <c r="M708" s="4">
        <f>Table1[[#This Row],[Total Sales]]*(1-20%)</f>
        <v>36000</v>
      </c>
      <c r="N708" s="4">
        <f>Table1[[#This Row],[Total Sales]]-100</f>
        <v>44900</v>
      </c>
    </row>
    <row r="709" spans="1:14" x14ac:dyDescent="0.25">
      <c r="A709">
        <v>88065566062</v>
      </c>
      <c r="B709" s="2">
        <v>43871</v>
      </c>
      <c r="C709" s="7" t="s">
        <v>22</v>
      </c>
      <c r="D709" t="s">
        <v>12</v>
      </c>
      <c r="E709" s="6" t="s">
        <v>84</v>
      </c>
      <c r="F709">
        <v>5</v>
      </c>
      <c r="G709">
        <v>2</v>
      </c>
      <c r="H709">
        <v>300</v>
      </c>
      <c r="I709">
        <f>Table1[[#This Row],[Qty]]*Table1[[#This Row],[Price]]</f>
        <v>1500</v>
      </c>
      <c r="J709">
        <f>Table1[[#This Row],[Qty]]*Table1[[#This Row],[Cost]]</f>
        <v>600</v>
      </c>
      <c r="K709">
        <f>Table1[[#This Row],[Total Sales]]-Table1[[#This Row],[cogs]]</f>
        <v>900</v>
      </c>
      <c r="L709" s="4">
        <v>900</v>
      </c>
      <c r="M709" s="4">
        <f>Table1[[#This Row],[Total Sales]]*(1-20%)</f>
        <v>1200</v>
      </c>
      <c r="N709" s="4">
        <f>Table1[[#This Row],[Total Sales]]-100</f>
        <v>1400</v>
      </c>
    </row>
    <row r="710" spans="1:14" x14ac:dyDescent="0.25">
      <c r="A710">
        <v>88065566063</v>
      </c>
      <c r="B710" s="2">
        <v>43872</v>
      </c>
      <c r="C710" s="7" t="s">
        <v>20</v>
      </c>
      <c r="D710" t="s">
        <v>11</v>
      </c>
      <c r="E710" s="6" t="s">
        <v>74</v>
      </c>
      <c r="F710">
        <v>18</v>
      </c>
      <c r="G710">
        <v>15</v>
      </c>
      <c r="H710">
        <v>2000</v>
      </c>
      <c r="I710">
        <f>Table1[[#This Row],[Qty]]*Table1[[#This Row],[Price]]</f>
        <v>36000</v>
      </c>
      <c r="J710">
        <f>Table1[[#This Row],[Qty]]*Table1[[#This Row],[Cost]]</f>
        <v>30000</v>
      </c>
      <c r="K710">
        <f>Table1[[#This Row],[Total Sales]]-Table1[[#This Row],[cogs]]</f>
        <v>6000</v>
      </c>
      <c r="L710" s="4">
        <v>21600</v>
      </c>
      <c r="M710" s="4">
        <f>Table1[[#This Row],[Total Sales]]*(1-20%)</f>
        <v>28800</v>
      </c>
      <c r="N710" s="4">
        <f>Table1[[#This Row],[Total Sales]]-100</f>
        <v>35900</v>
      </c>
    </row>
    <row r="711" spans="1:14" x14ac:dyDescent="0.25">
      <c r="A711">
        <v>88065566064</v>
      </c>
      <c r="B711" s="2">
        <v>43873</v>
      </c>
      <c r="C711" s="7" t="s">
        <v>16</v>
      </c>
      <c r="D711" t="s">
        <v>12</v>
      </c>
      <c r="E711" s="6" t="s">
        <v>85</v>
      </c>
      <c r="F711">
        <v>10</v>
      </c>
      <c r="G711">
        <v>7</v>
      </c>
      <c r="H711">
        <v>600</v>
      </c>
      <c r="I711">
        <f>Table1[[#This Row],[Qty]]*Table1[[#This Row],[Price]]</f>
        <v>6000</v>
      </c>
      <c r="J711">
        <f>Table1[[#This Row],[Qty]]*Table1[[#This Row],[Cost]]</f>
        <v>4200</v>
      </c>
      <c r="K711">
        <f>Table1[[#This Row],[Total Sales]]-Table1[[#This Row],[cogs]]</f>
        <v>1800</v>
      </c>
      <c r="L711" s="4">
        <v>3600</v>
      </c>
      <c r="M711" s="4">
        <f>Table1[[#This Row],[Total Sales]]*(1-20%)</f>
        <v>4800</v>
      </c>
      <c r="N711" s="4">
        <f>Table1[[#This Row],[Total Sales]]-100</f>
        <v>5900</v>
      </c>
    </row>
    <row r="712" spans="1:14" x14ac:dyDescent="0.25">
      <c r="A712">
        <v>88065566065</v>
      </c>
      <c r="B712" s="2">
        <v>43874</v>
      </c>
      <c r="C712" s="7" t="s">
        <v>18</v>
      </c>
      <c r="D712" t="s">
        <v>11</v>
      </c>
      <c r="E712" s="6" t="s">
        <v>74</v>
      </c>
      <c r="F712">
        <v>20</v>
      </c>
      <c r="G712">
        <v>17</v>
      </c>
      <c r="H712">
        <v>1230</v>
      </c>
      <c r="I712">
        <f>Table1[[#This Row],[Qty]]*Table1[[#This Row],[Price]]</f>
        <v>24600</v>
      </c>
      <c r="J712">
        <f>Table1[[#This Row],[Qty]]*Table1[[#This Row],[Cost]]</f>
        <v>20910</v>
      </c>
      <c r="K712">
        <f>Table1[[#This Row],[Total Sales]]-Table1[[#This Row],[cogs]]</f>
        <v>3690</v>
      </c>
      <c r="L712" s="4">
        <v>14760</v>
      </c>
      <c r="M712" s="4">
        <f>Table1[[#This Row],[Total Sales]]*(1-20%)</f>
        <v>19680</v>
      </c>
      <c r="N712" s="4">
        <f>Table1[[#This Row],[Total Sales]]-100</f>
        <v>24500</v>
      </c>
    </row>
    <row r="713" spans="1:14" x14ac:dyDescent="0.25">
      <c r="A713">
        <v>88065566066</v>
      </c>
      <c r="B713" s="2">
        <v>43875</v>
      </c>
      <c r="C713" s="7" t="s">
        <v>19</v>
      </c>
      <c r="D713" t="s">
        <v>12</v>
      </c>
      <c r="E713" s="6" t="s">
        <v>85</v>
      </c>
      <c r="F713">
        <v>70</v>
      </c>
      <c r="G713">
        <v>67</v>
      </c>
      <c r="H713">
        <v>900</v>
      </c>
      <c r="I713">
        <f>Table1[[#This Row],[Qty]]*Table1[[#This Row],[Price]]</f>
        <v>63000</v>
      </c>
      <c r="J713">
        <f>Table1[[#This Row],[Qty]]*Table1[[#This Row],[Cost]]</f>
        <v>60300</v>
      </c>
      <c r="K713">
        <f>Table1[[#This Row],[Total Sales]]-Table1[[#This Row],[cogs]]</f>
        <v>2700</v>
      </c>
      <c r="L713" s="4">
        <v>37800</v>
      </c>
      <c r="M713" s="4">
        <f>Table1[[#This Row],[Total Sales]]*(1-20%)</f>
        <v>50400</v>
      </c>
      <c r="N713" s="4">
        <f>Table1[[#This Row],[Total Sales]]-100</f>
        <v>62900</v>
      </c>
    </row>
    <row r="714" spans="1:14" x14ac:dyDescent="0.25">
      <c r="A714">
        <v>88065566067</v>
      </c>
      <c r="B714" s="2">
        <v>43876</v>
      </c>
      <c r="C714" s="7" t="s">
        <v>23</v>
      </c>
      <c r="D714" t="s">
        <v>11</v>
      </c>
      <c r="E714" s="6" t="s">
        <v>68</v>
      </c>
      <c r="F714">
        <v>15</v>
      </c>
      <c r="G714">
        <v>12</v>
      </c>
      <c r="H714">
        <v>2390</v>
      </c>
      <c r="I714">
        <f>Table1[[#This Row],[Qty]]*Table1[[#This Row],[Price]]</f>
        <v>35850</v>
      </c>
      <c r="J714">
        <f>Table1[[#This Row],[Qty]]*Table1[[#This Row],[Cost]]</f>
        <v>28680</v>
      </c>
      <c r="K714">
        <f>Table1[[#This Row],[Total Sales]]-Table1[[#This Row],[cogs]]</f>
        <v>7170</v>
      </c>
      <c r="L714" s="4">
        <v>21510</v>
      </c>
      <c r="M714" s="4">
        <f>Table1[[#This Row],[Total Sales]]*(1-20%)</f>
        <v>28680</v>
      </c>
      <c r="N714" s="4">
        <f>Table1[[#This Row],[Total Sales]]-100</f>
        <v>35750</v>
      </c>
    </row>
    <row r="715" spans="1:14" x14ac:dyDescent="0.25">
      <c r="A715">
        <v>88065566068</v>
      </c>
      <c r="B715" s="2">
        <v>43877</v>
      </c>
      <c r="C715" s="7" t="s">
        <v>13</v>
      </c>
      <c r="D715" t="s">
        <v>12</v>
      </c>
      <c r="E715" s="6" t="s">
        <v>69</v>
      </c>
      <c r="F715">
        <v>12</v>
      </c>
      <c r="G715">
        <v>9</v>
      </c>
      <c r="H715">
        <v>10000</v>
      </c>
      <c r="I715">
        <f>Table1[[#This Row],[Qty]]*Table1[[#This Row],[Price]]</f>
        <v>120000</v>
      </c>
      <c r="J715">
        <f>Table1[[#This Row],[Qty]]*Table1[[#This Row],[Cost]]</f>
        <v>90000</v>
      </c>
      <c r="K715">
        <f>Table1[[#This Row],[Total Sales]]-Table1[[#This Row],[cogs]]</f>
        <v>30000</v>
      </c>
      <c r="L715" s="4">
        <v>72000</v>
      </c>
      <c r="M715" s="4">
        <f>Table1[[#This Row],[Total Sales]]*(1-20%)</f>
        <v>96000</v>
      </c>
      <c r="N715" s="4">
        <f>Table1[[#This Row],[Total Sales]]-100</f>
        <v>119900</v>
      </c>
    </row>
    <row r="716" spans="1:14" x14ac:dyDescent="0.25">
      <c r="A716">
        <v>88065566069</v>
      </c>
      <c r="B716" s="2">
        <v>43878</v>
      </c>
      <c r="C716" s="7" t="s">
        <v>17</v>
      </c>
      <c r="D716" t="s">
        <v>11</v>
      </c>
      <c r="E716" t="s">
        <v>70</v>
      </c>
      <c r="F716">
        <v>18</v>
      </c>
      <c r="G716">
        <v>15</v>
      </c>
      <c r="H716">
        <v>2300</v>
      </c>
      <c r="I716">
        <f>Table1[[#This Row],[Qty]]*Table1[[#This Row],[Price]]</f>
        <v>41400</v>
      </c>
      <c r="J716">
        <f>Table1[[#This Row],[Qty]]*Table1[[#This Row],[Cost]]</f>
        <v>34500</v>
      </c>
      <c r="K716">
        <f>Table1[[#This Row],[Total Sales]]-Table1[[#This Row],[cogs]]</f>
        <v>6900</v>
      </c>
      <c r="L716" s="4">
        <v>24840</v>
      </c>
      <c r="M716" s="4">
        <f>Table1[[#This Row],[Total Sales]]*(1-20%)</f>
        <v>33120</v>
      </c>
      <c r="N716" s="4">
        <f>Table1[[#This Row],[Total Sales]]-100</f>
        <v>41300</v>
      </c>
    </row>
    <row r="717" spans="1:14" x14ac:dyDescent="0.25">
      <c r="A717">
        <v>88065566070</v>
      </c>
      <c r="B717" s="2">
        <v>43879</v>
      </c>
      <c r="C717" s="7" t="s">
        <v>14</v>
      </c>
      <c r="D717" t="s">
        <v>12</v>
      </c>
      <c r="E717" s="6" t="s">
        <v>68</v>
      </c>
      <c r="F717">
        <v>23</v>
      </c>
      <c r="G717">
        <v>20</v>
      </c>
      <c r="H717">
        <v>7800</v>
      </c>
      <c r="I717">
        <f>Table1[[#This Row],[Qty]]*Table1[[#This Row],[Price]]</f>
        <v>179400</v>
      </c>
      <c r="J717">
        <f>Table1[[#This Row],[Qty]]*Table1[[#This Row],[Cost]]</f>
        <v>156000</v>
      </c>
      <c r="K717">
        <f>Table1[[#This Row],[Total Sales]]-Table1[[#This Row],[cogs]]</f>
        <v>23400</v>
      </c>
      <c r="L717" s="4">
        <v>107640</v>
      </c>
      <c r="M717" s="4">
        <f>Table1[[#This Row],[Total Sales]]*(1-20%)</f>
        <v>143520</v>
      </c>
      <c r="N717" s="4">
        <f>Table1[[#This Row],[Total Sales]]-100</f>
        <v>179300</v>
      </c>
    </row>
    <row r="718" spans="1:14" x14ac:dyDescent="0.25">
      <c r="A718">
        <v>88065566071</v>
      </c>
      <c r="B718" s="2">
        <v>43880</v>
      </c>
      <c r="C718" s="7" t="s">
        <v>21</v>
      </c>
      <c r="D718" t="s">
        <v>11</v>
      </c>
      <c r="E718" s="6" t="s">
        <v>69</v>
      </c>
      <c r="F718">
        <v>9</v>
      </c>
      <c r="G718">
        <v>6</v>
      </c>
      <c r="H718">
        <v>450</v>
      </c>
      <c r="I718">
        <f>Table1[[#This Row],[Qty]]*Table1[[#This Row],[Price]]</f>
        <v>4050</v>
      </c>
      <c r="J718">
        <f>Table1[[#This Row],[Qty]]*Table1[[#This Row],[Cost]]</f>
        <v>2700</v>
      </c>
      <c r="K718">
        <f>Table1[[#This Row],[Total Sales]]-Table1[[#This Row],[cogs]]</f>
        <v>1350</v>
      </c>
      <c r="L718" s="4">
        <v>2430</v>
      </c>
      <c r="M718" s="4">
        <f>Table1[[#This Row],[Total Sales]]*(1-20%)</f>
        <v>3240</v>
      </c>
      <c r="N718" s="4">
        <f>Table1[[#This Row],[Total Sales]]-100</f>
        <v>3950</v>
      </c>
    </row>
    <row r="719" spans="1:14" x14ac:dyDescent="0.25">
      <c r="A719">
        <v>88065566072</v>
      </c>
      <c r="B719" s="2">
        <v>43881</v>
      </c>
      <c r="C719" s="7" t="s">
        <v>15</v>
      </c>
      <c r="D719" t="s">
        <v>12</v>
      </c>
      <c r="E719" t="s">
        <v>70</v>
      </c>
      <c r="F719">
        <v>18</v>
      </c>
      <c r="G719">
        <v>15</v>
      </c>
      <c r="H719">
        <v>2000</v>
      </c>
      <c r="I719">
        <f>Table1[[#This Row],[Qty]]*Table1[[#This Row],[Price]]</f>
        <v>36000</v>
      </c>
      <c r="J719">
        <f>Table1[[#This Row],[Qty]]*Table1[[#This Row],[Cost]]</f>
        <v>30000</v>
      </c>
      <c r="K719">
        <f>Table1[[#This Row],[Total Sales]]-Table1[[#This Row],[cogs]]</f>
        <v>6000</v>
      </c>
      <c r="L719" s="4">
        <v>21600</v>
      </c>
      <c r="M719" s="4">
        <f>Table1[[#This Row],[Total Sales]]*(1-20%)</f>
        <v>28800</v>
      </c>
      <c r="N719" s="4">
        <f>Table1[[#This Row],[Total Sales]]-100</f>
        <v>35900</v>
      </c>
    </row>
    <row r="720" spans="1:14" x14ac:dyDescent="0.25">
      <c r="A720">
        <v>88065566073</v>
      </c>
      <c r="B720" s="2">
        <v>43882</v>
      </c>
      <c r="C720" s="7" t="s">
        <v>22</v>
      </c>
      <c r="D720" t="s">
        <v>9</v>
      </c>
      <c r="E720" t="s">
        <v>70</v>
      </c>
      <c r="F720">
        <v>52</v>
      </c>
      <c r="G720">
        <v>49</v>
      </c>
      <c r="H720">
        <v>123</v>
      </c>
      <c r="I720">
        <f>Table1[[#This Row],[Qty]]*Table1[[#This Row],[Price]]</f>
        <v>6396</v>
      </c>
      <c r="J720">
        <f>Table1[[#This Row],[Qty]]*Table1[[#This Row],[Cost]]</f>
        <v>6027</v>
      </c>
      <c r="K720">
        <f>Table1[[#This Row],[Total Sales]]-Table1[[#This Row],[cogs]]</f>
        <v>369</v>
      </c>
      <c r="L720" s="4">
        <v>3837.6</v>
      </c>
      <c r="M720" s="4">
        <f>Table1[[#This Row],[Total Sales]]*(1-20%)</f>
        <v>5116.8</v>
      </c>
      <c r="N720" s="4">
        <f>Table1[[#This Row],[Total Sales]]-100</f>
        <v>6296</v>
      </c>
    </row>
    <row r="721" spans="1:14" x14ac:dyDescent="0.25">
      <c r="A721">
        <v>88065566074</v>
      </c>
      <c r="B721" s="2">
        <v>43883</v>
      </c>
      <c r="C721" s="7" t="s">
        <v>20</v>
      </c>
      <c r="D721" t="s">
        <v>10</v>
      </c>
      <c r="E721" t="s">
        <v>70</v>
      </c>
      <c r="F721">
        <v>9</v>
      </c>
      <c r="G721">
        <v>6</v>
      </c>
      <c r="H721">
        <v>12903</v>
      </c>
      <c r="I721">
        <f>Table1[[#This Row],[Qty]]*Table1[[#This Row],[Price]]</f>
        <v>116127</v>
      </c>
      <c r="J721">
        <f>Table1[[#This Row],[Qty]]*Table1[[#This Row],[Cost]]</f>
        <v>77418</v>
      </c>
      <c r="K721">
        <f>Table1[[#This Row],[Total Sales]]-Table1[[#This Row],[cogs]]</f>
        <v>38709</v>
      </c>
      <c r="L721" s="4">
        <v>69676.2</v>
      </c>
      <c r="M721" s="4">
        <f>Table1[[#This Row],[Total Sales]]*(1-20%)</f>
        <v>92901.6</v>
      </c>
      <c r="N721" s="4">
        <f>Table1[[#This Row],[Total Sales]]-100</f>
        <v>116027</v>
      </c>
    </row>
    <row r="722" spans="1:14" x14ac:dyDescent="0.25">
      <c r="A722">
        <v>88065566075</v>
      </c>
      <c r="B722" s="2">
        <v>43884</v>
      </c>
      <c r="C722" s="7" t="s">
        <v>16</v>
      </c>
      <c r="D722" t="s">
        <v>11</v>
      </c>
      <c r="E722" s="6" t="s">
        <v>81</v>
      </c>
      <c r="F722">
        <v>5</v>
      </c>
      <c r="G722">
        <v>2</v>
      </c>
      <c r="H722">
        <v>100000</v>
      </c>
      <c r="I722">
        <f>Table1[[#This Row],[Qty]]*Table1[[#This Row],[Price]]</f>
        <v>500000</v>
      </c>
      <c r="J722">
        <f>Table1[[#This Row],[Qty]]*Table1[[#This Row],[Cost]]</f>
        <v>200000</v>
      </c>
      <c r="K722">
        <f>Table1[[#This Row],[Total Sales]]-Table1[[#This Row],[cogs]]</f>
        <v>300000</v>
      </c>
      <c r="L722" s="4">
        <v>300000</v>
      </c>
      <c r="M722" s="4">
        <f>Table1[[#This Row],[Total Sales]]*(1-20%)</f>
        <v>400000</v>
      </c>
      <c r="N722" s="4">
        <f>Table1[[#This Row],[Total Sales]]-100</f>
        <v>499900</v>
      </c>
    </row>
    <row r="723" spans="1:14" x14ac:dyDescent="0.25">
      <c r="A723">
        <v>88065566076</v>
      </c>
      <c r="B723" s="2">
        <v>43885</v>
      </c>
      <c r="C723" s="7" t="s">
        <v>18</v>
      </c>
      <c r="D723" t="s">
        <v>12</v>
      </c>
      <c r="E723" s="6" t="s">
        <v>81</v>
      </c>
      <c r="F723">
        <v>14</v>
      </c>
      <c r="G723">
        <v>11</v>
      </c>
      <c r="H723">
        <v>12000</v>
      </c>
      <c r="I723">
        <f>Table1[[#This Row],[Qty]]*Table1[[#This Row],[Price]]</f>
        <v>168000</v>
      </c>
      <c r="J723">
        <f>Table1[[#This Row],[Qty]]*Table1[[#This Row],[Cost]]</f>
        <v>132000</v>
      </c>
      <c r="K723">
        <f>Table1[[#This Row],[Total Sales]]-Table1[[#This Row],[cogs]]</f>
        <v>36000</v>
      </c>
      <c r="L723" s="4">
        <v>100800</v>
      </c>
      <c r="M723" s="4">
        <f>Table1[[#This Row],[Total Sales]]*(1-20%)</f>
        <v>134400</v>
      </c>
      <c r="N723" s="4">
        <f>Table1[[#This Row],[Total Sales]]-100</f>
        <v>167900</v>
      </c>
    </row>
    <row r="724" spans="1:14" x14ac:dyDescent="0.25">
      <c r="A724">
        <v>88065566077</v>
      </c>
      <c r="B724" s="2">
        <v>43886</v>
      </c>
      <c r="C724" s="7" t="s">
        <v>19</v>
      </c>
      <c r="D724" t="s">
        <v>9</v>
      </c>
      <c r="E724" s="6" t="s">
        <v>74</v>
      </c>
      <c r="F724">
        <v>6</v>
      </c>
      <c r="G724">
        <v>3</v>
      </c>
      <c r="H724">
        <v>60</v>
      </c>
      <c r="I724">
        <f>Table1[[#This Row],[Qty]]*Table1[[#This Row],[Price]]</f>
        <v>360</v>
      </c>
      <c r="J724">
        <f>Table1[[#This Row],[Qty]]*Table1[[#This Row],[Cost]]</f>
        <v>180</v>
      </c>
      <c r="K724">
        <f>Table1[[#This Row],[Total Sales]]-Table1[[#This Row],[cogs]]</f>
        <v>180</v>
      </c>
      <c r="L724" s="4">
        <v>216</v>
      </c>
      <c r="M724" s="4">
        <f>Table1[[#This Row],[Total Sales]]*(1-20%)</f>
        <v>288</v>
      </c>
      <c r="N724" s="4">
        <f>Table1[[#This Row],[Total Sales]]-100</f>
        <v>260</v>
      </c>
    </row>
    <row r="725" spans="1:14" x14ac:dyDescent="0.25">
      <c r="A725">
        <v>88065566078</v>
      </c>
      <c r="B725" s="2">
        <v>43887</v>
      </c>
      <c r="C725" s="7" t="s">
        <v>23</v>
      </c>
      <c r="D725" t="s">
        <v>10</v>
      </c>
      <c r="E725" s="6" t="s">
        <v>85</v>
      </c>
      <c r="F725">
        <v>10</v>
      </c>
      <c r="G725">
        <v>7</v>
      </c>
      <c r="H725">
        <v>89</v>
      </c>
      <c r="I725">
        <f>Table1[[#This Row],[Qty]]*Table1[[#This Row],[Price]]</f>
        <v>890</v>
      </c>
      <c r="J725">
        <f>Table1[[#This Row],[Qty]]*Table1[[#This Row],[Cost]]</f>
        <v>623</v>
      </c>
      <c r="K725">
        <f>Table1[[#This Row],[Total Sales]]-Table1[[#This Row],[cogs]]</f>
        <v>267</v>
      </c>
      <c r="L725" s="4">
        <v>534</v>
      </c>
      <c r="M725" s="4">
        <f>Table1[[#This Row],[Total Sales]]*(1-20%)</f>
        <v>712</v>
      </c>
      <c r="N725" s="4">
        <f>Table1[[#This Row],[Total Sales]]-100</f>
        <v>790</v>
      </c>
    </row>
    <row r="726" spans="1:14" x14ac:dyDescent="0.25">
      <c r="A726">
        <v>88065566079</v>
      </c>
      <c r="B726" s="2">
        <v>43888</v>
      </c>
      <c r="C726" s="7" t="s">
        <v>13</v>
      </c>
      <c r="D726" t="s">
        <v>11</v>
      </c>
      <c r="E726" s="6" t="s">
        <v>75</v>
      </c>
      <c r="F726">
        <v>13</v>
      </c>
      <c r="G726">
        <v>10</v>
      </c>
      <c r="H726">
        <v>77</v>
      </c>
      <c r="I726">
        <f>Table1[[#This Row],[Qty]]*Table1[[#This Row],[Price]]</f>
        <v>1001</v>
      </c>
      <c r="J726">
        <f>Table1[[#This Row],[Qty]]*Table1[[#This Row],[Cost]]</f>
        <v>770</v>
      </c>
      <c r="K726">
        <f>Table1[[#This Row],[Total Sales]]-Table1[[#This Row],[cogs]]</f>
        <v>231</v>
      </c>
      <c r="L726" s="4">
        <v>600.6</v>
      </c>
      <c r="M726" s="4">
        <f>Table1[[#This Row],[Total Sales]]*(1-20%)</f>
        <v>800.80000000000007</v>
      </c>
      <c r="N726" s="4">
        <f>Table1[[#This Row],[Total Sales]]-100</f>
        <v>901</v>
      </c>
    </row>
    <row r="727" spans="1:14" x14ac:dyDescent="0.25">
      <c r="A727">
        <v>88065566080</v>
      </c>
      <c r="B727" s="2">
        <v>43889</v>
      </c>
      <c r="C727" s="7" t="s">
        <v>17</v>
      </c>
      <c r="D727" t="s">
        <v>12</v>
      </c>
      <c r="E727" s="6" t="s">
        <v>76</v>
      </c>
      <c r="F727">
        <v>20</v>
      </c>
      <c r="G727">
        <v>17</v>
      </c>
      <c r="H727">
        <v>68</v>
      </c>
      <c r="I727">
        <f>Table1[[#This Row],[Qty]]*Table1[[#This Row],[Price]]</f>
        <v>1360</v>
      </c>
      <c r="J727">
        <f>Table1[[#This Row],[Qty]]*Table1[[#This Row],[Cost]]</f>
        <v>1156</v>
      </c>
      <c r="K727">
        <f>Table1[[#This Row],[Total Sales]]-Table1[[#This Row],[cogs]]</f>
        <v>204</v>
      </c>
      <c r="L727" s="4">
        <v>816</v>
      </c>
      <c r="M727" s="4">
        <f>Table1[[#This Row],[Total Sales]]*(1-20%)</f>
        <v>1088</v>
      </c>
      <c r="N727" s="4">
        <f>Table1[[#This Row],[Total Sales]]-100</f>
        <v>1260</v>
      </c>
    </row>
    <row r="728" spans="1:14" x14ac:dyDescent="0.25">
      <c r="A728">
        <v>88065566081</v>
      </c>
      <c r="B728" s="2">
        <v>43891</v>
      </c>
      <c r="C728" s="7" t="s">
        <v>14</v>
      </c>
      <c r="D728" t="s">
        <v>9</v>
      </c>
      <c r="E728" s="6" t="s">
        <v>77</v>
      </c>
      <c r="F728">
        <v>15</v>
      </c>
      <c r="G728">
        <v>12</v>
      </c>
      <c r="H728">
        <v>15</v>
      </c>
      <c r="I728">
        <f>Table1[[#This Row],[Qty]]*Table1[[#This Row],[Price]]</f>
        <v>225</v>
      </c>
      <c r="J728">
        <f>Table1[[#This Row],[Qty]]*Table1[[#This Row],[Cost]]</f>
        <v>180</v>
      </c>
      <c r="K728">
        <f>Table1[[#This Row],[Total Sales]]-Table1[[#This Row],[cogs]]</f>
        <v>45</v>
      </c>
      <c r="L728" s="4">
        <v>135</v>
      </c>
      <c r="M728" s="4">
        <f>Table1[[#This Row],[Total Sales]]*(1-20%)</f>
        <v>180</v>
      </c>
      <c r="N728" s="4">
        <f>Table1[[#This Row],[Total Sales]]-100</f>
        <v>125</v>
      </c>
    </row>
    <row r="729" spans="1:14" x14ac:dyDescent="0.25">
      <c r="A729">
        <v>88065566082</v>
      </c>
      <c r="B729" s="2">
        <v>43892</v>
      </c>
      <c r="C729" s="7" t="s">
        <v>21</v>
      </c>
      <c r="D729" t="s">
        <v>10</v>
      </c>
      <c r="E729" s="6" t="s">
        <v>78</v>
      </c>
      <c r="F729">
        <v>20</v>
      </c>
      <c r="G729">
        <v>17</v>
      </c>
      <c r="H729">
        <v>47</v>
      </c>
      <c r="I729">
        <f>Table1[[#This Row],[Qty]]*Table1[[#This Row],[Price]]</f>
        <v>940</v>
      </c>
      <c r="J729">
        <f>Table1[[#This Row],[Qty]]*Table1[[#This Row],[Cost]]</f>
        <v>799</v>
      </c>
      <c r="K729">
        <f>Table1[[#This Row],[Total Sales]]-Table1[[#This Row],[cogs]]</f>
        <v>141</v>
      </c>
      <c r="L729" s="4">
        <v>564</v>
      </c>
      <c r="M729" s="4">
        <f>Table1[[#This Row],[Total Sales]]*(1-20%)</f>
        <v>752</v>
      </c>
      <c r="N729" s="4">
        <f>Table1[[#This Row],[Total Sales]]-100</f>
        <v>840</v>
      </c>
    </row>
    <row r="730" spans="1:14" x14ac:dyDescent="0.25">
      <c r="A730">
        <v>88065566083</v>
      </c>
      <c r="B730" s="2">
        <v>43893</v>
      </c>
      <c r="C730" s="7" t="s">
        <v>15</v>
      </c>
      <c r="D730" t="s">
        <v>11</v>
      </c>
      <c r="E730" t="s">
        <v>79</v>
      </c>
      <c r="F730">
        <v>12</v>
      </c>
      <c r="G730">
        <v>9</v>
      </c>
      <c r="H730">
        <v>6</v>
      </c>
      <c r="I730">
        <f>Table1[[#This Row],[Qty]]*Table1[[#This Row],[Price]]</f>
        <v>72</v>
      </c>
      <c r="J730">
        <f>Table1[[#This Row],[Qty]]*Table1[[#This Row],[Cost]]</f>
        <v>54</v>
      </c>
      <c r="K730">
        <f>Table1[[#This Row],[Total Sales]]-Table1[[#This Row],[cogs]]</f>
        <v>18</v>
      </c>
      <c r="L730" s="4">
        <v>43.199999999999996</v>
      </c>
      <c r="M730" s="4">
        <f>Table1[[#This Row],[Total Sales]]*(1-20%)</f>
        <v>57.6</v>
      </c>
      <c r="N730" s="4">
        <f>Table1[[#This Row],[Total Sales]]-100</f>
        <v>-28</v>
      </c>
    </row>
    <row r="731" spans="1:14" x14ac:dyDescent="0.25">
      <c r="A731">
        <v>88065566084</v>
      </c>
      <c r="B731" s="2">
        <v>43894</v>
      </c>
      <c r="C731" s="7" t="s">
        <v>22</v>
      </c>
      <c r="D731" t="s">
        <v>12</v>
      </c>
      <c r="E731" s="6" t="s">
        <v>65</v>
      </c>
      <c r="F731">
        <v>16</v>
      </c>
      <c r="G731">
        <v>13</v>
      </c>
      <c r="H731">
        <v>10</v>
      </c>
      <c r="I731">
        <f>Table1[[#This Row],[Qty]]*Table1[[#This Row],[Price]]</f>
        <v>160</v>
      </c>
      <c r="J731">
        <f>Table1[[#This Row],[Qty]]*Table1[[#This Row],[Cost]]</f>
        <v>130</v>
      </c>
      <c r="K731">
        <f>Table1[[#This Row],[Total Sales]]-Table1[[#This Row],[cogs]]</f>
        <v>30</v>
      </c>
      <c r="L731" s="4">
        <v>96</v>
      </c>
      <c r="M731" s="4">
        <f>Table1[[#This Row],[Total Sales]]*(1-20%)</f>
        <v>128</v>
      </c>
      <c r="N731" s="4">
        <f>Table1[[#This Row],[Total Sales]]-100</f>
        <v>60</v>
      </c>
    </row>
    <row r="732" spans="1:14" x14ac:dyDescent="0.25">
      <c r="A732">
        <v>88065566085</v>
      </c>
      <c r="B732" s="2">
        <v>43895</v>
      </c>
      <c r="C732" s="7" t="s">
        <v>20</v>
      </c>
      <c r="D732" t="s">
        <v>9</v>
      </c>
      <c r="E732" s="6" t="s">
        <v>80</v>
      </c>
      <c r="F732">
        <v>70</v>
      </c>
      <c r="G732">
        <v>67</v>
      </c>
      <c r="H732">
        <v>11</v>
      </c>
      <c r="I732">
        <f>Table1[[#This Row],[Qty]]*Table1[[#This Row],[Price]]</f>
        <v>770</v>
      </c>
      <c r="J732">
        <f>Table1[[#This Row],[Qty]]*Table1[[#This Row],[Cost]]</f>
        <v>737</v>
      </c>
      <c r="K732">
        <f>Table1[[#This Row],[Total Sales]]-Table1[[#This Row],[cogs]]</f>
        <v>33</v>
      </c>
      <c r="L732" s="4">
        <v>462</v>
      </c>
      <c r="M732" s="4">
        <f>Table1[[#This Row],[Total Sales]]*(1-20%)</f>
        <v>616</v>
      </c>
      <c r="N732" s="4">
        <f>Table1[[#This Row],[Total Sales]]-100</f>
        <v>670</v>
      </c>
    </row>
    <row r="733" spans="1:14" x14ac:dyDescent="0.25">
      <c r="A733">
        <v>88065566086</v>
      </c>
      <c r="B733" s="2">
        <v>43896</v>
      </c>
      <c r="C733" s="7" t="s">
        <v>16</v>
      </c>
      <c r="D733" t="s">
        <v>10</v>
      </c>
      <c r="E733" s="6" t="s">
        <v>81</v>
      </c>
      <c r="F733">
        <v>15</v>
      </c>
      <c r="G733">
        <v>12</v>
      </c>
      <c r="H733">
        <v>60</v>
      </c>
      <c r="I733">
        <f>Table1[[#This Row],[Qty]]*Table1[[#This Row],[Price]]</f>
        <v>900</v>
      </c>
      <c r="J733">
        <f>Table1[[#This Row],[Qty]]*Table1[[#This Row],[Cost]]</f>
        <v>720</v>
      </c>
      <c r="K733">
        <f>Table1[[#This Row],[Total Sales]]-Table1[[#This Row],[cogs]]</f>
        <v>180</v>
      </c>
      <c r="L733" s="4">
        <v>540</v>
      </c>
      <c r="M733" s="4">
        <f>Table1[[#This Row],[Total Sales]]*(1-20%)</f>
        <v>720</v>
      </c>
      <c r="N733" s="4">
        <f>Table1[[#This Row],[Total Sales]]-100</f>
        <v>800</v>
      </c>
    </row>
    <row r="734" spans="1:14" x14ac:dyDescent="0.25">
      <c r="A734">
        <v>88065566087</v>
      </c>
      <c r="B734" s="2">
        <v>43897</v>
      </c>
      <c r="C734" s="7" t="s">
        <v>18</v>
      </c>
      <c r="D734" t="s">
        <v>11</v>
      </c>
      <c r="E734" s="6" t="s">
        <v>68</v>
      </c>
      <c r="F734">
        <v>16</v>
      </c>
      <c r="G734">
        <v>13</v>
      </c>
      <c r="H734">
        <v>89</v>
      </c>
      <c r="I734">
        <f>Table1[[#This Row],[Qty]]*Table1[[#This Row],[Price]]</f>
        <v>1424</v>
      </c>
      <c r="J734">
        <f>Table1[[#This Row],[Qty]]*Table1[[#This Row],[Cost]]</f>
        <v>1157</v>
      </c>
      <c r="K734">
        <f>Table1[[#This Row],[Total Sales]]-Table1[[#This Row],[cogs]]</f>
        <v>267</v>
      </c>
      <c r="L734" s="4">
        <v>854.4</v>
      </c>
      <c r="M734" s="4">
        <f>Table1[[#This Row],[Total Sales]]*(1-20%)</f>
        <v>1139.2</v>
      </c>
      <c r="N734" s="4">
        <f>Table1[[#This Row],[Total Sales]]-100</f>
        <v>1324</v>
      </c>
    </row>
    <row r="735" spans="1:14" x14ac:dyDescent="0.25">
      <c r="A735">
        <v>88065566088</v>
      </c>
      <c r="B735" s="2">
        <v>43898</v>
      </c>
      <c r="C735" s="7" t="s">
        <v>19</v>
      </c>
      <c r="D735" t="s">
        <v>12</v>
      </c>
      <c r="E735" s="6" t="s">
        <v>69</v>
      </c>
      <c r="F735">
        <v>20</v>
      </c>
      <c r="G735">
        <v>17</v>
      </c>
      <c r="H735">
        <v>77</v>
      </c>
      <c r="I735">
        <f>Table1[[#This Row],[Qty]]*Table1[[#This Row],[Price]]</f>
        <v>1540</v>
      </c>
      <c r="J735">
        <f>Table1[[#This Row],[Qty]]*Table1[[#This Row],[Cost]]</f>
        <v>1309</v>
      </c>
      <c r="K735">
        <f>Table1[[#This Row],[Total Sales]]-Table1[[#This Row],[cogs]]</f>
        <v>231</v>
      </c>
      <c r="L735" s="4">
        <v>924</v>
      </c>
      <c r="M735" s="4">
        <f>Table1[[#This Row],[Total Sales]]*(1-20%)</f>
        <v>1232</v>
      </c>
      <c r="N735" s="4">
        <f>Table1[[#This Row],[Total Sales]]-100</f>
        <v>1440</v>
      </c>
    </row>
    <row r="736" spans="1:14" x14ac:dyDescent="0.25">
      <c r="A736">
        <v>88065566089</v>
      </c>
      <c r="B736" s="2">
        <v>43899</v>
      </c>
      <c r="C736" s="7" t="s">
        <v>23</v>
      </c>
      <c r="D736" t="s">
        <v>9</v>
      </c>
      <c r="E736" t="s">
        <v>70</v>
      </c>
      <c r="F736">
        <v>12</v>
      </c>
      <c r="G736">
        <v>9</v>
      </c>
      <c r="H736">
        <v>68</v>
      </c>
      <c r="I736">
        <f>Table1[[#This Row],[Qty]]*Table1[[#This Row],[Price]]</f>
        <v>816</v>
      </c>
      <c r="J736">
        <f>Table1[[#This Row],[Qty]]*Table1[[#This Row],[Cost]]</f>
        <v>612</v>
      </c>
      <c r="K736">
        <f>Table1[[#This Row],[Total Sales]]-Table1[[#This Row],[cogs]]</f>
        <v>204</v>
      </c>
      <c r="L736" s="4">
        <v>489.59999999999997</v>
      </c>
      <c r="M736" s="4">
        <f>Table1[[#This Row],[Total Sales]]*(1-20%)</f>
        <v>652.80000000000007</v>
      </c>
      <c r="N736" s="4">
        <f>Table1[[#This Row],[Total Sales]]-100</f>
        <v>716</v>
      </c>
    </row>
    <row r="737" spans="1:14" x14ac:dyDescent="0.25">
      <c r="A737">
        <v>88065566090</v>
      </c>
      <c r="B737" s="2">
        <v>43900</v>
      </c>
      <c r="C737" s="7" t="s">
        <v>13</v>
      </c>
      <c r="D737" t="s">
        <v>10</v>
      </c>
      <c r="E737" s="6" t="s">
        <v>82</v>
      </c>
      <c r="F737">
        <v>12</v>
      </c>
      <c r="G737">
        <v>9</v>
      </c>
      <c r="H737">
        <v>15</v>
      </c>
      <c r="I737">
        <f>Table1[[#This Row],[Qty]]*Table1[[#This Row],[Price]]</f>
        <v>180</v>
      </c>
      <c r="J737">
        <f>Table1[[#This Row],[Qty]]*Table1[[#This Row],[Cost]]</f>
        <v>135</v>
      </c>
      <c r="K737">
        <f>Table1[[#This Row],[Total Sales]]-Table1[[#This Row],[cogs]]</f>
        <v>45</v>
      </c>
      <c r="L737" s="4">
        <v>108</v>
      </c>
      <c r="M737" s="4">
        <f>Table1[[#This Row],[Total Sales]]*(1-20%)</f>
        <v>144</v>
      </c>
      <c r="N737" s="4">
        <f>Table1[[#This Row],[Total Sales]]-100</f>
        <v>80</v>
      </c>
    </row>
    <row r="738" spans="1:14" x14ac:dyDescent="0.25">
      <c r="A738">
        <v>88065566091</v>
      </c>
      <c r="B738" s="2">
        <v>43901</v>
      </c>
      <c r="C738" s="7" t="s">
        <v>17</v>
      </c>
      <c r="D738" t="s">
        <v>11</v>
      </c>
      <c r="E738" s="6" t="s">
        <v>83</v>
      </c>
      <c r="F738">
        <v>18</v>
      </c>
      <c r="G738">
        <v>15</v>
      </c>
      <c r="H738">
        <v>100</v>
      </c>
      <c r="I738">
        <f>Table1[[#This Row],[Qty]]*Table1[[#This Row],[Price]]</f>
        <v>1800</v>
      </c>
      <c r="J738">
        <f>Table1[[#This Row],[Qty]]*Table1[[#This Row],[Cost]]</f>
        <v>1500</v>
      </c>
      <c r="K738">
        <f>Table1[[#This Row],[Total Sales]]-Table1[[#This Row],[cogs]]</f>
        <v>300</v>
      </c>
      <c r="L738" s="4">
        <v>1080</v>
      </c>
      <c r="M738" s="4">
        <f>Table1[[#This Row],[Total Sales]]*(1-20%)</f>
        <v>1440</v>
      </c>
      <c r="N738" s="4">
        <f>Table1[[#This Row],[Total Sales]]-100</f>
        <v>1700</v>
      </c>
    </row>
    <row r="739" spans="1:14" x14ac:dyDescent="0.25">
      <c r="A739">
        <v>88065566092</v>
      </c>
      <c r="B739" s="2">
        <v>43902</v>
      </c>
      <c r="C739" s="7" t="s">
        <v>14</v>
      </c>
      <c r="D739" t="s">
        <v>12</v>
      </c>
      <c r="E739" s="6" t="s">
        <v>84</v>
      </c>
      <c r="F739">
        <v>10</v>
      </c>
      <c r="G739">
        <v>7</v>
      </c>
      <c r="H739">
        <v>3000</v>
      </c>
      <c r="I739">
        <f>Table1[[#This Row],[Qty]]*Table1[[#This Row],[Price]]</f>
        <v>30000</v>
      </c>
      <c r="J739">
        <f>Table1[[#This Row],[Qty]]*Table1[[#This Row],[Cost]]</f>
        <v>21000</v>
      </c>
      <c r="K739">
        <f>Table1[[#This Row],[Total Sales]]-Table1[[#This Row],[cogs]]</f>
        <v>9000</v>
      </c>
      <c r="L739" s="4">
        <v>18000</v>
      </c>
      <c r="M739" s="4">
        <f>Table1[[#This Row],[Total Sales]]*(1-20%)</f>
        <v>24000</v>
      </c>
      <c r="N739" s="4">
        <f>Table1[[#This Row],[Total Sales]]-100</f>
        <v>29900</v>
      </c>
    </row>
    <row r="740" spans="1:14" x14ac:dyDescent="0.25">
      <c r="A740">
        <v>88065566093</v>
      </c>
      <c r="B740" s="2">
        <v>43903</v>
      </c>
      <c r="C740" s="7" t="s">
        <v>21</v>
      </c>
      <c r="D740" t="s">
        <v>9</v>
      </c>
      <c r="E740" s="6" t="s">
        <v>74</v>
      </c>
      <c r="F740">
        <v>15</v>
      </c>
      <c r="G740">
        <v>12</v>
      </c>
      <c r="H740">
        <v>5000</v>
      </c>
      <c r="I740">
        <f>Table1[[#This Row],[Qty]]*Table1[[#This Row],[Price]]</f>
        <v>75000</v>
      </c>
      <c r="J740">
        <f>Table1[[#This Row],[Qty]]*Table1[[#This Row],[Cost]]</f>
        <v>60000</v>
      </c>
      <c r="K740">
        <f>Table1[[#This Row],[Total Sales]]-Table1[[#This Row],[cogs]]</f>
        <v>15000</v>
      </c>
      <c r="L740" s="4">
        <v>45000</v>
      </c>
      <c r="M740" s="4">
        <f>Table1[[#This Row],[Total Sales]]*(1-20%)</f>
        <v>60000</v>
      </c>
      <c r="N740" s="4">
        <f>Table1[[#This Row],[Total Sales]]-100</f>
        <v>74900</v>
      </c>
    </row>
    <row r="741" spans="1:14" x14ac:dyDescent="0.25">
      <c r="A741">
        <v>88065566094</v>
      </c>
      <c r="B741" s="2">
        <v>43904</v>
      </c>
      <c r="C741" s="7" t="s">
        <v>15</v>
      </c>
      <c r="D741" t="s">
        <v>10</v>
      </c>
      <c r="E741" s="6" t="s">
        <v>85</v>
      </c>
      <c r="F741">
        <v>15</v>
      </c>
      <c r="G741">
        <v>12</v>
      </c>
      <c r="H741">
        <v>300</v>
      </c>
      <c r="I741">
        <f>Table1[[#This Row],[Qty]]*Table1[[#This Row],[Price]]</f>
        <v>4500</v>
      </c>
      <c r="J741">
        <f>Table1[[#This Row],[Qty]]*Table1[[#This Row],[Cost]]</f>
        <v>3600</v>
      </c>
      <c r="K741">
        <f>Table1[[#This Row],[Total Sales]]-Table1[[#This Row],[cogs]]</f>
        <v>900</v>
      </c>
      <c r="L741" s="4">
        <v>2700</v>
      </c>
      <c r="M741" s="4">
        <f>Table1[[#This Row],[Total Sales]]*(1-20%)</f>
        <v>3600</v>
      </c>
      <c r="N741" s="4">
        <f>Table1[[#This Row],[Total Sales]]-100</f>
        <v>4400</v>
      </c>
    </row>
    <row r="742" spans="1:14" x14ac:dyDescent="0.25">
      <c r="A742">
        <v>88065566095</v>
      </c>
      <c r="B742" s="2">
        <v>43905</v>
      </c>
      <c r="C742" s="7" t="s">
        <v>22</v>
      </c>
      <c r="D742" t="s">
        <v>11</v>
      </c>
      <c r="E742" s="6" t="s">
        <v>74</v>
      </c>
      <c r="F742">
        <v>23</v>
      </c>
      <c r="G742">
        <v>20</v>
      </c>
      <c r="H742">
        <v>2000</v>
      </c>
      <c r="I742">
        <f>Table1[[#This Row],[Qty]]*Table1[[#This Row],[Price]]</f>
        <v>46000</v>
      </c>
      <c r="J742">
        <f>Table1[[#This Row],[Qty]]*Table1[[#This Row],[Cost]]</f>
        <v>40000</v>
      </c>
      <c r="K742">
        <f>Table1[[#This Row],[Total Sales]]-Table1[[#This Row],[cogs]]</f>
        <v>6000</v>
      </c>
      <c r="L742" s="4">
        <v>27600</v>
      </c>
      <c r="M742" s="4">
        <f>Table1[[#This Row],[Total Sales]]*(1-20%)</f>
        <v>36800</v>
      </c>
      <c r="N742" s="4">
        <f>Table1[[#This Row],[Total Sales]]-100</f>
        <v>45900</v>
      </c>
    </row>
    <row r="743" spans="1:14" x14ac:dyDescent="0.25">
      <c r="A743">
        <v>88065566096</v>
      </c>
      <c r="B743" s="2">
        <v>43906</v>
      </c>
      <c r="C743" s="7" t="s">
        <v>20</v>
      </c>
      <c r="D743" t="s">
        <v>12</v>
      </c>
      <c r="E743" s="6" t="s">
        <v>85</v>
      </c>
      <c r="F743">
        <v>9</v>
      </c>
      <c r="G743">
        <v>6</v>
      </c>
      <c r="H743">
        <v>600</v>
      </c>
      <c r="I743">
        <f>Table1[[#This Row],[Qty]]*Table1[[#This Row],[Price]]</f>
        <v>5400</v>
      </c>
      <c r="J743">
        <f>Table1[[#This Row],[Qty]]*Table1[[#This Row],[Cost]]</f>
        <v>3600</v>
      </c>
      <c r="K743">
        <f>Table1[[#This Row],[Total Sales]]-Table1[[#This Row],[cogs]]</f>
        <v>1800</v>
      </c>
      <c r="L743" s="4">
        <v>3240</v>
      </c>
      <c r="M743" s="4">
        <f>Table1[[#This Row],[Total Sales]]*(1-20%)</f>
        <v>4320</v>
      </c>
      <c r="N743" s="4">
        <f>Table1[[#This Row],[Total Sales]]-100</f>
        <v>5300</v>
      </c>
    </row>
    <row r="744" spans="1:14" x14ac:dyDescent="0.25">
      <c r="A744">
        <v>88065566097</v>
      </c>
      <c r="B744" s="2">
        <v>43907</v>
      </c>
      <c r="C744" s="7" t="s">
        <v>16</v>
      </c>
      <c r="D744" t="s">
        <v>9</v>
      </c>
      <c r="E744" s="6" t="s">
        <v>68</v>
      </c>
      <c r="F744">
        <v>18</v>
      </c>
      <c r="G744">
        <v>15</v>
      </c>
      <c r="H744">
        <v>1230</v>
      </c>
      <c r="I744">
        <f>Table1[[#This Row],[Qty]]*Table1[[#This Row],[Price]]</f>
        <v>22140</v>
      </c>
      <c r="J744">
        <f>Table1[[#This Row],[Qty]]*Table1[[#This Row],[Cost]]</f>
        <v>18450</v>
      </c>
      <c r="K744">
        <f>Table1[[#This Row],[Total Sales]]-Table1[[#This Row],[cogs]]</f>
        <v>3690</v>
      </c>
      <c r="L744" s="4">
        <v>13284</v>
      </c>
      <c r="M744" s="4">
        <f>Table1[[#This Row],[Total Sales]]*(1-20%)</f>
        <v>17712</v>
      </c>
      <c r="N744" s="4">
        <f>Table1[[#This Row],[Total Sales]]-100</f>
        <v>22040</v>
      </c>
    </row>
    <row r="745" spans="1:14" x14ac:dyDescent="0.25">
      <c r="A745">
        <v>88065566098</v>
      </c>
      <c r="B745" s="2">
        <v>43908</v>
      </c>
      <c r="C745" s="7" t="s">
        <v>18</v>
      </c>
      <c r="D745" t="s">
        <v>10</v>
      </c>
      <c r="E745" s="6" t="s">
        <v>69</v>
      </c>
      <c r="F745">
        <v>14</v>
      </c>
      <c r="G745">
        <v>11</v>
      </c>
      <c r="H745">
        <v>900</v>
      </c>
      <c r="I745">
        <f>Table1[[#This Row],[Qty]]*Table1[[#This Row],[Price]]</f>
        <v>12600</v>
      </c>
      <c r="J745">
        <f>Table1[[#This Row],[Qty]]*Table1[[#This Row],[Cost]]</f>
        <v>9900</v>
      </c>
      <c r="K745">
        <f>Table1[[#This Row],[Total Sales]]-Table1[[#This Row],[cogs]]</f>
        <v>2700</v>
      </c>
      <c r="L745" s="4">
        <v>7560</v>
      </c>
      <c r="M745" s="4">
        <f>Table1[[#This Row],[Total Sales]]*(1-20%)</f>
        <v>10080</v>
      </c>
      <c r="N745" s="4">
        <f>Table1[[#This Row],[Total Sales]]-100</f>
        <v>12500</v>
      </c>
    </row>
    <row r="746" spans="1:14" x14ac:dyDescent="0.25">
      <c r="A746">
        <v>88065566099</v>
      </c>
      <c r="B746" s="2">
        <v>43909</v>
      </c>
      <c r="C746" s="7" t="s">
        <v>19</v>
      </c>
      <c r="D746" t="s">
        <v>11</v>
      </c>
      <c r="E746" t="s">
        <v>70</v>
      </c>
      <c r="F746">
        <v>30</v>
      </c>
      <c r="G746">
        <v>27</v>
      </c>
      <c r="H746">
        <v>2390</v>
      </c>
      <c r="I746">
        <f>Table1[[#This Row],[Qty]]*Table1[[#This Row],[Price]]</f>
        <v>71700</v>
      </c>
      <c r="J746">
        <f>Table1[[#This Row],[Qty]]*Table1[[#This Row],[Cost]]</f>
        <v>64530</v>
      </c>
      <c r="K746">
        <f>Table1[[#This Row],[Total Sales]]-Table1[[#This Row],[cogs]]</f>
        <v>7170</v>
      </c>
      <c r="L746" s="4">
        <v>43020</v>
      </c>
      <c r="M746" s="4">
        <f>Table1[[#This Row],[Total Sales]]*(1-20%)</f>
        <v>57360</v>
      </c>
      <c r="N746" s="4">
        <f>Table1[[#This Row],[Total Sales]]-100</f>
        <v>71600</v>
      </c>
    </row>
    <row r="747" spans="1:14" x14ac:dyDescent="0.25">
      <c r="A747">
        <v>88065566100</v>
      </c>
      <c r="B747" s="2">
        <v>43910</v>
      </c>
      <c r="C747" s="7" t="s">
        <v>23</v>
      </c>
      <c r="D747" t="s">
        <v>12</v>
      </c>
      <c r="E747" s="6" t="s">
        <v>68</v>
      </c>
      <c r="F747">
        <v>16</v>
      </c>
      <c r="G747">
        <v>13</v>
      </c>
      <c r="H747">
        <v>10000</v>
      </c>
      <c r="I747">
        <f>Table1[[#This Row],[Qty]]*Table1[[#This Row],[Price]]</f>
        <v>160000</v>
      </c>
      <c r="J747">
        <f>Table1[[#This Row],[Qty]]*Table1[[#This Row],[Cost]]</f>
        <v>130000</v>
      </c>
      <c r="K747">
        <f>Table1[[#This Row],[Total Sales]]-Table1[[#This Row],[cogs]]</f>
        <v>30000</v>
      </c>
      <c r="L747" s="4">
        <v>96000</v>
      </c>
      <c r="M747" s="4">
        <f>Table1[[#This Row],[Total Sales]]*(1-20%)</f>
        <v>128000</v>
      </c>
      <c r="N747" s="4">
        <f>Table1[[#This Row],[Total Sales]]-100</f>
        <v>159900</v>
      </c>
    </row>
    <row r="748" spans="1:14" x14ac:dyDescent="0.25">
      <c r="A748">
        <v>88065566101</v>
      </c>
      <c r="B748" s="2">
        <v>43911</v>
      </c>
      <c r="C748" s="7" t="s">
        <v>13</v>
      </c>
      <c r="D748" t="s">
        <v>9</v>
      </c>
      <c r="E748" s="6" t="s">
        <v>69</v>
      </c>
      <c r="F748">
        <v>52</v>
      </c>
      <c r="G748">
        <v>49</v>
      </c>
      <c r="H748">
        <v>2300</v>
      </c>
      <c r="I748">
        <f>Table1[[#This Row],[Qty]]*Table1[[#This Row],[Price]]</f>
        <v>119600</v>
      </c>
      <c r="J748">
        <f>Table1[[#This Row],[Qty]]*Table1[[#This Row],[Cost]]</f>
        <v>112700</v>
      </c>
      <c r="K748">
        <f>Table1[[#This Row],[Total Sales]]-Table1[[#This Row],[cogs]]</f>
        <v>6900</v>
      </c>
      <c r="L748" s="4">
        <v>71760</v>
      </c>
      <c r="M748" s="4">
        <f>Table1[[#This Row],[Total Sales]]*(1-20%)</f>
        <v>95680</v>
      </c>
      <c r="N748" s="4">
        <f>Table1[[#This Row],[Total Sales]]-100</f>
        <v>119500</v>
      </c>
    </row>
    <row r="749" spans="1:14" x14ac:dyDescent="0.25">
      <c r="A749">
        <v>88065566102</v>
      </c>
      <c r="B749" s="2">
        <v>43912</v>
      </c>
      <c r="C749" s="7" t="s">
        <v>17</v>
      </c>
      <c r="D749" t="s">
        <v>10</v>
      </c>
      <c r="E749" t="s">
        <v>70</v>
      </c>
      <c r="F749">
        <v>14</v>
      </c>
      <c r="G749">
        <v>11</v>
      </c>
      <c r="H749">
        <v>7800</v>
      </c>
      <c r="I749">
        <f>Table1[[#This Row],[Qty]]*Table1[[#This Row],[Price]]</f>
        <v>109200</v>
      </c>
      <c r="J749">
        <f>Table1[[#This Row],[Qty]]*Table1[[#This Row],[Cost]]</f>
        <v>85800</v>
      </c>
      <c r="K749">
        <f>Table1[[#This Row],[Total Sales]]-Table1[[#This Row],[cogs]]</f>
        <v>23400</v>
      </c>
      <c r="L749" s="4">
        <v>65520</v>
      </c>
      <c r="M749" s="4">
        <f>Table1[[#This Row],[Total Sales]]*(1-20%)</f>
        <v>87360</v>
      </c>
      <c r="N749" s="4">
        <f>Table1[[#This Row],[Total Sales]]-100</f>
        <v>109100</v>
      </c>
    </row>
    <row r="750" spans="1:14" x14ac:dyDescent="0.25">
      <c r="A750">
        <v>88065566103</v>
      </c>
      <c r="B750" s="2">
        <v>43913</v>
      </c>
      <c r="C750" s="7" t="s">
        <v>14</v>
      </c>
      <c r="D750" t="s">
        <v>11</v>
      </c>
      <c r="E750" t="s">
        <v>70</v>
      </c>
      <c r="F750">
        <v>6</v>
      </c>
      <c r="G750">
        <v>3</v>
      </c>
      <c r="H750">
        <v>450</v>
      </c>
      <c r="I750">
        <f>Table1[[#This Row],[Qty]]*Table1[[#This Row],[Price]]</f>
        <v>2700</v>
      </c>
      <c r="J750">
        <f>Table1[[#This Row],[Qty]]*Table1[[#This Row],[Cost]]</f>
        <v>1350</v>
      </c>
      <c r="K750">
        <f>Table1[[#This Row],[Total Sales]]-Table1[[#This Row],[cogs]]</f>
        <v>1350</v>
      </c>
      <c r="L750" s="4">
        <v>1620</v>
      </c>
      <c r="M750" s="4">
        <f>Table1[[#This Row],[Total Sales]]*(1-20%)</f>
        <v>2160</v>
      </c>
      <c r="N750" s="4">
        <f>Table1[[#This Row],[Total Sales]]-100</f>
        <v>2600</v>
      </c>
    </row>
    <row r="751" spans="1:14" x14ac:dyDescent="0.25">
      <c r="A751">
        <v>88065566104</v>
      </c>
      <c r="B751" s="2">
        <v>43914</v>
      </c>
      <c r="C751" s="7" t="s">
        <v>21</v>
      </c>
      <c r="D751" t="s">
        <v>12</v>
      </c>
      <c r="E751" t="s">
        <v>70</v>
      </c>
      <c r="F751">
        <v>13</v>
      </c>
      <c r="G751">
        <v>10</v>
      </c>
      <c r="H751">
        <v>2000</v>
      </c>
      <c r="I751">
        <f>Table1[[#This Row],[Qty]]*Table1[[#This Row],[Price]]</f>
        <v>26000</v>
      </c>
      <c r="J751">
        <f>Table1[[#This Row],[Qty]]*Table1[[#This Row],[Cost]]</f>
        <v>20000</v>
      </c>
      <c r="K751">
        <f>Table1[[#This Row],[Total Sales]]-Table1[[#This Row],[cogs]]</f>
        <v>6000</v>
      </c>
      <c r="L751" s="4">
        <v>15600</v>
      </c>
      <c r="M751" s="4">
        <f>Table1[[#This Row],[Total Sales]]*(1-20%)</f>
        <v>20800</v>
      </c>
      <c r="N751" s="4">
        <f>Table1[[#This Row],[Total Sales]]-100</f>
        <v>25900</v>
      </c>
    </row>
    <row r="752" spans="1:14" x14ac:dyDescent="0.25">
      <c r="A752">
        <v>88065566105</v>
      </c>
      <c r="B752" s="2">
        <v>43915</v>
      </c>
      <c r="C752" s="7" t="s">
        <v>15</v>
      </c>
      <c r="D752" t="s">
        <v>9</v>
      </c>
      <c r="E752" s="6" t="s">
        <v>81</v>
      </c>
      <c r="F752">
        <v>15</v>
      </c>
      <c r="G752">
        <v>12</v>
      </c>
      <c r="H752">
        <v>123</v>
      </c>
      <c r="I752">
        <f>Table1[[#This Row],[Qty]]*Table1[[#This Row],[Price]]</f>
        <v>1845</v>
      </c>
      <c r="J752">
        <f>Table1[[#This Row],[Qty]]*Table1[[#This Row],[Cost]]</f>
        <v>1476</v>
      </c>
      <c r="K752">
        <f>Table1[[#This Row],[Total Sales]]-Table1[[#This Row],[cogs]]</f>
        <v>369</v>
      </c>
      <c r="L752" s="4">
        <v>1107</v>
      </c>
      <c r="M752" s="4">
        <f>Table1[[#This Row],[Total Sales]]*(1-20%)</f>
        <v>1476</v>
      </c>
      <c r="N752" s="4">
        <f>Table1[[#This Row],[Total Sales]]-100</f>
        <v>1745</v>
      </c>
    </row>
    <row r="753" spans="1:14" x14ac:dyDescent="0.25">
      <c r="A753">
        <v>88065566106</v>
      </c>
      <c r="B753" s="2">
        <v>43916</v>
      </c>
      <c r="C753" s="7" t="s">
        <v>22</v>
      </c>
      <c r="D753" t="s">
        <v>10</v>
      </c>
      <c r="E753" s="6" t="s">
        <v>81</v>
      </c>
      <c r="F753">
        <v>20</v>
      </c>
      <c r="G753">
        <v>17</v>
      </c>
      <c r="H753">
        <v>12903</v>
      </c>
      <c r="I753">
        <f>Table1[[#This Row],[Qty]]*Table1[[#This Row],[Price]]</f>
        <v>258060</v>
      </c>
      <c r="J753">
        <f>Table1[[#This Row],[Qty]]*Table1[[#This Row],[Cost]]</f>
        <v>219351</v>
      </c>
      <c r="K753">
        <f>Table1[[#This Row],[Total Sales]]-Table1[[#This Row],[cogs]]</f>
        <v>38709</v>
      </c>
      <c r="L753" s="4">
        <v>154836</v>
      </c>
      <c r="M753" s="4">
        <f>Table1[[#This Row],[Total Sales]]*(1-20%)</f>
        <v>206448</v>
      </c>
      <c r="N753" s="4">
        <f>Table1[[#This Row],[Total Sales]]-100</f>
        <v>257960</v>
      </c>
    </row>
    <row r="754" spans="1:14" x14ac:dyDescent="0.25">
      <c r="A754">
        <v>88065566107</v>
      </c>
      <c r="B754" s="2">
        <v>43917</v>
      </c>
      <c r="C754" s="7" t="s">
        <v>20</v>
      </c>
      <c r="D754" t="s">
        <v>11</v>
      </c>
      <c r="E754" s="6" t="s">
        <v>74</v>
      </c>
      <c r="F754">
        <v>12</v>
      </c>
      <c r="G754">
        <v>9</v>
      </c>
      <c r="H754">
        <v>100000</v>
      </c>
      <c r="I754">
        <f>Table1[[#This Row],[Qty]]*Table1[[#This Row],[Price]]</f>
        <v>1200000</v>
      </c>
      <c r="J754">
        <f>Table1[[#This Row],[Qty]]*Table1[[#This Row],[Cost]]</f>
        <v>900000</v>
      </c>
      <c r="K754">
        <f>Table1[[#This Row],[Total Sales]]-Table1[[#This Row],[cogs]]</f>
        <v>300000</v>
      </c>
      <c r="L754" s="4">
        <v>720000</v>
      </c>
      <c r="M754" s="4">
        <f>Table1[[#This Row],[Total Sales]]*(1-20%)</f>
        <v>960000</v>
      </c>
      <c r="N754" s="4">
        <f>Table1[[#This Row],[Total Sales]]-100</f>
        <v>1199900</v>
      </c>
    </row>
    <row r="755" spans="1:14" x14ac:dyDescent="0.25">
      <c r="A755">
        <v>88065566108</v>
      </c>
      <c r="B755" s="2">
        <v>43918</v>
      </c>
      <c r="C755" s="7" t="s">
        <v>16</v>
      </c>
      <c r="D755" t="s">
        <v>12</v>
      </c>
      <c r="E755" s="6" t="s">
        <v>85</v>
      </c>
      <c r="F755">
        <v>16</v>
      </c>
      <c r="G755">
        <v>13</v>
      </c>
      <c r="H755">
        <v>12000</v>
      </c>
      <c r="I755">
        <f>Table1[[#This Row],[Qty]]*Table1[[#This Row],[Price]]</f>
        <v>192000</v>
      </c>
      <c r="J755">
        <f>Table1[[#This Row],[Qty]]*Table1[[#This Row],[Cost]]</f>
        <v>156000</v>
      </c>
      <c r="K755">
        <f>Table1[[#This Row],[Total Sales]]-Table1[[#This Row],[cogs]]</f>
        <v>36000</v>
      </c>
      <c r="L755" s="4">
        <v>115200</v>
      </c>
      <c r="M755" s="4">
        <f>Table1[[#This Row],[Total Sales]]*(1-20%)</f>
        <v>153600</v>
      </c>
      <c r="N755" s="4">
        <f>Table1[[#This Row],[Total Sales]]-100</f>
        <v>191900</v>
      </c>
    </row>
    <row r="756" spans="1:14" x14ac:dyDescent="0.25">
      <c r="A756">
        <v>88065566109</v>
      </c>
      <c r="B756" s="2">
        <v>43919</v>
      </c>
      <c r="C756" s="7" t="s">
        <v>18</v>
      </c>
      <c r="D756" t="s">
        <v>9</v>
      </c>
      <c r="E756" s="6" t="s">
        <v>75</v>
      </c>
      <c r="F756">
        <v>20</v>
      </c>
      <c r="G756">
        <v>17</v>
      </c>
      <c r="H756">
        <v>60</v>
      </c>
      <c r="I756">
        <f>Table1[[#This Row],[Qty]]*Table1[[#This Row],[Price]]</f>
        <v>1200</v>
      </c>
      <c r="J756">
        <f>Table1[[#This Row],[Qty]]*Table1[[#This Row],[Cost]]</f>
        <v>1020</v>
      </c>
      <c r="K756">
        <f>Table1[[#This Row],[Total Sales]]-Table1[[#This Row],[cogs]]</f>
        <v>180</v>
      </c>
      <c r="L756" s="4">
        <v>720</v>
      </c>
      <c r="M756" s="4">
        <f>Table1[[#This Row],[Total Sales]]*(1-20%)</f>
        <v>960</v>
      </c>
      <c r="N756" s="4">
        <f>Table1[[#This Row],[Total Sales]]-100</f>
        <v>1100</v>
      </c>
    </row>
    <row r="757" spans="1:14" x14ac:dyDescent="0.25">
      <c r="A757">
        <v>88065566110</v>
      </c>
      <c r="B757" s="2">
        <v>43920</v>
      </c>
      <c r="C757" s="7" t="s">
        <v>19</v>
      </c>
      <c r="D757" t="s">
        <v>10</v>
      </c>
      <c r="E757" s="6" t="s">
        <v>76</v>
      </c>
      <c r="F757">
        <v>12</v>
      </c>
      <c r="G757">
        <v>9</v>
      </c>
      <c r="H757">
        <v>89</v>
      </c>
      <c r="I757">
        <f>Table1[[#This Row],[Qty]]*Table1[[#This Row],[Price]]</f>
        <v>1068</v>
      </c>
      <c r="J757">
        <f>Table1[[#This Row],[Qty]]*Table1[[#This Row],[Cost]]</f>
        <v>801</v>
      </c>
      <c r="K757">
        <f>Table1[[#This Row],[Total Sales]]-Table1[[#This Row],[cogs]]</f>
        <v>267</v>
      </c>
      <c r="L757" s="4">
        <v>640.79999999999995</v>
      </c>
      <c r="M757" s="4">
        <f>Table1[[#This Row],[Total Sales]]*(1-20%)</f>
        <v>854.40000000000009</v>
      </c>
      <c r="N757" s="4">
        <f>Table1[[#This Row],[Total Sales]]-100</f>
        <v>968</v>
      </c>
    </row>
    <row r="758" spans="1:14" x14ac:dyDescent="0.25">
      <c r="A758">
        <v>88065566111</v>
      </c>
      <c r="B758" s="2">
        <v>43921</v>
      </c>
      <c r="C758" s="7" t="s">
        <v>23</v>
      </c>
      <c r="D758" t="s">
        <v>11</v>
      </c>
      <c r="E758" s="6" t="s">
        <v>77</v>
      </c>
      <c r="F758">
        <v>10</v>
      </c>
      <c r="G758">
        <v>7</v>
      </c>
      <c r="H758">
        <v>77</v>
      </c>
      <c r="I758">
        <f>Table1[[#This Row],[Qty]]*Table1[[#This Row],[Price]]</f>
        <v>770</v>
      </c>
      <c r="J758">
        <f>Table1[[#This Row],[Qty]]*Table1[[#This Row],[Cost]]</f>
        <v>539</v>
      </c>
      <c r="K758">
        <f>Table1[[#This Row],[Total Sales]]-Table1[[#This Row],[cogs]]</f>
        <v>231</v>
      </c>
      <c r="L758" s="4">
        <v>462</v>
      </c>
      <c r="M758" s="4">
        <f>Table1[[#This Row],[Total Sales]]*(1-20%)</f>
        <v>616</v>
      </c>
      <c r="N758" s="4">
        <f>Table1[[#This Row],[Total Sales]]-100</f>
        <v>670</v>
      </c>
    </row>
    <row r="759" spans="1:14" x14ac:dyDescent="0.25">
      <c r="A759">
        <v>88065566112</v>
      </c>
      <c r="B759" s="2">
        <v>43922</v>
      </c>
      <c r="C759" s="7" t="s">
        <v>13</v>
      </c>
      <c r="D759" t="s">
        <v>12</v>
      </c>
      <c r="E759" s="6" t="s">
        <v>78</v>
      </c>
      <c r="F759">
        <v>15</v>
      </c>
      <c r="G759">
        <v>12</v>
      </c>
      <c r="H759">
        <v>68</v>
      </c>
      <c r="I759">
        <f>Table1[[#This Row],[Qty]]*Table1[[#This Row],[Price]]</f>
        <v>1020</v>
      </c>
      <c r="J759">
        <f>Table1[[#This Row],[Qty]]*Table1[[#This Row],[Cost]]</f>
        <v>816</v>
      </c>
      <c r="K759">
        <f>Table1[[#This Row],[Total Sales]]-Table1[[#This Row],[cogs]]</f>
        <v>204</v>
      </c>
      <c r="L759" s="4">
        <v>612</v>
      </c>
      <c r="M759" s="4">
        <f>Table1[[#This Row],[Total Sales]]*(1-20%)</f>
        <v>816</v>
      </c>
      <c r="N759" s="4">
        <f>Table1[[#This Row],[Total Sales]]-100</f>
        <v>920</v>
      </c>
    </row>
    <row r="760" spans="1:14" x14ac:dyDescent="0.25">
      <c r="A760">
        <v>88065566113</v>
      </c>
      <c r="B760" s="2">
        <v>43923</v>
      </c>
      <c r="C760" s="7" t="s">
        <v>17</v>
      </c>
      <c r="D760" t="s">
        <v>9</v>
      </c>
      <c r="E760" t="s">
        <v>79</v>
      </c>
      <c r="F760">
        <v>15</v>
      </c>
      <c r="G760">
        <v>12</v>
      </c>
      <c r="H760">
        <v>15</v>
      </c>
      <c r="I760">
        <f>Table1[[#This Row],[Qty]]*Table1[[#This Row],[Price]]</f>
        <v>225</v>
      </c>
      <c r="J760">
        <f>Table1[[#This Row],[Qty]]*Table1[[#This Row],[Cost]]</f>
        <v>180</v>
      </c>
      <c r="K760">
        <f>Table1[[#This Row],[Total Sales]]-Table1[[#This Row],[cogs]]</f>
        <v>45</v>
      </c>
      <c r="L760" s="4">
        <v>135</v>
      </c>
      <c r="M760" s="4">
        <f>Table1[[#This Row],[Total Sales]]*(1-20%)</f>
        <v>180</v>
      </c>
      <c r="N760" s="4">
        <f>Table1[[#This Row],[Total Sales]]-100</f>
        <v>125</v>
      </c>
    </row>
    <row r="761" spans="1:14" x14ac:dyDescent="0.25">
      <c r="A761">
        <v>88065566114</v>
      </c>
      <c r="B761" s="2">
        <v>43924</v>
      </c>
      <c r="C761" s="7" t="s">
        <v>14</v>
      </c>
      <c r="D761" t="s">
        <v>10</v>
      </c>
      <c r="E761" s="6" t="s">
        <v>65</v>
      </c>
      <c r="F761">
        <v>20</v>
      </c>
      <c r="G761">
        <v>17</v>
      </c>
      <c r="H761">
        <v>47</v>
      </c>
      <c r="I761">
        <f>Table1[[#This Row],[Qty]]*Table1[[#This Row],[Price]]</f>
        <v>940</v>
      </c>
      <c r="J761">
        <f>Table1[[#This Row],[Qty]]*Table1[[#This Row],[Cost]]</f>
        <v>799</v>
      </c>
      <c r="K761">
        <f>Table1[[#This Row],[Total Sales]]-Table1[[#This Row],[cogs]]</f>
        <v>141</v>
      </c>
      <c r="L761" s="4">
        <v>564</v>
      </c>
      <c r="M761" s="4">
        <f>Table1[[#This Row],[Total Sales]]*(1-20%)</f>
        <v>752</v>
      </c>
      <c r="N761" s="4">
        <f>Table1[[#This Row],[Total Sales]]-100</f>
        <v>840</v>
      </c>
    </row>
    <row r="762" spans="1:14" x14ac:dyDescent="0.25">
      <c r="A762">
        <v>88065566115</v>
      </c>
      <c r="B762" s="2">
        <v>43925</v>
      </c>
      <c r="C762" s="7" t="s">
        <v>21</v>
      </c>
      <c r="D762" t="s">
        <v>11</v>
      </c>
      <c r="E762" s="6" t="s">
        <v>80</v>
      </c>
      <c r="F762">
        <v>12</v>
      </c>
      <c r="G762">
        <v>9</v>
      </c>
      <c r="H762">
        <v>6</v>
      </c>
      <c r="I762">
        <f>Table1[[#This Row],[Qty]]*Table1[[#This Row],[Price]]</f>
        <v>72</v>
      </c>
      <c r="J762">
        <f>Table1[[#This Row],[Qty]]*Table1[[#This Row],[Cost]]</f>
        <v>54</v>
      </c>
      <c r="K762">
        <f>Table1[[#This Row],[Total Sales]]-Table1[[#This Row],[cogs]]</f>
        <v>18</v>
      </c>
      <c r="L762" s="4">
        <v>43.199999999999996</v>
      </c>
      <c r="M762" s="4">
        <f>Table1[[#This Row],[Total Sales]]*(1-20%)</f>
        <v>57.6</v>
      </c>
      <c r="N762" s="4">
        <f>Table1[[#This Row],[Total Sales]]-100</f>
        <v>-28</v>
      </c>
    </row>
    <row r="763" spans="1:14" x14ac:dyDescent="0.25">
      <c r="A763">
        <v>88065566116</v>
      </c>
      <c r="B763" s="2">
        <v>43926</v>
      </c>
      <c r="C763" s="7" t="s">
        <v>15</v>
      </c>
      <c r="D763" t="s">
        <v>12</v>
      </c>
      <c r="E763" s="6" t="s">
        <v>81</v>
      </c>
      <c r="F763">
        <v>13</v>
      </c>
      <c r="G763">
        <v>10</v>
      </c>
      <c r="H763">
        <v>10</v>
      </c>
      <c r="I763">
        <f>Table1[[#This Row],[Qty]]*Table1[[#This Row],[Price]]</f>
        <v>130</v>
      </c>
      <c r="J763">
        <f>Table1[[#This Row],[Qty]]*Table1[[#This Row],[Cost]]</f>
        <v>100</v>
      </c>
      <c r="K763">
        <f>Table1[[#This Row],[Total Sales]]-Table1[[#This Row],[cogs]]</f>
        <v>30</v>
      </c>
      <c r="L763" s="4">
        <v>78</v>
      </c>
      <c r="M763" s="4">
        <f>Table1[[#This Row],[Total Sales]]*(1-20%)</f>
        <v>104</v>
      </c>
      <c r="N763" s="4">
        <f>Table1[[#This Row],[Total Sales]]-100</f>
        <v>30</v>
      </c>
    </row>
    <row r="764" spans="1:14" x14ac:dyDescent="0.25">
      <c r="A764">
        <v>88065566117</v>
      </c>
      <c r="B764" s="2">
        <v>43927</v>
      </c>
      <c r="C764" s="7" t="s">
        <v>22</v>
      </c>
      <c r="D764" t="s">
        <v>9</v>
      </c>
      <c r="E764" s="6" t="s">
        <v>68</v>
      </c>
      <c r="F764">
        <v>15</v>
      </c>
      <c r="G764">
        <v>12</v>
      </c>
      <c r="H764">
        <v>11</v>
      </c>
      <c r="I764">
        <f>Table1[[#This Row],[Qty]]*Table1[[#This Row],[Price]]</f>
        <v>165</v>
      </c>
      <c r="J764">
        <f>Table1[[#This Row],[Qty]]*Table1[[#This Row],[Cost]]</f>
        <v>132</v>
      </c>
      <c r="K764">
        <f>Table1[[#This Row],[Total Sales]]-Table1[[#This Row],[cogs]]</f>
        <v>33</v>
      </c>
      <c r="L764" s="4">
        <v>99</v>
      </c>
      <c r="M764" s="4">
        <f>Table1[[#This Row],[Total Sales]]*(1-20%)</f>
        <v>132</v>
      </c>
      <c r="N764" s="4">
        <f>Table1[[#This Row],[Total Sales]]-100</f>
        <v>65</v>
      </c>
    </row>
    <row r="765" spans="1:14" x14ac:dyDescent="0.25">
      <c r="A765">
        <v>88065566118</v>
      </c>
      <c r="B765" s="2">
        <v>43928</v>
      </c>
      <c r="C765" s="7" t="s">
        <v>20</v>
      </c>
      <c r="D765" t="s">
        <v>10</v>
      </c>
      <c r="E765" s="6" t="s">
        <v>69</v>
      </c>
      <c r="F765">
        <v>14</v>
      </c>
      <c r="G765">
        <v>11</v>
      </c>
      <c r="H765">
        <v>60</v>
      </c>
      <c r="I765">
        <f>Table1[[#This Row],[Qty]]*Table1[[#This Row],[Price]]</f>
        <v>840</v>
      </c>
      <c r="J765">
        <f>Table1[[#This Row],[Qty]]*Table1[[#This Row],[Cost]]</f>
        <v>660</v>
      </c>
      <c r="K765">
        <f>Table1[[#This Row],[Total Sales]]-Table1[[#This Row],[cogs]]</f>
        <v>180</v>
      </c>
      <c r="L765" s="4">
        <v>504</v>
      </c>
      <c r="M765" s="4">
        <f>Table1[[#This Row],[Total Sales]]*(1-20%)</f>
        <v>672</v>
      </c>
      <c r="N765" s="4">
        <f>Table1[[#This Row],[Total Sales]]-100</f>
        <v>740</v>
      </c>
    </row>
    <row r="766" spans="1:14" x14ac:dyDescent="0.25">
      <c r="A766">
        <v>88065566119</v>
      </c>
      <c r="B766" s="2">
        <v>43929</v>
      </c>
      <c r="C766" s="7" t="s">
        <v>16</v>
      </c>
      <c r="D766" t="s">
        <v>11</v>
      </c>
      <c r="E766" t="s">
        <v>70</v>
      </c>
      <c r="F766">
        <v>30</v>
      </c>
      <c r="G766">
        <v>27</v>
      </c>
      <c r="H766">
        <v>89</v>
      </c>
      <c r="I766">
        <f>Table1[[#This Row],[Qty]]*Table1[[#This Row],[Price]]</f>
        <v>2670</v>
      </c>
      <c r="J766">
        <f>Table1[[#This Row],[Qty]]*Table1[[#This Row],[Cost]]</f>
        <v>2403</v>
      </c>
      <c r="K766">
        <f>Table1[[#This Row],[Total Sales]]-Table1[[#This Row],[cogs]]</f>
        <v>267</v>
      </c>
      <c r="L766" s="4">
        <v>1602</v>
      </c>
      <c r="M766" s="4">
        <f>Table1[[#This Row],[Total Sales]]*(1-20%)</f>
        <v>2136</v>
      </c>
      <c r="N766" s="4">
        <f>Table1[[#This Row],[Total Sales]]-100</f>
        <v>2570</v>
      </c>
    </row>
    <row r="767" spans="1:14" x14ac:dyDescent="0.25">
      <c r="A767">
        <v>88065566120</v>
      </c>
      <c r="B767" s="2">
        <v>43930</v>
      </c>
      <c r="C767" s="7" t="s">
        <v>18</v>
      </c>
      <c r="D767" t="s">
        <v>12</v>
      </c>
      <c r="E767" s="6" t="s">
        <v>82</v>
      </c>
      <c r="F767">
        <v>16</v>
      </c>
      <c r="G767">
        <v>13</v>
      </c>
      <c r="H767">
        <v>77</v>
      </c>
      <c r="I767">
        <f>Table1[[#This Row],[Qty]]*Table1[[#This Row],[Price]]</f>
        <v>1232</v>
      </c>
      <c r="J767">
        <f>Table1[[#This Row],[Qty]]*Table1[[#This Row],[Cost]]</f>
        <v>1001</v>
      </c>
      <c r="K767">
        <f>Table1[[#This Row],[Total Sales]]-Table1[[#This Row],[cogs]]</f>
        <v>231</v>
      </c>
      <c r="L767" s="4">
        <v>739.19999999999993</v>
      </c>
      <c r="M767" s="4">
        <f>Table1[[#This Row],[Total Sales]]*(1-20%)</f>
        <v>985.6</v>
      </c>
      <c r="N767" s="4">
        <f>Table1[[#This Row],[Total Sales]]-100</f>
        <v>1132</v>
      </c>
    </row>
    <row r="768" spans="1:14" x14ac:dyDescent="0.25">
      <c r="A768">
        <v>88065566121</v>
      </c>
      <c r="B768" s="2">
        <v>43931</v>
      </c>
      <c r="C768" s="7" t="s">
        <v>19</v>
      </c>
      <c r="D768" t="s">
        <v>9</v>
      </c>
      <c r="E768" s="6" t="s">
        <v>83</v>
      </c>
      <c r="F768">
        <v>9</v>
      </c>
      <c r="G768">
        <v>6</v>
      </c>
      <c r="H768">
        <v>68</v>
      </c>
      <c r="I768">
        <f>Table1[[#This Row],[Qty]]*Table1[[#This Row],[Price]]</f>
        <v>612</v>
      </c>
      <c r="J768">
        <f>Table1[[#This Row],[Qty]]*Table1[[#This Row],[Cost]]</f>
        <v>408</v>
      </c>
      <c r="K768">
        <f>Table1[[#This Row],[Total Sales]]-Table1[[#This Row],[cogs]]</f>
        <v>204</v>
      </c>
      <c r="L768" s="4">
        <v>367.2</v>
      </c>
      <c r="M768" s="4">
        <f>Table1[[#This Row],[Total Sales]]*(1-20%)</f>
        <v>489.6</v>
      </c>
      <c r="N768" s="4">
        <f>Table1[[#This Row],[Total Sales]]-100</f>
        <v>512</v>
      </c>
    </row>
    <row r="769" spans="1:14" x14ac:dyDescent="0.25">
      <c r="A769">
        <v>88065566122</v>
      </c>
      <c r="B769" s="2">
        <v>43932</v>
      </c>
      <c r="C769" s="7" t="s">
        <v>23</v>
      </c>
      <c r="D769" t="s">
        <v>10</v>
      </c>
      <c r="E769" s="6" t="s">
        <v>84</v>
      </c>
      <c r="F769">
        <v>5</v>
      </c>
      <c r="G769">
        <v>2</v>
      </c>
      <c r="H769">
        <v>15</v>
      </c>
      <c r="I769">
        <f>Table1[[#This Row],[Qty]]*Table1[[#This Row],[Price]]</f>
        <v>75</v>
      </c>
      <c r="J769">
        <f>Table1[[#This Row],[Qty]]*Table1[[#This Row],[Cost]]</f>
        <v>30</v>
      </c>
      <c r="K769">
        <f>Table1[[#This Row],[Total Sales]]-Table1[[#This Row],[cogs]]</f>
        <v>45</v>
      </c>
      <c r="L769" s="4">
        <v>45</v>
      </c>
      <c r="M769" s="4">
        <f>Table1[[#This Row],[Total Sales]]*(1-20%)</f>
        <v>60</v>
      </c>
      <c r="N769" s="4">
        <f>Table1[[#This Row],[Total Sales]]-100</f>
        <v>-25</v>
      </c>
    </row>
    <row r="770" spans="1:14" x14ac:dyDescent="0.25">
      <c r="A770">
        <v>88065566123</v>
      </c>
      <c r="B770" s="2">
        <v>43933</v>
      </c>
      <c r="C770" s="7" t="s">
        <v>13</v>
      </c>
      <c r="D770" t="s">
        <v>11</v>
      </c>
      <c r="E770" s="6" t="s">
        <v>74</v>
      </c>
      <c r="F770">
        <v>18</v>
      </c>
      <c r="G770">
        <v>15</v>
      </c>
      <c r="H770">
        <v>100</v>
      </c>
      <c r="I770">
        <f>Table1[[#This Row],[Qty]]*Table1[[#This Row],[Price]]</f>
        <v>1800</v>
      </c>
      <c r="J770">
        <f>Table1[[#This Row],[Qty]]*Table1[[#This Row],[Cost]]</f>
        <v>1500</v>
      </c>
      <c r="K770">
        <f>Table1[[#This Row],[Total Sales]]-Table1[[#This Row],[cogs]]</f>
        <v>300</v>
      </c>
      <c r="L770" s="4">
        <v>1080</v>
      </c>
      <c r="M770" s="4">
        <f>Table1[[#This Row],[Total Sales]]*(1-20%)</f>
        <v>1440</v>
      </c>
      <c r="N770" s="4">
        <f>Table1[[#This Row],[Total Sales]]-100</f>
        <v>1700</v>
      </c>
    </row>
    <row r="771" spans="1:14" x14ac:dyDescent="0.25">
      <c r="A771">
        <v>88065566124</v>
      </c>
      <c r="B771" s="2">
        <v>43934</v>
      </c>
      <c r="C771" s="7" t="s">
        <v>17</v>
      </c>
      <c r="D771" t="s">
        <v>12</v>
      </c>
      <c r="E771" s="6" t="s">
        <v>85</v>
      </c>
      <c r="F771">
        <v>10</v>
      </c>
      <c r="G771">
        <v>7</v>
      </c>
      <c r="H771">
        <v>3000</v>
      </c>
      <c r="I771">
        <f>Table1[[#This Row],[Qty]]*Table1[[#This Row],[Price]]</f>
        <v>30000</v>
      </c>
      <c r="J771">
        <f>Table1[[#This Row],[Qty]]*Table1[[#This Row],[Cost]]</f>
        <v>21000</v>
      </c>
      <c r="K771">
        <f>Table1[[#This Row],[Total Sales]]-Table1[[#This Row],[cogs]]</f>
        <v>9000</v>
      </c>
      <c r="L771" s="4">
        <v>18000</v>
      </c>
      <c r="M771" s="4">
        <f>Table1[[#This Row],[Total Sales]]*(1-20%)</f>
        <v>24000</v>
      </c>
      <c r="N771" s="4">
        <f>Table1[[#This Row],[Total Sales]]-100</f>
        <v>29900</v>
      </c>
    </row>
    <row r="772" spans="1:14" x14ac:dyDescent="0.25">
      <c r="A772">
        <v>88065566125</v>
      </c>
      <c r="B772" s="2">
        <v>43935</v>
      </c>
      <c r="C772" s="7" t="s">
        <v>14</v>
      </c>
      <c r="D772" t="s">
        <v>9</v>
      </c>
      <c r="E772" s="6" t="s">
        <v>74</v>
      </c>
      <c r="F772">
        <v>20</v>
      </c>
      <c r="G772">
        <v>17</v>
      </c>
      <c r="H772">
        <v>5000</v>
      </c>
      <c r="I772">
        <f>Table1[[#This Row],[Qty]]*Table1[[#This Row],[Price]]</f>
        <v>100000</v>
      </c>
      <c r="J772">
        <f>Table1[[#This Row],[Qty]]*Table1[[#This Row],[Cost]]</f>
        <v>85000</v>
      </c>
      <c r="K772">
        <f>Table1[[#This Row],[Total Sales]]-Table1[[#This Row],[cogs]]</f>
        <v>15000</v>
      </c>
      <c r="L772" s="4">
        <v>60000</v>
      </c>
      <c r="M772" s="4">
        <f>Table1[[#This Row],[Total Sales]]*(1-20%)</f>
        <v>80000</v>
      </c>
      <c r="N772" s="4">
        <f>Table1[[#This Row],[Total Sales]]-100</f>
        <v>99900</v>
      </c>
    </row>
    <row r="773" spans="1:14" x14ac:dyDescent="0.25">
      <c r="A773">
        <v>88065566126</v>
      </c>
      <c r="B773" s="2">
        <v>43936</v>
      </c>
      <c r="C773" s="7" t="s">
        <v>21</v>
      </c>
      <c r="D773" t="s">
        <v>10</v>
      </c>
      <c r="E773" s="6" t="s">
        <v>85</v>
      </c>
      <c r="F773">
        <v>70</v>
      </c>
      <c r="G773">
        <v>67</v>
      </c>
      <c r="H773">
        <v>300</v>
      </c>
      <c r="I773">
        <f>Table1[[#This Row],[Qty]]*Table1[[#This Row],[Price]]</f>
        <v>21000</v>
      </c>
      <c r="J773">
        <f>Table1[[#This Row],[Qty]]*Table1[[#This Row],[Cost]]</f>
        <v>20100</v>
      </c>
      <c r="K773">
        <f>Table1[[#This Row],[Total Sales]]-Table1[[#This Row],[cogs]]</f>
        <v>900</v>
      </c>
      <c r="L773" s="4">
        <v>12600</v>
      </c>
      <c r="M773" s="4">
        <f>Table1[[#This Row],[Total Sales]]*(1-20%)</f>
        <v>16800</v>
      </c>
      <c r="N773" s="4">
        <f>Table1[[#This Row],[Total Sales]]-100</f>
        <v>20900</v>
      </c>
    </row>
    <row r="774" spans="1:14" x14ac:dyDescent="0.25">
      <c r="A774">
        <v>88065566127</v>
      </c>
      <c r="B774" s="2">
        <v>43937</v>
      </c>
      <c r="C774" s="7" t="s">
        <v>15</v>
      </c>
      <c r="D774" t="s">
        <v>11</v>
      </c>
      <c r="E774" s="6" t="s">
        <v>68</v>
      </c>
      <c r="F774">
        <v>15</v>
      </c>
      <c r="G774">
        <v>12</v>
      </c>
      <c r="H774">
        <v>2000</v>
      </c>
      <c r="I774">
        <f>Table1[[#This Row],[Qty]]*Table1[[#This Row],[Price]]</f>
        <v>30000</v>
      </c>
      <c r="J774">
        <f>Table1[[#This Row],[Qty]]*Table1[[#This Row],[Cost]]</f>
        <v>24000</v>
      </c>
      <c r="K774">
        <f>Table1[[#This Row],[Total Sales]]-Table1[[#This Row],[cogs]]</f>
        <v>6000</v>
      </c>
      <c r="L774" s="4">
        <v>18000</v>
      </c>
      <c r="M774" s="4">
        <f>Table1[[#This Row],[Total Sales]]*(1-20%)</f>
        <v>24000</v>
      </c>
      <c r="N774" s="4">
        <f>Table1[[#This Row],[Total Sales]]-100</f>
        <v>29900</v>
      </c>
    </row>
    <row r="775" spans="1:14" x14ac:dyDescent="0.25">
      <c r="A775">
        <v>88065566128</v>
      </c>
      <c r="B775" s="2">
        <v>43938</v>
      </c>
      <c r="C775" s="7" t="s">
        <v>22</v>
      </c>
      <c r="D775" t="s">
        <v>12</v>
      </c>
      <c r="E775" s="6" t="s">
        <v>69</v>
      </c>
      <c r="F775">
        <v>12</v>
      </c>
      <c r="G775">
        <v>9</v>
      </c>
      <c r="H775">
        <v>600</v>
      </c>
      <c r="I775">
        <f>Table1[[#This Row],[Qty]]*Table1[[#This Row],[Price]]</f>
        <v>7200</v>
      </c>
      <c r="J775">
        <f>Table1[[#This Row],[Qty]]*Table1[[#This Row],[Cost]]</f>
        <v>5400</v>
      </c>
      <c r="K775">
        <f>Table1[[#This Row],[Total Sales]]-Table1[[#This Row],[cogs]]</f>
        <v>1800</v>
      </c>
      <c r="L775" s="4">
        <v>4320</v>
      </c>
      <c r="M775" s="4">
        <f>Table1[[#This Row],[Total Sales]]*(1-20%)</f>
        <v>5760</v>
      </c>
      <c r="N775" s="4">
        <f>Table1[[#This Row],[Total Sales]]-100</f>
        <v>7100</v>
      </c>
    </row>
    <row r="776" spans="1:14" x14ac:dyDescent="0.25">
      <c r="A776">
        <v>88065566129</v>
      </c>
      <c r="B776" s="2">
        <v>43939</v>
      </c>
      <c r="C776" s="7" t="s">
        <v>20</v>
      </c>
      <c r="D776" t="s">
        <v>9</v>
      </c>
      <c r="E776" t="s">
        <v>70</v>
      </c>
      <c r="F776">
        <v>18</v>
      </c>
      <c r="G776">
        <v>15</v>
      </c>
      <c r="H776">
        <v>1230</v>
      </c>
      <c r="I776">
        <f>Table1[[#This Row],[Qty]]*Table1[[#This Row],[Price]]</f>
        <v>22140</v>
      </c>
      <c r="J776">
        <f>Table1[[#This Row],[Qty]]*Table1[[#This Row],[Cost]]</f>
        <v>18450</v>
      </c>
      <c r="K776">
        <f>Table1[[#This Row],[Total Sales]]-Table1[[#This Row],[cogs]]</f>
        <v>3690</v>
      </c>
      <c r="L776" s="4">
        <v>13284</v>
      </c>
      <c r="M776" s="4">
        <f>Table1[[#This Row],[Total Sales]]*(1-20%)</f>
        <v>17712</v>
      </c>
      <c r="N776" s="4">
        <f>Table1[[#This Row],[Total Sales]]-100</f>
        <v>22040</v>
      </c>
    </row>
    <row r="777" spans="1:14" x14ac:dyDescent="0.25">
      <c r="A777">
        <v>88065566130</v>
      </c>
      <c r="B777" s="2">
        <v>43940</v>
      </c>
      <c r="C777" s="7" t="s">
        <v>16</v>
      </c>
      <c r="D777" t="s">
        <v>10</v>
      </c>
      <c r="E777" s="6" t="s">
        <v>68</v>
      </c>
      <c r="F777">
        <v>23</v>
      </c>
      <c r="G777">
        <v>20</v>
      </c>
      <c r="H777">
        <v>900</v>
      </c>
      <c r="I777">
        <f>Table1[[#This Row],[Qty]]*Table1[[#This Row],[Price]]</f>
        <v>20700</v>
      </c>
      <c r="J777">
        <f>Table1[[#This Row],[Qty]]*Table1[[#This Row],[Cost]]</f>
        <v>18000</v>
      </c>
      <c r="K777">
        <f>Table1[[#This Row],[Total Sales]]-Table1[[#This Row],[cogs]]</f>
        <v>2700</v>
      </c>
      <c r="L777" s="4">
        <v>12420</v>
      </c>
      <c r="M777" s="4">
        <f>Table1[[#This Row],[Total Sales]]*(1-20%)</f>
        <v>16560</v>
      </c>
      <c r="N777" s="4">
        <f>Table1[[#This Row],[Total Sales]]-100</f>
        <v>20600</v>
      </c>
    </row>
    <row r="778" spans="1:14" x14ac:dyDescent="0.25">
      <c r="A778">
        <v>88065566131</v>
      </c>
      <c r="B778" s="2">
        <v>43941</v>
      </c>
      <c r="C778" s="7" t="s">
        <v>18</v>
      </c>
      <c r="D778" t="s">
        <v>11</v>
      </c>
      <c r="E778" s="6" t="s">
        <v>69</v>
      </c>
      <c r="F778">
        <v>9</v>
      </c>
      <c r="G778">
        <v>6</v>
      </c>
      <c r="H778">
        <v>2390</v>
      </c>
      <c r="I778">
        <f>Table1[[#This Row],[Qty]]*Table1[[#This Row],[Price]]</f>
        <v>21510</v>
      </c>
      <c r="J778">
        <f>Table1[[#This Row],[Qty]]*Table1[[#This Row],[Cost]]</f>
        <v>14340</v>
      </c>
      <c r="K778">
        <f>Table1[[#This Row],[Total Sales]]-Table1[[#This Row],[cogs]]</f>
        <v>7170</v>
      </c>
      <c r="L778" s="4">
        <v>12906</v>
      </c>
      <c r="M778" s="4">
        <f>Table1[[#This Row],[Total Sales]]*(1-20%)</f>
        <v>17208</v>
      </c>
      <c r="N778" s="4">
        <f>Table1[[#This Row],[Total Sales]]-100</f>
        <v>21410</v>
      </c>
    </row>
    <row r="779" spans="1:14" x14ac:dyDescent="0.25">
      <c r="A779">
        <v>88065566132</v>
      </c>
      <c r="B779" s="2">
        <v>43942</v>
      </c>
      <c r="C779" s="7" t="s">
        <v>19</v>
      </c>
      <c r="D779" t="s">
        <v>12</v>
      </c>
      <c r="E779" t="s">
        <v>70</v>
      </c>
      <c r="F779">
        <v>18</v>
      </c>
      <c r="G779">
        <v>15</v>
      </c>
      <c r="H779">
        <v>10000</v>
      </c>
      <c r="I779">
        <f>Table1[[#This Row],[Qty]]*Table1[[#This Row],[Price]]</f>
        <v>180000</v>
      </c>
      <c r="J779">
        <f>Table1[[#This Row],[Qty]]*Table1[[#This Row],[Cost]]</f>
        <v>150000</v>
      </c>
      <c r="K779">
        <f>Table1[[#This Row],[Total Sales]]-Table1[[#This Row],[cogs]]</f>
        <v>30000</v>
      </c>
      <c r="L779" s="4">
        <v>108000</v>
      </c>
      <c r="M779" s="4">
        <f>Table1[[#This Row],[Total Sales]]*(1-20%)</f>
        <v>144000</v>
      </c>
      <c r="N779" s="4">
        <f>Table1[[#This Row],[Total Sales]]-100</f>
        <v>179900</v>
      </c>
    </row>
    <row r="780" spans="1:14" x14ac:dyDescent="0.25">
      <c r="A780">
        <v>88065566133</v>
      </c>
      <c r="B780" s="2">
        <v>43943</v>
      </c>
      <c r="C780" s="7" t="s">
        <v>23</v>
      </c>
      <c r="D780" t="s">
        <v>9</v>
      </c>
      <c r="E780" t="s">
        <v>70</v>
      </c>
      <c r="F780">
        <v>52</v>
      </c>
      <c r="G780">
        <v>49</v>
      </c>
      <c r="H780">
        <v>2300</v>
      </c>
      <c r="I780">
        <f>Table1[[#This Row],[Qty]]*Table1[[#This Row],[Price]]</f>
        <v>119600</v>
      </c>
      <c r="J780">
        <f>Table1[[#This Row],[Qty]]*Table1[[#This Row],[Cost]]</f>
        <v>112700</v>
      </c>
      <c r="K780">
        <f>Table1[[#This Row],[Total Sales]]-Table1[[#This Row],[cogs]]</f>
        <v>6900</v>
      </c>
      <c r="L780" s="4">
        <v>71760</v>
      </c>
      <c r="M780" s="4">
        <f>Table1[[#This Row],[Total Sales]]*(1-20%)</f>
        <v>95680</v>
      </c>
      <c r="N780" s="4">
        <f>Table1[[#This Row],[Total Sales]]-100</f>
        <v>119500</v>
      </c>
    </row>
    <row r="781" spans="1:14" x14ac:dyDescent="0.25">
      <c r="A781">
        <v>88065566134</v>
      </c>
      <c r="B781" s="2">
        <v>43944</v>
      </c>
      <c r="C781" s="7" t="s">
        <v>13</v>
      </c>
      <c r="D781" t="s">
        <v>10</v>
      </c>
      <c r="E781" t="s">
        <v>70</v>
      </c>
      <c r="F781">
        <v>9</v>
      </c>
      <c r="G781">
        <v>6</v>
      </c>
      <c r="H781">
        <v>7800</v>
      </c>
      <c r="I781">
        <f>Table1[[#This Row],[Qty]]*Table1[[#This Row],[Price]]</f>
        <v>70200</v>
      </c>
      <c r="J781">
        <f>Table1[[#This Row],[Qty]]*Table1[[#This Row],[Cost]]</f>
        <v>46800</v>
      </c>
      <c r="K781">
        <f>Table1[[#This Row],[Total Sales]]-Table1[[#This Row],[cogs]]</f>
        <v>23400</v>
      </c>
      <c r="L781" s="4">
        <v>42120</v>
      </c>
      <c r="M781" s="4">
        <f>Table1[[#This Row],[Total Sales]]*(1-20%)</f>
        <v>56160</v>
      </c>
      <c r="N781" s="4">
        <f>Table1[[#This Row],[Total Sales]]-100</f>
        <v>70100</v>
      </c>
    </row>
    <row r="782" spans="1:14" x14ac:dyDescent="0.25">
      <c r="A782">
        <v>88065566135</v>
      </c>
      <c r="B782" s="2">
        <v>43945</v>
      </c>
      <c r="C782" s="7" t="s">
        <v>17</v>
      </c>
      <c r="D782" t="s">
        <v>11</v>
      </c>
      <c r="E782" s="6" t="s">
        <v>81</v>
      </c>
      <c r="F782">
        <v>5</v>
      </c>
      <c r="G782">
        <v>2</v>
      </c>
      <c r="H782">
        <v>450</v>
      </c>
      <c r="I782">
        <f>Table1[[#This Row],[Qty]]*Table1[[#This Row],[Price]]</f>
        <v>2250</v>
      </c>
      <c r="J782">
        <f>Table1[[#This Row],[Qty]]*Table1[[#This Row],[Cost]]</f>
        <v>900</v>
      </c>
      <c r="K782">
        <f>Table1[[#This Row],[Total Sales]]-Table1[[#This Row],[cogs]]</f>
        <v>1350</v>
      </c>
      <c r="L782" s="4">
        <v>1350</v>
      </c>
      <c r="M782" s="4">
        <f>Table1[[#This Row],[Total Sales]]*(1-20%)</f>
        <v>1800</v>
      </c>
      <c r="N782" s="4">
        <f>Table1[[#This Row],[Total Sales]]-100</f>
        <v>2150</v>
      </c>
    </row>
    <row r="783" spans="1:14" x14ac:dyDescent="0.25">
      <c r="A783">
        <v>88065566136</v>
      </c>
      <c r="B783" s="2">
        <v>43946</v>
      </c>
      <c r="C783" s="7" t="s">
        <v>14</v>
      </c>
      <c r="D783" t="s">
        <v>12</v>
      </c>
      <c r="E783" s="6" t="s">
        <v>81</v>
      </c>
      <c r="F783">
        <v>14</v>
      </c>
      <c r="G783">
        <v>11</v>
      </c>
      <c r="H783">
        <v>2000</v>
      </c>
      <c r="I783">
        <f>Table1[[#This Row],[Qty]]*Table1[[#This Row],[Price]]</f>
        <v>28000</v>
      </c>
      <c r="J783">
        <f>Table1[[#This Row],[Qty]]*Table1[[#This Row],[Cost]]</f>
        <v>22000</v>
      </c>
      <c r="K783">
        <f>Table1[[#This Row],[Total Sales]]-Table1[[#This Row],[cogs]]</f>
        <v>6000</v>
      </c>
      <c r="L783" s="4">
        <v>16800</v>
      </c>
      <c r="M783" s="4">
        <f>Table1[[#This Row],[Total Sales]]*(1-20%)</f>
        <v>22400</v>
      </c>
      <c r="N783" s="4">
        <f>Table1[[#This Row],[Total Sales]]-100</f>
        <v>27900</v>
      </c>
    </row>
    <row r="784" spans="1:14" x14ac:dyDescent="0.25">
      <c r="A784">
        <v>88065566137</v>
      </c>
      <c r="B784" s="2">
        <v>43947</v>
      </c>
      <c r="C784" s="7" t="s">
        <v>21</v>
      </c>
      <c r="D784" t="s">
        <v>9</v>
      </c>
      <c r="E784" s="6" t="s">
        <v>74</v>
      </c>
      <c r="F784">
        <v>6</v>
      </c>
      <c r="G784">
        <v>3</v>
      </c>
      <c r="H784">
        <v>123</v>
      </c>
      <c r="I784">
        <f>Table1[[#This Row],[Qty]]*Table1[[#This Row],[Price]]</f>
        <v>738</v>
      </c>
      <c r="J784">
        <f>Table1[[#This Row],[Qty]]*Table1[[#This Row],[Cost]]</f>
        <v>369</v>
      </c>
      <c r="K784">
        <f>Table1[[#This Row],[Total Sales]]-Table1[[#This Row],[cogs]]</f>
        <v>369</v>
      </c>
      <c r="L784" s="4">
        <v>442.8</v>
      </c>
      <c r="M784" s="4">
        <f>Table1[[#This Row],[Total Sales]]*(1-20%)</f>
        <v>590.4</v>
      </c>
      <c r="N784" s="4">
        <f>Table1[[#This Row],[Total Sales]]-100</f>
        <v>638</v>
      </c>
    </row>
    <row r="785" spans="1:14" x14ac:dyDescent="0.25">
      <c r="A785">
        <v>88065566138</v>
      </c>
      <c r="B785" s="2">
        <v>43948</v>
      </c>
      <c r="C785" s="7" t="s">
        <v>15</v>
      </c>
      <c r="D785" t="s">
        <v>10</v>
      </c>
      <c r="E785" s="6" t="s">
        <v>85</v>
      </c>
      <c r="F785">
        <v>10</v>
      </c>
      <c r="G785">
        <v>7</v>
      </c>
      <c r="H785">
        <v>12903</v>
      </c>
      <c r="I785">
        <f>Table1[[#This Row],[Qty]]*Table1[[#This Row],[Price]]</f>
        <v>129030</v>
      </c>
      <c r="J785">
        <f>Table1[[#This Row],[Qty]]*Table1[[#This Row],[Cost]]</f>
        <v>90321</v>
      </c>
      <c r="K785">
        <f>Table1[[#This Row],[Total Sales]]-Table1[[#This Row],[cogs]]</f>
        <v>38709</v>
      </c>
      <c r="L785" s="4">
        <v>77418</v>
      </c>
      <c r="M785" s="4">
        <f>Table1[[#This Row],[Total Sales]]*(1-20%)</f>
        <v>103224</v>
      </c>
      <c r="N785" s="4">
        <f>Table1[[#This Row],[Total Sales]]-100</f>
        <v>128930</v>
      </c>
    </row>
    <row r="786" spans="1:14" x14ac:dyDescent="0.25">
      <c r="A786">
        <v>88065566139</v>
      </c>
      <c r="B786" s="2">
        <v>43949</v>
      </c>
      <c r="C786" s="7" t="s">
        <v>22</v>
      </c>
      <c r="D786" t="s">
        <v>11</v>
      </c>
      <c r="E786" s="6" t="s">
        <v>75</v>
      </c>
      <c r="F786">
        <v>13</v>
      </c>
      <c r="G786">
        <v>10</v>
      </c>
      <c r="H786">
        <v>100000</v>
      </c>
      <c r="I786">
        <f>Table1[[#This Row],[Qty]]*Table1[[#This Row],[Price]]</f>
        <v>1300000</v>
      </c>
      <c r="J786">
        <f>Table1[[#This Row],[Qty]]*Table1[[#This Row],[Cost]]</f>
        <v>1000000</v>
      </c>
      <c r="K786">
        <f>Table1[[#This Row],[Total Sales]]-Table1[[#This Row],[cogs]]</f>
        <v>300000</v>
      </c>
      <c r="L786" s="4">
        <v>780000</v>
      </c>
      <c r="M786" s="4">
        <f>Table1[[#This Row],[Total Sales]]*(1-20%)</f>
        <v>1040000</v>
      </c>
      <c r="N786" s="4">
        <f>Table1[[#This Row],[Total Sales]]-100</f>
        <v>1299900</v>
      </c>
    </row>
    <row r="787" spans="1:14" x14ac:dyDescent="0.25">
      <c r="A787">
        <v>88065566140</v>
      </c>
      <c r="B787" s="2">
        <v>43950</v>
      </c>
      <c r="C787" s="7" t="s">
        <v>20</v>
      </c>
      <c r="D787" t="s">
        <v>12</v>
      </c>
      <c r="E787" s="6" t="s">
        <v>76</v>
      </c>
      <c r="F787">
        <v>20</v>
      </c>
      <c r="G787">
        <v>17</v>
      </c>
      <c r="H787">
        <v>12000</v>
      </c>
      <c r="I787">
        <f>Table1[[#This Row],[Qty]]*Table1[[#This Row],[Price]]</f>
        <v>240000</v>
      </c>
      <c r="J787">
        <f>Table1[[#This Row],[Qty]]*Table1[[#This Row],[Cost]]</f>
        <v>204000</v>
      </c>
      <c r="K787">
        <f>Table1[[#This Row],[Total Sales]]-Table1[[#This Row],[cogs]]</f>
        <v>36000</v>
      </c>
      <c r="L787" s="4">
        <v>144000</v>
      </c>
      <c r="M787" s="4">
        <f>Table1[[#This Row],[Total Sales]]*(1-20%)</f>
        <v>192000</v>
      </c>
      <c r="N787" s="4">
        <f>Table1[[#This Row],[Total Sales]]-100</f>
        <v>239900</v>
      </c>
    </row>
    <row r="788" spans="1:14" x14ac:dyDescent="0.25">
      <c r="A788">
        <v>88065566141</v>
      </c>
      <c r="B788" s="2">
        <v>43951</v>
      </c>
      <c r="C788" s="7" t="s">
        <v>16</v>
      </c>
      <c r="D788" t="s">
        <v>9</v>
      </c>
      <c r="E788" s="6" t="s">
        <v>77</v>
      </c>
      <c r="F788">
        <v>15</v>
      </c>
      <c r="G788">
        <v>12</v>
      </c>
      <c r="H788">
        <v>60</v>
      </c>
      <c r="I788">
        <f>Table1[[#This Row],[Qty]]*Table1[[#This Row],[Price]]</f>
        <v>900</v>
      </c>
      <c r="J788">
        <f>Table1[[#This Row],[Qty]]*Table1[[#This Row],[Cost]]</f>
        <v>720</v>
      </c>
      <c r="K788">
        <f>Table1[[#This Row],[Total Sales]]-Table1[[#This Row],[cogs]]</f>
        <v>180</v>
      </c>
      <c r="L788" s="4">
        <v>540</v>
      </c>
      <c r="M788" s="4">
        <f>Table1[[#This Row],[Total Sales]]*(1-20%)</f>
        <v>720</v>
      </c>
      <c r="N788" s="4">
        <f>Table1[[#This Row],[Total Sales]]-100</f>
        <v>800</v>
      </c>
    </row>
    <row r="789" spans="1:14" x14ac:dyDescent="0.25">
      <c r="A789">
        <v>88065566142</v>
      </c>
      <c r="B789" s="2">
        <v>43952</v>
      </c>
      <c r="C789" s="7" t="s">
        <v>18</v>
      </c>
      <c r="D789" t="s">
        <v>10</v>
      </c>
      <c r="E789" s="6" t="s">
        <v>78</v>
      </c>
      <c r="F789">
        <v>20</v>
      </c>
      <c r="G789">
        <v>17</v>
      </c>
      <c r="H789">
        <v>89</v>
      </c>
      <c r="I789">
        <f>Table1[[#This Row],[Qty]]*Table1[[#This Row],[Price]]</f>
        <v>1780</v>
      </c>
      <c r="J789">
        <f>Table1[[#This Row],[Qty]]*Table1[[#This Row],[Cost]]</f>
        <v>1513</v>
      </c>
      <c r="K789">
        <f>Table1[[#This Row],[Total Sales]]-Table1[[#This Row],[cogs]]</f>
        <v>267</v>
      </c>
      <c r="L789" s="4">
        <v>1068</v>
      </c>
      <c r="M789" s="4">
        <f>Table1[[#This Row],[Total Sales]]*(1-20%)</f>
        <v>1424</v>
      </c>
      <c r="N789" s="4">
        <f>Table1[[#This Row],[Total Sales]]-100</f>
        <v>1680</v>
      </c>
    </row>
    <row r="790" spans="1:14" x14ac:dyDescent="0.25">
      <c r="A790">
        <v>88065566143</v>
      </c>
      <c r="B790" s="2">
        <v>43953</v>
      </c>
      <c r="C790" s="7" t="s">
        <v>19</v>
      </c>
      <c r="D790" t="s">
        <v>11</v>
      </c>
      <c r="E790" t="s">
        <v>79</v>
      </c>
      <c r="F790">
        <v>12</v>
      </c>
      <c r="G790">
        <v>9</v>
      </c>
      <c r="H790">
        <v>77</v>
      </c>
      <c r="I790">
        <f>Table1[[#This Row],[Qty]]*Table1[[#This Row],[Price]]</f>
        <v>924</v>
      </c>
      <c r="J790">
        <f>Table1[[#This Row],[Qty]]*Table1[[#This Row],[Cost]]</f>
        <v>693</v>
      </c>
      <c r="K790">
        <f>Table1[[#This Row],[Total Sales]]-Table1[[#This Row],[cogs]]</f>
        <v>231</v>
      </c>
      <c r="L790" s="4">
        <v>554.4</v>
      </c>
      <c r="M790" s="4">
        <f>Table1[[#This Row],[Total Sales]]*(1-20%)</f>
        <v>739.2</v>
      </c>
      <c r="N790" s="4">
        <f>Table1[[#This Row],[Total Sales]]-100</f>
        <v>824</v>
      </c>
    </row>
    <row r="791" spans="1:14" x14ac:dyDescent="0.25">
      <c r="A791">
        <v>88065566144</v>
      </c>
      <c r="B791" s="2">
        <v>43954</v>
      </c>
      <c r="C791" s="7" t="s">
        <v>23</v>
      </c>
      <c r="D791" t="s">
        <v>12</v>
      </c>
      <c r="E791" s="6" t="s">
        <v>65</v>
      </c>
      <c r="F791">
        <v>16</v>
      </c>
      <c r="G791">
        <v>13</v>
      </c>
      <c r="H791">
        <v>68</v>
      </c>
      <c r="I791">
        <f>Table1[[#This Row],[Qty]]*Table1[[#This Row],[Price]]</f>
        <v>1088</v>
      </c>
      <c r="J791">
        <f>Table1[[#This Row],[Qty]]*Table1[[#This Row],[Cost]]</f>
        <v>884</v>
      </c>
      <c r="K791">
        <f>Table1[[#This Row],[Total Sales]]-Table1[[#This Row],[cogs]]</f>
        <v>204</v>
      </c>
      <c r="L791" s="4">
        <v>652.79999999999995</v>
      </c>
      <c r="M791" s="4">
        <f>Table1[[#This Row],[Total Sales]]*(1-20%)</f>
        <v>870.40000000000009</v>
      </c>
      <c r="N791" s="4">
        <f>Table1[[#This Row],[Total Sales]]-100</f>
        <v>988</v>
      </c>
    </row>
    <row r="792" spans="1:14" x14ac:dyDescent="0.25">
      <c r="A792">
        <v>88065566145</v>
      </c>
      <c r="B792" s="2">
        <v>43955</v>
      </c>
      <c r="C792" s="7" t="s">
        <v>13</v>
      </c>
      <c r="D792" t="s">
        <v>9</v>
      </c>
      <c r="E792" s="6" t="s">
        <v>80</v>
      </c>
      <c r="F792">
        <v>70</v>
      </c>
      <c r="G792">
        <v>67</v>
      </c>
      <c r="H792">
        <v>15</v>
      </c>
      <c r="I792">
        <f>Table1[[#This Row],[Qty]]*Table1[[#This Row],[Price]]</f>
        <v>1050</v>
      </c>
      <c r="J792">
        <f>Table1[[#This Row],[Qty]]*Table1[[#This Row],[Cost]]</f>
        <v>1005</v>
      </c>
      <c r="K792">
        <f>Table1[[#This Row],[Total Sales]]-Table1[[#This Row],[cogs]]</f>
        <v>45</v>
      </c>
      <c r="L792" s="4">
        <v>630</v>
      </c>
      <c r="M792" s="4">
        <f>Table1[[#This Row],[Total Sales]]*(1-20%)</f>
        <v>840</v>
      </c>
      <c r="N792" s="4">
        <f>Table1[[#This Row],[Total Sales]]-100</f>
        <v>950</v>
      </c>
    </row>
    <row r="793" spans="1:14" x14ac:dyDescent="0.25">
      <c r="A793">
        <v>88065566146</v>
      </c>
      <c r="B793" s="2">
        <v>43956</v>
      </c>
      <c r="C793" s="7" t="s">
        <v>17</v>
      </c>
      <c r="D793" t="s">
        <v>10</v>
      </c>
      <c r="E793" s="6" t="s">
        <v>81</v>
      </c>
      <c r="F793">
        <v>15</v>
      </c>
      <c r="G793">
        <v>12</v>
      </c>
      <c r="H793">
        <v>47</v>
      </c>
      <c r="I793">
        <f>Table1[[#This Row],[Qty]]*Table1[[#This Row],[Price]]</f>
        <v>705</v>
      </c>
      <c r="J793">
        <f>Table1[[#This Row],[Qty]]*Table1[[#This Row],[Cost]]</f>
        <v>564</v>
      </c>
      <c r="K793">
        <f>Table1[[#This Row],[Total Sales]]-Table1[[#This Row],[cogs]]</f>
        <v>141</v>
      </c>
      <c r="L793" s="4">
        <v>423</v>
      </c>
      <c r="M793" s="4">
        <f>Table1[[#This Row],[Total Sales]]*(1-20%)</f>
        <v>564</v>
      </c>
      <c r="N793" s="4">
        <f>Table1[[#This Row],[Total Sales]]-100</f>
        <v>605</v>
      </c>
    </row>
    <row r="794" spans="1:14" x14ac:dyDescent="0.25">
      <c r="A794">
        <v>88065566147</v>
      </c>
      <c r="B794" s="2">
        <v>43957</v>
      </c>
      <c r="C794" s="7" t="s">
        <v>14</v>
      </c>
      <c r="D794" t="s">
        <v>11</v>
      </c>
      <c r="E794" s="6" t="s">
        <v>68</v>
      </c>
      <c r="F794">
        <v>16</v>
      </c>
      <c r="G794">
        <v>13</v>
      </c>
      <c r="H794">
        <v>6</v>
      </c>
      <c r="I794">
        <f>Table1[[#This Row],[Qty]]*Table1[[#This Row],[Price]]</f>
        <v>96</v>
      </c>
      <c r="J794">
        <f>Table1[[#This Row],[Qty]]*Table1[[#This Row],[Cost]]</f>
        <v>78</v>
      </c>
      <c r="K794">
        <f>Table1[[#This Row],[Total Sales]]-Table1[[#This Row],[cogs]]</f>
        <v>18</v>
      </c>
      <c r="L794" s="4">
        <v>57.599999999999994</v>
      </c>
      <c r="M794" s="4">
        <f>Table1[[#This Row],[Total Sales]]*(1-20%)</f>
        <v>76.800000000000011</v>
      </c>
      <c r="N794" s="4">
        <f>Table1[[#This Row],[Total Sales]]-100</f>
        <v>-4</v>
      </c>
    </row>
    <row r="795" spans="1:14" x14ac:dyDescent="0.25">
      <c r="A795">
        <v>88065566148</v>
      </c>
      <c r="B795" s="2">
        <v>43958</v>
      </c>
      <c r="C795" s="7" t="s">
        <v>21</v>
      </c>
      <c r="D795" t="s">
        <v>12</v>
      </c>
      <c r="E795" s="6" t="s">
        <v>69</v>
      </c>
      <c r="F795">
        <v>20</v>
      </c>
      <c r="G795">
        <v>17</v>
      </c>
      <c r="H795">
        <v>10</v>
      </c>
      <c r="I795">
        <f>Table1[[#This Row],[Qty]]*Table1[[#This Row],[Price]]</f>
        <v>200</v>
      </c>
      <c r="J795">
        <f>Table1[[#This Row],[Qty]]*Table1[[#This Row],[Cost]]</f>
        <v>170</v>
      </c>
      <c r="K795">
        <f>Table1[[#This Row],[Total Sales]]-Table1[[#This Row],[cogs]]</f>
        <v>30</v>
      </c>
      <c r="L795" s="4">
        <v>120</v>
      </c>
      <c r="M795" s="4">
        <f>Table1[[#This Row],[Total Sales]]*(1-20%)</f>
        <v>160</v>
      </c>
      <c r="N795" s="4">
        <f>Table1[[#This Row],[Total Sales]]-100</f>
        <v>100</v>
      </c>
    </row>
    <row r="796" spans="1:14" x14ac:dyDescent="0.25">
      <c r="A796">
        <v>88065566149</v>
      </c>
      <c r="B796" s="2">
        <v>43959</v>
      </c>
      <c r="C796" s="7" t="s">
        <v>15</v>
      </c>
      <c r="D796" t="s">
        <v>9</v>
      </c>
      <c r="E796" t="s">
        <v>70</v>
      </c>
      <c r="F796">
        <v>12</v>
      </c>
      <c r="G796">
        <v>9</v>
      </c>
      <c r="H796">
        <v>11</v>
      </c>
      <c r="I796">
        <f>Table1[[#This Row],[Qty]]*Table1[[#This Row],[Price]]</f>
        <v>132</v>
      </c>
      <c r="J796">
        <f>Table1[[#This Row],[Qty]]*Table1[[#This Row],[Cost]]</f>
        <v>99</v>
      </c>
      <c r="K796">
        <f>Table1[[#This Row],[Total Sales]]-Table1[[#This Row],[cogs]]</f>
        <v>33</v>
      </c>
      <c r="L796" s="4">
        <v>79.2</v>
      </c>
      <c r="M796" s="4">
        <f>Table1[[#This Row],[Total Sales]]*(1-20%)</f>
        <v>105.60000000000001</v>
      </c>
      <c r="N796" s="4">
        <f>Table1[[#This Row],[Total Sales]]-100</f>
        <v>32</v>
      </c>
    </row>
    <row r="797" spans="1:14" x14ac:dyDescent="0.25">
      <c r="A797">
        <v>88065566150</v>
      </c>
      <c r="B797" s="2">
        <v>43960</v>
      </c>
      <c r="C797" s="7" t="s">
        <v>22</v>
      </c>
      <c r="D797" t="s">
        <v>10</v>
      </c>
      <c r="E797" s="6" t="s">
        <v>82</v>
      </c>
      <c r="F797">
        <v>12</v>
      </c>
      <c r="G797">
        <v>9</v>
      </c>
      <c r="H797">
        <v>60</v>
      </c>
      <c r="I797">
        <f>Table1[[#This Row],[Qty]]*Table1[[#This Row],[Price]]</f>
        <v>720</v>
      </c>
      <c r="J797">
        <f>Table1[[#This Row],[Qty]]*Table1[[#This Row],[Cost]]</f>
        <v>540</v>
      </c>
      <c r="K797">
        <f>Table1[[#This Row],[Total Sales]]-Table1[[#This Row],[cogs]]</f>
        <v>180</v>
      </c>
      <c r="L797" s="4">
        <v>432</v>
      </c>
      <c r="M797" s="4">
        <f>Table1[[#This Row],[Total Sales]]*(1-20%)</f>
        <v>576</v>
      </c>
      <c r="N797" s="4">
        <f>Table1[[#This Row],[Total Sales]]-100</f>
        <v>620</v>
      </c>
    </row>
    <row r="798" spans="1:14" x14ac:dyDescent="0.25">
      <c r="A798">
        <v>88065566151</v>
      </c>
      <c r="B798" s="2">
        <v>43961</v>
      </c>
      <c r="C798" s="7" t="s">
        <v>20</v>
      </c>
      <c r="D798" t="s">
        <v>11</v>
      </c>
      <c r="E798" s="6" t="s">
        <v>83</v>
      </c>
      <c r="F798">
        <v>18</v>
      </c>
      <c r="G798">
        <v>15</v>
      </c>
      <c r="H798">
        <v>89</v>
      </c>
      <c r="I798">
        <f>Table1[[#This Row],[Qty]]*Table1[[#This Row],[Price]]</f>
        <v>1602</v>
      </c>
      <c r="J798">
        <f>Table1[[#This Row],[Qty]]*Table1[[#This Row],[Cost]]</f>
        <v>1335</v>
      </c>
      <c r="K798">
        <f>Table1[[#This Row],[Total Sales]]-Table1[[#This Row],[cogs]]</f>
        <v>267</v>
      </c>
      <c r="L798" s="4">
        <v>961.19999999999993</v>
      </c>
      <c r="M798" s="4">
        <f>Table1[[#This Row],[Total Sales]]*(1-20%)</f>
        <v>1281.6000000000001</v>
      </c>
      <c r="N798" s="4">
        <f>Table1[[#This Row],[Total Sales]]-100</f>
        <v>1502</v>
      </c>
    </row>
    <row r="799" spans="1:14" x14ac:dyDescent="0.25">
      <c r="A799">
        <v>88065566152</v>
      </c>
      <c r="B799" s="2">
        <v>43962</v>
      </c>
      <c r="C799" s="7" t="s">
        <v>16</v>
      </c>
      <c r="D799" t="s">
        <v>12</v>
      </c>
      <c r="E799" s="6" t="s">
        <v>84</v>
      </c>
      <c r="F799">
        <v>10</v>
      </c>
      <c r="G799">
        <v>7</v>
      </c>
      <c r="H799">
        <v>77</v>
      </c>
      <c r="I799">
        <f>Table1[[#This Row],[Qty]]*Table1[[#This Row],[Price]]</f>
        <v>770</v>
      </c>
      <c r="J799">
        <f>Table1[[#This Row],[Qty]]*Table1[[#This Row],[Cost]]</f>
        <v>539</v>
      </c>
      <c r="K799">
        <f>Table1[[#This Row],[Total Sales]]-Table1[[#This Row],[cogs]]</f>
        <v>231</v>
      </c>
      <c r="L799" s="4">
        <v>462</v>
      </c>
      <c r="M799" s="4">
        <f>Table1[[#This Row],[Total Sales]]*(1-20%)</f>
        <v>616</v>
      </c>
      <c r="N799" s="4">
        <f>Table1[[#This Row],[Total Sales]]-100</f>
        <v>670</v>
      </c>
    </row>
    <row r="800" spans="1:14" x14ac:dyDescent="0.25">
      <c r="A800">
        <v>88065566153</v>
      </c>
      <c r="B800" s="2">
        <v>43963</v>
      </c>
      <c r="C800" s="7" t="s">
        <v>18</v>
      </c>
      <c r="D800" t="s">
        <v>9</v>
      </c>
      <c r="E800" s="6" t="s">
        <v>74</v>
      </c>
      <c r="F800">
        <v>15</v>
      </c>
      <c r="G800">
        <v>12</v>
      </c>
      <c r="H800">
        <v>68</v>
      </c>
      <c r="I800">
        <f>Table1[[#This Row],[Qty]]*Table1[[#This Row],[Price]]</f>
        <v>1020</v>
      </c>
      <c r="J800">
        <f>Table1[[#This Row],[Qty]]*Table1[[#This Row],[Cost]]</f>
        <v>816</v>
      </c>
      <c r="K800">
        <f>Table1[[#This Row],[Total Sales]]-Table1[[#This Row],[cogs]]</f>
        <v>204</v>
      </c>
      <c r="L800" s="4">
        <v>612</v>
      </c>
      <c r="M800" s="4">
        <f>Table1[[#This Row],[Total Sales]]*(1-20%)</f>
        <v>816</v>
      </c>
      <c r="N800" s="4">
        <f>Table1[[#This Row],[Total Sales]]-100</f>
        <v>920</v>
      </c>
    </row>
    <row r="801" spans="1:14" x14ac:dyDescent="0.25">
      <c r="A801">
        <v>88065566154</v>
      </c>
      <c r="B801" s="2">
        <v>43964</v>
      </c>
      <c r="C801" s="7" t="s">
        <v>19</v>
      </c>
      <c r="D801" t="s">
        <v>10</v>
      </c>
      <c r="E801" s="6" t="s">
        <v>85</v>
      </c>
      <c r="F801">
        <v>15</v>
      </c>
      <c r="G801">
        <v>12</v>
      </c>
      <c r="H801">
        <v>15</v>
      </c>
      <c r="I801">
        <f>Table1[[#This Row],[Qty]]*Table1[[#This Row],[Price]]</f>
        <v>225</v>
      </c>
      <c r="J801">
        <f>Table1[[#This Row],[Qty]]*Table1[[#This Row],[Cost]]</f>
        <v>180</v>
      </c>
      <c r="K801">
        <f>Table1[[#This Row],[Total Sales]]-Table1[[#This Row],[cogs]]</f>
        <v>45</v>
      </c>
      <c r="L801" s="4">
        <v>135</v>
      </c>
      <c r="M801" s="4">
        <f>Table1[[#This Row],[Total Sales]]*(1-20%)</f>
        <v>180</v>
      </c>
      <c r="N801" s="4">
        <f>Table1[[#This Row],[Total Sales]]-100</f>
        <v>125</v>
      </c>
    </row>
    <row r="802" spans="1:14" x14ac:dyDescent="0.25">
      <c r="A802">
        <v>88065566155</v>
      </c>
      <c r="B802" s="2">
        <v>43965</v>
      </c>
      <c r="C802" s="7" t="s">
        <v>23</v>
      </c>
      <c r="D802" t="s">
        <v>11</v>
      </c>
      <c r="E802" s="6" t="s">
        <v>74</v>
      </c>
      <c r="F802">
        <v>23</v>
      </c>
      <c r="G802">
        <v>20</v>
      </c>
      <c r="H802">
        <v>100</v>
      </c>
      <c r="I802">
        <f>Table1[[#This Row],[Qty]]*Table1[[#This Row],[Price]]</f>
        <v>2300</v>
      </c>
      <c r="J802">
        <f>Table1[[#This Row],[Qty]]*Table1[[#This Row],[Cost]]</f>
        <v>2000</v>
      </c>
      <c r="K802">
        <f>Table1[[#This Row],[Total Sales]]-Table1[[#This Row],[cogs]]</f>
        <v>300</v>
      </c>
      <c r="L802" s="4">
        <v>1380</v>
      </c>
      <c r="M802" s="4">
        <f>Table1[[#This Row],[Total Sales]]*(1-20%)</f>
        <v>1840</v>
      </c>
      <c r="N802" s="4">
        <f>Table1[[#This Row],[Total Sales]]-100</f>
        <v>2200</v>
      </c>
    </row>
    <row r="803" spans="1:14" x14ac:dyDescent="0.25">
      <c r="A803">
        <v>88065566156</v>
      </c>
      <c r="B803" s="2">
        <v>43966</v>
      </c>
      <c r="C803" s="7" t="s">
        <v>13</v>
      </c>
      <c r="D803" t="s">
        <v>12</v>
      </c>
      <c r="E803" s="6" t="s">
        <v>85</v>
      </c>
      <c r="F803">
        <v>9</v>
      </c>
      <c r="G803">
        <v>6</v>
      </c>
      <c r="H803">
        <v>3000</v>
      </c>
      <c r="I803">
        <f>Table1[[#This Row],[Qty]]*Table1[[#This Row],[Price]]</f>
        <v>27000</v>
      </c>
      <c r="J803">
        <f>Table1[[#This Row],[Qty]]*Table1[[#This Row],[Cost]]</f>
        <v>18000</v>
      </c>
      <c r="K803">
        <f>Table1[[#This Row],[Total Sales]]-Table1[[#This Row],[cogs]]</f>
        <v>9000</v>
      </c>
      <c r="L803" s="4">
        <v>16200</v>
      </c>
      <c r="M803" s="4">
        <f>Table1[[#This Row],[Total Sales]]*(1-20%)</f>
        <v>21600</v>
      </c>
      <c r="N803" s="4">
        <f>Table1[[#This Row],[Total Sales]]-100</f>
        <v>26900</v>
      </c>
    </row>
    <row r="804" spans="1:14" x14ac:dyDescent="0.25">
      <c r="A804">
        <v>88065566157</v>
      </c>
      <c r="B804" s="2">
        <v>43967</v>
      </c>
      <c r="C804" s="7" t="s">
        <v>17</v>
      </c>
      <c r="D804" t="s">
        <v>9</v>
      </c>
      <c r="E804" s="6" t="s">
        <v>68</v>
      </c>
      <c r="F804">
        <v>18</v>
      </c>
      <c r="G804">
        <v>15</v>
      </c>
      <c r="H804">
        <v>5000</v>
      </c>
      <c r="I804">
        <f>Table1[[#This Row],[Qty]]*Table1[[#This Row],[Price]]</f>
        <v>90000</v>
      </c>
      <c r="J804">
        <f>Table1[[#This Row],[Qty]]*Table1[[#This Row],[Cost]]</f>
        <v>75000</v>
      </c>
      <c r="K804">
        <f>Table1[[#This Row],[Total Sales]]-Table1[[#This Row],[cogs]]</f>
        <v>15000</v>
      </c>
      <c r="L804" s="4">
        <v>54000</v>
      </c>
      <c r="M804" s="4">
        <f>Table1[[#This Row],[Total Sales]]*(1-20%)</f>
        <v>72000</v>
      </c>
      <c r="N804" s="4">
        <f>Table1[[#This Row],[Total Sales]]-100</f>
        <v>89900</v>
      </c>
    </row>
    <row r="805" spans="1:14" x14ac:dyDescent="0.25">
      <c r="A805">
        <v>88065566158</v>
      </c>
      <c r="B805" s="2">
        <v>43968</v>
      </c>
      <c r="C805" s="7" t="s">
        <v>14</v>
      </c>
      <c r="D805" t="s">
        <v>10</v>
      </c>
      <c r="E805" s="6" t="s">
        <v>69</v>
      </c>
      <c r="F805">
        <v>14</v>
      </c>
      <c r="G805">
        <v>11</v>
      </c>
      <c r="H805">
        <v>300</v>
      </c>
      <c r="I805">
        <f>Table1[[#This Row],[Qty]]*Table1[[#This Row],[Price]]</f>
        <v>4200</v>
      </c>
      <c r="J805">
        <f>Table1[[#This Row],[Qty]]*Table1[[#This Row],[Cost]]</f>
        <v>3300</v>
      </c>
      <c r="K805">
        <f>Table1[[#This Row],[Total Sales]]-Table1[[#This Row],[cogs]]</f>
        <v>900</v>
      </c>
      <c r="L805" s="4">
        <v>2520</v>
      </c>
      <c r="M805" s="4">
        <f>Table1[[#This Row],[Total Sales]]*(1-20%)</f>
        <v>3360</v>
      </c>
      <c r="N805" s="4">
        <f>Table1[[#This Row],[Total Sales]]-100</f>
        <v>4100</v>
      </c>
    </row>
    <row r="806" spans="1:14" x14ac:dyDescent="0.25">
      <c r="A806">
        <v>88065566159</v>
      </c>
      <c r="B806" s="2">
        <v>43969</v>
      </c>
      <c r="C806" s="7" t="s">
        <v>21</v>
      </c>
      <c r="D806" t="s">
        <v>11</v>
      </c>
      <c r="E806" t="s">
        <v>70</v>
      </c>
      <c r="F806">
        <v>30</v>
      </c>
      <c r="G806">
        <v>27</v>
      </c>
      <c r="H806">
        <v>2000</v>
      </c>
      <c r="I806">
        <f>Table1[[#This Row],[Qty]]*Table1[[#This Row],[Price]]</f>
        <v>60000</v>
      </c>
      <c r="J806">
        <f>Table1[[#This Row],[Qty]]*Table1[[#This Row],[Cost]]</f>
        <v>54000</v>
      </c>
      <c r="K806">
        <f>Table1[[#This Row],[Total Sales]]-Table1[[#This Row],[cogs]]</f>
        <v>6000</v>
      </c>
      <c r="L806" s="4">
        <v>36000</v>
      </c>
      <c r="M806" s="4">
        <f>Table1[[#This Row],[Total Sales]]*(1-20%)</f>
        <v>48000</v>
      </c>
      <c r="N806" s="4">
        <f>Table1[[#This Row],[Total Sales]]-100</f>
        <v>59900</v>
      </c>
    </row>
    <row r="807" spans="1:14" x14ac:dyDescent="0.25">
      <c r="A807">
        <v>88065566160</v>
      </c>
      <c r="B807" s="2">
        <v>43970</v>
      </c>
      <c r="C807" s="7" t="s">
        <v>15</v>
      </c>
      <c r="D807" t="s">
        <v>12</v>
      </c>
      <c r="E807" s="6" t="s">
        <v>68</v>
      </c>
      <c r="F807">
        <v>16</v>
      </c>
      <c r="G807">
        <v>13</v>
      </c>
      <c r="H807">
        <v>600</v>
      </c>
      <c r="I807">
        <f>Table1[[#This Row],[Qty]]*Table1[[#This Row],[Price]]</f>
        <v>9600</v>
      </c>
      <c r="J807">
        <f>Table1[[#This Row],[Qty]]*Table1[[#This Row],[Cost]]</f>
        <v>7800</v>
      </c>
      <c r="K807">
        <f>Table1[[#This Row],[Total Sales]]-Table1[[#This Row],[cogs]]</f>
        <v>1800</v>
      </c>
      <c r="L807" s="4">
        <v>5760</v>
      </c>
      <c r="M807" s="4">
        <f>Table1[[#This Row],[Total Sales]]*(1-20%)</f>
        <v>7680</v>
      </c>
      <c r="N807" s="4">
        <f>Table1[[#This Row],[Total Sales]]-100</f>
        <v>9500</v>
      </c>
    </row>
    <row r="808" spans="1:14" x14ac:dyDescent="0.25">
      <c r="A808">
        <v>88065566161</v>
      </c>
      <c r="B808" s="2">
        <v>43971</v>
      </c>
      <c r="C808" s="7" t="s">
        <v>22</v>
      </c>
      <c r="D808" t="s">
        <v>9</v>
      </c>
      <c r="E808" s="6" t="s">
        <v>69</v>
      </c>
      <c r="F808">
        <v>52</v>
      </c>
      <c r="G808">
        <v>49</v>
      </c>
      <c r="H808">
        <v>1230</v>
      </c>
      <c r="I808">
        <f>Table1[[#This Row],[Qty]]*Table1[[#This Row],[Price]]</f>
        <v>63960</v>
      </c>
      <c r="J808">
        <f>Table1[[#This Row],[Qty]]*Table1[[#This Row],[Cost]]</f>
        <v>60270</v>
      </c>
      <c r="K808">
        <f>Table1[[#This Row],[Total Sales]]-Table1[[#This Row],[cogs]]</f>
        <v>3690</v>
      </c>
      <c r="L808" s="4">
        <v>38376</v>
      </c>
      <c r="M808" s="4">
        <f>Table1[[#This Row],[Total Sales]]*(1-20%)</f>
        <v>51168</v>
      </c>
      <c r="N808" s="4">
        <f>Table1[[#This Row],[Total Sales]]-100</f>
        <v>63860</v>
      </c>
    </row>
    <row r="809" spans="1:14" x14ac:dyDescent="0.25">
      <c r="A809">
        <v>88065566162</v>
      </c>
      <c r="B809" s="2">
        <v>43972</v>
      </c>
      <c r="C809" s="7" t="s">
        <v>20</v>
      </c>
      <c r="D809" t="s">
        <v>10</v>
      </c>
      <c r="E809" t="s">
        <v>70</v>
      </c>
      <c r="F809">
        <v>14</v>
      </c>
      <c r="G809">
        <v>11</v>
      </c>
      <c r="H809">
        <v>900</v>
      </c>
      <c r="I809">
        <f>Table1[[#This Row],[Qty]]*Table1[[#This Row],[Price]]</f>
        <v>12600</v>
      </c>
      <c r="J809">
        <f>Table1[[#This Row],[Qty]]*Table1[[#This Row],[Cost]]</f>
        <v>9900</v>
      </c>
      <c r="K809">
        <f>Table1[[#This Row],[Total Sales]]-Table1[[#This Row],[cogs]]</f>
        <v>2700</v>
      </c>
      <c r="L809" s="4">
        <v>7560</v>
      </c>
      <c r="M809" s="4">
        <f>Table1[[#This Row],[Total Sales]]*(1-20%)</f>
        <v>10080</v>
      </c>
      <c r="N809" s="4">
        <f>Table1[[#This Row],[Total Sales]]-100</f>
        <v>12500</v>
      </c>
    </row>
    <row r="810" spans="1:14" x14ac:dyDescent="0.25">
      <c r="A810">
        <v>88065566163</v>
      </c>
      <c r="B810" s="2">
        <v>43973</v>
      </c>
      <c r="C810" s="7" t="s">
        <v>16</v>
      </c>
      <c r="D810" t="s">
        <v>11</v>
      </c>
      <c r="E810" t="s">
        <v>70</v>
      </c>
      <c r="F810">
        <v>6</v>
      </c>
      <c r="G810">
        <v>3</v>
      </c>
      <c r="H810">
        <v>2390</v>
      </c>
      <c r="I810">
        <f>Table1[[#This Row],[Qty]]*Table1[[#This Row],[Price]]</f>
        <v>14340</v>
      </c>
      <c r="J810">
        <f>Table1[[#This Row],[Qty]]*Table1[[#This Row],[Cost]]</f>
        <v>7170</v>
      </c>
      <c r="K810">
        <f>Table1[[#This Row],[Total Sales]]-Table1[[#This Row],[cogs]]</f>
        <v>7170</v>
      </c>
      <c r="L810" s="4">
        <v>8604</v>
      </c>
      <c r="M810" s="4">
        <f>Table1[[#This Row],[Total Sales]]*(1-20%)</f>
        <v>11472</v>
      </c>
      <c r="N810" s="4">
        <f>Table1[[#This Row],[Total Sales]]-100</f>
        <v>14240</v>
      </c>
    </row>
    <row r="811" spans="1:14" x14ac:dyDescent="0.25">
      <c r="A811">
        <v>88065566164</v>
      </c>
      <c r="B811" s="2">
        <v>43974</v>
      </c>
      <c r="C811" s="7" t="s">
        <v>18</v>
      </c>
      <c r="D811" t="s">
        <v>12</v>
      </c>
      <c r="E811" t="s">
        <v>70</v>
      </c>
      <c r="F811">
        <v>13</v>
      </c>
      <c r="G811">
        <v>10</v>
      </c>
      <c r="H811">
        <v>10000</v>
      </c>
      <c r="I811">
        <f>Table1[[#This Row],[Qty]]*Table1[[#This Row],[Price]]</f>
        <v>130000</v>
      </c>
      <c r="J811">
        <f>Table1[[#This Row],[Qty]]*Table1[[#This Row],[Cost]]</f>
        <v>100000</v>
      </c>
      <c r="K811">
        <f>Table1[[#This Row],[Total Sales]]-Table1[[#This Row],[cogs]]</f>
        <v>30000</v>
      </c>
      <c r="L811" s="4">
        <v>78000</v>
      </c>
      <c r="M811" s="4">
        <f>Table1[[#This Row],[Total Sales]]*(1-20%)</f>
        <v>104000</v>
      </c>
      <c r="N811" s="4">
        <f>Table1[[#This Row],[Total Sales]]-100</f>
        <v>129900</v>
      </c>
    </row>
    <row r="812" spans="1:14" x14ac:dyDescent="0.25">
      <c r="A812">
        <v>88065566165</v>
      </c>
      <c r="B812" s="2">
        <v>43975</v>
      </c>
      <c r="C812" s="7" t="s">
        <v>19</v>
      </c>
      <c r="D812" t="s">
        <v>9</v>
      </c>
      <c r="E812" s="6" t="s">
        <v>81</v>
      </c>
      <c r="F812">
        <v>15</v>
      </c>
      <c r="G812">
        <v>12</v>
      </c>
      <c r="H812">
        <v>2300</v>
      </c>
      <c r="I812">
        <f>Table1[[#This Row],[Qty]]*Table1[[#This Row],[Price]]</f>
        <v>34500</v>
      </c>
      <c r="J812">
        <f>Table1[[#This Row],[Qty]]*Table1[[#This Row],[Cost]]</f>
        <v>27600</v>
      </c>
      <c r="K812">
        <f>Table1[[#This Row],[Total Sales]]-Table1[[#This Row],[cogs]]</f>
        <v>6900</v>
      </c>
      <c r="L812" s="4">
        <v>20700</v>
      </c>
      <c r="M812" s="4">
        <f>Table1[[#This Row],[Total Sales]]*(1-20%)</f>
        <v>27600</v>
      </c>
      <c r="N812" s="4">
        <f>Table1[[#This Row],[Total Sales]]-100</f>
        <v>34400</v>
      </c>
    </row>
    <row r="813" spans="1:14" x14ac:dyDescent="0.25">
      <c r="A813">
        <v>88065566166</v>
      </c>
      <c r="B813" s="2">
        <v>43976</v>
      </c>
      <c r="C813" s="7" t="s">
        <v>23</v>
      </c>
      <c r="D813" t="s">
        <v>10</v>
      </c>
      <c r="E813" s="6" t="s">
        <v>81</v>
      </c>
      <c r="F813">
        <v>20</v>
      </c>
      <c r="G813">
        <v>17</v>
      </c>
      <c r="H813">
        <v>7800</v>
      </c>
      <c r="I813">
        <f>Table1[[#This Row],[Qty]]*Table1[[#This Row],[Price]]</f>
        <v>156000</v>
      </c>
      <c r="J813">
        <f>Table1[[#This Row],[Qty]]*Table1[[#This Row],[Cost]]</f>
        <v>132600</v>
      </c>
      <c r="K813">
        <f>Table1[[#This Row],[Total Sales]]-Table1[[#This Row],[cogs]]</f>
        <v>23400</v>
      </c>
      <c r="L813" s="4">
        <v>93600</v>
      </c>
      <c r="M813" s="4">
        <f>Table1[[#This Row],[Total Sales]]*(1-20%)</f>
        <v>124800</v>
      </c>
      <c r="N813" s="4">
        <f>Table1[[#This Row],[Total Sales]]-100</f>
        <v>155900</v>
      </c>
    </row>
    <row r="814" spans="1:14" x14ac:dyDescent="0.25">
      <c r="A814">
        <v>88065566167</v>
      </c>
      <c r="B814" s="2">
        <v>43977</v>
      </c>
      <c r="C814" s="7" t="s">
        <v>13</v>
      </c>
      <c r="D814" t="s">
        <v>11</v>
      </c>
      <c r="E814" s="6" t="s">
        <v>74</v>
      </c>
      <c r="F814">
        <v>12</v>
      </c>
      <c r="G814">
        <v>9</v>
      </c>
      <c r="H814">
        <v>450</v>
      </c>
      <c r="I814">
        <f>Table1[[#This Row],[Qty]]*Table1[[#This Row],[Price]]</f>
        <v>5400</v>
      </c>
      <c r="J814">
        <f>Table1[[#This Row],[Qty]]*Table1[[#This Row],[Cost]]</f>
        <v>4050</v>
      </c>
      <c r="K814">
        <f>Table1[[#This Row],[Total Sales]]-Table1[[#This Row],[cogs]]</f>
        <v>1350</v>
      </c>
      <c r="L814" s="4">
        <v>3240</v>
      </c>
      <c r="M814" s="4">
        <f>Table1[[#This Row],[Total Sales]]*(1-20%)</f>
        <v>4320</v>
      </c>
      <c r="N814" s="4">
        <f>Table1[[#This Row],[Total Sales]]-100</f>
        <v>5300</v>
      </c>
    </row>
    <row r="815" spans="1:14" x14ac:dyDescent="0.25">
      <c r="A815">
        <v>88065566168</v>
      </c>
      <c r="B815" s="2">
        <v>43978</v>
      </c>
      <c r="C815" s="7" t="s">
        <v>17</v>
      </c>
      <c r="D815" t="s">
        <v>12</v>
      </c>
      <c r="E815" s="6" t="s">
        <v>85</v>
      </c>
      <c r="F815">
        <v>16</v>
      </c>
      <c r="G815">
        <v>13</v>
      </c>
      <c r="H815">
        <v>2000</v>
      </c>
      <c r="I815">
        <f>Table1[[#This Row],[Qty]]*Table1[[#This Row],[Price]]</f>
        <v>32000</v>
      </c>
      <c r="J815">
        <f>Table1[[#This Row],[Qty]]*Table1[[#This Row],[Cost]]</f>
        <v>26000</v>
      </c>
      <c r="K815">
        <f>Table1[[#This Row],[Total Sales]]-Table1[[#This Row],[cogs]]</f>
        <v>6000</v>
      </c>
      <c r="L815" s="4">
        <v>19200</v>
      </c>
      <c r="M815" s="4">
        <f>Table1[[#This Row],[Total Sales]]*(1-20%)</f>
        <v>25600</v>
      </c>
      <c r="N815" s="4">
        <f>Table1[[#This Row],[Total Sales]]-100</f>
        <v>31900</v>
      </c>
    </row>
    <row r="816" spans="1:14" x14ac:dyDescent="0.25">
      <c r="A816">
        <v>88065566169</v>
      </c>
      <c r="B816" s="2">
        <v>43979</v>
      </c>
      <c r="C816" s="7" t="s">
        <v>14</v>
      </c>
      <c r="D816" t="s">
        <v>9</v>
      </c>
      <c r="E816" s="6" t="s">
        <v>75</v>
      </c>
      <c r="F816">
        <v>20</v>
      </c>
      <c r="G816">
        <v>17</v>
      </c>
      <c r="H816">
        <v>123</v>
      </c>
      <c r="I816">
        <f>Table1[[#This Row],[Qty]]*Table1[[#This Row],[Price]]</f>
        <v>2460</v>
      </c>
      <c r="J816">
        <f>Table1[[#This Row],[Qty]]*Table1[[#This Row],[Cost]]</f>
        <v>2091</v>
      </c>
      <c r="K816">
        <f>Table1[[#This Row],[Total Sales]]-Table1[[#This Row],[cogs]]</f>
        <v>369</v>
      </c>
      <c r="L816" s="4">
        <v>1476</v>
      </c>
      <c r="M816" s="4">
        <f>Table1[[#This Row],[Total Sales]]*(1-20%)</f>
        <v>1968</v>
      </c>
      <c r="N816" s="4">
        <f>Table1[[#This Row],[Total Sales]]-100</f>
        <v>2360</v>
      </c>
    </row>
    <row r="817" spans="1:14" x14ac:dyDescent="0.25">
      <c r="A817">
        <v>88065566170</v>
      </c>
      <c r="B817" s="2">
        <v>43980</v>
      </c>
      <c r="C817" s="7" t="s">
        <v>21</v>
      </c>
      <c r="D817" t="s">
        <v>10</v>
      </c>
      <c r="E817" s="6" t="s">
        <v>76</v>
      </c>
      <c r="F817">
        <v>12</v>
      </c>
      <c r="G817">
        <v>9</v>
      </c>
      <c r="H817">
        <v>12903</v>
      </c>
      <c r="I817">
        <f>Table1[[#This Row],[Qty]]*Table1[[#This Row],[Price]]</f>
        <v>154836</v>
      </c>
      <c r="J817">
        <f>Table1[[#This Row],[Qty]]*Table1[[#This Row],[Cost]]</f>
        <v>116127</v>
      </c>
      <c r="K817">
        <f>Table1[[#This Row],[Total Sales]]-Table1[[#This Row],[cogs]]</f>
        <v>38709</v>
      </c>
      <c r="L817" s="4">
        <v>92901.599999999991</v>
      </c>
      <c r="M817" s="4">
        <f>Table1[[#This Row],[Total Sales]]*(1-20%)</f>
        <v>123868.8</v>
      </c>
      <c r="N817" s="4">
        <f>Table1[[#This Row],[Total Sales]]-100</f>
        <v>154736</v>
      </c>
    </row>
    <row r="818" spans="1:14" x14ac:dyDescent="0.25">
      <c r="A818">
        <v>88065566171</v>
      </c>
      <c r="B818" s="2">
        <v>43981</v>
      </c>
      <c r="C818" s="7" t="s">
        <v>15</v>
      </c>
      <c r="D818" t="s">
        <v>11</v>
      </c>
      <c r="E818" s="6" t="s">
        <v>77</v>
      </c>
      <c r="F818">
        <v>10</v>
      </c>
      <c r="G818">
        <v>7</v>
      </c>
      <c r="H818">
        <v>100000</v>
      </c>
      <c r="I818">
        <f>Table1[[#This Row],[Qty]]*Table1[[#This Row],[Price]]</f>
        <v>1000000</v>
      </c>
      <c r="J818">
        <f>Table1[[#This Row],[Qty]]*Table1[[#This Row],[Cost]]</f>
        <v>700000</v>
      </c>
      <c r="K818">
        <f>Table1[[#This Row],[Total Sales]]-Table1[[#This Row],[cogs]]</f>
        <v>300000</v>
      </c>
      <c r="L818" s="4">
        <v>600000</v>
      </c>
      <c r="M818" s="4">
        <f>Table1[[#This Row],[Total Sales]]*(1-20%)</f>
        <v>800000</v>
      </c>
      <c r="N818" s="4">
        <f>Table1[[#This Row],[Total Sales]]-100</f>
        <v>999900</v>
      </c>
    </row>
    <row r="819" spans="1:14" x14ac:dyDescent="0.25">
      <c r="A819">
        <v>88065566172</v>
      </c>
      <c r="B819" s="2">
        <v>43982</v>
      </c>
      <c r="C819" s="7" t="s">
        <v>22</v>
      </c>
      <c r="D819" t="s">
        <v>12</v>
      </c>
      <c r="E819" s="6" t="s">
        <v>78</v>
      </c>
      <c r="F819">
        <v>15</v>
      </c>
      <c r="G819">
        <v>12</v>
      </c>
      <c r="H819">
        <v>12000</v>
      </c>
      <c r="I819">
        <f>Table1[[#This Row],[Qty]]*Table1[[#This Row],[Price]]</f>
        <v>180000</v>
      </c>
      <c r="J819">
        <f>Table1[[#This Row],[Qty]]*Table1[[#This Row],[Cost]]</f>
        <v>144000</v>
      </c>
      <c r="K819">
        <f>Table1[[#This Row],[Total Sales]]-Table1[[#This Row],[cogs]]</f>
        <v>36000</v>
      </c>
      <c r="L819" s="4">
        <v>108000</v>
      </c>
      <c r="M819" s="4">
        <f>Table1[[#This Row],[Total Sales]]*(1-20%)</f>
        <v>144000</v>
      </c>
      <c r="N819" s="4">
        <f>Table1[[#This Row],[Total Sales]]-100</f>
        <v>179900</v>
      </c>
    </row>
    <row r="820" spans="1:14" x14ac:dyDescent="0.25">
      <c r="A820">
        <v>88065566173</v>
      </c>
      <c r="B820" s="2">
        <v>43983</v>
      </c>
      <c r="C820" s="7" t="s">
        <v>20</v>
      </c>
      <c r="D820" t="s">
        <v>9</v>
      </c>
      <c r="E820" t="s">
        <v>79</v>
      </c>
      <c r="F820">
        <v>15</v>
      </c>
      <c r="G820">
        <v>12</v>
      </c>
      <c r="H820">
        <v>60</v>
      </c>
      <c r="I820">
        <f>Table1[[#This Row],[Qty]]*Table1[[#This Row],[Price]]</f>
        <v>900</v>
      </c>
      <c r="J820">
        <f>Table1[[#This Row],[Qty]]*Table1[[#This Row],[Cost]]</f>
        <v>720</v>
      </c>
      <c r="K820">
        <f>Table1[[#This Row],[Total Sales]]-Table1[[#This Row],[cogs]]</f>
        <v>180</v>
      </c>
      <c r="L820" s="4">
        <v>540</v>
      </c>
      <c r="M820" s="4">
        <f>Table1[[#This Row],[Total Sales]]*(1-20%)</f>
        <v>720</v>
      </c>
      <c r="N820" s="4">
        <f>Table1[[#This Row],[Total Sales]]-100</f>
        <v>800</v>
      </c>
    </row>
    <row r="821" spans="1:14" x14ac:dyDescent="0.25">
      <c r="A821">
        <v>88065566174</v>
      </c>
      <c r="B821" s="2">
        <v>43984</v>
      </c>
      <c r="C821" s="7" t="s">
        <v>16</v>
      </c>
      <c r="D821" t="s">
        <v>10</v>
      </c>
      <c r="E821" s="6" t="s">
        <v>65</v>
      </c>
      <c r="F821">
        <v>20</v>
      </c>
      <c r="G821">
        <v>17</v>
      </c>
      <c r="H821">
        <v>89</v>
      </c>
      <c r="I821">
        <f>Table1[[#This Row],[Qty]]*Table1[[#This Row],[Price]]</f>
        <v>1780</v>
      </c>
      <c r="J821">
        <f>Table1[[#This Row],[Qty]]*Table1[[#This Row],[Cost]]</f>
        <v>1513</v>
      </c>
      <c r="K821">
        <f>Table1[[#This Row],[Total Sales]]-Table1[[#This Row],[cogs]]</f>
        <v>267</v>
      </c>
      <c r="L821" s="4">
        <v>1068</v>
      </c>
      <c r="M821" s="4">
        <f>Table1[[#This Row],[Total Sales]]*(1-20%)</f>
        <v>1424</v>
      </c>
      <c r="N821" s="4">
        <f>Table1[[#This Row],[Total Sales]]-100</f>
        <v>1680</v>
      </c>
    </row>
    <row r="822" spans="1:14" x14ac:dyDescent="0.25">
      <c r="A822">
        <v>88065566175</v>
      </c>
      <c r="B822" s="2">
        <v>43985</v>
      </c>
      <c r="C822" s="7" t="s">
        <v>18</v>
      </c>
      <c r="D822" t="s">
        <v>11</v>
      </c>
      <c r="E822" s="6" t="s">
        <v>80</v>
      </c>
      <c r="F822">
        <v>12</v>
      </c>
      <c r="G822">
        <v>9</v>
      </c>
      <c r="H822">
        <v>77</v>
      </c>
      <c r="I822">
        <f>Table1[[#This Row],[Qty]]*Table1[[#This Row],[Price]]</f>
        <v>924</v>
      </c>
      <c r="J822">
        <f>Table1[[#This Row],[Qty]]*Table1[[#This Row],[Cost]]</f>
        <v>693</v>
      </c>
      <c r="K822">
        <f>Table1[[#This Row],[Total Sales]]-Table1[[#This Row],[cogs]]</f>
        <v>231</v>
      </c>
      <c r="L822" s="4">
        <v>554.4</v>
      </c>
      <c r="M822" s="4">
        <f>Table1[[#This Row],[Total Sales]]*(1-20%)</f>
        <v>739.2</v>
      </c>
      <c r="N822" s="4">
        <f>Table1[[#This Row],[Total Sales]]-100</f>
        <v>824</v>
      </c>
    </row>
    <row r="823" spans="1:14" x14ac:dyDescent="0.25">
      <c r="A823">
        <v>88065566176</v>
      </c>
      <c r="B823" s="2">
        <v>43986</v>
      </c>
      <c r="C823" s="7" t="s">
        <v>19</v>
      </c>
      <c r="D823" t="s">
        <v>12</v>
      </c>
      <c r="E823" s="6" t="s">
        <v>81</v>
      </c>
      <c r="F823">
        <v>13</v>
      </c>
      <c r="G823">
        <v>10</v>
      </c>
      <c r="H823">
        <v>68</v>
      </c>
      <c r="I823">
        <f>Table1[[#This Row],[Qty]]*Table1[[#This Row],[Price]]</f>
        <v>884</v>
      </c>
      <c r="J823">
        <f>Table1[[#This Row],[Qty]]*Table1[[#This Row],[Cost]]</f>
        <v>680</v>
      </c>
      <c r="K823">
        <f>Table1[[#This Row],[Total Sales]]-Table1[[#This Row],[cogs]]</f>
        <v>204</v>
      </c>
      <c r="L823" s="4">
        <v>530.4</v>
      </c>
      <c r="M823" s="4">
        <f>Table1[[#This Row],[Total Sales]]*(1-20%)</f>
        <v>707.2</v>
      </c>
      <c r="N823" s="4">
        <f>Table1[[#This Row],[Total Sales]]-100</f>
        <v>784</v>
      </c>
    </row>
    <row r="824" spans="1:14" x14ac:dyDescent="0.25">
      <c r="A824">
        <v>88065566177</v>
      </c>
      <c r="B824" s="2">
        <v>43987</v>
      </c>
      <c r="C824" s="7" t="s">
        <v>23</v>
      </c>
      <c r="D824" t="s">
        <v>9</v>
      </c>
      <c r="E824" s="6" t="s">
        <v>68</v>
      </c>
      <c r="F824">
        <v>15</v>
      </c>
      <c r="G824">
        <v>12</v>
      </c>
      <c r="H824">
        <v>15</v>
      </c>
      <c r="I824">
        <f>Table1[[#This Row],[Qty]]*Table1[[#This Row],[Price]]</f>
        <v>225</v>
      </c>
      <c r="J824">
        <f>Table1[[#This Row],[Qty]]*Table1[[#This Row],[Cost]]</f>
        <v>180</v>
      </c>
      <c r="K824">
        <f>Table1[[#This Row],[Total Sales]]-Table1[[#This Row],[cogs]]</f>
        <v>45</v>
      </c>
      <c r="L824" s="4">
        <v>135</v>
      </c>
      <c r="M824" s="4">
        <f>Table1[[#This Row],[Total Sales]]*(1-20%)</f>
        <v>180</v>
      </c>
      <c r="N824" s="4">
        <f>Table1[[#This Row],[Total Sales]]-100</f>
        <v>125</v>
      </c>
    </row>
    <row r="825" spans="1:14" x14ac:dyDescent="0.25">
      <c r="A825">
        <v>88065566178</v>
      </c>
      <c r="B825" s="2">
        <v>43988</v>
      </c>
      <c r="C825" s="7" t="s">
        <v>13</v>
      </c>
      <c r="D825" t="s">
        <v>10</v>
      </c>
      <c r="E825" s="6" t="s">
        <v>69</v>
      </c>
      <c r="F825">
        <v>14</v>
      </c>
      <c r="G825">
        <v>11</v>
      </c>
      <c r="H825">
        <v>47</v>
      </c>
      <c r="I825">
        <f>Table1[[#This Row],[Qty]]*Table1[[#This Row],[Price]]</f>
        <v>658</v>
      </c>
      <c r="J825">
        <f>Table1[[#This Row],[Qty]]*Table1[[#This Row],[Cost]]</f>
        <v>517</v>
      </c>
      <c r="K825">
        <f>Table1[[#This Row],[Total Sales]]-Table1[[#This Row],[cogs]]</f>
        <v>141</v>
      </c>
      <c r="L825" s="4">
        <v>394.8</v>
      </c>
      <c r="M825" s="4">
        <f>Table1[[#This Row],[Total Sales]]*(1-20%)</f>
        <v>526.4</v>
      </c>
      <c r="N825" s="4">
        <f>Table1[[#This Row],[Total Sales]]-100</f>
        <v>558</v>
      </c>
    </row>
    <row r="826" spans="1:14" x14ac:dyDescent="0.25">
      <c r="A826">
        <v>88065566179</v>
      </c>
      <c r="B826" s="2">
        <v>43989</v>
      </c>
      <c r="C826" s="7" t="s">
        <v>17</v>
      </c>
      <c r="D826" t="s">
        <v>11</v>
      </c>
      <c r="E826" t="s">
        <v>70</v>
      </c>
      <c r="F826">
        <v>30</v>
      </c>
      <c r="G826">
        <v>27</v>
      </c>
      <c r="H826">
        <v>6</v>
      </c>
      <c r="I826">
        <f>Table1[[#This Row],[Qty]]*Table1[[#This Row],[Price]]</f>
        <v>180</v>
      </c>
      <c r="J826">
        <f>Table1[[#This Row],[Qty]]*Table1[[#This Row],[Cost]]</f>
        <v>162</v>
      </c>
      <c r="K826">
        <f>Table1[[#This Row],[Total Sales]]-Table1[[#This Row],[cogs]]</f>
        <v>18</v>
      </c>
      <c r="L826" s="4">
        <v>108</v>
      </c>
      <c r="M826" s="4">
        <f>Table1[[#This Row],[Total Sales]]*(1-20%)</f>
        <v>144</v>
      </c>
      <c r="N826" s="4">
        <f>Table1[[#This Row],[Total Sales]]-100</f>
        <v>80</v>
      </c>
    </row>
    <row r="827" spans="1:14" x14ac:dyDescent="0.25">
      <c r="A827">
        <v>88065566180</v>
      </c>
      <c r="B827" s="2">
        <v>43990</v>
      </c>
      <c r="C827" s="7" t="s">
        <v>14</v>
      </c>
      <c r="D827" t="s">
        <v>12</v>
      </c>
      <c r="E827" s="6" t="s">
        <v>82</v>
      </c>
      <c r="F827">
        <v>16</v>
      </c>
      <c r="G827">
        <v>13</v>
      </c>
      <c r="H827">
        <v>10</v>
      </c>
      <c r="I827">
        <f>Table1[[#This Row],[Qty]]*Table1[[#This Row],[Price]]</f>
        <v>160</v>
      </c>
      <c r="J827">
        <f>Table1[[#This Row],[Qty]]*Table1[[#This Row],[Cost]]</f>
        <v>130</v>
      </c>
      <c r="K827">
        <f>Table1[[#This Row],[Total Sales]]-Table1[[#This Row],[cogs]]</f>
        <v>30</v>
      </c>
      <c r="L827" s="4">
        <v>96</v>
      </c>
      <c r="M827" s="4">
        <f>Table1[[#This Row],[Total Sales]]*(1-20%)</f>
        <v>128</v>
      </c>
      <c r="N827" s="4">
        <f>Table1[[#This Row],[Total Sales]]-100</f>
        <v>60</v>
      </c>
    </row>
    <row r="828" spans="1:14" x14ac:dyDescent="0.25">
      <c r="A828">
        <v>88065566181</v>
      </c>
      <c r="B828" s="2">
        <v>43991</v>
      </c>
      <c r="C828" s="7" t="s">
        <v>21</v>
      </c>
      <c r="D828" t="s">
        <v>9</v>
      </c>
      <c r="E828" s="6" t="s">
        <v>83</v>
      </c>
      <c r="F828">
        <v>9</v>
      </c>
      <c r="G828">
        <v>6</v>
      </c>
      <c r="H828">
        <v>11</v>
      </c>
      <c r="I828">
        <f>Table1[[#This Row],[Qty]]*Table1[[#This Row],[Price]]</f>
        <v>99</v>
      </c>
      <c r="J828">
        <f>Table1[[#This Row],[Qty]]*Table1[[#This Row],[Cost]]</f>
        <v>66</v>
      </c>
      <c r="K828">
        <f>Table1[[#This Row],[Total Sales]]-Table1[[#This Row],[cogs]]</f>
        <v>33</v>
      </c>
      <c r="L828" s="4">
        <v>59.4</v>
      </c>
      <c r="M828" s="4">
        <f>Table1[[#This Row],[Total Sales]]*(1-20%)</f>
        <v>79.2</v>
      </c>
      <c r="N828" s="4">
        <f>Table1[[#This Row],[Total Sales]]-100</f>
        <v>-1</v>
      </c>
    </row>
    <row r="829" spans="1:14" x14ac:dyDescent="0.25">
      <c r="A829">
        <v>88065566182</v>
      </c>
      <c r="B829" s="2">
        <v>43992</v>
      </c>
      <c r="C829" s="7" t="s">
        <v>15</v>
      </c>
      <c r="D829" t="s">
        <v>10</v>
      </c>
      <c r="E829" s="6" t="s">
        <v>84</v>
      </c>
      <c r="F829">
        <v>5</v>
      </c>
      <c r="G829">
        <v>2</v>
      </c>
      <c r="H829">
        <v>60</v>
      </c>
      <c r="I829">
        <f>Table1[[#This Row],[Qty]]*Table1[[#This Row],[Price]]</f>
        <v>300</v>
      </c>
      <c r="J829">
        <f>Table1[[#This Row],[Qty]]*Table1[[#This Row],[Cost]]</f>
        <v>120</v>
      </c>
      <c r="K829">
        <f>Table1[[#This Row],[Total Sales]]-Table1[[#This Row],[cogs]]</f>
        <v>180</v>
      </c>
      <c r="L829" s="4">
        <v>180</v>
      </c>
      <c r="M829" s="4">
        <f>Table1[[#This Row],[Total Sales]]*(1-20%)</f>
        <v>240</v>
      </c>
      <c r="N829" s="4">
        <f>Table1[[#This Row],[Total Sales]]-100</f>
        <v>200</v>
      </c>
    </row>
    <row r="830" spans="1:14" x14ac:dyDescent="0.25">
      <c r="A830">
        <v>88065566183</v>
      </c>
      <c r="B830" s="2">
        <v>43993</v>
      </c>
      <c r="C830" s="7" t="s">
        <v>22</v>
      </c>
      <c r="D830" t="s">
        <v>11</v>
      </c>
      <c r="E830" s="6" t="s">
        <v>74</v>
      </c>
      <c r="F830">
        <v>18</v>
      </c>
      <c r="G830">
        <v>15</v>
      </c>
      <c r="H830">
        <v>89</v>
      </c>
      <c r="I830">
        <f>Table1[[#This Row],[Qty]]*Table1[[#This Row],[Price]]</f>
        <v>1602</v>
      </c>
      <c r="J830">
        <f>Table1[[#This Row],[Qty]]*Table1[[#This Row],[Cost]]</f>
        <v>1335</v>
      </c>
      <c r="K830">
        <f>Table1[[#This Row],[Total Sales]]-Table1[[#This Row],[cogs]]</f>
        <v>267</v>
      </c>
      <c r="L830" s="4">
        <v>961.19999999999993</v>
      </c>
      <c r="M830" s="4">
        <f>Table1[[#This Row],[Total Sales]]*(1-20%)</f>
        <v>1281.6000000000001</v>
      </c>
      <c r="N830" s="4">
        <f>Table1[[#This Row],[Total Sales]]-100</f>
        <v>1502</v>
      </c>
    </row>
    <row r="831" spans="1:14" x14ac:dyDescent="0.25">
      <c r="A831">
        <v>88065566184</v>
      </c>
      <c r="B831" s="2">
        <v>43994</v>
      </c>
      <c r="C831" s="7" t="s">
        <v>20</v>
      </c>
      <c r="D831" t="s">
        <v>12</v>
      </c>
      <c r="E831" s="6" t="s">
        <v>85</v>
      </c>
      <c r="F831">
        <v>10</v>
      </c>
      <c r="G831">
        <v>7</v>
      </c>
      <c r="H831">
        <v>77</v>
      </c>
      <c r="I831">
        <f>Table1[[#This Row],[Qty]]*Table1[[#This Row],[Price]]</f>
        <v>770</v>
      </c>
      <c r="J831">
        <f>Table1[[#This Row],[Qty]]*Table1[[#This Row],[Cost]]</f>
        <v>539</v>
      </c>
      <c r="K831">
        <f>Table1[[#This Row],[Total Sales]]-Table1[[#This Row],[cogs]]</f>
        <v>231</v>
      </c>
      <c r="L831" s="4">
        <v>462</v>
      </c>
      <c r="M831" s="4">
        <f>Table1[[#This Row],[Total Sales]]*(1-20%)</f>
        <v>616</v>
      </c>
      <c r="N831" s="4">
        <f>Table1[[#This Row],[Total Sales]]-100</f>
        <v>670</v>
      </c>
    </row>
    <row r="832" spans="1:14" x14ac:dyDescent="0.25">
      <c r="A832">
        <v>88065566185</v>
      </c>
      <c r="B832" s="2">
        <v>43995</v>
      </c>
      <c r="C832" s="7" t="s">
        <v>16</v>
      </c>
      <c r="D832" t="s">
        <v>9</v>
      </c>
      <c r="E832" s="6" t="s">
        <v>74</v>
      </c>
      <c r="F832">
        <v>20</v>
      </c>
      <c r="G832">
        <v>17</v>
      </c>
      <c r="H832">
        <v>68</v>
      </c>
      <c r="I832">
        <f>Table1[[#This Row],[Qty]]*Table1[[#This Row],[Price]]</f>
        <v>1360</v>
      </c>
      <c r="J832">
        <f>Table1[[#This Row],[Qty]]*Table1[[#This Row],[Cost]]</f>
        <v>1156</v>
      </c>
      <c r="K832">
        <f>Table1[[#This Row],[Total Sales]]-Table1[[#This Row],[cogs]]</f>
        <v>204</v>
      </c>
      <c r="L832" s="4">
        <v>816</v>
      </c>
      <c r="M832" s="4">
        <f>Table1[[#This Row],[Total Sales]]*(1-20%)</f>
        <v>1088</v>
      </c>
      <c r="N832" s="4">
        <f>Table1[[#This Row],[Total Sales]]-100</f>
        <v>1260</v>
      </c>
    </row>
    <row r="833" spans="1:14" x14ac:dyDescent="0.25">
      <c r="A833">
        <v>88065566186</v>
      </c>
      <c r="B833" s="2">
        <v>43996</v>
      </c>
      <c r="C833" s="7" t="s">
        <v>18</v>
      </c>
      <c r="D833" t="s">
        <v>10</v>
      </c>
      <c r="E833" s="6" t="s">
        <v>85</v>
      </c>
      <c r="F833">
        <v>12</v>
      </c>
      <c r="G833">
        <v>9</v>
      </c>
      <c r="H833">
        <v>15</v>
      </c>
      <c r="I833">
        <f>Table1[[#This Row],[Qty]]*Table1[[#This Row],[Price]]</f>
        <v>180</v>
      </c>
      <c r="J833">
        <f>Table1[[#This Row],[Qty]]*Table1[[#This Row],[Cost]]</f>
        <v>135</v>
      </c>
      <c r="K833">
        <f>Table1[[#This Row],[Total Sales]]-Table1[[#This Row],[cogs]]</f>
        <v>45</v>
      </c>
      <c r="L833" s="4">
        <v>108</v>
      </c>
      <c r="M833" s="4">
        <f>Table1[[#This Row],[Total Sales]]*(1-20%)</f>
        <v>144</v>
      </c>
      <c r="N833" s="4">
        <f>Table1[[#This Row],[Total Sales]]-100</f>
        <v>80</v>
      </c>
    </row>
    <row r="834" spans="1:14" x14ac:dyDescent="0.25">
      <c r="A834">
        <v>88065566187</v>
      </c>
      <c r="B834" s="2">
        <v>43997</v>
      </c>
      <c r="C834" s="7" t="s">
        <v>19</v>
      </c>
      <c r="D834" t="s">
        <v>11</v>
      </c>
      <c r="E834" s="6" t="s">
        <v>68</v>
      </c>
      <c r="F834">
        <v>10</v>
      </c>
      <c r="G834">
        <v>7</v>
      </c>
      <c r="H834">
        <v>100</v>
      </c>
      <c r="I834">
        <f>Table1[[#This Row],[Qty]]*Table1[[#This Row],[Price]]</f>
        <v>1000</v>
      </c>
      <c r="J834">
        <f>Table1[[#This Row],[Qty]]*Table1[[#This Row],[Cost]]</f>
        <v>700</v>
      </c>
      <c r="K834">
        <f>Table1[[#This Row],[Total Sales]]-Table1[[#This Row],[cogs]]</f>
        <v>300</v>
      </c>
      <c r="L834" s="4">
        <v>600</v>
      </c>
      <c r="M834" s="4">
        <f>Table1[[#This Row],[Total Sales]]*(1-20%)</f>
        <v>800</v>
      </c>
      <c r="N834" s="4">
        <f>Table1[[#This Row],[Total Sales]]-100</f>
        <v>900</v>
      </c>
    </row>
    <row r="835" spans="1:14" x14ac:dyDescent="0.25">
      <c r="A835">
        <v>88065566188</v>
      </c>
      <c r="B835" s="2">
        <v>43998</v>
      </c>
      <c r="C835" s="7" t="s">
        <v>23</v>
      </c>
      <c r="D835" t="s">
        <v>12</v>
      </c>
      <c r="E835" s="6" t="s">
        <v>69</v>
      </c>
      <c r="F835">
        <v>15</v>
      </c>
      <c r="G835">
        <v>12</v>
      </c>
      <c r="H835">
        <v>3000</v>
      </c>
      <c r="I835">
        <f>Table1[[#This Row],[Qty]]*Table1[[#This Row],[Price]]</f>
        <v>45000</v>
      </c>
      <c r="J835">
        <f>Table1[[#This Row],[Qty]]*Table1[[#This Row],[Cost]]</f>
        <v>36000</v>
      </c>
      <c r="K835">
        <f>Table1[[#This Row],[Total Sales]]-Table1[[#This Row],[cogs]]</f>
        <v>9000</v>
      </c>
      <c r="L835" s="4">
        <v>27000</v>
      </c>
      <c r="M835" s="4">
        <f>Table1[[#This Row],[Total Sales]]*(1-20%)</f>
        <v>36000</v>
      </c>
      <c r="N835" s="4">
        <f>Table1[[#This Row],[Total Sales]]-100</f>
        <v>44900</v>
      </c>
    </row>
    <row r="836" spans="1:14" x14ac:dyDescent="0.25">
      <c r="A836">
        <v>88065566189</v>
      </c>
      <c r="B836" s="2">
        <v>43999</v>
      </c>
      <c r="C836" s="7" t="s">
        <v>13</v>
      </c>
      <c r="D836" t="s">
        <v>9</v>
      </c>
      <c r="E836" t="s">
        <v>70</v>
      </c>
      <c r="F836">
        <v>15</v>
      </c>
      <c r="G836">
        <v>12</v>
      </c>
      <c r="H836">
        <v>5000</v>
      </c>
      <c r="I836">
        <f>Table1[[#This Row],[Qty]]*Table1[[#This Row],[Price]]</f>
        <v>75000</v>
      </c>
      <c r="J836">
        <f>Table1[[#This Row],[Qty]]*Table1[[#This Row],[Cost]]</f>
        <v>60000</v>
      </c>
      <c r="K836">
        <f>Table1[[#This Row],[Total Sales]]-Table1[[#This Row],[cogs]]</f>
        <v>15000</v>
      </c>
      <c r="L836" s="4">
        <v>45000</v>
      </c>
      <c r="M836" s="4">
        <f>Table1[[#This Row],[Total Sales]]*(1-20%)</f>
        <v>60000</v>
      </c>
      <c r="N836" s="4">
        <f>Table1[[#This Row],[Total Sales]]-100</f>
        <v>74900</v>
      </c>
    </row>
    <row r="837" spans="1:14" x14ac:dyDescent="0.25">
      <c r="A837">
        <v>88065566190</v>
      </c>
      <c r="B837" s="2">
        <v>44000</v>
      </c>
      <c r="C837" s="7" t="s">
        <v>17</v>
      </c>
      <c r="D837" t="s">
        <v>10</v>
      </c>
      <c r="E837" s="6" t="s">
        <v>68</v>
      </c>
      <c r="F837">
        <v>20</v>
      </c>
      <c r="G837">
        <v>17</v>
      </c>
      <c r="H837">
        <v>300</v>
      </c>
      <c r="I837">
        <f>Table1[[#This Row],[Qty]]*Table1[[#This Row],[Price]]</f>
        <v>6000</v>
      </c>
      <c r="J837">
        <f>Table1[[#This Row],[Qty]]*Table1[[#This Row],[Cost]]</f>
        <v>5100</v>
      </c>
      <c r="K837">
        <f>Table1[[#This Row],[Total Sales]]-Table1[[#This Row],[cogs]]</f>
        <v>900</v>
      </c>
      <c r="L837" s="4">
        <v>3600</v>
      </c>
      <c r="M837" s="4">
        <f>Table1[[#This Row],[Total Sales]]*(1-20%)</f>
        <v>4800</v>
      </c>
      <c r="N837" s="4">
        <f>Table1[[#This Row],[Total Sales]]-100</f>
        <v>5900</v>
      </c>
    </row>
    <row r="838" spans="1:14" x14ac:dyDescent="0.25">
      <c r="A838">
        <v>88065566191</v>
      </c>
      <c r="B838" s="2">
        <v>44001</v>
      </c>
      <c r="C838" s="7" t="s">
        <v>14</v>
      </c>
      <c r="D838" t="s">
        <v>11</v>
      </c>
      <c r="E838" s="6" t="s">
        <v>69</v>
      </c>
      <c r="F838">
        <v>12</v>
      </c>
      <c r="G838">
        <v>9</v>
      </c>
      <c r="H838">
        <v>2000</v>
      </c>
      <c r="I838">
        <f>Table1[[#This Row],[Qty]]*Table1[[#This Row],[Price]]</f>
        <v>24000</v>
      </c>
      <c r="J838">
        <f>Table1[[#This Row],[Qty]]*Table1[[#This Row],[Cost]]</f>
        <v>18000</v>
      </c>
      <c r="K838">
        <f>Table1[[#This Row],[Total Sales]]-Table1[[#This Row],[cogs]]</f>
        <v>6000</v>
      </c>
      <c r="L838" s="4">
        <v>14400</v>
      </c>
      <c r="M838" s="4">
        <f>Table1[[#This Row],[Total Sales]]*(1-20%)</f>
        <v>19200</v>
      </c>
      <c r="N838" s="4">
        <f>Table1[[#This Row],[Total Sales]]-100</f>
        <v>23900</v>
      </c>
    </row>
    <row r="839" spans="1:14" x14ac:dyDescent="0.25">
      <c r="A839">
        <v>88065566192</v>
      </c>
      <c r="B839" s="2">
        <v>44002</v>
      </c>
      <c r="C839" s="7" t="s">
        <v>21</v>
      </c>
      <c r="D839" t="s">
        <v>12</v>
      </c>
      <c r="E839" t="s">
        <v>70</v>
      </c>
      <c r="F839">
        <v>13</v>
      </c>
      <c r="G839">
        <v>10</v>
      </c>
      <c r="H839">
        <v>600</v>
      </c>
      <c r="I839">
        <f>Table1[[#This Row],[Qty]]*Table1[[#This Row],[Price]]</f>
        <v>7800</v>
      </c>
      <c r="J839">
        <f>Table1[[#This Row],[Qty]]*Table1[[#This Row],[Cost]]</f>
        <v>6000</v>
      </c>
      <c r="K839">
        <f>Table1[[#This Row],[Total Sales]]-Table1[[#This Row],[cogs]]</f>
        <v>1800</v>
      </c>
      <c r="L839" s="4">
        <v>4680</v>
      </c>
      <c r="M839" s="4">
        <f>Table1[[#This Row],[Total Sales]]*(1-20%)</f>
        <v>6240</v>
      </c>
      <c r="N839" s="4">
        <f>Table1[[#This Row],[Total Sales]]-100</f>
        <v>7700</v>
      </c>
    </row>
    <row r="840" spans="1:14" x14ac:dyDescent="0.25">
      <c r="A840">
        <v>88065566193</v>
      </c>
      <c r="B840" s="2">
        <v>44003</v>
      </c>
      <c r="C840" s="7" t="s">
        <v>15</v>
      </c>
      <c r="D840" t="s">
        <v>9</v>
      </c>
      <c r="E840" t="s">
        <v>70</v>
      </c>
      <c r="F840">
        <v>15</v>
      </c>
      <c r="G840">
        <v>12</v>
      </c>
      <c r="H840">
        <v>1230</v>
      </c>
      <c r="I840">
        <f>Table1[[#This Row],[Qty]]*Table1[[#This Row],[Price]]</f>
        <v>18450</v>
      </c>
      <c r="J840">
        <f>Table1[[#This Row],[Qty]]*Table1[[#This Row],[Cost]]</f>
        <v>14760</v>
      </c>
      <c r="K840">
        <f>Table1[[#This Row],[Total Sales]]-Table1[[#This Row],[cogs]]</f>
        <v>3690</v>
      </c>
      <c r="L840" s="4">
        <v>11070</v>
      </c>
      <c r="M840" s="4">
        <f>Table1[[#This Row],[Total Sales]]*(1-20%)</f>
        <v>14760</v>
      </c>
      <c r="N840" s="4">
        <f>Table1[[#This Row],[Total Sales]]-100</f>
        <v>18350</v>
      </c>
    </row>
    <row r="841" spans="1:14" x14ac:dyDescent="0.25">
      <c r="A841">
        <v>88065566194</v>
      </c>
      <c r="B841" s="2">
        <v>44004</v>
      </c>
      <c r="C841" s="7" t="s">
        <v>22</v>
      </c>
      <c r="D841" t="s">
        <v>10</v>
      </c>
      <c r="E841" t="s">
        <v>70</v>
      </c>
      <c r="F841">
        <v>14</v>
      </c>
      <c r="G841">
        <v>11</v>
      </c>
      <c r="H841">
        <v>900</v>
      </c>
      <c r="I841">
        <f>Table1[[#This Row],[Qty]]*Table1[[#This Row],[Price]]</f>
        <v>12600</v>
      </c>
      <c r="J841">
        <f>Table1[[#This Row],[Qty]]*Table1[[#This Row],[Cost]]</f>
        <v>9900</v>
      </c>
      <c r="K841">
        <f>Table1[[#This Row],[Total Sales]]-Table1[[#This Row],[cogs]]</f>
        <v>2700</v>
      </c>
      <c r="L841" s="4">
        <v>7560</v>
      </c>
      <c r="M841" s="4">
        <f>Table1[[#This Row],[Total Sales]]*(1-20%)</f>
        <v>10080</v>
      </c>
      <c r="N841" s="4">
        <f>Table1[[#This Row],[Total Sales]]-100</f>
        <v>12500</v>
      </c>
    </row>
    <row r="842" spans="1:14" x14ac:dyDescent="0.25">
      <c r="A842">
        <v>88065566195</v>
      </c>
      <c r="B842" s="2">
        <v>44005</v>
      </c>
      <c r="C842" s="7" t="s">
        <v>20</v>
      </c>
      <c r="D842" t="s">
        <v>11</v>
      </c>
      <c r="E842" s="6" t="s">
        <v>81</v>
      </c>
      <c r="F842">
        <v>30</v>
      </c>
      <c r="G842">
        <v>27</v>
      </c>
      <c r="H842">
        <v>2390</v>
      </c>
      <c r="I842">
        <f>Table1[[#This Row],[Qty]]*Table1[[#This Row],[Price]]</f>
        <v>71700</v>
      </c>
      <c r="J842">
        <f>Table1[[#This Row],[Qty]]*Table1[[#This Row],[Cost]]</f>
        <v>64530</v>
      </c>
      <c r="K842">
        <f>Table1[[#This Row],[Total Sales]]-Table1[[#This Row],[cogs]]</f>
        <v>7170</v>
      </c>
      <c r="L842" s="4">
        <v>43020</v>
      </c>
      <c r="M842" s="4">
        <f>Table1[[#This Row],[Total Sales]]*(1-20%)</f>
        <v>57360</v>
      </c>
      <c r="N842" s="4">
        <f>Table1[[#This Row],[Total Sales]]-100</f>
        <v>71600</v>
      </c>
    </row>
    <row r="843" spans="1:14" x14ac:dyDescent="0.25">
      <c r="A843">
        <v>88065566196</v>
      </c>
      <c r="B843" s="2">
        <v>44006</v>
      </c>
      <c r="C843" s="7" t="s">
        <v>16</v>
      </c>
      <c r="D843" t="s">
        <v>12</v>
      </c>
      <c r="E843" s="6" t="s">
        <v>81</v>
      </c>
      <c r="F843">
        <v>16</v>
      </c>
      <c r="G843">
        <v>13</v>
      </c>
      <c r="H843">
        <v>10000</v>
      </c>
      <c r="I843">
        <f>Table1[[#This Row],[Qty]]*Table1[[#This Row],[Price]]</f>
        <v>160000</v>
      </c>
      <c r="J843">
        <f>Table1[[#This Row],[Qty]]*Table1[[#This Row],[Cost]]</f>
        <v>130000</v>
      </c>
      <c r="K843">
        <f>Table1[[#This Row],[Total Sales]]-Table1[[#This Row],[cogs]]</f>
        <v>30000</v>
      </c>
      <c r="L843" s="4">
        <v>96000</v>
      </c>
      <c r="M843" s="4">
        <f>Table1[[#This Row],[Total Sales]]*(1-20%)</f>
        <v>128000</v>
      </c>
      <c r="N843" s="4">
        <f>Table1[[#This Row],[Total Sales]]-100</f>
        <v>159900</v>
      </c>
    </row>
    <row r="844" spans="1:14" x14ac:dyDescent="0.25">
      <c r="A844">
        <v>88065566197</v>
      </c>
      <c r="B844" s="2">
        <v>44007</v>
      </c>
      <c r="C844" s="7" t="s">
        <v>18</v>
      </c>
      <c r="D844" t="s">
        <v>9</v>
      </c>
      <c r="E844" s="6" t="s">
        <v>74</v>
      </c>
      <c r="F844">
        <v>9</v>
      </c>
      <c r="G844">
        <v>6</v>
      </c>
      <c r="H844">
        <v>2300</v>
      </c>
      <c r="I844">
        <f>Table1[[#This Row],[Qty]]*Table1[[#This Row],[Price]]</f>
        <v>20700</v>
      </c>
      <c r="J844">
        <f>Table1[[#This Row],[Qty]]*Table1[[#This Row],[Cost]]</f>
        <v>13800</v>
      </c>
      <c r="K844">
        <f>Table1[[#This Row],[Total Sales]]-Table1[[#This Row],[cogs]]</f>
        <v>6900</v>
      </c>
      <c r="L844" s="4">
        <v>12420</v>
      </c>
      <c r="M844" s="4">
        <f>Table1[[#This Row],[Total Sales]]*(1-20%)</f>
        <v>16560</v>
      </c>
      <c r="N844" s="4">
        <f>Table1[[#This Row],[Total Sales]]-100</f>
        <v>20600</v>
      </c>
    </row>
    <row r="845" spans="1:14" x14ac:dyDescent="0.25">
      <c r="A845">
        <v>88065566198</v>
      </c>
      <c r="B845" s="2">
        <v>44008</v>
      </c>
      <c r="C845" s="7" t="s">
        <v>19</v>
      </c>
      <c r="D845" t="s">
        <v>10</v>
      </c>
      <c r="E845" s="6" t="s">
        <v>85</v>
      </c>
      <c r="F845">
        <v>5</v>
      </c>
      <c r="G845">
        <v>2</v>
      </c>
      <c r="H845">
        <v>7800</v>
      </c>
      <c r="I845">
        <f>Table1[[#This Row],[Qty]]*Table1[[#This Row],[Price]]</f>
        <v>39000</v>
      </c>
      <c r="J845">
        <f>Table1[[#This Row],[Qty]]*Table1[[#This Row],[Cost]]</f>
        <v>15600</v>
      </c>
      <c r="K845">
        <f>Table1[[#This Row],[Total Sales]]-Table1[[#This Row],[cogs]]</f>
        <v>23400</v>
      </c>
      <c r="L845" s="4">
        <v>23400</v>
      </c>
      <c r="M845" s="4">
        <f>Table1[[#This Row],[Total Sales]]*(1-20%)</f>
        <v>31200</v>
      </c>
      <c r="N845" s="4">
        <f>Table1[[#This Row],[Total Sales]]-100</f>
        <v>38900</v>
      </c>
    </row>
    <row r="846" spans="1:14" x14ac:dyDescent="0.25">
      <c r="A846">
        <v>88065566199</v>
      </c>
      <c r="B846" s="2">
        <v>44009</v>
      </c>
      <c r="C846" s="7" t="s">
        <v>23</v>
      </c>
      <c r="D846" t="s">
        <v>11</v>
      </c>
      <c r="E846" s="6" t="s">
        <v>75</v>
      </c>
      <c r="F846">
        <v>18</v>
      </c>
      <c r="G846">
        <v>15</v>
      </c>
      <c r="H846">
        <v>450</v>
      </c>
      <c r="I846">
        <f>Table1[[#This Row],[Qty]]*Table1[[#This Row],[Price]]</f>
        <v>8100</v>
      </c>
      <c r="J846">
        <f>Table1[[#This Row],[Qty]]*Table1[[#This Row],[Cost]]</f>
        <v>6750</v>
      </c>
      <c r="K846">
        <f>Table1[[#This Row],[Total Sales]]-Table1[[#This Row],[cogs]]</f>
        <v>1350</v>
      </c>
      <c r="L846" s="4">
        <v>4860</v>
      </c>
      <c r="M846" s="4">
        <f>Table1[[#This Row],[Total Sales]]*(1-20%)</f>
        <v>6480</v>
      </c>
      <c r="N846" s="4">
        <f>Table1[[#This Row],[Total Sales]]-100</f>
        <v>8000</v>
      </c>
    </row>
    <row r="847" spans="1:14" x14ac:dyDescent="0.25">
      <c r="A847">
        <v>88065566200</v>
      </c>
      <c r="B847" s="2">
        <v>44010</v>
      </c>
      <c r="C847" s="7" t="s">
        <v>13</v>
      </c>
      <c r="D847" t="s">
        <v>12</v>
      </c>
      <c r="E847" s="6" t="s">
        <v>76</v>
      </c>
      <c r="F847">
        <v>10</v>
      </c>
      <c r="G847">
        <v>7</v>
      </c>
      <c r="H847">
        <v>2000</v>
      </c>
      <c r="I847">
        <f>Table1[[#This Row],[Qty]]*Table1[[#This Row],[Price]]</f>
        <v>20000</v>
      </c>
      <c r="J847">
        <f>Table1[[#This Row],[Qty]]*Table1[[#This Row],[Cost]]</f>
        <v>14000</v>
      </c>
      <c r="K847">
        <f>Table1[[#This Row],[Total Sales]]-Table1[[#This Row],[cogs]]</f>
        <v>6000</v>
      </c>
      <c r="L847" s="4">
        <v>12000</v>
      </c>
      <c r="M847" s="4">
        <f>Table1[[#This Row],[Total Sales]]*(1-20%)</f>
        <v>16000</v>
      </c>
      <c r="N847" s="4">
        <f>Table1[[#This Row],[Total Sales]]-100</f>
        <v>19900</v>
      </c>
    </row>
    <row r="848" spans="1:14" x14ac:dyDescent="0.25">
      <c r="A848">
        <v>88065566201</v>
      </c>
      <c r="B848" s="2">
        <v>44011</v>
      </c>
      <c r="C848" s="7" t="s">
        <v>17</v>
      </c>
      <c r="D848" t="s">
        <v>9</v>
      </c>
      <c r="E848" s="6" t="s">
        <v>77</v>
      </c>
      <c r="F848">
        <v>20</v>
      </c>
      <c r="G848">
        <v>17</v>
      </c>
      <c r="H848">
        <v>123</v>
      </c>
      <c r="I848">
        <f>Table1[[#This Row],[Qty]]*Table1[[#This Row],[Price]]</f>
        <v>2460</v>
      </c>
      <c r="J848">
        <f>Table1[[#This Row],[Qty]]*Table1[[#This Row],[Cost]]</f>
        <v>2091</v>
      </c>
      <c r="K848">
        <f>Table1[[#This Row],[Total Sales]]-Table1[[#This Row],[cogs]]</f>
        <v>369</v>
      </c>
      <c r="L848" s="4">
        <v>1476</v>
      </c>
      <c r="M848" s="4">
        <f>Table1[[#This Row],[Total Sales]]*(1-20%)</f>
        <v>1968</v>
      </c>
      <c r="N848" s="4">
        <f>Table1[[#This Row],[Total Sales]]-100</f>
        <v>2360</v>
      </c>
    </row>
    <row r="849" spans="1:14" x14ac:dyDescent="0.25">
      <c r="A849">
        <v>88065566202</v>
      </c>
      <c r="B849" s="2">
        <v>44012</v>
      </c>
      <c r="C849" s="7" t="s">
        <v>14</v>
      </c>
      <c r="D849" t="s">
        <v>10</v>
      </c>
      <c r="E849" s="6" t="s">
        <v>78</v>
      </c>
      <c r="F849">
        <v>70</v>
      </c>
      <c r="G849">
        <v>67</v>
      </c>
      <c r="H849">
        <v>12903</v>
      </c>
      <c r="I849">
        <f>Table1[[#This Row],[Qty]]*Table1[[#This Row],[Price]]</f>
        <v>903210</v>
      </c>
      <c r="J849">
        <f>Table1[[#This Row],[Qty]]*Table1[[#This Row],[Cost]]</f>
        <v>864501</v>
      </c>
      <c r="K849">
        <f>Table1[[#This Row],[Total Sales]]-Table1[[#This Row],[cogs]]</f>
        <v>38709</v>
      </c>
      <c r="L849" s="4">
        <v>541926</v>
      </c>
      <c r="M849" s="4">
        <f>Table1[[#This Row],[Total Sales]]*(1-20%)</f>
        <v>722568</v>
      </c>
      <c r="N849" s="4">
        <f>Table1[[#This Row],[Total Sales]]-100</f>
        <v>903110</v>
      </c>
    </row>
    <row r="850" spans="1:14" x14ac:dyDescent="0.25">
      <c r="A850">
        <v>88065566203</v>
      </c>
      <c r="B850" s="2">
        <v>44013</v>
      </c>
      <c r="C850" s="7" t="s">
        <v>21</v>
      </c>
      <c r="D850" t="s">
        <v>11</v>
      </c>
      <c r="E850" t="s">
        <v>79</v>
      </c>
      <c r="F850">
        <v>15</v>
      </c>
      <c r="G850">
        <v>12</v>
      </c>
      <c r="H850">
        <v>100000</v>
      </c>
      <c r="I850">
        <f>Table1[[#This Row],[Qty]]*Table1[[#This Row],[Price]]</f>
        <v>1500000</v>
      </c>
      <c r="J850">
        <f>Table1[[#This Row],[Qty]]*Table1[[#This Row],[Cost]]</f>
        <v>1200000</v>
      </c>
      <c r="K850">
        <f>Table1[[#This Row],[Total Sales]]-Table1[[#This Row],[cogs]]</f>
        <v>300000</v>
      </c>
      <c r="L850" s="4">
        <v>900000</v>
      </c>
      <c r="M850" s="4">
        <f>Table1[[#This Row],[Total Sales]]*(1-20%)</f>
        <v>1200000</v>
      </c>
      <c r="N850" s="4">
        <f>Table1[[#This Row],[Total Sales]]-100</f>
        <v>1499900</v>
      </c>
    </row>
    <row r="851" spans="1:14" x14ac:dyDescent="0.25">
      <c r="A851">
        <v>88065566204</v>
      </c>
      <c r="B851" s="2">
        <v>44014</v>
      </c>
      <c r="C851" s="7" t="s">
        <v>15</v>
      </c>
      <c r="D851" t="s">
        <v>11</v>
      </c>
      <c r="E851" s="6" t="s">
        <v>65</v>
      </c>
      <c r="F851">
        <v>12</v>
      </c>
      <c r="G851">
        <v>9</v>
      </c>
      <c r="H851">
        <v>12000</v>
      </c>
      <c r="I851">
        <f>Table1[[#This Row],[Qty]]*Table1[[#This Row],[Price]]</f>
        <v>144000</v>
      </c>
      <c r="J851">
        <f>Table1[[#This Row],[Qty]]*Table1[[#This Row],[Cost]]</f>
        <v>108000</v>
      </c>
      <c r="K851">
        <f>Table1[[#This Row],[Total Sales]]-Table1[[#This Row],[cogs]]</f>
        <v>36000</v>
      </c>
      <c r="L851" s="4">
        <v>86400</v>
      </c>
      <c r="M851" s="4">
        <f>Table1[[#This Row],[Total Sales]]*(1-20%)</f>
        <v>115200</v>
      </c>
      <c r="N851" s="4">
        <f>Table1[[#This Row],[Total Sales]]-100</f>
        <v>143900</v>
      </c>
    </row>
    <row r="852" spans="1:14" x14ac:dyDescent="0.25">
      <c r="A852">
        <v>88065566205</v>
      </c>
      <c r="B852" s="2">
        <v>44015</v>
      </c>
      <c r="C852" s="7" t="s">
        <v>22</v>
      </c>
      <c r="D852" t="s">
        <v>12</v>
      </c>
      <c r="E852" s="6" t="s">
        <v>80</v>
      </c>
      <c r="F852">
        <v>18</v>
      </c>
      <c r="G852">
        <v>15</v>
      </c>
      <c r="H852">
        <v>60</v>
      </c>
      <c r="I852">
        <f>Table1[[#This Row],[Qty]]*Table1[[#This Row],[Price]]</f>
        <v>1080</v>
      </c>
      <c r="J852">
        <f>Table1[[#This Row],[Qty]]*Table1[[#This Row],[Cost]]</f>
        <v>900</v>
      </c>
      <c r="K852">
        <f>Table1[[#This Row],[Total Sales]]-Table1[[#This Row],[cogs]]</f>
        <v>180</v>
      </c>
      <c r="L852" s="4">
        <v>648</v>
      </c>
      <c r="M852" s="4">
        <f>Table1[[#This Row],[Total Sales]]*(1-20%)</f>
        <v>864</v>
      </c>
      <c r="N852" s="4">
        <f>Table1[[#This Row],[Total Sales]]-100</f>
        <v>980</v>
      </c>
    </row>
    <row r="853" spans="1:14" x14ac:dyDescent="0.25">
      <c r="A853">
        <v>88065566206</v>
      </c>
      <c r="B853" s="2">
        <v>44016</v>
      </c>
      <c r="C853" s="7" t="s">
        <v>20</v>
      </c>
      <c r="D853" t="s">
        <v>11</v>
      </c>
      <c r="E853" s="6" t="s">
        <v>81</v>
      </c>
      <c r="F853">
        <v>23</v>
      </c>
      <c r="G853">
        <v>20</v>
      </c>
      <c r="H853">
        <v>89</v>
      </c>
      <c r="I853">
        <f>Table1[[#This Row],[Qty]]*Table1[[#This Row],[Price]]</f>
        <v>2047</v>
      </c>
      <c r="J853">
        <f>Table1[[#This Row],[Qty]]*Table1[[#This Row],[Cost]]</f>
        <v>1780</v>
      </c>
      <c r="K853">
        <f>Table1[[#This Row],[Total Sales]]-Table1[[#This Row],[cogs]]</f>
        <v>267</v>
      </c>
      <c r="L853" s="4">
        <v>1228.2</v>
      </c>
      <c r="M853" s="4">
        <f>Table1[[#This Row],[Total Sales]]*(1-20%)</f>
        <v>1637.6000000000001</v>
      </c>
      <c r="N853" s="4">
        <f>Table1[[#This Row],[Total Sales]]-100</f>
        <v>1947</v>
      </c>
    </row>
    <row r="854" spans="1:14" x14ac:dyDescent="0.25">
      <c r="A854">
        <v>88065566207</v>
      </c>
      <c r="B854" s="2">
        <v>44017</v>
      </c>
      <c r="C854" s="7" t="s">
        <v>16</v>
      </c>
      <c r="D854" t="s">
        <v>12</v>
      </c>
      <c r="E854" s="6" t="s">
        <v>68</v>
      </c>
      <c r="F854">
        <v>9</v>
      </c>
      <c r="G854">
        <v>6</v>
      </c>
      <c r="H854">
        <v>77</v>
      </c>
      <c r="I854">
        <f>Table1[[#This Row],[Qty]]*Table1[[#This Row],[Price]]</f>
        <v>693</v>
      </c>
      <c r="J854">
        <f>Table1[[#This Row],[Qty]]*Table1[[#This Row],[Cost]]</f>
        <v>462</v>
      </c>
      <c r="K854">
        <f>Table1[[#This Row],[Total Sales]]-Table1[[#This Row],[cogs]]</f>
        <v>231</v>
      </c>
      <c r="L854" s="4">
        <v>415.8</v>
      </c>
      <c r="M854" s="4">
        <f>Table1[[#This Row],[Total Sales]]*(1-20%)</f>
        <v>554.4</v>
      </c>
      <c r="N854" s="4">
        <f>Table1[[#This Row],[Total Sales]]-100</f>
        <v>593</v>
      </c>
    </row>
    <row r="855" spans="1:14" x14ac:dyDescent="0.25">
      <c r="A855">
        <v>88065566208</v>
      </c>
      <c r="B855" s="2">
        <v>44018</v>
      </c>
      <c r="C855" s="7" t="s">
        <v>18</v>
      </c>
      <c r="D855" t="s">
        <v>11</v>
      </c>
      <c r="E855" s="6" t="s">
        <v>69</v>
      </c>
      <c r="F855">
        <v>18</v>
      </c>
      <c r="G855">
        <v>15</v>
      </c>
      <c r="H855">
        <v>68</v>
      </c>
      <c r="I855">
        <f>Table1[[#This Row],[Qty]]*Table1[[#This Row],[Price]]</f>
        <v>1224</v>
      </c>
      <c r="J855">
        <f>Table1[[#This Row],[Qty]]*Table1[[#This Row],[Cost]]</f>
        <v>1020</v>
      </c>
      <c r="K855">
        <f>Table1[[#This Row],[Total Sales]]-Table1[[#This Row],[cogs]]</f>
        <v>204</v>
      </c>
      <c r="L855" s="4">
        <v>734.4</v>
      </c>
      <c r="M855" s="4">
        <f>Table1[[#This Row],[Total Sales]]*(1-20%)</f>
        <v>979.2</v>
      </c>
      <c r="N855" s="4">
        <f>Table1[[#This Row],[Total Sales]]-100</f>
        <v>1124</v>
      </c>
    </row>
    <row r="856" spans="1:14" x14ac:dyDescent="0.25">
      <c r="A856">
        <v>88065566209</v>
      </c>
      <c r="B856" s="2">
        <v>44019</v>
      </c>
      <c r="C856" s="7" t="s">
        <v>19</v>
      </c>
      <c r="D856" t="s">
        <v>12</v>
      </c>
      <c r="E856" t="s">
        <v>70</v>
      </c>
      <c r="F856">
        <v>52</v>
      </c>
      <c r="G856">
        <v>49</v>
      </c>
      <c r="H856">
        <v>15</v>
      </c>
      <c r="I856">
        <f>Table1[[#This Row],[Qty]]*Table1[[#This Row],[Price]]</f>
        <v>780</v>
      </c>
      <c r="J856">
        <f>Table1[[#This Row],[Qty]]*Table1[[#This Row],[Cost]]</f>
        <v>735</v>
      </c>
      <c r="K856">
        <f>Table1[[#This Row],[Total Sales]]-Table1[[#This Row],[cogs]]</f>
        <v>45</v>
      </c>
      <c r="L856" s="4">
        <v>468</v>
      </c>
      <c r="M856" s="4">
        <f>Table1[[#This Row],[Total Sales]]*(1-20%)</f>
        <v>624</v>
      </c>
      <c r="N856" s="4">
        <f>Table1[[#This Row],[Total Sales]]-100</f>
        <v>680</v>
      </c>
    </row>
    <row r="857" spans="1:14" x14ac:dyDescent="0.25">
      <c r="A857">
        <v>88065566210</v>
      </c>
      <c r="B857" s="2">
        <v>44020</v>
      </c>
      <c r="C857" s="7" t="s">
        <v>23</v>
      </c>
      <c r="D857" t="s">
        <v>11</v>
      </c>
      <c r="E857" s="6" t="s">
        <v>82</v>
      </c>
      <c r="F857">
        <v>9</v>
      </c>
      <c r="G857">
        <v>6</v>
      </c>
      <c r="H857">
        <v>47</v>
      </c>
      <c r="I857">
        <f>Table1[[#This Row],[Qty]]*Table1[[#This Row],[Price]]</f>
        <v>423</v>
      </c>
      <c r="J857">
        <f>Table1[[#This Row],[Qty]]*Table1[[#This Row],[Cost]]</f>
        <v>282</v>
      </c>
      <c r="K857">
        <f>Table1[[#This Row],[Total Sales]]-Table1[[#This Row],[cogs]]</f>
        <v>141</v>
      </c>
      <c r="L857" s="4">
        <v>253.79999999999998</v>
      </c>
      <c r="M857" s="4">
        <f>Table1[[#This Row],[Total Sales]]*(1-20%)</f>
        <v>338.40000000000003</v>
      </c>
      <c r="N857" s="4">
        <f>Table1[[#This Row],[Total Sales]]-100</f>
        <v>323</v>
      </c>
    </row>
    <row r="858" spans="1:14" x14ac:dyDescent="0.25">
      <c r="A858">
        <v>88065566211</v>
      </c>
      <c r="B858" s="2">
        <v>44021</v>
      </c>
      <c r="C858" s="7" t="s">
        <v>13</v>
      </c>
      <c r="D858" t="s">
        <v>12</v>
      </c>
      <c r="E858" s="6" t="s">
        <v>83</v>
      </c>
      <c r="F858">
        <v>5</v>
      </c>
      <c r="G858">
        <v>2</v>
      </c>
      <c r="H858">
        <v>6</v>
      </c>
      <c r="I858">
        <f>Table1[[#This Row],[Qty]]*Table1[[#This Row],[Price]]</f>
        <v>30</v>
      </c>
      <c r="J858">
        <f>Table1[[#This Row],[Qty]]*Table1[[#This Row],[Cost]]</f>
        <v>12</v>
      </c>
      <c r="K858">
        <f>Table1[[#This Row],[Total Sales]]-Table1[[#This Row],[cogs]]</f>
        <v>18</v>
      </c>
      <c r="L858" s="4">
        <v>18</v>
      </c>
      <c r="M858" s="4">
        <f>Table1[[#This Row],[Total Sales]]*(1-20%)</f>
        <v>24</v>
      </c>
      <c r="N858" s="4">
        <f>Table1[[#This Row],[Total Sales]]-100</f>
        <v>-70</v>
      </c>
    </row>
    <row r="859" spans="1:14" x14ac:dyDescent="0.25">
      <c r="A859">
        <v>88065566212</v>
      </c>
      <c r="B859" s="2">
        <v>44022</v>
      </c>
      <c r="C859" s="7" t="s">
        <v>17</v>
      </c>
      <c r="D859" t="s">
        <v>11</v>
      </c>
      <c r="E859" s="6" t="s">
        <v>84</v>
      </c>
      <c r="F859">
        <v>14</v>
      </c>
      <c r="G859">
        <v>11</v>
      </c>
      <c r="H859">
        <v>10</v>
      </c>
      <c r="I859">
        <f>Table1[[#This Row],[Qty]]*Table1[[#This Row],[Price]]</f>
        <v>140</v>
      </c>
      <c r="J859">
        <f>Table1[[#This Row],[Qty]]*Table1[[#This Row],[Cost]]</f>
        <v>110</v>
      </c>
      <c r="K859">
        <f>Table1[[#This Row],[Total Sales]]-Table1[[#This Row],[cogs]]</f>
        <v>30</v>
      </c>
      <c r="L859" s="4">
        <v>84</v>
      </c>
      <c r="M859" s="4">
        <f>Table1[[#This Row],[Total Sales]]*(1-20%)</f>
        <v>112</v>
      </c>
      <c r="N859" s="4">
        <f>Table1[[#This Row],[Total Sales]]-100</f>
        <v>40</v>
      </c>
    </row>
    <row r="860" spans="1:14" x14ac:dyDescent="0.25">
      <c r="A860">
        <v>88065566213</v>
      </c>
      <c r="B860" s="2">
        <v>44023</v>
      </c>
      <c r="C860" s="7" t="s">
        <v>14</v>
      </c>
      <c r="D860" t="s">
        <v>12</v>
      </c>
      <c r="E860" s="6" t="s">
        <v>74</v>
      </c>
      <c r="F860">
        <v>6</v>
      </c>
      <c r="G860">
        <v>3</v>
      </c>
      <c r="H860">
        <v>11</v>
      </c>
      <c r="I860">
        <f>Table1[[#This Row],[Qty]]*Table1[[#This Row],[Price]]</f>
        <v>66</v>
      </c>
      <c r="J860">
        <f>Table1[[#This Row],[Qty]]*Table1[[#This Row],[Cost]]</f>
        <v>33</v>
      </c>
      <c r="K860">
        <f>Table1[[#This Row],[Total Sales]]-Table1[[#This Row],[cogs]]</f>
        <v>33</v>
      </c>
      <c r="L860" s="4">
        <v>39.6</v>
      </c>
      <c r="M860" s="4">
        <f>Table1[[#This Row],[Total Sales]]*(1-20%)</f>
        <v>52.800000000000004</v>
      </c>
      <c r="N860" s="4">
        <f>Table1[[#This Row],[Total Sales]]-100</f>
        <v>-34</v>
      </c>
    </row>
    <row r="861" spans="1:14" x14ac:dyDescent="0.25">
      <c r="A861">
        <v>88065566214</v>
      </c>
      <c r="B861" s="2">
        <v>44024</v>
      </c>
      <c r="C861" s="7" t="s">
        <v>21</v>
      </c>
      <c r="D861" t="s">
        <v>11</v>
      </c>
      <c r="E861" s="6" t="s">
        <v>85</v>
      </c>
      <c r="F861">
        <v>10</v>
      </c>
      <c r="G861">
        <v>7</v>
      </c>
      <c r="H861">
        <v>60</v>
      </c>
      <c r="I861">
        <f>Table1[[#This Row],[Qty]]*Table1[[#This Row],[Price]]</f>
        <v>600</v>
      </c>
      <c r="J861">
        <f>Table1[[#This Row],[Qty]]*Table1[[#This Row],[Cost]]</f>
        <v>420</v>
      </c>
      <c r="K861">
        <f>Table1[[#This Row],[Total Sales]]-Table1[[#This Row],[cogs]]</f>
        <v>180</v>
      </c>
      <c r="L861" s="4">
        <v>360</v>
      </c>
      <c r="M861" s="4">
        <f>Table1[[#This Row],[Total Sales]]*(1-20%)</f>
        <v>480</v>
      </c>
      <c r="N861" s="4">
        <f>Table1[[#This Row],[Total Sales]]-100</f>
        <v>500</v>
      </c>
    </row>
    <row r="862" spans="1:14" x14ac:dyDescent="0.25">
      <c r="A862">
        <v>88065566215</v>
      </c>
      <c r="B862" s="2">
        <v>44025</v>
      </c>
      <c r="C862" s="7" t="s">
        <v>15</v>
      </c>
      <c r="D862" t="s">
        <v>12</v>
      </c>
      <c r="E862" s="6" t="s">
        <v>74</v>
      </c>
      <c r="F862">
        <v>13</v>
      </c>
      <c r="G862">
        <v>10</v>
      </c>
      <c r="H862">
        <v>89</v>
      </c>
      <c r="I862">
        <f>Table1[[#This Row],[Qty]]*Table1[[#This Row],[Price]]</f>
        <v>1157</v>
      </c>
      <c r="J862">
        <f>Table1[[#This Row],[Qty]]*Table1[[#This Row],[Cost]]</f>
        <v>890</v>
      </c>
      <c r="K862">
        <f>Table1[[#This Row],[Total Sales]]-Table1[[#This Row],[cogs]]</f>
        <v>267</v>
      </c>
      <c r="L862" s="4">
        <v>694.19999999999993</v>
      </c>
      <c r="M862" s="4">
        <f>Table1[[#This Row],[Total Sales]]*(1-20%)</f>
        <v>925.6</v>
      </c>
      <c r="N862" s="4">
        <f>Table1[[#This Row],[Total Sales]]-100</f>
        <v>1057</v>
      </c>
    </row>
    <row r="863" spans="1:14" x14ac:dyDescent="0.25">
      <c r="A863">
        <v>88065566216</v>
      </c>
      <c r="B863" s="2">
        <v>44026</v>
      </c>
      <c r="C863" s="7" t="s">
        <v>22</v>
      </c>
      <c r="D863" t="s">
        <v>11</v>
      </c>
      <c r="E863" s="6" t="s">
        <v>85</v>
      </c>
      <c r="F863">
        <v>20</v>
      </c>
      <c r="G863">
        <v>17</v>
      </c>
      <c r="H863">
        <v>77</v>
      </c>
      <c r="I863">
        <f>Table1[[#This Row],[Qty]]*Table1[[#This Row],[Price]]</f>
        <v>1540</v>
      </c>
      <c r="J863">
        <f>Table1[[#This Row],[Qty]]*Table1[[#This Row],[Cost]]</f>
        <v>1309</v>
      </c>
      <c r="K863">
        <f>Table1[[#This Row],[Total Sales]]-Table1[[#This Row],[cogs]]</f>
        <v>231</v>
      </c>
      <c r="L863" s="4">
        <v>924</v>
      </c>
      <c r="M863" s="4">
        <f>Table1[[#This Row],[Total Sales]]*(1-20%)</f>
        <v>1232</v>
      </c>
      <c r="N863" s="4">
        <f>Table1[[#This Row],[Total Sales]]-100</f>
        <v>1440</v>
      </c>
    </row>
    <row r="864" spans="1:14" x14ac:dyDescent="0.25">
      <c r="A864">
        <v>88065566217</v>
      </c>
      <c r="B864" s="2">
        <v>44027</v>
      </c>
      <c r="C864" s="7" t="s">
        <v>20</v>
      </c>
      <c r="D864" t="s">
        <v>12</v>
      </c>
      <c r="E864" s="6" t="s">
        <v>68</v>
      </c>
      <c r="F864">
        <v>15</v>
      </c>
      <c r="G864">
        <v>12</v>
      </c>
      <c r="H864">
        <v>68</v>
      </c>
      <c r="I864">
        <f>Table1[[#This Row],[Qty]]*Table1[[#This Row],[Price]]</f>
        <v>1020</v>
      </c>
      <c r="J864">
        <f>Table1[[#This Row],[Qty]]*Table1[[#This Row],[Cost]]</f>
        <v>816</v>
      </c>
      <c r="K864">
        <f>Table1[[#This Row],[Total Sales]]-Table1[[#This Row],[cogs]]</f>
        <v>204</v>
      </c>
      <c r="L864" s="4">
        <v>612</v>
      </c>
      <c r="M864" s="4">
        <f>Table1[[#This Row],[Total Sales]]*(1-20%)</f>
        <v>816</v>
      </c>
      <c r="N864" s="4">
        <f>Table1[[#This Row],[Total Sales]]-100</f>
        <v>920</v>
      </c>
    </row>
    <row r="865" spans="1:14" x14ac:dyDescent="0.25">
      <c r="A865">
        <v>88065566218</v>
      </c>
      <c r="B865" s="2">
        <v>44028</v>
      </c>
      <c r="C865" s="7" t="s">
        <v>16</v>
      </c>
      <c r="D865" t="s">
        <v>12</v>
      </c>
      <c r="E865" s="6" t="s">
        <v>69</v>
      </c>
      <c r="F865">
        <v>20</v>
      </c>
      <c r="G865">
        <v>17</v>
      </c>
      <c r="H865">
        <v>15</v>
      </c>
      <c r="I865">
        <f>Table1[[#This Row],[Qty]]*Table1[[#This Row],[Price]]</f>
        <v>300</v>
      </c>
      <c r="J865">
        <f>Table1[[#This Row],[Qty]]*Table1[[#This Row],[Cost]]</f>
        <v>255</v>
      </c>
      <c r="K865">
        <f>Table1[[#This Row],[Total Sales]]-Table1[[#This Row],[cogs]]</f>
        <v>45</v>
      </c>
      <c r="L865" s="4">
        <v>180</v>
      </c>
      <c r="M865" s="4">
        <f>Table1[[#This Row],[Total Sales]]*(1-20%)</f>
        <v>240</v>
      </c>
      <c r="N865" s="4">
        <f>Table1[[#This Row],[Total Sales]]-100</f>
        <v>200</v>
      </c>
    </row>
    <row r="866" spans="1:14" x14ac:dyDescent="0.25">
      <c r="A866">
        <v>88065566219</v>
      </c>
      <c r="B866" s="2">
        <v>44029</v>
      </c>
      <c r="C866" s="7" t="s">
        <v>18</v>
      </c>
      <c r="D866" t="s">
        <v>11</v>
      </c>
      <c r="E866" t="s">
        <v>70</v>
      </c>
      <c r="F866">
        <v>12</v>
      </c>
      <c r="G866">
        <v>9</v>
      </c>
      <c r="H866">
        <v>100</v>
      </c>
      <c r="I866">
        <f>Table1[[#This Row],[Qty]]*Table1[[#This Row],[Price]]</f>
        <v>1200</v>
      </c>
      <c r="J866">
        <f>Table1[[#This Row],[Qty]]*Table1[[#This Row],[Cost]]</f>
        <v>900</v>
      </c>
      <c r="K866">
        <f>Table1[[#This Row],[Total Sales]]-Table1[[#This Row],[cogs]]</f>
        <v>300</v>
      </c>
      <c r="L866" s="4">
        <v>720</v>
      </c>
      <c r="M866" s="4">
        <f>Table1[[#This Row],[Total Sales]]*(1-20%)</f>
        <v>960</v>
      </c>
      <c r="N866" s="4">
        <f>Table1[[#This Row],[Total Sales]]-100</f>
        <v>1100</v>
      </c>
    </row>
    <row r="867" spans="1:14" x14ac:dyDescent="0.25">
      <c r="A867">
        <v>88065566220</v>
      </c>
      <c r="B867" s="2">
        <v>44030</v>
      </c>
      <c r="C867" s="7" t="s">
        <v>19</v>
      </c>
      <c r="D867" t="s">
        <v>12</v>
      </c>
      <c r="E867" s="6" t="s">
        <v>68</v>
      </c>
      <c r="F867">
        <v>16</v>
      </c>
      <c r="G867">
        <v>13</v>
      </c>
      <c r="H867">
        <v>3000</v>
      </c>
      <c r="I867">
        <f>Table1[[#This Row],[Qty]]*Table1[[#This Row],[Price]]</f>
        <v>48000</v>
      </c>
      <c r="J867">
        <f>Table1[[#This Row],[Qty]]*Table1[[#This Row],[Cost]]</f>
        <v>39000</v>
      </c>
      <c r="K867">
        <f>Table1[[#This Row],[Total Sales]]-Table1[[#This Row],[cogs]]</f>
        <v>9000</v>
      </c>
      <c r="L867" s="4">
        <v>28800</v>
      </c>
      <c r="M867" s="4">
        <f>Table1[[#This Row],[Total Sales]]*(1-20%)</f>
        <v>38400</v>
      </c>
      <c r="N867" s="4">
        <f>Table1[[#This Row],[Total Sales]]-100</f>
        <v>47900</v>
      </c>
    </row>
    <row r="868" spans="1:14" x14ac:dyDescent="0.25">
      <c r="A868">
        <v>88065566221</v>
      </c>
      <c r="B868" s="2">
        <v>44031</v>
      </c>
      <c r="C868" s="7" t="s">
        <v>23</v>
      </c>
      <c r="D868" t="s">
        <v>12</v>
      </c>
      <c r="E868" s="6" t="s">
        <v>69</v>
      </c>
      <c r="F868">
        <v>70</v>
      </c>
      <c r="G868">
        <v>67</v>
      </c>
      <c r="H868">
        <v>5000</v>
      </c>
      <c r="I868">
        <f>Table1[[#This Row],[Qty]]*Table1[[#This Row],[Price]]</f>
        <v>350000</v>
      </c>
      <c r="J868">
        <f>Table1[[#This Row],[Qty]]*Table1[[#This Row],[Cost]]</f>
        <v>335000</v>
      </c>
      <c r="K868">
        <f>Table1[[#This Row],[Total Sales]]-Table1[[#This Row],[cogs]]</f>
        <v>15000</v>
      </c>
      <c r="L868" s="4">
        <v>210000</v>
      </c>
      <c r="M868" s="4">
        <f>Table1[[#This Row],[Total Sales]]*(1-20%)</f>
        <v>280000</v>
      </c>
      <c r="N868" s="4">
        <f>Table1[[#This Row],[Total Sales]]-100</f>
        <v>349900</v>
      </c>
    </row>
    <row r="869" spans="1:14" x14ac:dyDescent="0.25">
      <c r="A869">
        <v>88065566222</v>
      </c>
      <c r="B869" s="2">
        <v>44032</v>
      </c>
      <c r="C869" s="7" t="s">
        <v>13</v>
      </c>
      <c r="D869" t="s">
        <v>12</v>
      </c>
      <c r="E869" t="s">
        <v>70</v>
      </c>
      <c r="F869">
        <v>15</v>
      </c>
      <c r="G869">
        <v>12</v>
      </c>
      <c r="H869">
        <v>300</v>
      </c>
      <c r="I869">
        <f>Table1[[#This Row],[Qty]]*Table1[[#This Row],[Price]]</f>
        <v>4500</v>
      </c>
      <c r="J869">
        <f>Table1[[#This Row],[Qty]]*Table1[[#This Row],[Cost]]</f>
        <v>3600</v>
      </c>
      <c r="K869">
        <f>Table1[[#This Row],[Total Sales]]-Table1[[#This Row],[cogs]]</f>
        <v>900</v>
      </c>
      <c r="L869" s="4">
        <v>2700</v>
      </c>
      <c r="M869" s="4">
        <f>Table1[[#This Row],[Total Sales]]*(1-20%)</f>
        <v>3600</v>
      </c>
      <c r="N869" s="4">
        <f>Table1[[#This Row],[Total Sales]]-100</f>
        <v>4400</v>
      </c>
    </row>
    <row r="870" spans="1:14" x14ac:dyDescent="0.25">
      <c r="A870">
        <v>88065566223</v>
      </c>
      <c r="B870" s="2">
        <v>44033</v>
      </c>
      <c r="C870" s="7" t="s">
        <v>17</v>
      </c>
      <c r="D870" t="s">
        <v>9</v>
      </c>
      <c r="E870" t="s">
        <v>70</v>
      </c>
      <c r="F870">
        <v>16</v>
      </c>
      <c r="G870">
        <v>13</v>
      </c>
      <c r="H870">
        <v>2000</v>
      </c>
      <c r="I870">
        <f>Table1[[#This Row],[Qty]]*Table1[[#This Row],[Price]]</f>
        <v>32000</v>
      </c>
      <c r="J870">
        <f>Table1[[#This Row],[Qty]]*Table1[[#This Row],[Cost]]</f>
        <v>26000</v>
      </c>
      <c r="K870">
        <f>Table1[[#This Row],[Total Sales]]-Table1[[#This Row],[cogs]]</f>
        <v>6000</v>
      </c>
      <c r="L870" s="4">
        <v>19200</v>
      </c>
      <c r="M870" s="4">
        <f>Table1[[#This Row],[Total Sales]]*(1-20%)</f>
        <v>25600</v>
      </c>
      <c r="N870" s="4">
        <f>Table1[[#This Row],[Total Sales]]-100</f>
        <v>31900</v>
      </c>
    </row>
    <row r="871" spans="1:14" x14ac:dyDescent="0.25">
      <c r="A871">
        <v>88065566224</v>
      </c>
      <c r="B871" s="2">
        <v>44034</v>
      </c>
      <c r="C871" s="7" t="s">
        <v>14</v>
      </c>
      <c r="D871" t="s">
        <v>9</v>
      </c>
      <c r="E871" t="s">
        <v>70</v>
      </c>
      <c r="F871">
        <v>20</v>
      </c>
      <c r="G871">
        <v>17</v>
      </c>
      <c r="H871">
        <v>600</v>
      </c>
      <c r="I871">
        <f>Table1[[#This Row],[Qty]]*Table1[[#This Row],[Price]]</f>
        <v>12000</v>
      </c>
      <c r="J871">
        <f>Table1[[#This Row],[Qty]]*Table1[[#This Row],[Cost]]</f>
        <v>10200</v>
      </c>
      <c r="K871">
        <f>Table1[[#This Row],[Total Sales]]-Table1[[#This Row],[cogs]]</f>
        <v>1800</v>
      </c>
      <c r="L871" s="4">
        <v>7200</v>
      </c>
      <c r="M871" s="4">
        <f>Table1[[#This Row],[Total Sales]]*(1-20%)</f>
        <v>9600</v>
      </c>
      <c r="N871" s="4">
        <f>Table1[[#This Row],[Total Sales]]-100</f>
        <v>11900</v>
      </c>
    </row>
    <row r="872" spans="1:14" x14ac:dyDescent="0.25">
      <c r="A872">
        <v>88065566225</v>
      </c>
      <c r="B872" s="2">
        <v>44035</v>
      </c>
      <c r="C872" s="7" t="s">
        <v>21</v>
      </c>
      <c r="D872" t="s">
        <v>10</v>
      </c>
      <c r="E872" s="6" t="s">
        <v>81</v>
      </c>
      <c r="F872">
        <v>12</v>
      </c>
      <c r="G872">
        <v>9</v>
      </c>
      <c r="H872">
        <v>1230</v>
      </c>
      <c r="I872">
        <f>Table1[[#This Row],[Qty]]*Table1[[#This Row],[Price]]</f>
        <v>14760</v>
      </c>
      <c r="J872">
        <f>Table1[[#This Row],[Qty]]*Table1[[#This Row],[Cost]]</f>
        <v>11070</v>
      </c>
      <c r="K872">
        <f>Table1[[#This Row],[Total Sales]]-Table1[[#This Row],[cogs]]</f>
        <v>3690</v>
      </c>
      <c r="L872" s="4">
        <v>8856</v>
      </c>
      <c r="M872" s="4">
        <f>Table1[[#This Row],[Total Sales]]*(1-20%)</f>
        <v>11808</v>
      </c>
      <c r="N872" s="4">
        <f>Table1[[#This Row],[Total Sales]]-100</f>
        <v>14660</v>
      </c>
    </row>
    <row r="873" spans="1:14" x14ac:dyDescent="0.25">
      <c r="A873">
        <v>88065566226</v>
      </c>
      <c r="B873" s="2">
        <v>44036</v>
      </c>
      <c r="C873" s="7" t="s">
        <v>15</v>
      </c>
      <c r="D873" t="s">
        <v>11</v>
      </c>
      <c r="E873" s="6" t="s">
        <v>81</v>
      </c>
      <c r="F873">
        <v>12</v>
      </c>
      <c r="G873">
        <v>9</v>
      </c>
      <c r="H873">
        <v>900</v>
      </c>
      <c r="I873">
        <f>Table1[[#This Row],[Qty]]*Table1[[#This Row],[Price]]</f>
        <v>10800</v>
      </c>
      <c r="J873">
        <f>Table1[[#This Row],[Qty]]*Table1[[#This Row],[Cost]]</f>
        <v>8100</v>
      </c>
      <c r="K873">
        <f>Table1[[#This Row],[Total Sales]]-Table1[[#This Row],[cogs]]</f>
        <v>2700</v>
      </c>
      <c r="L873" s="4">
        <v>6480</v>
      </c>
      <c r="M873" s="4">
        <f>Table1[[#This Row],[Total Sales]]*(1-20%)</f>
        <v>8640</v>
      </c>
      <c r="N873" s="4">
        <f>Table1[[#This Row],[Total Sales]]-100</f>
        <v>10700</v>
      </c>
    </row>
    <row r="874" spans="1:14" x14ac:dyDescent="0.25">
      <c r="A874">
        <v>88065566227</v>
      </c>
      <c r="B874" s="2">
        <v>44037</v>
      </c>
      <c r="C874" s="7" t="s">
        <v>22</v>
      </c>
      <c r="D874" t="s">
        <v>12</v>
      </c>
      <c r="E874" s="6" t="s">
        <v>74</v>
      </c>
      <c r="F874">
        <v>18</v>
      </c>
      <c r="G874">
        <v>15</v>
      </c>
      <c r="H874">
        <v>2390</v>
      </c>
      <c r="I874">
        <f>Table1[[#This Row],[Qty]]*Table1[[#This Row],[Price]]</f>
        <v>43020</v>
      </c>
      <c r="J874">
        <f>Table1[[#This Row],[Qty]]*Table1[[#This Row],[Cost]]</f>
        <v>35850</v>
      </c>
      <c r="K874">
        <f>Table1[[#This Row],[Total Sales]]-Table1[[#This Row],[cogs]]</f>
        <v>7170</v>
      </c>
      <c r="L874" s="4">
        <v>25812</v>
      </c>
      <c r="M874" s="4">
        <f>Table1[[#This Row],[Total Sales]]*(1-20%)</f>
        <v>34416</v>
      </c>
      <c r="N874" s="4">
        <f>Table1[[#This Row],[Total Sales]]-100</f>
        <v>42920</v>
      </c>
    </row>
    <row r="875" spans="1:14" x14ac:dyDescent="0.25">
      <c r="A875">
        <v>88065566228</v>
      </c>
      <c r="B875" s="2">
        <v>44038</v>
      </c>
      <c r="C875" s="7" t="s">
        <v>20</v>
      </c>
      <c r="D875" t="s">
        <v>9</v>
      </c>
      <c r="E875" s="6" t="s">
        <v>85</v>
      </c>
      <c r="F875">
        <v>10</v>
      </c>
      <c r="G875">
        <v>7</v>
      </c>
      <c r="H875">
        <v>10000</v>
      </c>
      <c r="I875">
        <f>Table1[[#This Row],[Qty]]*Table1[[#This Row],[Price]]</f>
        <v>100000</v>
      </c>
      <c r="J875">
        <f>Table1[[#This Row],[Qty]]*Table1[[#This Row],[Cost]]</f>
        <v>70000</v>
      </c>
      <c r="K875">
        <f>Table1[[#This Row],[Total Sales]]-Table1[[#This Row],[cogs]]</f>
        <v>30000</v>
      </c>
      <c r="L875" s="4">
        <v>60000</v>
      </c>
      <c r="M875" s="4">
        <f>Table1[[#This Row],[Total Sales]]*(1-20%)</f>
        <v>80000</v>
      </c>
      <c r="N875" s="4">
        <f>Table1[[#This Row],[Total Sales]]-100</f>
        <v>99900</v>
      </c>
    </row>
    <row r="876" spans="1:14" x14ac:dyDescent="0.25">
      <c r="A876">
        <v>88065566229</v>
      </c>
      <c r="B876" s="2">
        <v>44039</v>
      </c>
      <c r="C876" s="7" t="s">
        <v>16</v>
      </c>
      <c r="D876" t="s">
        <v>9</v>
      </c>
      <c r="E876" s="6" t="s">
        <v>75</v>
      </c>
      <c r="F876">
        <v>15</v>
      </c>
      <c r="G876">
        <v>12</v>
      </c>
      <c r="H876">
        <v>2300</v>
      </c>
      <c r="I876">
        <f>Table1[[#This Row],[Qty]]*Table1[[#This Row],[Price]]</f>
        <v>34500</v>
      </c>
      <c r="J876">
        <f>Table1[[#This Row],[Qty]]*Table1[[#This Row],[Cost]]</f>
        <v>27600</v>
      </c>
      <c r="K876">
        <f>Table1[[#This Row],[Total Sales]]-Table1[[#This Row],[cogs]]</f>
        <v>6900</v>
      </c>
      <c r="L876" s="4">
        <v>20700</v>
      </c>
      <c r="M876" s="4">
        <f>Table1[[#This Row],[Total Sales]]*(1-20%)</f>
        <v>27600</v>
      </c>
      <c r="N876" s="4">
        <f>Table1[[#This Row],[Total Sales]]-100</f>
        <v>34400</v>
      </c>
    </row>
    <row r="877" spans="1:14" x14ac:dyDescent="0.25">
      <c r="A877">
        <v>88065566230</v>
      </c>
      <c r="B877" s="2">
        <v>44040</v>
      </c>
      <c r="C877" s="7" t="s">
        <v>18</v>
      </c>
      <c r="D877" t="s">
        <v>10</v>
      </c>
      <c r="E877" s="6" t="s">
        <v>76</v>
      </c>
      <c r="F877">
        <v>15</v>
      </c>
      <c r="G877">
        <v>12</v>
      </c>
      <c r="H877">
        <v>7800</v>
      </c>
      <c r="I877">
        <f>Table1[[#This Row],[Qty]]*Table1[[#This Row],[Price]]</f>
        <v>117000</v>
      </c>
      <c r="J877">
        <f>Table1[[#This Row],[Qty]]*Table1[[#This Row],[Cost]]</f>
        <v>93600</v>
      </c>
      <c r="K877">
        <f>Table1[[#This Row],[Total Sales]]-Table1[[#This Row],[cogs]]</f>
        <v>23400</v>
      </c>
      <c r="L877" s="4">
        <v>70200</v>
      </c>
      <c r="M877" s="4">
        <f>Table1[[#This Row],[Total Sales]]*(1-20%)</f>
        <v>93600</v>
      </c>
      <c r="N877" s="4">
        <f>Table1[[#This Row],[Total Sales]]-100</f>
        <v>116900</v>
      </c>
    </row>
    <row r="878" spans="1:14" x14ac:dyDescent="0.25">
      <c r="A878">
        <v>88065566231</v>
      </c>
      <c r="B878" s="2">
        <v>44041</v>
      </c>
      <c r="C878" s="7" t="s">
        <v>19</v>
      </c>
      <c r="D878" t="s">
        <v>11</v>
      </c>
      <c r="E878" s="6" t="s">
        <v>77</v>
      </c>
      <c r="F878">
        <v>23</v>
      </c>
      <c r="G878">
        <v>20</v>
      </c>
      <c r="H878">
        <v>450</v>
      </c>
      <c r="I878">
        <f>Table1[[#This Row],[Qty]]*Table1[[#This Row],[Price]]</f>
        <v>10350</v>
      </c>
      <c r="J878">
        <f>Table1[[#This Row],[Qty]]*Table1[[#This Row],[Cost]]</f>
        <v>9000</v>
      </c>
      <c r="K878">
        <f>Table1[[#This Row],[Total Sales]]-Table1[[#This Row],[cogs]]</f>
        <v>1350</v>
      </c>
      <c r="L878" s="4">
        <v>6210</v>
      </c>
      <c r="M878" s="4">
        <f>Table1[[#This Row],[Total Sales]]*(1-20%)</f>
        <v>8280</v>
      </c>
      <c r="N878" s="4">
        <f>Table1[[#This Row],[Total Sales]]-100</f>
        <v>10250</v>
      </c>
    </row>
    <row r="879" spans="1:14" x14ac:dyDescent="0.25">
      <c r="A879">
        <v>88065566232</v>
      </c>
      <c r="B879" s="2">
        <v>44042</v>
      </c>
      <c r="C879" s="7" t="s">
        <v>23</v>
      </c>
      <c r="D879" t="s">
        <v>12</v>
      </c>
      <c r="E879" s="6" t="s">
        <v>78</v>
      </c>
      <c r="F879">
        <v>9</v>
      </c>
      <c r="G879">
        <v>6</v>
      </c>
      <c r="H879">
        <v>2000</v>
      </c>
      <c r="I879">
        <f>Table1[[#This Row],[Qty]]*Table1[[#This Row],[Price]]</f>
        <v>18000</v>
      </c>
      <c r="J879">
        <f>Table1[[#This Row],[Qty]]*Table1[[#This Row],[Cost]]</f>
        <v>12000</v>
      </c>
      <c r="K879">
        <f>Table1[[#This Row],[Total Sales]]-Table1[[#This Row],[cogs]]</f>
        <v>6000</v>
      </c>
      <c r="L879" s="4">
        <v>10800</v>
      </c>
      <c r="M879" s="4">
        <f>Table1[[#This Row],[Total Sales]]*(1-20%)</f>
        <v>14400</v>
      </c>
      <c r="N879" s="4">
        <f>Table1[[#This Row],[Total Sales]]-100</f>
        <v>17900</v>
      </c>
    </row>
    <row r="880" spans="1:14" x14ac:dyDescent="0.25">
      <c r="A880">
        <v>88065566233</v>
      </c>
      <c r="B880" s="2">
        <v>44043</v>
      </c>
      <c r="C880" s="7" t="s">
        <v>13</v>
      </c>
      <c r="D880" t="s">
        <v>9</v>
      </c>
      <c r="E880" t="s">
        <v>79</v>
      </c>
      <c r="F880">
        <v>18</v>
      </c>
      <c r="G880">
        <v>15</v>
      </c>
      <c r="H880">
        <v>123</v>
      </c>
      <c r="I880">
        <f>Table1[[#This Row],[Qty]]*Table1[[#This Row],[Price]]</f>
        <v>2214</v>
      </c>
      <c r="J880">
        <f>Table1[[#This Row],[Qty]]*Table1[[#This Row],[Cost]]</f>
        <v>1845</v>
      </c>
      <c r="K880">
        <f>Table1[[#This Row],[Total Sales]]-Table1[[#This Row],[cogs]]</f>
        <v>369</v>
      </c>
      <c r="L880" s="4">
        <v>1328.3999999999999</v>
      </c>
      <c r="M880" s="4">
        <f>Table1[[#This Row],[Total Sales]]*(1-20%)</f>
        <v>1771.2</v>
      </c>
      <c r="N880" s="4">
        <f>Table1[[#This Row],[Total Sales]]-100</f>
        <v>2114</v>
      </c>
    </row>
    <row r="881" spans="1:14" x14ac:dyDescent="0.25">
      <c r="A881">
        <v>88065566234</v>
      </c>
      <c r="B881" s="2">
        <v>44044</v>
      </c>
      <c r="C881" s="7" t="s">
        <v>17</v>
      </c>
      <c r="D881" t="s">
        <v>11</v>
      </c>
      <c r="E881" s="6" t="s">
        <v>65</v>
      </c>
      <c r="F881">
        <v>14</v>
      </c>
      <c r="G881">
        <v>11</v>
      </c>
      <c r="H881">
        <v>12903</v>
      </c>
      <c r="I881">
        <f>Table1[[#This Row],[Qty]]*Table1[[#This Row],[Price]]</f>
        <v>180642</v>
      </c>
      <c r="J881">
        <f>Table1[[#This Row],[Qty]]*Table1[[#This Row],[Cost]]</f>
        <v>141933</v>
      </c>
      <c r="K881">
        <f>Table1[[#This Row],[Total Sales]]-Table1[[#This Row],[cogs]]</f>
        <v>38709</v>
      </c>
      <c r="L881" s="4">
        <v>108385.2</v>
      </c>
      <c r="M881" s="4">
        <f>Table1[[#This Row],[Total Sales]]*(1-20%)</f>
        <v>144513.60000000001</v>
      </c>
      <c r="N881" s="4">
        <f>Table1[[#This Row],[Total Sales]]-100</f>
        <v>180542</v>
      </c>
    </row>
    <row r="882" spans="1:14" x14ac:dyDescent="0.25">
      <c r="A882">
        <v>88065566235</v>
      </c>
      <c r="B882" s="2">
        <v>44045</v>
      </c>
      <c r="C882" s="7" t="s">
        <v>14</v>
      </c>
      <c r="D882" t="s">
        <v>12</v>
      </c>
      <c r="E882" s="6" t="s">
        <v>80</v>
      </c>
      <c r="F882">
        <v>30</v>
      </c>
      <c r="G882">
        <v>27</v>
      </c>
      <c r="H882">
        <v>100000</v>
      </c>
      <c r="I882">
        <f>Table1[[#This Row],[Qty]]*Table1[[#This Row],[Price]]</f>
        <v>3000000</v>
      </c>
      <c r="J882">
        <f>Table1[[#This Row],[Qty]]*Table1[[#This Row],[Cost]]</f>
        <v>2700000</v>
      </c>
      <c r="K882">
        <f>Table1[[#This Row],[Total Sales]]-Table1[[#This Row],[cogs]]</f>
        <v>300000</v>
      </c>
      <c r="L882" s="4">
        <v>1800000</v>
      </c>
      <c r="M882" s="4">
        <f>Table1[[#This Row],[Total Sales]]*(1-20%)</f>
        <v>2400000</v>
      </c>
      <c r="N882" s="4">
        <f>Table1[[#This Row],[Total Sales]]-100</f>
        <v>2999900</v>
      </c>
    </row>
    <row r="883" spans="1:14" x14ac:dyDescent="0.25">
      <c r="A883">
        <v>88065566236</v>
      </c>
      <c r="B883" s="2">
        <v>44046</v>
      </c>
      <c r="C883" s="7" t="s">
        <v>21</v>
      </c>
      <c r="D883" t="s">
        <v>9</v>
      </c>
      <c r="E883" s="6" t="s">
        <v>81</v>
      </c>
      <c r="F883">
        <v>16</v>
      </c>
      <c r="G883">
        <v>13</v>
      </c>
      <c r="H883">
        <v>12000</v>
      </c>
      <c r="I883">
        <f>Table1[[#This Row],[Qty]]*Table1[[#This Row],[Price]]</f>
        <v>192000</v>
      </c>
      <c r="J883">
        <f>Table1[[#This Row],[Qty]]*Table1[[#This Row],[Cost]]</f>
        <v>156000</v>
      </c>
      <c r="K883">
        <f>Table1[[#This Row],[Total Sales]]-Table1[[#This Row],[cogs]]</f>
        <v>36000</v>
      </c>
      <c r="L883" s="4">
        <v>115200</v>
      </c>
      <c r="M883" s="4">
        <f>Table1[[#This Row],[Total Sales]]*(1-20%)</f>
        <v>153600</v>
      </c>
      <c r="N883" s="4">
        <f>Table1[[#This Row],[Total Sales]]-100</f>
        <v>191900</v>
      </c>
    </row>
    <row r="884" spans="1:14" x14ac:dyDescent="0.25">
      <c r="A884">
        <v>88065566237</v>
      </c>
      <c r="B884" s="2">
        <v>44047</v>
      </c>
      <c r="C884" s="7" t="s">
        <v>15</v>
      </c>
      <c r="D884" t="s">
        <v>11</v>
      </c>
      <c r="E884" s="6" t="s">
        <v>68</v>
      </c>
      <c r="F884">
        <v>52</v>
      </c>
      <c r="G884">
        <v>49</v>
      </c>
      <c r="H884">
        <v>60</v>
      </c>
      <c r="I884">
        <f>Table1[[#This Row],[Qty]]*Table1[[#This Row],[Price]]</f>
        <v>3120</v>
      </c>
      <c r="J884">
        <f>Table1[[#This Row],[Qty]]*Table1[[#This Row],[Cost]]</f>
        <v>2940</v>
      </c>
      <c r="K884">
        <f>Table1[[#This Row],[Total Sales]]-Table1[[#This Row],[cogs]]</f>
        <v>180</v>
      </c>
      <c r="L884" s="4">
        <v>1872</v>
      </c>
      <c r="M884" s="4">
        <f>Table1[[#This Row],[Total Sales]]*(1-20%)</f>
        <v>2496</v>
      </c>
      <c r="N884" s="4">
        <f>Table1[[#This Row],[Total Sales]]-100</f>
        <v>3020</v>
      </c>
    </row>
    <row r="885" spans="1:14" x14ac:dyDescent="0.25">
      <c r="A885">
        <v>88065566238</v>
      </c>
      <c r="B885" s="2">
        <v>44048</v>
      </c>
      <c r="C885" s="7" t="s">
        <v>22</v>
      </c>
      <c r="D885" t="s">
        <v>12</v>
      </c>
      <c r="E885" s="6" t="s">
        <v>69</v>
      </c>
      <c r="F885">
        <v>14</v>
      </c>
      <c r="G885">
        <v>11</v>
      </c>
      <c r="H885">
        <v>89</v>
      </c>
      <c r="I885">
        <f>Table1[[#This Row],[Qty]]*Table1[[#This Row],[Price]]</f>
        <v>1246</v>
      </c>
      <c r="J885">
        <f>Table1[[#This Row],[Qty]]*Table1[[#This Row],[Cost]]</f>
        <v>979</v>
      </c>
      <c r="K885">
        <f>Table1[[#This Row],[Total Sales]]-Table1[[#This Row],[cogs]]</f>
        <v>267</v>
      </c>
      <c r="L885" s="4">
        <v>747.6</v>
      </c>
      <c r="M885" s="4">
        <f>Table1[[#This Row],[Total Sales]]*(1-20%)</f>
        <v>996.80000000000007</v>
      </c>
      <c r="N885" s="4">
        <f>Table1[[#This Row],[Total Sales]]-100</f>
        <v>1146</v>
      </c>
    </row>
    <row r="886" spans="1:14" x14ac:dyDescent="0.25">
      <c r="A886">
        <v>88065566239</v>
      </c>
      <c r="B886" s="2">
        <v>44049</v>
      </c>
      <c r="C886" s="7" t="s">
        <v>20</v>
      </c>
      <c r="D886" t="s">
        <v>9</v>
      </c>
      <c r="E886" t="s">
        <v>70</v>
      </c>
      <c r="F886">
        <v>6</v>
      </c>
      <c r="G886">
        <v>3</v>
      </c>
      <c r="H886">
        <v>77</v>
      </c>
      <c r="I886">
        <f>Table1[[#This Row],[Qty]]*Table1[[#This Row],[Price]]</f>
        <v>462</v>
      </c>
      <c r="J886">
        <f>Table1[[#This Row],[Qty]]*Table1[[#This Row],[Cost]]</f>
        <v>231</v>
      </c>
      <c r="K886">
        <f>Table1[[#This Row],[Total Sales]]-Table1[[#This Row],[cogs]]</f>
        <v>231</v>
      </c>
      <c r="L886" s="4">
        <v>277.2</v>
      </c>
      <c r="M886" s="4">
        <f>Table1[[#This Row],[Total Sales]]*(1-20%)</f>
        <v>369.6</v>
      </c>
      <c r="N886" s="4">
        <f>Table1[[#This Row],[Total Sales]]-100</f>
        <v>362</v>
      </c>
    </row>
    <row r="887" spans="1:14" x14ac:dyDescent="0.25">
      <c r="A887">
        <v>88065566240</v>
      </c>
      <c r="B887" s="2">
        <v>44050</v>
      </c>
      <c r="C887" s="7" t="s">
        <v>16</v>
      </c>
      <c r="D887" t="s">
        <v>11</v>
      </c>
      <c r="E887" s="6" t="s">
        <v>82</v>
      </c>
      <c r="F887">
        <v>13</v>
      </c>
      <c r="G887">
        <v>10</v>
      </c>
      <c r="H887">
        <v>68</v>
      </c>
      <c r="I887">
        <f>Table1[[#This Row],[Qty]]*Table1[[#This Row],[Price]]</f>
        <v>884</v>
      </c>
      <c r="J887">
        <f>Table1[[#This Row],[Qty]]*Table1[[#This Row],[Cost]]</f>
        <v>680</v>
      </c>
      <c r="K887">
        <f>Table1[[#This Row],[Total Sales]]-Table1[[#This Row],[cogs]]</f>
        <v>204</v>
      </c>
      <c r="L887" s="4">
        <v>530.4</v>
      </c>
      <c r="M887" s="4">
        <f>Table1[[#This Row],[Total Sales]]*(1-20%)</f>
        <v>707.2</v>
      </c>
      <c r="N887" s="4">
        <f>Table1[[#This Row],[Total Sales]]-100</f>
        <v>784</v>
      </c>
    </row>
    <row r="888" spans="1:14" x14ac:dyDescent="0.25">
      <c r="A888">
        <v>88065566241</v>
      </c>
      <c r="B888" s="2">
        <v>44051</v>
      </c>
      <c r="C888" s="7" t="s">
        <v>18</v>
      </c>
      <c r="D888" t="s">
        <v>12</v>
      </c>
      <c r="E888" s="6" t="s">
        <v>83</v>
      </c>
      <c r="F888">
        <v>15</v>
      </c>
      <c r="G888">
        <v>12</v>
      </c>
      <c r="H888">
        <v>15</v>
      </c>
      <c r="I888">
        <f>Table1[[#This Row],[Qty]]*Table1[[#This Row],[Price]]</f>
        <v>225</v>
      </c>
      <c r="J888">
        <f>Table1[[#This Row],[Qty]]*Table1[[#This Row],[Cost]]</f>
        <v>180</v>
      </c>
      <c r="K888">
        <f>Table1[[#This Row],[Total Sales]]-Table1[[#This Row],[cogs]]</f>
        <v>45</v>
      </c>
      <c r="L888" s="4">
        <v>135</v>
      </c>
      <c r="M888" s="4">
        <f>Table1[[#This Row],[Total Sales]]*(1-20%)</f>
        <v>180</v>
      </c>
      <c r="N888" s="4">
        <f>Table1[[#This Row],[Total Sales]]-100</f>
        <v>125</v>
      </c>
    </row>
    <row r="889" spans="1:14" x14ac:dyDescent="0.25">
      <c r="A889">
        <v>88065566242</v>
      </c>
      <c r="B889" s="2">
        <v>44052</v>
      </c>
      <c r="C889" s="7" t="s">
        <v>19</v>
      </c>
      <c r="D889" t="s">
        <v>9</v>
      </c>
      <c r="E889" s="6" t="s">
        <v>84</v>
      </c>
      <c r="F889">
        <v>20</v>
      </c>
      <c r="G889">
        <v>17</v>
      </c>
      <c r="H889">
        <v>47</v>
      </c>
      <c r="I889">
        <f>Table1[[#This Row],[Qty]]*Table1[[#This Row],[Price]]</f>
        <v>940</v>
      </c>
      <c r="J889">
        <f>Table1[[#This Row],[Qty]]*Table1[[#This Row],[Cost]]</f>
        <v>799</v>
      </c>
      <c r="K889">
        <f>Table1[[#This Row],[Total Sales]]-Table1[[#This Row],[cogs]]</f>
        <v>141</v>
      </c>
      <c r="L889" s="4">
        <v>564</v>
      </c>
      <c r="M889" s="4">
        <f>Table1[[#This Row],[Total Sales]]*(1-20%)</f>
        <v>752</v>
      </c>
      <c r="N889" s="4">
        <f>Table1[[#This Row],[Total Sales]]-100</f>
        <v>840</v>
      </c>
    </row>
    <row r="890" spans="1:14" x14ac:dyDescent="0.25">
      <c r="A890">
        <v>88065566243</v>
      </c>
      <c r="B890" s="2">
        <v>44053</v>
      </c>
      <c r="C890" s="7" t="s">
        <v>23</v>
      </c>
      <c r="D890" t="s">
        <v>11</v>
      </c>
      <c r="E890" s="6" t="s">
        <v>74</v>
      </c>
      <c r="F890">
        <v>12</v>
      </c>
      <c r="G890">
        <v>9</v>
      </c>
      <c r="H890">
        <v>6</v>
      </c>
      <c r="I890">
        <f>Table1[[#This Row],[Qty]]*Table1[[#This Row],[Price]]</f>
        <v>72</v>
      </c>
      <c r="J890">
        <f>Table1[[#This Row],[Qty]]*Table1[[#This Row],[Cost]]</f>
        <v>54</v>
      </c>
      <c r="K890">
        <f>Table1[[#This Row],[Total Sales]]-Table1[[#This Row],[cogs]]</f>
        <v>18</v>
      </c>
      <c r="L890" s="4">
        <v>43.199999999999996</v>
      </c>
      <c r="M890" s="4">
        <f>Table1[[#This Row],[Total Sales]]*(1-20%)</f>
        <v>57.6</v>
      </c>
      <c r="N890" s="4">
        <f>Table1[[#This Row],[Total Sales]]-100</f>
        <v>-28</v>
      </c>
    </row>
    <row r="891" spans="1:14" x14ac:dyDescent="0.25">
      <c r="A891">
        <v>88065566244</v>
      </c>
      <c r="B891" s="2">
        <v>44054</v>
      </c>
      <c r="C891" s="7" t="s">
        <v>13</v>
      </c>
      <c r="D891" t="s">
        <v>12</v>
      </c>
      <c r="E891" s="6" t="s">
        <v>85</v>
      </c>
      <c r="F891">
        <v>16</v>
      </c>
      <c r="G891">
        <v>13</v>
      </c>
      <c r="H891">
        <v>10</v>
      </c>
      <c r="I891">
        <f>Table1[[#This Row],[Qty]]*Table1[[#This Row],[Price]]</f>
        <v>160</v>
      </c>
      <c r="J891">
        <f>Table1[[#This Row],[Qty]]*Table1[[#This Row],[Cost]]</f>
        <v>130</v>
      </c>
      <c r="K891">
        <f>Table1[[#This Row],[Total Sales]]-Table1[[#This Row],[cogs]]</f>
        <v>30</v>
      </c>
      <c r="L891" s="4">
        <v>96</v>
      </c>
      <c r="M891" s="4">
        <f>Table1[[#This Row],[Total Sales]]*(1-20%)</f>
        <v>128</v>
      </c>
      <c r="N891" s="4">
        <f>Table1[[#This Row],[Total Sales]]-100</f>
        <v>60</v>
      </c>
    </row>
    <row r="892" spans="1:14" x14ac:dyDescent="0.25">
      <c r="A892">
        <v>88065566245</v>
      </c>
      <c r="B892" s="2">
        <v>44055</v>
      </c>
      <c r="C892" s="7" t="s">
        <v>17</v>
      </c>
      <c r="D892" t="s">
        <v>9</v>
      </c>
      <c r="E892" s="6" t="s">
        <v>74</v>
      </c>
      <c r="F892">
        <v>20</v>
      </c>
      <c r="G892">
        <v>17</v>
      </c>
      <c r="H892">
        <v>11</v>
      </c>
      <c r="I892">
        <f>Table1[[#This Row],[Qty]]*Table1[[#This Row],[Price]]</f>
        <v>220</v>
      </c>
      <c r="J892">
        <f>Table1[[#This Row],[Qty]]*Table1[[#This Row],[Cost]]</f>
        <v>187</v>
      </c>
      <c r="K892">
        <f>Table1[[#This Row],[Total Sales]]-Table1[[#This Row],[cogs]]</f>
        <v>33</v>
      </c>
      <c r="L892" s="4">
        <v>132</v>
      </c>
      <c r="M892" s="4">
        <f>Table1[[#This Row],[Total Sales]]*(1-20%)</f>
        <v>176</v>
      </c>
      <c r="N892" s="4">
        <f>Table1[[#This Row],[Total Sales]]-100</f>
        <v>120</v>
      </c>
    </row>
    <row r="893" spans="1:14" x14ac:dyDescent="0.25">
      <c r="A893">
        <v>88065566246</v>
      </c>
      <c r="B893" s="2">
        <v>44056</v>
      </c>
      <c r="C893" s="7" t="s">
        <v>14</v>
      </c>
      <c r="D893" t="s">
        <v>11</v>
      </c>
      <c r="E893" s="6" t="s">
        <v>85</v>
      </c>
      <c r="F893">
        <v>12</v>
      </c>
      <c r="G893">
        <v>9</v>
      </c>
      <c r="H893">
        <v>60</v>
      </c>
      <c r="I893">
        <f>Table1[[#This Row],[Qty]]*Table1[[#This Row],[Price]]</f>
        <v>720</v>
      </c>
      <c r="J893">
        <f>Table1[[#This Row],[Qty]]*Table1[[#This Row],[Cost]]</f>
        <v>540</v>
      </c>
      <c r="K893">
        <f>Table1[[#This Row],[Total Sales]]-Table1[[#This Row],[cogs]]</f>
        <v>180</v>
      </c>
      <c r="L893" s="4">
        <v>432</v>
      </c>
      <c r="M893" s="4">
        <f>Table1[[#This Row],[Total Sales]]*(1-20%)</f>
        <v>576</v>
      </c>
      <c r="N893" s="4">
        <f>Table1[[#This Row],[Total Sales]]-100</f>
        <v>620</v>
      </c>
    </row>
    <row r="894" spans="1:14" x14ac:dyDescent="0.25">
      <c r="A894">
        <v>88065566247</v>
      </c>
      <c r="B894" s="2">
        <v>44057</v>
      </c>
      <c r="C894" s="7" t="s">
        <v>21</v>
      </c>
      <c r="D894" t="s">
        <v>12</v>
      </c>
      <c r="E894" s="6" t="s">
        <v>68</v>
      </c>
      <c r="F894">
        <v>10</v>
      </c>
      <c r="G894">
        <v>7</v>
      </c>
      <c r="H894">
        <v>89</v>
      </c>
      <c r="I894">
        <f>Table1[[#This Row],[Qty]]*Table1[[#This Row],[Price]]</f>
        <v>890</v>
      </c>
      <c r="J894">
        <f>Table1[[#This Row],[Qty]]*Table1[[#This Row],[Cost]]</f>
        <v>623</v>
      </c>
      <c r="K894">
        <f>Table1[[#This Row],[Total Sales]]-Table1[[#This Row],[cogs]]</f>
        <v>267</v>
      </c>
      <c r="L894" s="4">
        <v>534</v>
      </c>
      <c r="M894" s="4">
        <f>Table1[[#This Row],[Total Sales]]*(1-20%)</f>
        <v>712</v>
      </c>
      <c r="N894" s="4">
        <f>Table1[[#This Row],[Total Sales]]-100</f>
        <v>790</v>
      </c>
    </row>
    <row r="895" spans="1:14" x14ac:dyDescent="0.25">
      <c r="A895">
        <v>88065566248</v>
      </c>
      <c r="B895" s="2">
        <v>44058</v>
      </c>
      <c r="C895" s="7" t="s">
        <v>15</v>
      </c>
      <c r="D895" t="s">
        <v>9</v>
      </c>
      <c r="E895" s="6" t="s">
        <v>69</v>
      </c>
      <c r="F895">
        <v>15</v>
      </c>
      <c r="G895">
        <v>12</v>
      </c>
      <c r="H895">
        <v>77</v>
      </c>
      <c r="I895">
        <f>Table1[[#This Row],[Qty]]*Table1[[#This Row],[Price]]</f>
        <v>1155</v>
      </c>
      <c r="J895">
        <f>Table1[[#This Row],[Qty]]*Table1[[#This Row],[Cost]]</f>
        <v>924</v>
      </c>
      <c r="K895">
        <f>Table1[[#This Row],[Total Sales]]-Table1[[#This Row],[cogs]]</f>
        <v>231</v>
      </c>
      <c r="L895" s="4">
        <v>693</v>
      </c>
      <c r="M895" s="4">
        <f>Table1[[#This Row],[Total Sales]]*(1-20%)</f>
        <v>924</v>
      </c>
      <c r="N895" s="4">
        <f>Table1[[#This Row],[Total Sales]]-100</f>
        <v>1055</v>
      </c>
    </row>
    <row r="896" spans="1:14" x14ac:dyDescent="0.25">
      <c r="A896">
        <v>88065566249</v>
      </c>
      <c r="B896" s="2">
        <v>44059</v>
      </c>
      <c r="C896" s="7" t="s">
        <v>22</v>
      </c>
      <c r="D896" t="s">
        <v>11</v>
      </c>
      <c r="E896" t="s">
        <v>70</v>
      </c>
      <c r="F896">
        <v>15</v>
      </c>
      <c r="G896">
        <v>12</v>
      </c>
      <c r="H896">
        <v>68</v>
      </c>
      <c r="I896">
        <f>Table1[[#This Row],[Qty]]*Table1[[#This Row],[Price]]</f>
        <v>1020</v>
      </c>
      <c r="J896">
        <f>Table1[[#This Row],[Qty]]*Table1[[#This Row],[Cost]]</f>
        <v>816</v>
      </c>
      <c r="K896">
        <f>Table1[[#This Row],[Total Sales]]-Table1[[#This Row],[cogs]]</f>
        <v>204</v>
      </c>
      <c r="L896" s="4">
        <v>612</v>
      </c>
      <c r="M896" s="4">
        <f>Table1[[#This Row],[Total Sales]]*(1-20%)</f>
        <v>816</v>
      </c>
      <c r="N896" s="4">
        <f>Table1[[#This Row],[Total Sales]]-100</f>
        <v>920</v>
      </c>
    </row>
    <row r="897" spans="1:14" x14ac:dyDescent="0.25">
      <c r="A897">
        <v>88065566250</v>
      </c>
      <c r="B897" s="2">
        <v>44060</v>
      </c>
      <c r="C897" s="7" t="s">
        <v>20</v>
      </c>
      <c r="D897" t="s">
        <v>12</v>
      </c>
      <c r="E897" s="6" t="s">
        <v>68</v>
      </c>
      <c r="F897">
        <v>20</v>
      </c>
      <c r="G897">
        <v>17</v>
      </c>
      <c r="H897">
        <v>15</v>
      </c>
      <c r="I897">
        <f>Table1[[#This Row],[Qty]]*Table1[[#This Row],[Price]]</f>
        <v>300</v>
      </c>
      <c r="J897">
        <f>Table1[[#This Row],[Qty]]*Table1[[#This Row],[Cost]]</f>
        <v>255</v>
      </c>
      <c r="K897">
        <f>Table1[[#This Row],[Total Sales]]-Table1[[#This Row],[cogs]]</f>
        <v>45</v>
      </c>
      <c r="L897" s="4">
        <v>180</v>
      </c>
      <c r="M897" s="4">
        <f>Table1[[#This Row],[Total Sales]]*(1-20%)</f>
        <v>240</v>
      </c>
      <c r="N897" s="4">
        <f>Table1[[#This Row],[Total Sales]]-100</f>
        <v>200</v>
      </c>
    </row>
    <row r="898" spans="1:14" x14ac:dyDescent="0.25">
      <c r="A898">
        <v>88065566251</v>
      </c>
      <c r="B898" s="2">
        <v>44061</v>
      </c>
      <c r="C898" s="7" t="s">
        <v>16</v>
      </c>
      <c r="D898" t="s">
        <v>9</v>
      </c>
      <c r="E898" s="6" t="s">
        <v>69</v>
      </c>
      <c r="F898">
        <v>12</v>
      </c>
      <c r="G898">
        <v>9</v>
      </c>
      <c r="H898">
        <v>100</v>
      </c>
      <c r="I898">
        <f>Table1[[#This Row],[Qty]]*Table1[[#This Row],[Price]]</f>
        <v>1200</v>
      </c>
      <c r="J898">
        <f>Table1[[#This Row],[Qty]]*Table1[[#This Row],[Cost]]</f>
        <v>900</v>
      </c>
      <c r="K898">
        <f>Table1[[#This Row],[Total Sales]]-Table1[[#This Row],[cogs]]</f>
        <v>300</v>
      </c>
      <c r="L898" s="4">
        <v>720</v>
      </c>
      <c r="M898" s="4">
        <f>Table1[[#This Row],[Total Sales]]*(1-20%)</f>
        <v>960</v>
      </c>
      <c r="N898" s="4">
        <f>Table1[[#This Row],[Total Sales]]-100</f>
        <v>1100</v>
      </c>
    </row>
    <row r="899" spans="1:14" x14ac:dyDescent="0.25">
      <c r="A899">
        <v>88065566252</v>
      </c>
      <c r="B899" s="2">
        <v>44062</v>
      </c>
      <c r="C899" s="7" t="s">
        <v>18</v>
      </c>
      <c r="D899" t="s">
        <v>11</v>
      </c>
      <c r="E899" t="s">
        <v>70</v>
      </c>
      <c r="F899">
        <v>13</v>
      </c>
      <c r="G899">
        <v>10</v>
      </c>
      <c r="H899">
        <v>3000</v>
      </c>
      <c r="I899">
        <f>Table1[[#This Row],[Qty]]*Table1[[#This Row],[Price]]</f>
        <v>39000</v>
      </c>
      <c r="J899">
        <f>Table1[[#This Row],[Qty]]*Table1[[#This Row],[Cost]]</f>
        <v>30000</v>
      </c>
      <c r="K899">
        <f>Table1[[#This Row],[Total Sales]]-Table1[[#This Row],[cogs]]</f>
        <v>9000</v>
      </c>
      <c r="L899" s="4">
        <v>23400</v>
      </c>
      <c r="M899" s="4">
        <f>Table1[[#This Row],[Total Sales]]*(1-20%)</f>
        <v>31200</v>
      </c>
      <c r="N899" s="4">
        <f>Table1[[#This Row],[Total Sales]]-100</f>
        <v>38900</v>
      </c>
    </row>
    <row r="900" spans="1:14" x14ac:dyDescent="0.25">
      <c r="A900">
        <v>88065566253</v>
      </c>
      <c r="B900" s="2">
        <v>44063</v>
      </c>
      <c r="C900" s="7" t="s">
        <v>19</v>
      </c>
      <c r="D900" t="s">
        <v>12</v>
      </c>
      <c r="E900" t="s">
        <v>70</v>
      </c>
      <c r="F900">
        <v>15</v>
      </c>
      <c r="G900">
        <v>12</v>
      </c>
      <c r="H900">
        <v>5000</v>
      </c>
      <c r="I900">
        <f>Table1[[#This Row],[Qty]]*Table1[[#This Row],[Price]]</f>
        <v>75000</v>
      </c>
      <c r="J900">
        <f>Table1[[#This Row],[Qty]]*Table1[[#This Row],[Cost]]</f>
        <v>60000</v>
      </c>
      <c r="K900">
        <f>Table1[[#This Row],[Total Sales]]-Table1[[#This Row],[cogs]]</f>
        <v>15000</v>
      </c>
      <c r="L900" s="4">
        <v>45000</v>
      </c>
      <c r="M900" s="4">
        <f>Table1[[#This Row],[Total Sales]]*(1-20%)</f>
        <v>60000</v>
      </c>
      <c r="N900" s="4">
        <f>Table1[[#This Row],[Total Sales]]-100</f>
        <v>74900</v>
      </c>
    </row>
    <row r="901" spans="1:14" x14ac:dyDescent="0.25">
      <c r="A901">
        <v>88065566254</v>
      </c>
      <c r="B901" s="2">
        <v>44064</v>
      </c>
      <c r="C901" s="7" t="s">
        <v>23</v>
      </c>
      <c r="D901" t="s">
        <v>9</v>
      </c>
      <c r="E901" t="s">
        <v>70</v>
      </c>
      <c r="F901">
        <v>14</v>
      </c>
      <c r="G901">
        <v>11</v>
      </c>
      <c r="H901">
        <v>300</v>
      </c>
      <c r="I901">
        <f>Table1[[#This Row],[Qty]]*Table1[[#This Row],[Price]]</f>
        <v>4200</v>
      </c>
      <c r="J901">
        <f>Table1[[#This Row],[Qty]]*Table1[[#This Row],[Cost]]</f>
        <v>3300</v>
      </c>
      <c r="K901">
        <f>Table1[[#This Row],[Total Sales]]-Table1[[#This Row],[cogs]]</f>
        <v>900</v>
      </c>
      <c r="L901" s="4">
        <v>2520</v>
      </c>
      <c r="M901" s="4">
        <f>Table1[[#This Row],[Total Sales]]*(1-20%)</f>
        <v>3360</v>
      </c>
      <c r="N901" s="4">
        <f>Table1[[#This Row],[Total Sales]]-100</f>
        <v>4100</v>
      </c>
    </row>
    <row r="902" spans="1:14" x14ac:dyDescent="0.25">
      <c r="A902">
        <v>88065566255</v>
      </c>
      <c r="B902" s="2">
        <v>44065</v>
      </c>
      <c r="C902" s="7" t="s">
        <v>13</v>
      </c>
      <c r="D902" t="s">
        <v>11</v>
      </c>
      <c r="E902" s="6" t="s">
        <v>81</v>
      </c>
      <c r="F902">
        <v>30</v>
      </c>
      <c r="G902">
        <v>27</v>
      </c>
      <c r="H902">
        <v>2000</v>
      </c>
      <c r="I902">
        <f>Table1[[#This Row],[Qty]]*Table1[[#This Row],[Price]]</f>
        <v>60000</v>
      </c>
      <c r="J902">
        <f>Table1[[#This Row],[Qty]]*Table1[[#This Row],[Cost]]</f>
        <v>54000</v>
      </c>
      <c r="K902">
        <f>Table1[[#This Row],[Total Sales]]-Table1[[#This Row],[cogs]]</f>
        <v>6000</v>
      </c>
      <c r="L902" s="4">
        <v>36000</v>
      </c>
      <c r="M902" s="4">
        <f>Table1[[#This Row],[Total Sales]]*(1-20%)</f>
        <v>48000</v>
      </c>
      <c r="N902" s="4">
        <f>Table1[[#This Row],[Total Sales]]-100</f>
        <v>59900</v>
      </c>
    </row>
    <row r="903" spans="1:14" x14ac:dyDescent="0.25">
      <c r="A903">
        <v>88065566256</v>
      </c>
      <c r="B903" s="2">
        <v>44066</v>
      </c>
      <c r="C903" s="7" t="s">
        <v>17</v>
      </c>
      <c r="D903" t="s">
        <v>12</v>
      </c>
      <c r="E903" s="6" t="s">
        <v>81</v>
      </c>
      <c r="F903">
        <v>16</v>
      </c>
      <c r="G903">
        <v>13</v>
      </c>
      <c r="H903">
        <v>600</v>
      </c>
      <c r="I903">
        <f>Table1[[#This Row],[Qty]]*Table1[[#This Row],[Price]]</f>
        <v>9600</v>
      </c>
      <c r="J903">
        <f>Table1[[#This Row],[Qty]]*Table1[[#This Row],[Cost]]</f>
        <v>7800</v>
      </c>
      <c r="K903">
        <f>Table1[[#This Row],[Total Sales]]-Table1[[#This Row],[cogs]]</f>
        <v>1800</v>
      </c>
      <c r="L903" s="4">
        <v>5760</v>
      </c>
      <c r="M903" s="4">
        <f>Table1[[#This Row],[Total Sales]]*(1-20%)</f>
        <v>7680</v>
      </c>
      <c r="N903" s="4">
        <f>Table1[[#This Row],[Total Sales]]-100</f>
        <v>9500</v>
      </c>
    </row>
    <row r="904" spans="1:14" x14ac:dyDescent="0.25">
      <c r="A904">
        <v>88065566257</v>
      </c>
      <c r="B904" s="2">
        <v>44067</v>
      </c>
      <c r="C904" s="7" t="s">
        <v>14</v>
      </c>
      <c r="D904" t="s">
        <v>9</v>
      </c>
      <c r="E904" s="6" t="s">
        <v>74</v>
      </c>
      <c r="F904">
        <v>9</v>
      </c>
      <c r="G904">
        <v>6</v>
      </c>
      <c r="H904">
        <v>1230</v>
      </c>
      <c r="I904">
        <f>Table1[[#This Row],[Qty]]*Table1[[#This Row],[Price]]</f>
        <v>11070</v>
      </c>
      <c r="J904">
        <f>Table1[[#This Row],[Qty]]*Table1[[#This Row],[Cost]]</f>
        <v>7380</v>
      </c>
      <c r="K904">
        <f>Table1[[#This Row],[Total Sales]]-Table1[[#This Row],[cogs]]</f>
        <v>3690</v>
      </c>
      <c r="L904" s="4">
        <v>6642</v>
      </c>
      <c r="M904" s="4">
        <f>Table1[[#This Row],[Total Sales]]*(1-20%)</f>
        <v>8856</v>
      </c>
      <c r="N904" s="4">
        <f>Table1[[#This Row],[Total Sales]]-100</f>
        <v>10970</v>
      </c>
    </row>
    <row r="905" spans="1:14" x14ac:dyDescent="0.25">
      <c r="A905">
        <v>88065566258</v>
      </c>
      <c r="B905" s="2">
        <v>44068</v>
      </c>
      <c r="C905" s="7" t="s">
        <v>21</v>
      </c>
      <c r="D905" t="s">
        <v>11</v>
      </c>
      <c r="E905" s="6" t="s">
        <v>85</v>
      </c>
      <c r="F905">
        <v>5</v>
      </c>
      <c r="G905">
        <v>2</v>
      </c>
      <c r="H905">
        <v>900</v>
      </c>
      <c r="I905">
        <f>Table1[[#This Row],[Qty]]*Table1[[#This Row],[Price]]</f>
        <v>4500</v>
      </c>
      <c r="J905">
        <f>Table1[[#This Row],[Qty]]*Table1[[#This Row],[Cost]]</f>
        <v>1800</v>
      </c>
      <c r="K905">
        <f>Table1[[#This Row],[Total Sales]]-Table1[[#This Row],[cogs]]</f>
        <v>2700</v>
      </c>
      <c r="L905" s="4">
        <v>2700</v>
      </c>
      <c r="M905" s="4">
        <f>Table1[[#This Row],[Total Sales]]*(1-20%)</f>
        <v>3600</v>
      </c>
      <c r="N905" s="4">
        <f>Table1[[#This Row],[Total Sales]]-100</f>
        <v>4400</v>
      </c>
    </row>
    <row r="906" spans="1:14" x14ac:dyDescent="0.25">
      <c r="A906">
        <v>88065566259</v>
      </c>
      <c r="B906" s="2">
        <v>44069</v>
      </c>
      <c r="C906" s="7" t="s">
        <v>15</v>
      </c>
      <c r="D906" t="s">
        <v>12</v>
      </c>
      <c r="E906" s="6" t="s">
        <v>75</v>
      </c>
      <c r="F906">
        <v>18</v>
      </c>
      <c r="G906">
        <v>15</v>
      </c>
      <c r="H906">
        <v>2390</v>
      </c>
      <c r="I906">
        <f>Table1[[#This Row],[Qty]]*Table1[[#This Row],[Price]]</f>
        <v>43020</v>
      </c>
      <c r="J906">
        <f>Table1[[#This Row],[Qty]]*Table1[[#This Row],[Cost]]</f>
        <v>35850</v>
      </c>
      <c r="K906">
        <f>Table1[[#This Row],[Total Sales]]-Table1[[#This Row],[cogs]]</f>
        <v>7170</v>
      </c>
      <c r="L906" s="4">
        <v>25812</v>
      </c>
      <c r="M906" s="4">
        <f>Table1[[#This Row],[Total Sales]]*(1-20%)</f>
        <v>34416</v>
      </c>
      <c r="N906" s="4">
        <f>Table1[[#This Row],[Total Sales]]-100</f>
        <v>42920</v>
      </c>
    </row>
    <row r="907" spans="1:14" x14ac:dyDescent="0.25">
      <c r="A907">
        <v>88065566260</v>
      </c>
      <c r="B907" s="2">
        <v>44070</v>
      </c>
      <c r="C907" s="7" t="s">
        <v>22</v>
      </c>
      <c r="D907" t="s">
        <v>9</v>
      </c>
      <c r="E907" s="6" t="s">
        <v>76</v>
      </c>
      <c r="F907">
        <v>10</v>
      </c>
      <c r="G907">
        <v>7</v>
      </c>
      <c r="H907">
        <v>10000</v>
      </c>
      <c r="I907">
        <f>Table1[[#This Row],[Qty]]*Table1[[#This Row],[Price]]</f>
        <v>100000</v>
      </c>
      <c r="J907">
        <f>Table1[[#This Row],[Qty]]*Table1[[#This Row],[Cost]]</f>
        <v>70000</v>
      </c>
      <c r="K907">
        <f>Table1[[#This Row],[Total Sales]]-Table1[[#This Row],[cogs]]</f>
        <v>30000</v>
      </c>
      <c r="L907" s="4">
        <v>60000</v>
      </c>
      <c r="M907" s="4">
        <f>Table1[[#This Row],[Total Sales]]*(1-20%)</f>
        <v>80000</v>
      </c>
      <c r="N907" s="4">
        <f>Table1[[#This Row],[Total Sales]]-100</f>
        <v>99900</v>
      </c>
    </row>
    <row r="908" spans="1:14" x14ac:dyDescent="0.25">
      <c r="A908">
        <v>88065566261</v>
      </c>
      <c r="B908" s="2">
        <v>44071</v>
      </c>
      <c r="C908" s="7" t="s">
        <v>20</v>
      </c>
      <c r="D908" t="s">
        <v>11</v>
      </c>
      <c r="E908" s="6" t="s">
        <v>77</v>
      </c>
      <c r="F908">
        <v>20</v>
      </c>
      <c r="G908">
        <v>17</v>
      </c>
      <c r="H908">
        <v>2300</v>
      </c>
      <c r="I908">
        <f>Table1[[#This Row],[Qty]]*Table1[[#This Row],[Price]]</f>
        <v>46000</v>
      </c>
      <c r="J908">
        <f>Table1[[#This Row],[Qty]]*Table1[[#This Row],[Cost]]</f>
        <v>39100</v>
      </c>
      <c r="K908">
        <f>Table1[[#This Row],[Total Sales]]-Table1[[#This Row],[cogs]]</f>
        <v>6900</v>
      </c>
      <c r="L908" s="4">
        <v>27600</v>
      </c>
      <c r="M908" s="4">
        <f>Table1[[#This Row],[Total Sales]]*(1-20%)</f>
        <v>36800</v>
      </c>
      <c r="N908" s="4">
        <f>Table1[[#This Row],[Total Sales]]-100</f>
        <v>45900</v>
      </c>
    </row>
    <row r="909" spans="1:14" x14ac:dyDescent="0.25">
      <c r="A909">
        <v>88065566262</v>
      </c>
      <c r="B909" s="2">
        <v>44072</v>
      </c>
      <c r="C909" s="7" t="s">
        <v>16</v>
      </c>
      <c r="D909" t="s">
        <v>12</v>
      </c>
      <c r="E909" s="6" t="s">
        <v>78</v>
      </c>
      <c r="F909">
        <v>70</v>
      </c>
      <c r="G909">
        <v>67</v>
      </c>
      <c r="H909">
        <v>7800</v>
      </c>
      <c r="I909">
        <f>Table1[[#This Row],[Qty]]*Table1[[#This Row],[Price]]</f>
        <v>546000</v>
      </c>
      <c r="J909">
        <f>Table1[[#This Row],[Qty]]*Table1[[#This Row],[Cost]]</f>
        <v>522600</v>
      </c>
      <c r="K909">
        <f>Table1[[#This Row],[Total Sales]]-Table1[[#This Row],[cogs]]</f>
        <v>23400</v>
      </c>
      <c r="L909" s="4">
        <v>327600</v>
      </c>
      <c r="M909" s="4">
        <f>Table1[[#This Row],[Total Sales]]*(1-20%)</f>
        <v>436800</v>
      </c>
      <c r="N909" s="4">
        <f>Table1[[#This Row],[Total Sales]]-100</f>
        <v>545900</v>
      </c>
    </row>
    <row r="910" spans="1:14" x14ac:dyDescent="0.25">
      <c r="A910">
        <v>88065566263</v>
      </c>
      <c r="B910" s="2">
        <v>44073</v>
      </c>
      <c r="C910" s="7" t="s">
        <v>18</v>
      </c>
      <c r="D910" t="s">
        <v>9</v>
      </c>
      <c r="E910" t="s">
        <v>79</v>
      </c>
      <c r="F910">
        <v>15</v>
      </c>
      <c r="G910">
        <v>12</v>
      </c>
      <c r="H910">
        <v>450</v>
      </c>
      <c r="I910">
        <f>Table1[[#This Row],[Qty]]*Table1[[#This Row],[Price]]</f>
        <v>6750</v>
      </c>
      <c r="J910">
        <f>Table1[[#This Row],[Qty]]*Table1[[#This Row],[Cost]]</f>
        <v>5400</v>
      </c>
      <c r="K910">
        <f>Table1[[#This Row],[Total Sales]]-Table1[[#This Row],[cogs]]</f>
        <v>1350</v>
      </c>
      <c r="L910" s="4">
        <v>4050</v>
      </c>
      <c r="M910" s="4">
        <f>Table1[[#This Row],[Total Sales]]*(1-20%)</f>
        <v>5400</v>
      </c>
      <c r="N910" s="4">
        <f>Table1[[#This Row],[Total Sales]]-100</f>
        <v>6650</v>
      </c>
    </row>
    <row r="911" spans="1:14" x14ac:dyDescent="0.25">
      <c r="A911">
        <v>88065566264</v>
      </c>
      <c r="B911" s="2">
        <v>44074</v>
      </c>
      <c r="C911" s="7" t="s">
        <v>19</v>
      </c>
      <c r="D911" t="s">
        <v>11</v>
      </c>
      <c r="E911" s="6" t="s">
        <v>65</v>
      </c>
      <c r="F911">
        <v>12</v>
      </c>
      <c r="G911">
        <v>9</v>
      </c>
      <c r="H911">
        <v>2000</v>
      </c>
      <c r="I911">
        <f>Table1[[#This Row],[Qty]]*Table1[[#This Row],[Price]]</f>
        <v>24000</v>
      </c>
      <c r="J911">
        <f>Table1[[#This Row],[Qty]]*Table1[[#This Row],[Cost]]</f>
        <v>18000</v>
      </c>
      <c r="K911">
        <f>Table1[[#This Row],[Total Sales]]-Table1[[#This Row],[cogs]]</f>
        <v>6000</v>
      </c>
      <c r="L911" s="4">
        <v>14400</v>
      </c>
      <c r="M911" s="4">
        <f>Table1[[#This Row],[Total Sales]]*(1-20%)</f>
        <v>19200</v>
      </c>
      <c r="N911" s="4">
        <f>Table1[[#This Row],[Total Sales]]-100</f>
        <v>23900</v>
      </c>
    </row>
    <row r="912" spans="1:14" x14ac:dyDescent="0.25">
      <c r="A912">
        <v>88065566265</v>
      </c>
      <c r="B912" s="2">
        <v>44075</v>
      </c>
      <c r="C912" s="7" t="s">
        <v>23</v>
      </c>
      <c r="D912" t="s">
        <v>12</v>
      </c>
      <c r="E912" s="6" t="s">
        <v>80</v>
      </c>
      <c r="F912">
        <v>18</v>
      </c>
      <c r="G912">
        <v>15</v>
      </c>
      <c r="H912">
        <v>123</v>
      </c>
      <c r="I912">
        <f>Table1[[#This Row],[Qty]]*Table1[[#This Row],[Price]]</f>
        <v>2214</v>
      </c>
      <c r="J912">
        <f>Table1[[#This Row],[Qty]]*Table1[[#This Row],[Cost]]</f>
        <v>1845</v>
      </c>
      <c r="K912">
        <f>Table1[[#This Row],[Total Sales]]-Table1[[#This Row],[cogs]]</f>
        <v>369</v>
      </c>
      <c r="L912" s="4">
        <v>1328.3999999999999</v>
      </c>
      <c r="M912" s="4">
        <f>Table1[[#This Row],[Total Sales]]*(1-20%)</f>
        <v>1771.2</v>
      </c>
      <c r="N912" s="4">
        <f>Table1[[#This Row],[Total Sales]]-100</f>
        <v>2114</v>
      </c>
    </row>
    <row r="913" spans="1:14" x14ac:dyDescent="0.25">
      <c r="A913">
        <v>88065566266</v>
      </c>
      <c r="B913" s="2">
        <v>44076</v>
      </c>
      <c r="C913" s="7" t="s">
        <v>13</v>
      </c>
      <c r="D913" t="s">
        <v>9</v>
      </c>
      <c r="E913" s="6" t="s">
        <v>81</v>
      </c>
      <c r="F913">
        <v>23</v>
      </c>
      <c r="G913">
        <v>20</v>
      </c>
      <c r="H913">
        <v>12903</v>
      </c>
      <c r="I913">
        <f>Table1[[#This Row],[Qty]]*Table1[[#This Row],[Price]]</f>
        <v>296769</v>
      </c>
      <c r="J913">
        <f>Table1[[#This Row],[Qty]]*Table1[[#This Row],[Cost]]</f>
        <v>258060</v>
      </c>
      <c r="K913">
        <f>Table1[[#This Row],[Total Sales]]-Table1[[#This Row],[cogs]]</f>
        <v>38709</v>
      </c>
      <c r="L913" s="4">
        <v>504507.3</v>
      </c>
      <c r="M913" s="4">
        <f>Table1[[#This Row],[Total Sales]]*(1-20%)</f>
        <v>237415.2</v>
      </c>
      <c r="N913" s="4">
        <f>Table1[[#This Row],[Total Sales]]-100</f>
        <v>296669</v>
      </c>
    </row>
    <row r="914" spans="1:14" x14ac:dyDescent="0.25">
      <c r="A914">
        <v>88065566267</v>
      </c>
      <c r="B914" s="2">
        <v>44077</v>
      </c>
      <c r="C914" s="7" t="s">
        <v>17</v>
      </c>
      <c r="D914" t="s">
        <v>11</v>
      </c>
      <c r="E914" s="6" t="s">
        <v>68</v>
      </c>
      <c r="F914">
        <v>9</v>
      </c>
      <c r="G914">
        <v>6</v>
      </c>
      <c r="H914">
        <v>100000</v>
      </c>
      <c r="I914">
        <f>Table1[[#This Row],[Qty]]*Table1[[#This Row],[Price]]</f>
        <v>900000</v>
      </c>
      <c r="J914">
        <f>Table1[[#This Row],[Qty]]*Table1[[#This Row],[Cost]]</f>
        <v>600000</v>
      </c>
      <c r="K914">
        <f>Table1[[#This Row],[Total Sales]]-Table1[[#This Row],[cogs]]</f>
        <v>300000</v>
      </c>
      <c r="L914" s="4">
        <v>1530000</v>
      </c>
      <c r="M914" s="4">
        <f>Table1[[#This Row],[Total Sales]]*(1-20%)</f>
        <v>720000</v>
      </c>
      <c r="N914" s="4">
        <f>Table1[[#This Row],[Total Sales]]-100</f>
        <v>899900</v>
      </c>
    </row>
    <row r="915" spans="1:14" x14ac:dyDescent="0.25">
      <c r="A915">
        <v>88065566268</v>
      </c>
      <c r="B915" s="2">
        <v>44078</v>
      </c>
      <c r="C915" s="7" t="s">
        <v>14</v>
      </c>
      <c r="D915" t="s">
        <v>12</v>
      </c>
      <c r="E915" s="6" t="s">
        <v>69</v>
      </c>
      <c r="F915">
        <v>18</v>
      </c>
      <c r="G915">
        <v>15</v>
      </c>
      <c r="H915">
        <v>12000</v>
      </c>
      <c r="I915">
        <f>Table1[[#This Row],[Qty]]*Table1[[#This Row],[Price]]</f>
        <v>216000</v>
      </c>
      <c r="J915">
        <f>Table1[[#This Row],[Qty]]*Table1[[#This Row],[Cost]]</f>
        <v>180000</v>
      </c>
      <c r="K915">
        <f>Table1[[#This Row],[Total Sales]]-Table1[[#This Row],[cogs]]</f>
        <v>36000</v>
      </c>
      <c r="L915" s="4">
        <v>367200</v>
      </c>
      <c r="M915" s="4">
        <f>Table1[[#This Row],[Total Sales]]*(1-20%)</f>
        <v>172800</v>
      </c>
      <c r="N915" s="4">
        <f>Table1[[#This Row],[Total Sales]]-100</f>
        <v>215900</v>
      </c>
    </row>
    <row r="916" spans="1:14" x14ac:dyDescent="0.25">
      <c r="A916">
        <v>88065566269</v>
      </c>
      <c r="B916" s="2">
        <v>44079</v>
      </c>
      <c r="C916" s="7" t="s">
        <v>21</v>
      </c>
      <c r="D916" t="s">
        <v>9</v>
      </c>
      <c r="E916" t="s">
        <v>70</v>
      </c>
      <c r="F916">
        <v>52</v>
      </c>
      <c r="G916">
        <v>49</v>
      </c>
      <c r="H916">
        <v>60</v>
      </c>
      <c r="I916">
        <f>Table1[[#This Row],[Qty]]*Table1[[#This Row],[Price]]</f>
        <v>3120</v>
      </c>
      <c r="J916">
        <f>Table1[[#This Row],[Qty]]*Table1[[#This Row],[Cost]]</f>
        <v>2940</v>
      </c>
      <c r="K916">
        <f>Table1[[#This Row],[Total Sales]]-Table1[[#This Row],[cogs]]</f>
        <v>180</v>
      </c>
      <c r="L916" s="4">
        <v>5304</v>
      </c>
      <c r="M916" s="4">
        <f>Table1[[#This Row],[Total Sales]]*(1-20%)</f>
        <v>2496</v>
      </c>
      <c r="N916" s="4">
        <f>Table1[[#This Row],[Total Sales]]-100</f>
        <v>3020</v>
      </c>
    </row>
    <row r="917" spans="1:14" x14ac:dyDescent="0.25">
      <c r="A917">
        <v>88065566270</v>
      </c>
      <c r="B917" s="2">
        <v>44080</v>
      </c>
      <c r="C917" s="7" t="s">
        <v>15</v>
      </c>
      <c r="D917" t="s">
        <v>11</v>
      </c>
      <c r="E917" s="6" t="s">
        <v>82</v>
      </c>
      <c r="F917">
        <v>9</v>
      </c>
      <c r="G917">
        <v>6</v>
      </c>
      <c r="H917">
        <v>89</v>
      </c>
      <c r="I917">
        <f>Table1[[#This Row],[Qty]]*Table1[[#This Row],[Price]]</f>
        <v>801</v>
      </c>
      <c r="J917">
        <f>Table1[[#This Row],[Qty]]*Table1[[#This Row],[Cost]]</f>
        <v>534</v>
      </c>
      <c r="K917">
        <f>Table1[[#This Row],[Total Sales]]-Table1[[#This Row],[cogs]]</f>
        <v>267</v>
      </c>
      <c r="L917" s="4">
        <v>1361.7</v>
      </c>
      <c r="M917" s="4">
        <f>Table1[[#This Row],[Total Sales]]*(1-20%)</f>
        <v>640.80000000000007</v>
      </c>
      <c r="N917" s="4">
        <f>Table1[[#This Row],[Total Sales]]-100</f>
        <v>701</v>
      </c>
    </row>
    <row r="918" spans="1:14" x14ac:dyDescent="0.25">
      <c r="A918">
        <v>88065566271</v>
      </c>
      <c r="B918" s="2">
        <v>44081</v>
      </c>
      <c r="C918" s="7" t="s">
        <v>22</v>
      </c>
      <c r="D918" t="s">
        <v>12</v>
      </c>
      <c r="E918" s="6" t="s">
        <v>83</v>
      </c>
      <c r="F918">
        <v>5</v>
      </c>
      <c r="G918">
        <v>2</v>
      </c>
      <c r="H918">
        <v>77</v>
      </c>
      <c r="I918">
        <f>Table1[[#This Row],[Qty]]*Table1[[#This Row],[Price]]</f>
        <v>385</v>
      </c>
      <c r="J918">
        <f>Table1[[#This Row],[Qty]]*Table1[[#This Row],[Cost]]</f>
        <v>154</v>
      </c>
      <c r="K918">
        <f>Table1[[#This Row],[Total Sales]]-Table1[[#This Row],[cogs]]</f>
        <v>231</v>
      </c>
      <c r="L918" s="4">
        <v>654.5</v>
      </c>
      <c r="M918" s="4">
        <f>Table1[[#This Row],[Total Sales]]*(1-20%)</f>
        <v>308</v>
      </c>
      <c r="N918" s="4">
        <f>Table1[[#This Row],[Total Sales]]-100</f>
        <v>285</v>
      </c>
    </row>
    <row r="919" spans="1:14" x14ac:dyDescent="0.25">
      <c r="A919">
        <v>88065566272</v>
      </c>
      <c r="B919" s="2">
        <v>44082</v>
      </c>
      <c r="C919" s="7" t="s">
        <v>20</v>
      </c>
      <c r="D919" t="s">
        <v>12</v>
      </c>
      <c r="E919" s="6" t="s">
        <v>84</v>
      </c>
      <c r="F919">
        <v>14</v>
      </c>
      <c r="G919">
        <v>11</v>
      </c>
      <c r="H919">
        <v>68</v>
      </c>
      <c r="I919">
        <f>Table1[[#This Row],[Qty]]*Table1[[#This Row],[Price]]</f>
        <v>952</v>
      </c>
      <c r="J919">
        <f>Table1[[#This Row],[Qty]]*Table1[[#This Row],[Cost]]</f>
        <v>748</v>
      </c>
      <c r="K919">
        <f>Table1[[#This Row],[Total Sales]]-Table1[[#This Row],[cogs]]</f>
        <v>204</v>
      </c>
      <c r="L919" s="4">
        <v>1618.3999999999999</v>
      </c>
      <c r="M919" s="4">
        <f>Table1[[#This Row],[Total Sales]]*(1-20%)</f>
        <v>761.6</v>
      </c>
      <c r="N919" s="4">
        <f>Table1[[#This Row],[Total Sales]]-100</f>
        <v>852</v>
      </c>
    </row>
    <row r="920" spans="1:14" x14ac:dyDescent="0.25">
      <c r="A920">
        <v>88065566273</v>
      </c>
      <c r="B920" s="2">
        <v>44083</v>
      </c>
      <c r="C920" s="7" t="s">
        <v>16</v>
      </c>
      <c r="D920" t="s">
        <v>9</v>
      </c>
      <c r="E920" s="6" t="s">
        <v>74</v>
      </c>
      <c r="F920">
        <v>6</v>
      </c>
      <c r="G920">
        <v>3</v>
      </c>
      <c r="H920">
        <v>15</v>
      </c>
      <c r="I920">
        <f>Table1[[#This Row],[Qty]]*Table1[[#This Row],[Price]]</f>
        <v>90</v>
      </c>
      <c r="J920">
        <f>Table1[[#This Row],[Qty]]*Table1[[#This Row],[Cost]]</f>
        <v>45</v>
      </c>
      <c r="K920">
        <f>Table1[[#This Row],[Total Sales]]-Table1[[#This Row],[cogs]]</f>
        <v>45</v>
      </c>
      <c r="L920" s="4">
        <v>153</v>
      </c>
      <c r="M920" s="4">
        <f>Table1[[#This Row],[Total Sales]]*(1-20%)</f>
        <v>72</v>
      </c>
      <c r="N920" s="4">
        <f>Table1[[#This Row],[Total Sales]]-100</f>
        <v>-10</v>
      </c>
    </row>
    <row r="921" spans="1:14" x14ac:dyDescent="0.25">
      <c r="A921">
        <v>88065566274</v>
      </c>
      <c r="B921" s="2">
        <v>44084</v>
      </c>
      <c r="C921" s="7" t="s">
        <v>18</v>
      </c>
      <c r="D921" t="s">
        <v>9</v>
      </c>
      <c r="E921" s="6" t="s">
        <v>85</v>
      </c>
      <c r="F921">
        <v>10</v>
      </c>
      <c r="G921">
        <v>7</v>
      </c>
      <c r="H921">
        <v>47</v>
      </c>
      <c r="I921">
        <f>Table1[[#This Row],[Qty]]*Table1[[#This Row],[Price]]</f>
        <v>470</v>
      </c>
      <c r="J921">
        <f>Table1[[#This Row],[Qty]]*Table1[[#This Row],[Cost]]</f>
        <v>329</v>
      </c>
      <c r="K921">
        <f>Table1[[#This Row],[Total Sales]]-Table1[[#This Row],[cogs]]</f>
        <v>141</v>
      </c>
      <c r="L921" s="4">
        <v>799</v>
      </c>
      <c r="M921" s="4">
        <f>Table1[[#This Row],[Total Sales]]*(1-20%)</f>
        <v>376</v>
      </c>
      <c r="N921" s="4">
        <f>Table1[[#This Row],[Total Sales]]-100</f>
        <v>370</v>
      </c>
    </row>
    <row r="922" spans="1:14" x14ac:dyDescent="0.25">
      <c r="A922">
        <v>88065566275</v>
      </c>
      <c r="B922" s="2">
        <v>44085</v>
      </c>
      <c r="C922" s="7" t="s">
        <v>19</v>
      </c>
      <c r="D922" t="s">
        <v>10</v>
      </c>
      <c r="E922" s="6" t="s">
        <v>74</v>
      </c>
      <c r="F922">
        <v>13</v>
      </c>
      <c r="G922">
        <v>10</v>
      </c>
      <c r="H922">
        <v>6</v>
      </c>
      <c r="I922">
        <f>Table1[[#This Row],[Qty]]*Table1[[#This Row],[Price]]</f>
        <v>78</v>
      </c>
      <c r="J922">
        <f>Table1[[#This Row],[Qty]]*Table1[[#This Row],[Cost]]</f>
        <v>60</v>
      </c>
      <c r="K922">
        <f>Table1[[#This Row],[Total Sales]]-Table1[[#This Row],[cogs]]</f>
        <v>18</v>
      </c>
      <c r="L922" s="4">
        <v>132.6</v>
      </c>
      <c r="M922" s="4">
        <f>Table1[[#This Row],[Total Sales]]*(1-20%)</f>
        <v>62.400000000000006</v>
      </c>
      <c r="N922" s="4">
        <f>Table1[[#This Row],[Total Sales]]-100</f>
        <v>-22</v>
      </c>
    </row>
    <row r="923" spans="1:14" x14ac:dyDescent="0.25">
      <c r="A923">
        <v>88065566276</v>
      </c>
      <c r="B923" s="2">
        <v>44086</v>
      </c>
      <c r="C923" s="7" t="s">
        <v>23</v>
      </c>
      <c r="D923" t="s">
        <v>11</v>
      </c>
      <c r="E923" s="6" t="s">
        <v>85</v>
      </c>
      <c r="F923">
        <v>20</v>
      </c>
      <c r="G923">
        <v>17</v>
      </c>
      <c r="H923">
        <v>10</v>
      </c>
      <c r="I923">
        <f>Table1[[#This Row],[Qty]]*Table1[[#This Row],[Price]]</f>
        <v>200</v>
      </c>
      <c r="J923">
        <f>Table1[[#This Row],[Qty]]*Table1[[#This Row],[Cost]]</f>
        <v>170</v>
      </c>
      <c r="K923">
        <f>Table1[[#This Row],[Total Sales]]-Table1[[#This Row],[cogs]]</f>
        <v>30</v>
      </c>
      <c r="L923" s="4">
        <v>340</v>
      </c>
      <c r="M923" s="4">
        <f>Table1[[#This Row],[Total Sales]]*(1-20%)</f>
        <v>160</v>
      </c>
      <c r="N923" s="4">
        <f>Table1[[#This Row],[Total Sales]]-100</f>
        <v>100</v>
      </c>
    </row>
    <row r="924" spans="1:14" x14ac:dyDescent="0.25">
      <c r="A924">
        <v>88065566277</v>
      </c>
      <c r="B924" s="2">
        <v>44087</v>
      </c>
      <c r="C924" s="7" t="s">
        <v>13</v>
      </c>
      <c r="D924" t="s">
        <v>12</v>
      </c>
      <c r="E924" s="6" t="s">
        <v>68</v>
      </c>
      <c r="F924">
        <v>15</v>
      </c>
      <c r="G924">
        <v>12</v>
      </c>
      <c r="H924">
        <v>11</v>
      </c>
      <c r="I924">
        <f>Table1[[#This Row],[Qty]]*Table1[[#This Row],[Price]]</f>
        <v>165</v>
      </c>
      <c r="J924">
        <f>Table1[[#This Row],[Qty]]*Table1[[#This Row],[Cost]]</f>
        <v>132</v>
      </c>
      <c r="K924">
        <f>Table1[[#This Row],[Total Sales]]-Table1[[#This Row],[cogs]]</f>
        <v>33</v>
      </c>
      <c r="L924" s="4">
        <v>280.5</v>
      </c>
      <c r="M924" s="4">
        <f>Table1[[#This Row],[Total Sales]]*(1-20%)</f>
        <v>132</v>
      </c>
      <c r="N924" s="4">
        <f>Table1[[#This Row],[Total Sales]]-100</f>
        <v>65</v>
      </c>
    </row>
    <row r="925" spans="1:14" x14ac:dyDescent="0.25">
      <c r="A925">
        <v>88065566278</v>
      </c>
      <c r="B925" s="2">
        <v>44088</v>
      </c>
      <c r="C925" s="7" t="s">
        <v>17</v>
      </c>
      <c r="D925" t="s">
        <v>9</v>
      </c>
      <c r="E925" s="6" t="s">
        <v>69</v>
      </c>
      <c r="F925">
        <v>20</v>
      </c>
      <c r="G925">
        <v>17</v>
      </c>
      <c r="H925">
        <v>60</v>
      </c>
      <c r="I925">
        <f>Table1[[#This Row],[Qty]]*Table1[[#This Row],[Price]]</f>
        <v>1200</v>
      </c>
      <c r="J925">
        <f>Table1[[#This Row],[Qty]]*Table1[[#This Row],[Cost]]</f>
        <v>1020</v>
      </c>
      <c r="K925">
        <f>Table1[[#This Row],[Total Sales]]-Table1[[#This Row],[cogs]]</f>
        <v>180</v>
      </c>
      <c r="L925" s="4">
        <v>2040</v>
      </c>
      <c r="M925" s="4">
        <f>Table1[[#This Row],[Total Sales]]*(1-20%)</f>
        <v>960</v>
      </c>
      <c r="N925" s="4">
        <f>Table1[[#This Row],[Total Sales]]-100</f>
        <v>1100</v>
      </c>
    </row>
    <row r="926" spans="1:14" x14ac:dyDescent="0.25">
      <c r="A926">
        <v>88065566279</v>
      </c>
      <c r="B926" s="2">
        <v>44089</v>
      </c>
      <c r="C926" s="7" t="s">
        <v>14</v>
      </c>
      <c r="D926" t="s">
        <v>9</v>
      </c>
      <c r="E926" t="s">
        <v>70</v>
      </c>
      <c r="F926">
        <v>12</v>
      </c>
      <c r="G926">
        <v>9</v>
      </c>
      <c r="H926">
        <v>89</v>
      </c>
      <c r="I926">
        <f>Table1[[#This Row],[Qty]]*Table1[[#This Row],[Price]]</f>
        <v>1068</v>
      </c>
      <c r="J926">
        <f>Table1[[#This Row],[Qty]]*Table1[[#This Row],[Cost]]</f>
        <v>801</v>
      </c>
      <c r="K926">
        <f>Table1[[#This Row],[Total Sales]]-Table1[[#This Row],[cogs]]</f>
        <v>267</v>
      </c>
      <c r="L926" s="4">
        <v>1815.6</v>
      </c>
      <c r="M926" s="4">
        <f>Table1[[#This Row],[Total Sales]]*(1-20%)</f>
        <v>854.40000000000009</v>
      </c>
      <c r="N926" s="4">
        <f>Table1[[#This Row],[Total Sales]]-100</f>
        <v>968</v>
      </c>
    </row>
    <row r="927" spans="1:14" x14ac:dyDescent="0.25">
      <c r="A927">
        <v>88065566280</v>
      </c>
      <c r="B927" s="2">
        <v>44090</v>
      </c>
      <c r="C927" s="7" t="s">
        <v>21</v>
      </c>
      <c r="D927" t="s">
        <v>10</v>
      </c>
      <c r="E927" s="6" t="s">
        <v>68</v>
      </c>
      <c r="F927">
        <v>16</v>
      </c>
      <c r="G927">
        <v>13</v>
      </c>
      <c r="H927">
        <v>77</v>
      </c>
      <c r="I927">
        <f>Table1[[#This Row],[Qty]]*Table1[[#This Row],[Price]]</f>
        <v>1232</v>
      </c>
      <c r="J927">
        <f>Table1[[#This Row],[Qty]]*Table1[[#This Row],[Cost]]</f>
        <v>1001</v>
      </c>
      <c r="K927">
        <f>Table1[[#This Row],[Total Sales]]-Table1[[#This Row],[cogs]]</f>
        <v>231</v>
      </c>
      <c r="L927" s="4">
        <v>2094.4</v>
      </c>
      <c r="M927" s="4">
        <f>Table1[[#This Row],[Total Sales]]*(1-20%)</f>
        <v>985.6</v>
      </c>
      <c r="N927" s="4">
        <f>Table1[[#This Row],[Total Sales]]-100</f>
        <v>1132</v>
      </c>
    </row>
    <row r="928" spans="1:14" x14ac:dyDescent="0.25">
      <c r="A928">
        <v>88065566281</v>
      </c>
      <c r="B928" s="2">
        <v>44091</v>
      </c>
      <c r="C928" s="7" t="s">
        <v>15</v>
      </c>
      <c r="D928" t="s">
        <v>11</v>
      </c>
      <c r="E928" s="6" t="s">
        <v>69</v>
      </c>
      <c r="F928">
        <v>70</v>
      </c>
      <c r="G928">
        <v>67</v>
      </c>
      <c r="H928">
        <v>68</v>
      </c>
      <c r="I928">
        <f>Table1[[#This Row],[Qty]]*Table1[[#This Row],[Price]]</f>
        <v>4760</v>
      </c>
      <c r="J928">
        <f>Table1[[#This Row],[Qty]]*Table1[[#This Row],[Cost]]</f>
        <v>4556</v>
      </c>
      <c r="K928">
        <f>Table1[[#This Row],[Total Sales]]-Table1[[#This Row],[cogs]]</f>
        <v>204</v>
      </c>
      <c r="L928" s="4">
        <v>8092</v>
      </c>
      <c r="M928" s="4">
        <f>Table1[[#This Row],[Total Sales]]*(1-20%)</f>
        <v>3808</v>
      </c>
      <c r="N928" s="4">
        <f>Table1[[#This Row],[Total Sales]]-100</f>
        <v>4660</v>
      </c>
    </row>
    <row r="929" spans="1:14" x14ac:dyDescent="0.25">
      <c r="A929">
        <v>88065566282</v>
      </c>
      <c r="B929" s="2">
        <v>44092</v>
      </c>
      <c r="C929" s="7" t="s">
        <v>22</v>
      </c>
      <c r="D929" t="s">
        <v>12</v>
      </c>
      <c r="E929" t="s">
        <v>70</v>
      </c>
      <c r="F929">
        <v>15</v>
      </c>
      <c r="G929">
        <v>12</v>
      </c>
      <c r="H929">
        <v>15</v>
      </c>
      <c r="I929">
        <f>Table1[[#This Row],[Qty]]*Table1[[#This Row],[Price]]</f>
        <v>225</v>
      </c>
      <c r="J929">
        <f>Table1[[#This Row],[Qty]]*Table1[[#This Row],[Cost]]</f>
        <v>180</v>
      </c>
      <c r="K929">
        <f>Table1[[#This Row],[Total Sales]]-Table1[[#This Row],[cogs]]</f>
        <v>45</v>
      </c>
      <c r="L929" s="4">
        <v>382.5</v>
      </c>
      <c r="M929" s="4">
        <f>Table1[[#This Row],[Total Sales]]*(1-20%)</f>
        <v>180</v>
      </c>
      <c r="N929" s="4">
        <f>Table1[[#This Row],[Total Sales]]-100</f>
        <v>125</v>
      </c>
    </row>
    <row r="930" spans="1:14" x14ac:dyDescent="0.25">
      <c r="A930">
        <v>88065566283</v>
      </c>
      <c r="B930" s="2">
        <v>44093</v>
      </c>
      <c r="C930" s="7" t="s">
        <v>20</v>
      </c>
      <c r="D930" t="s">
        <v>9</v>
      </c>
      <c r="E930" t="s">
        <v>70</v>
      </c>
      <c r="F930">
        <v>16</v>
      </c>
      <c r="G930">
        <v>13</v>
      </c>
      <c r="H930">
        <v>100</v>
      </c>
      <c r="I930">
        <f>Table1[[#This Row],[Qty]]*Table1[[#This Row],[Price]]</f>
        <v>1600</v>
      </c>
      <c r="J930">
        <f>Table1[[#This Row],[Qty]]*Table1[[#This Row],[Cost]]</f>
        <v>1300</v>
      </c>
      <c r="K930">
        <f>Table1[[#This Row],[Total Sales]]-Table1[[#This Row],[cogs]]</f>
        <v>300</v>
      </c>
      <c r="L930" s="4">
        <v>2720</v>
      </c>
      <c r="M930" s="4">
        <f>Table1[[#This Row],[Total Sales]]*(1-20%)</f>
        <v>1280</v>
      </c>
      <c r="N930" s="4">
        <f>Table1[[#This Row],[Total Sales]]-100</f>
        <v>1500</v>
      </c>
    </row>
    <row r="931" spans="1:14" x14ac:dyDescent="0.25">
      <c r="A931">
        <v>88065566284</v>
      </c>
      <c r="B931" s="2">
        <v>44094</v>
      </c>
      <c r="C931" s="7" t="s">
        <v>16</v>
      </c>
      <c r="D931" t="s">
        <v>9</v>
      </c>
      <c r="E931" t="s">
        <v>70</v>
      </c>
      <c r="F931">
        <v>20</v>
      </c>
      <c r="G931">
        <v>17</v>
      </c>
      <c r="H931">
        <v>3000</v>
      </c>
      <c r="I931">
        <f>Table1[[#This Row],[Qty]]*Table1[[#This Row],[Price]]</f>
        <v>60000</v>
      </c>
      <c r="J931">
        <f>Table1[[#This Row],[Qty]]*Table1[[#This Row],[Cost]]</f>
        <v>51000</v>
      </c>
      <c r="K931">
        <f>Table1[[#This Row],[Total Sales]]-Table1[[#This Row],[cogs]]</f>
        <v>9000</v>
      </c>
      <c r="L931" s="4">
        <v>102000</v>
      </c>
      <c r="M931" s="4">
        <f>Table1[[#This Row],[Total Sales]]*(1-20%)</f>
        <v>48000</v>
      </c>
      <c r="N931" s="4">
        <f>Table1[[#This Row],[Total Sales]]-100</f>
        <v>59900</v>
      </c>
    </row>
    <row r="932" spans="1:14" x14ac:dyDescent="0.25">
      <c r="A932">
        <v>88065566285</v>
      </c>
      <c r="B932" s="2">
        <v>44095</v>
      </c>
      <c r="C932" s="7" t="s">
        <v>18</v>
      </c>
      <c r="D932" t="s">
        <v>10</v>
      </c>
      <c r="E932" s="6" t="s">
        <v>81</v>
      </c>
      <c r="F932">
        <v>12</v>
      </c>
      <c r="G932">
        <v>9</v>
      </c>
      <c r="H932">
        <v>5000</v>
      </c>
      <c r="I932">
        <f>Table1[[#This Row],[Qty]]*Table1[[#This Row],[Price]]</f>
        <v>60000</v>
      </c>
      <c r="J932">
        <f>Table1[[#This Row],[Qty]]*Table1[[#This Row],[Cost]]</f>
        <v>45000</v>
      </c>
      <c r="K932">
        <f>Table1[[#This Row],[Total Sales]]-Table1[[#This Row],[cogs]]</f>
        <v>15000</v>
      </c>
      <c r="L932" s="4">
        <v>102000</v>
      </c>
      <c r="M932" s="4">
        <f>Table1[[#This Row],[Total Sales]]*(1-20%)</f>
        <v>48000</v>
      </c>
      <c r="N932" s="4">
        <f>Table1[[#This Row],[Total Sales]]-100</f>
        <v>59900</v>
      </c>
    </row>
    <row r="933" spans="1:14" x14ac:dyDescent="0.25">
      <c r="A933">
        <v>88065566286</v>
      </c>
      <c r="B933" s="2">
        <v>44096</v>
      </c>
      <c r="C933" s="7" t="s">
        <v>19</v>
      </c>
      <c r="D933" t="s">
        <v>11</v>
      </c>
      <c r="E933" s="6" t="s">
        <v>81</v>
      </c>
      <c r="F933">
        <v>12</v>
      </c>
      <c r="G933">
        <v>9</v>
      </c>
      <c r="H933">
        <v>300</v>
      </c>
      <c r="I933">
        <f>Table1[[#This Row],[Qty]]*Table1[[#This Row],[Price]]</f>
        <v>3600</v>
      </c>
      <c r="J933">
        <f>Table1[[#This Row],[Qty]]*Table1[[#This Row],[Cost]]</f>
        <v>2700</v>
      </c>
      <c r="K933">
        <f>Table1[[#This Row],[Total Sales]]-Table1[[#This Row],[cogs]]</f>
        <v>900</v>
      </c>
      <c r="L933" s="4">
        <v>6120</v>
      </c>
      <c r="M933" s="4">
        <f>Table1[[#This Row],[Total Sales]]*(1-20%)</f>
        <v>2880</v>
      </c>
      <c r="N933" s="4">
        <f>Table1[[#This Row],[Total Sales]]-100</f>
        <v>3500</v>
      </c>
    </row>
    <row r="934" spans="1:14" x14ac:dyDescent="0.25">
      <c r="A934">
        <v>88065566287</v>
      </c>
      <c r="B934" s="2">
        <v>44097</v>
      </c>
      <c r="C934" s="7" t="s">
        <v>23</v>
      </c>
      <c r="D934" t="s">
        <v>12</v>
      </c>
      <c r="E934" s="6" t="s">
        <v>74</v>
      </c>
      <c r="F934">
        <v>18</v>
      </c>
      <c r="G934">
        <v>15</v>
      </c>
      <c r="H934">
        <v>2000</v>
      </c>
      <c r="I934">
        <f>Table1[[#This Row],[Qty]]*Table1[[#This Row],[Price]]</f>
        <v>36000</v>
      </c>
      <c r="J934">
        <f>Table1[[#This Row],[Qty]]*Table1[[#This Row],[Cost]]</f>
        <v>30000</v>
      </c>
      <c r="K934">
        <f>Table1[[#This Row],[Total Sales]]-Table1[[#This Row],[cogs]]</f>
        <v>6000</v>
      </c>
      <c r="L934" s="4">
        <v>61200</v>
      </c>
      <c r="M934" s="4">
        <f>Table1[[#This Row],[Total Sales]]*(1-20%)</f>
        <v>28800</v>
      </c>
      <c r="N934" s="4">
        <f>Table1[[#This Row],[Total Sales]]-100</f>
        <v>35900</v>
      </c>
    </row>
    <row r="935" spans="1:14" x14ac:dyDescent="0.25">
      <c r="A935">
        <v>88065566288</v>
      </c>
      <c r="B935" s="2">
        <v>44098</v>
      </c>
      <c r="C935" s="7" t="s">
        <v>13</v>
      </c>
      <c r="D935" t="s">
        <v>9</v>
      </c>
      <c r="E935" s="6" t="s">
        <v>85</v>
      </c>
      <c r="F935">
        <v>10</v>
      </c>
      <c r="G935">
        <v>7</v>
      </c>
      <c r="H935">
        <v>600</v>
      </c>
      <c r="I935">
        <f>Table1[[#This Row],[Qty]]*Table1[[#This Row],[Price]]</f>
        <v>6000</v>
      </c>
      <c r="J935">
        <f>Table1[[#This Row],[Qty]]*Table1[[#This Row],[Cost]]</f>
        <v>4200</v>
      </c>
      <c r="K935">
        <f>Table1[[#This Row],[Total Sales]]-Table1[[#This Row],[cogs]]</f>
        <v>1800</v>
      </c>
      <c r="L935" s="4">
        <v>10200</v>
      </c>
      <c r="M935" s="4">
        <f>Table1[[#This Row],[Total Sales]]*(1-20%)</f>
        <v>4800</v>
      </c>
      <c r="N935" s="4">
        <f>Table1[[#This Row],[Total Sales]]-100</f>
        <v>5900</v>
      </c>
    </row>
    <row r="936" spans="1:14" x14ac:dyDescent="0.25">
      <c r="A936">
        <v>88065566289</v>
      </c>
      <c r="B936" s="2">
        <v>44099</v>
      </c>
      <c r="C936" s="7" t="s">
        <v>17</v>
      </c>
      <c r="D936" t="s">
        <v>9</v>
      </c>
      <c r="E936" s="6" t="s">
        <v>75</v>
      </c>
      <c r="F936">
        <v>15</v>
      </c>
      <c r="G936">
        <v>12</v>
      </c>
      <c r="H936">
        <v>1230</v>
      </c>
      <c r="I936">
        <f>Table1[[#This Row],[Qty]]*Table1[[#This Row],[Price]]</f>
        <v>18450</v>
      </c>
      <c r="J936">
        <f>Table1[[#This Row],[Qty]]*Table1[[#This Row],[Cost]]</f>
        <v>14760</v>
      </c>
      <c r="K936">
        <f>Table1[[#This Row],[Total Sales]]-Table1[[#This Row],[cogs]]</f>
        <v>3690</v>
      </c>
      <c r="L936" s="4">
        <v>31365</v>
      </c>
      <c r="M936" s="4">
        <f>Table1[[#This Row],[Total Sales]]*(1-20%)</f>
        <v>14760</v>
      </c>
      <c r="N936" s="4">
        <f>Table1[[#This Row],[Total Sales]]-100</f>
        <v>18350</v>
      </c>
    </row>
    <row r="937" spans="1:14" x14ac:dyDescent="0.25">
      <c r="A937">
        <v>88065566290</v>
      </c>
      <c r="B937" s="2">
        <v>44100</v>
      </c>
      <c r="C937" s="7" t="s">
        <v>14</v>
      </c>
      <c r="D937" t="s">
        <v>10</v>
      </c>
      <c r="E937" s="6" t="s">
        <v>76</v>
      </c>
      <c r="F937">
        <v>15</v>
      </c>
      <c r="G937">
        <v>12</v>
      </c>
      <c r="H937">
        <v>900</v>
      </c>
      <c r="I937">
        <f>Table1[[#This Row],[Qty]]*Table1[[#This Row],[Price]]</f>
        <v>13500</v>
      </c>
      <c r="J937">
        <f>Table1[[#This Row],[Qty]]*Table1[[#This Row],[Cost]]</f>
        <v>10800</v>
      </c>
      <c r="K937">
        <f>Table1[[#This Row],[Total Sales]]-Table1[[#This Row],[cogs]]</f>
        <v>2700</v>
      </c>
      <c r="L937" s="4">
        <v>22950</v>
      </c>
      <c r="M937" s="4">
        <f>Table1[[#This Row],[Total Sales]]*(1-20%)</f>
        <v>10800</v>
      </c>
      <c r="N937" s="4">
        <f>Table1[[#This Row],[Total Sales]]-100</f>
        <v>13400</v>
      </c>
    </row>
    <row r="938" spans="1:14" x14ac:dyDescent="0.25">
      <c r="A938">
        <v>88065566291</v>
      </c>
      <c r="B938" s="2">
        <v>44101</v>
      </c>
      <c r="C938" s="7" t="s">
        <v>21</v>
      </c>
      <c r="D938" t="s">
        <v>11</v>
      </c>
      <c r="E938" s="6" t="s">
        <v>77</v>
      </c>
      <c r="F938">
        <v>23</v>
      </c>
      <c r="G938">
        <v>20</v>
      </c>
      <c r="H938">
        <v>2390</v>
      </c>
      <c r="I938">
        <f>Table1[[#This Row],[Qty]]*Table1[[#This Row],[Price]]</f>
        <v>54970</v>
      </c>
      <c r="J938">
        <f>Table1[[#This Row],[Qty]]*Table1[[#This Row],[Cost]]</f>
        <v>47800</v>
      </c>
      <c r="K938">
        <f>Table1[[#This Row],[Total Sales]]-Table1[[#This Row],[cogs]]</f>
        <v>7170</v>
      </c>
      <c r="L938" s="4">
        <v>93449</v>
      </c>
      <c r="M938" s="4">
        <f>Table1[[#This Row],[Total Sales]]*(1-20%)</f>
        <v>43976</v>
      </c>
      <c r="N938" s="4">
        <f>Table1[[#This Row],[Total Sales]]-100</f>
        <v>54870</v>
      </c>
    </row>
    <row r="939" spans="1:14" x14ac:dyDescent="0.25">
      <c r="A939">
        <v>88065566292</v>
      </c>
      <c r="B939" s="2">
        <v>44102</v>
      </c>
      <c r="C939" s="7" t="s">
        <v>15</v>
      </c>
      <c r="D939" t="s">
        <v>12</v>
      </c>
      <c r="E939" s="6" t="s">
        <v>78</v>
      </c>
      <c r="F939">
        <v>9</v>
      </c>
      <c r="G939">
        <v>6</v>
      </c>
      <c r="H939">
        <v>10000</v>
      </c>
      <c r="I939">
        <f>Table1[[#This Row],[Qty]]*Table1[[#This Row],[Price]]</f>
        <v>90000</v>
      </c>
      <c r="J939">
        <f>Table1[[#This Row],[Qty]]*Table1[[#This Row],[Cost]]</f>
        <v>60000</v>
      </c>
      <c r="K939">
        <f>Table1[[#This Row],[Total Sales]]-Table1[[#This Row],[cogs]]</f>
        <v>30000</v>
      </c>
      <c r="L939" s="4">
        <v>153000</v>
      </c>
      <c r="M939" s="4">
        <f>Table1[[#This Row],[Total Sales]]*(1-20%)</f>
        <v>72000</v>
      </c>
      <c r="N939" s="4">
        <f>Table1[[#This Row],[Total Sales]]-100</f>
        <v>89900</v>
      </c>
    </row>
    <row r="940" spans="1:14" x14ac:dyDescent="0.25">
      <c r="A940">
        <v>88065566293</v>
      </c>
      <c r="B940" s="2">
        <v>44103</v>
      </c>
      <c r="C940" s="7" t="s">
        <v>22</v>
      </c>
      <c r="D940" t="s">
        <v>9</v>
      </c>
      <c r="E940" t="s">
        <v>79</v>
      </c>
      <c r="F940">
        <v>18</v>
      </c>
      <c r="G940">
        <v>15</v>
      </c>
      <c r="H940">
        <v>2300</v>
      </c>
      <c r="I940">
        <f>Table1[[#This Row],[Qty]]*Table1[[#This Row],[Price]]</f>
        <v>41400</v>
      </c>
      <c r="J940">
        <f>Table1[[#This Row],[Qty]]*Table1[[#This Row],[Cost]]</f>
        <v>34500</v>
      </c>
      <c r="K940">
        <f>Table1[[#This Row],[Total Sales]]-Table1[[#This Row],[cogs]]</f>
        <v>6900</v>
      </c>
      <c r="L940" s="4">
        <v>28979.999999999996</v>
      </c>
      <c r="M940" s="4">
        <f>Table1[[#This Row],[Total Sales]]*(1-20%)</f>
        <v>33120</v>
      </c>
      <c r="N940" s="4">
        <f>Table1[[#This Row],[Total Sales]]-100</f>
        <v>41300</v>
      </c>
    </row>
    <row r="941" spans="1:14" x14ac:dyDescent="0.25">
      <c r="A941">
        <v>88065566294</v>
      </c>
      <c r="B941" s="2">
        <v>44104</v>
      </c>
      <c r="C941" s="7" t="s">
        <v>20</v>
      </c>
      <c r="D941" t="s">
        <v>9</v>
      </c>
      <c r="E941" s="6" t="s">
        <v>65</v>
      </c>
      <c r="F941">
        <v>14</v>
      </c>
      <c r="G941">
        <v>11</v>
      </c>
      <c r="H941">
        <v>7800</v>
      </c>
      <c r="I941">
        <f>Table1[[#This Row],[Qty]]*Table1[[#This Row],[Price]]</f>
        <v>109200</v>
      </c>
      <c r="J941">
        <f>Table1[[#This Row],[Qty]]*Table1[[#This Row],[Cost]]</f>
        <v>85800</v>
      </c>
      <c r="K941">
        <f>Table1[[#This Row],[Total Sales]]-Table1[[#This Row],[cogs]]</f>
        <v>23400</v>
      </c>
      <c r="L941" s="4">
        <v>76440</v>
      </c>
      <c r="M941" s="4">
        <f>Table1[[#This Row],[Total Sales]]*(1-20%)</f>
        <v>87360</v>
      </c>
      <c r="N941" s="4">
        <f>Table1[[#This Row],[Total Sales]]-100</f>
        <v>109100</v>
      </c>
    </row>
    <row r="942" spans="1:14" x14ac:dyDescent="0.25">
      <c r="A942">
        <v>88065566295</v>
      </c>
      <c r="B942" s="2">
        <v>44105</v>
      </c>
      <c r="C942" s="7" t="s">
        <v>16</v>
      </c>
      <c r="D942" t="s">
        <v>10</v>
      </c>
      <c r="E942" s="6" t="s">
        <v>80</v>
      </c>
      <c r="F942">
        <v>30</v>
      </c>
      <c r="G942">
        <v>27</v>
      </c>
      <c r="H942">
        <v>450</v>
      </c>
      <c r="I942">
        <f>Table1[[#This Row],[Qty]]*Table1[[#This Row],[Price]]</f>
        <v>13500</v>
      </c>
      <c r="J942">
        <f>Table1[[#This Row],[Qty]]*Table1[[#This Row],[Cost]]</f>
        <v>12150</v>
      </c>
      <c r="K942">
        <f>Table1[[#This Row],[Total Sales]]-Table1[[#This Row],[cogs]]</f>
        <v>1350</v>
      </c>
      <c r="L942" s="4">
        <v>9450</v>
      </c>
      <c r="M942" s="4">
        <f>Table1[[#This Row],[Total Sales]]*(1-20%)</f>
        <v>10800</v>
      </c>
      <c r="N942" s="4">
        <f>Table1[[#This Row],[Total Sales]]-100</f>
        <v>13400</v>
      </c>
    </row>
    <row r="943" spans="1:14" x14ac:dyDescent="0.25">
      <c r="A943">
        <v>88065566296</v>
      </c>
      <c r="B943" s="2">
        <v>44106</v>
      </c>
      <c r="C943" s="7" t="s">
        <v>18</v>
      </c>
      <c r="D943" t="s">
        <v>11</v>
      </c>
      <c r="E943" s="6" t="s">
        <v>81</v>
      </c>
      <c r="F943">
        <v>16</v>
      </c>
      <c r="G943">
        <v>13</v>
      </c>
      <c r="H943">
        <v>2000</v>
      </c>
      <c r="I943">
        <f>Table1[[#This Row],[Qty]]*Table1[[#This Row],[Price]]</f>
        <v>32000</v>
      </c>
      <c r="J943">
        <f>Table1[[#This Row],[Qty]]*Table1[[#This Row],[Cost]]</f>
        <v>26000</v>
      </c>
      <c r="K943">
        <f>Table1[[#This Row],[Total Sales]]-Table1[[#This Row],[cogs]]</f>
        <v>6000</v>
      </c>
      <c r="L943" s="4">
        <v>22400</v>
      </c>
      <c r="M943" s="4">
        <f>Table1[[#This Row],[Total Sales]]*(1-20%)</f>
        <v>25600</v>
      </c>
      <c r="N943" s="4">
        <f>Table1[[#This Row],[Total Sales]]-100</f>
        <v>31900</v>
      </c>
    </row>
    <row r="944" spans="1:14" x14ac:dyDescent="0.25">
      <c r="A944">
        <v>88065566297</v>
      </c>
      <c r="B944" s="2">
        <v>44107</v>
      </c>
      <c r="C944" s="7" t="s">
        <v>19</v>
      </c>
      <c r="D944" t="s">
        <v>12</v>
      </c>
      <c r="E944" s="6" t="s">
        <v>68</v>
      </c>
      <c r="F944">
        <v>52</v>
      </c>
      <c r="G944">
        <v>49</v>
      </c>
      <c r="H944">
        <v>123</v>
      </c>
      <c r="I944">
        <f>Table1[[#This Row],[Qty]]*Table1[[#This Row],[Price]]</f>
        <v>6396</v>
      </c>
      <c r="J944">
        <f>Table1[[#This Row],[Qty]]*Table1[[#This Row],[Cost]]</f>
        <v>6027</v>
      </c>
      <c r="K944">
        <f>Table1[[#This Row],[Total Sales]]-Table1[[#This Row],[cogs]]</f>
        <v>369</v>
      </c>
      <c r="L944" s="4">
        <v>4477.2</v>
      </c>
      <c r="M944" s="4">
        <f>Table1[[#This Row],[Total Sales]]*(1-20%)</f>
        <v>5116.8</v>
      </c>
      <c r="N944" s="4">
        <f>Table1[[#This Row],[Total Sales]]-100</f>
        <v>6296</v>
      </c>
    </row>
    <row r="945" spans="1:14" x14ac:dyDescent="0.25">
      <c r="A945">
        <v>88065566298</v>
      </c>
      <c r="B945" s="2">
        <v>44108</v>
      </c>
      <c r="C945" s="7" t="s">
        <v>23</v>
      </c>
      <c r="D945" t="s">
        <v>9</v>
      </c>
      <c r="E945" s="6" t="s">
        <v>69</v>
      </c>
      <c r="F945">
        <v>14</v>
      </c>
      <c r="G945">
        <v>11</v>
      </c>
      <c r="H945">
        <v>12903</v>
      </c>
      <c r="I945">
        <f>Table1[[#This Row],[Qty]]*Table1[[#This Row],[Price]]</f>
        <v>180642</v>
      </c>
      <c r="J945">
        <f>Table1[[#This Row],[Qty]]*Table1[[#This Row],[Cost]]</f>
        <v>141933</v>
      </c>
      <c r="K945">
        <f>Table1[[#This Row],[Total Sales]]-Table1[[#This Row],[cogs]]</f>
        <v>38709</v>
      </c>
      <c r="L945" s="4">
        <v>126449.4</v>
      </c>
      <c r="M945" s="4">
        <f>Table1[[#This Row],[Total Sales]]*(1-20%)</f>
        <v>144513.60000000001</v>
      </c>
      <c r="N945" s="4">
        <f>Table1[[#This Row],[Total Sales]]-100</f>
        <v>180542</v>
      </c>
    </row>
    <row r="946" spans="1:14" x14ac:dyDescent="0.25">
      <c r="A946">
        <v>88065566299</v>
      </c>
      <c r="B946" s="2">
        <v>44109</v>
      </c>
      <c r="C946" s="7" t="s">
        <v>13</v>
      </c>
      <c r="D946" t="s">
        <v>9</v>
      </c>
      <c r="E946" t="s">
        <v>70</v>
      </c>
      <c r="F946">
        <v>6</v>
      </c>
      <c r="G946">
        <v>3</v>
      </c>
      <c r="H946">
        <v>100000</v>
      </c>
      <c r="I946">
        <f>Table1[[#This Row],[Qty]]*Table1[[#This Row],[Price]]</f>
        <v>600000</v>
      </c>
      <c r="J946">
        <f>Table1[[#This Row],[Qty]]*Table1[[#This Row],[Cost]]</f>
        <v>300000</v>
      </c>
      <c r="K946">
        <f>Table1[[#This Row],[Total Sales]]-Table1[[#This Row],[cogs]]</f>
        <v>300000</v>
      </c>
      <c r="L946" s="4">
        <v>420000</v>
      </c>
      <c r="M946" s="4">
        <f>Table1[[#This Row],[Total Sales]]*(1-20%)</f>
        <v>480000</v>
      </c>
      <c r="N946" s="4">
        <f>Table1[[#This Row],[Total Sales]]-100</f>
        <v>599900</v>
      </c>
    </row>
    <row r="947" spans="1:14" x14ac:dyDescent="0.25">
      <c r="A947">
        <v>88065566300</v>
      </c>
      <c r="B947" s="2">
        <v>44110</v>
      </c>
      <c r="C947" s="7" t="s">
        <v>17</v>
      </c>
      <c r="D947" t="s">
        <v>10</v>
      </c>
      <c r="E947" s="6" t="s">
        <v>82</v>
      </c>
      <c r="F947">
        <v>13</v>
      </c>
      <c r="G947">
        <v>10</v>
      </c>
      <c r="H947">
        <v>12000</v>
      </c>
      <c r="I947">
        <f>Table1[[#This Row],[Qty]]*Table1[[#This Row],[Price]]</f>
        <v>156000</v>
      </c>
      <c r="J947">
        <f>Table1[[#This Row],[Qty]]*Table1[[#This Row],[Cost]]</f>
        <v>120000</v>
      </c>
      <c r="K947">
        <f>Table1[[#This Row],[Total Sales]]-Table1[[#This Row],[cogs]]</f>
        <v>36000</v>
      </c>
      <c r="L947" s="4">
        <v>109200</v>
      </c>
      <c r="M947" s="4">
        <f>Table1[[#This Row],[Total Sales]]*(1-20%)</f>
        <v>124800</v>
      </c>
      <c r="N947" s="4">
        <f>Table1[[#This Row],[Total Sales]]-100</f>
        <v>155900</v>
      </c>
    </row>
    <row r="948" spans="1:14" x14ac:dyDescent="0.25">
      <c r="A948">
        <v>88065566301</v>
      </c>
      <c r="B948" s="2">
        <v>44111</v>
      </c>
      <c r="C948" s="7" t="s">
        <v>14</v>
      </c>
      <c r="D948" t="s">
        <v>11</v>
      </c>
      <c r="E948" s="6" t="s">
        <v>83</v>
      </c>
      <c r="F948">
        <v>15</v>
      </c>
      <c r="G948">
        <v>12</v>
      </c>
      <c r="H948">
        <v>60</v>
      </c>
      <c r="I948">
        <f>Table1[[#This Row],[Qty]]*Table1[[#This Row],[Price]]</f>
        <v>900</v>
      </c>
      <c r="J948">
        <f>Table1[[#This Row],[Qty]]*Table1[[#This Row],[Cost]]</f>
        <v>720</v>
      </c>
      <c r="K948">
        <f>Table1[[#This Row],[Total Sales]]-Table1[[#This Row],[cogs]]</f>
        <v>180</v>
      </c>
      <c r="L948" s="4">
        <v>630</v>
      </c>
      <c r="M948" s="4">
        <f>Table1[[#This Row],[Total Sales]]*(1-20%)</f>
        <v>720</v>
      </c>
      <c r="N948" s="4">
        <f>Table1[[#This Row],[Total Sales]]-100</f>
        <v>800</v>
      </c>
    </row>
    <row r="949" spans="1:14" x14ac:dyDescent="0.25">
      <c r="A949">
        <v>88065566302</v>
      </c>
      <c r="B949" s="2">
        <v>44112</v>
      </c>
      <c r="C949" s="7" t="s">
        <v>21</v>
      </c>
      <c r="D949" t="s">
        <v>12</v>
      </c>
      <c r="E949" s="6" t="s">
        <v>84</v>
      </c>
      <c r="F949">
        <v>20</v>
      </c>
      <c r="G949">
        <v>17</v>
      </c>
      <c r="H949">
        <v>89</v>
      </c>
      <c r="I949">
        <f>Table1[[#This Row],[Qty]]*Table1[[#This Row],[Price]]</f>
        <v>1780</v>
      </c>
      <c r="J949">
        <f>Table1[[#This Row],[Qty]]*Table1[[#This Row],[Cost]]</f>
        <v>1513</v>
      </c>
      <c r="K949">
        <f>Table1[[#This Row],[Total Sales]]-Table1[[#This Row],[cogs]]</f>
        <v>267</v>
      </c>
      <c r="L949" s="4">
        <v>1246</v>
      </c>
      <c r="M949" s="4">
        <f>Table1[[#This Row],[Total Sales]]*(1-20%)</f>
        <v>1424</v>
      </c>
      <c r="N949" s="4">
        <f>Table1[[#This Row],[Total Sales]]-100</f>
        <v>1680</v>
      </c>
    </row>
    <row r="950" spans="1:14" x14ac:dyDescent="0.25">
      <c r="A950">
        <v>88065566303</v>
      </c>
      <c r="B950" s="2">
        <v>44113</v>
      </c>
      <c r="C950" s="7" t="s">
        <v>15</v>
      </c>
      <c r="D950" t="s">
        <v>9</v>
      </c>
      <c r="E950" s="6" t="s">
        <v>74</v>
      </c>
      <c r="F950">
        <v>12</v>
      </c>
      <c r="G950">
        <v>9</v>
      </c>
      <c r="H950">
        <v>77</v>
      </c>
      <c r="I950">
        <f>Table1[[#This Row],[Qty]]*Table1[[#This Row],[Price]]</f>
        <v>924</v>
      </c>
      <c r="J950">
        <f>Table1[[#This Row],[Qty]]*Table1[[#This Row],[Cost]]</f>
        <v>693</v>
      </c>
      <c r="K950">
        <f>Table1[[#This Row],[Total Sales]]-Table1[[#This Row],[cogs]]</f>
        <v>231</v>
      </c>
      <c r="L950" s="4">
        <v>646.79999999999995</v>
      </c>
      <c r="M950" s="4">
        <f>Table1[[#This Row],[Total Sales]]*(1-20%)</f>
        <v>739.2</v>
      </c>
      <c r="N950" s="4">
        <f>Table1[[#This Row],[Total Sales]]-100</f>
        <v>824</v>
      </c>
    </row>
    <row r="951" spans="1:14" x14ac:dyDescent="0.25">
      <c r="A951">
        <v>88065566304</v>
      </c>
      <c r="B951" s="2">
        <v>44114</v>
      </c>
      <c r="C951" s="7" t="s">
        <v>22</v>
      </c>
      <c r="D951" t="s">
        <v>9</v>
      </c>
      <c r="E951" s="6" t="s">
        <v>85</v>
      </c>
      <c r="F951">
        <v>16</v>
      </c>
      <c r="G951">
        <v>13</v>
      </c>
      <c r="H951">
        <v>68</v>
      </c>
      <c r="I951">
        <f>Table1[[#This Row],[Qty]]*Table1[[#This Row],[Price]]</f>
        <v>1088</v>
      </c>
      <c r="J951">
        <f>Table1[[#This Row],[Qty]]*Table1[[#This Row],[Cost]]</f>
        <v>884</v>
      </c>
      <c r="K951">
        <f>Table1[[#This Row],[Total Sales]]-Table1[[#This Row],[cogs]]</f>
        <v>204</v>
      </c>
      <c r="L951" s="4">
        <v>761.59999999999991</v>
      </c>
      <c r="M951" s="4">
        <f>Table1[[#This Row],[Total Sales]]*(1-20%)</f>
        <v>870.40000000000009</v>
      </c>
      <c r="N951" s="4">
        <f>Table1[[#This Row],[Total Sales]]-100</f>
        <v>988</v>
      </c>
    </row>
    <row r="952" spans="1:14" x14ac:dyDescent="0.25">
      <c r="A952">
        <v>88065566305</v>
      </c>
      <c r="B952" s="2">
        <v>44115</v>
      </c>
      <c r="C952" s="7" t="s">
        <v>20</v>
      </c>
      <c r="D952" t="s">
        <v>9</v>
      </c>
      <c r="E952" s="6" t="s">
        <v>74</v>
      </c>
      <c r="F952">
        <v>20</v>
      </c>
      <c r="G952">
        <v>17</v>
      </c>
      <c r="H952">
        <v>15</v>
      </c>
      <c r="I952">
        <f>Table1[[#This Row],[Qty]]*Table1[[#This Row],[Price]]</f>
        <v>300</v>
      </c>
      <c r="J952">
        <f>Table1[[#This Row],[Qty]]*Table1[[#This Row],[Cost]]</f>
        <v>255</v>
      </c>
      <c r="K952">
        <f>Table1[[#This Row],[Total Sales]]-Table1[[#This Row],[cogs]]</f>
        <v>45</v>
      </c>
      <c r="L952" s="4">
        <v>210</v>
      </c>
      <c r="M952" s="4">
        <f>Table1[[#This Row],[Total Sales]]*(1-20%)</f>
        <v>240</v>
      </c>
      <c r="N952" s="4">
        <f>Table1[[#This Row],[Total Sales]]-100</f>
        <v>200</v>
      </c>
    </row>
    <row r="953" spans="1:14" x14ac:dyDescent="0.25">
      <c r="A953">
        <v>88065566306</v>
      </c>
      <c r="B953" s="2">
        <v>44116</v>
      </c>
      <c r="C953" s="7" t="s">
        <v>16</v>
      </c>
      <c r="D953" t="s">
        <v>10</v>
      </c>
      <c r="E953" s="6" t="s">
        <v>85</v>
      </c>
      <c r="F953">
        <v>12</v>
      </c>
      <c r="G953">
        <v>9</v>
      </c>
      <c r="H953">
        <v>47</v>
      </c>
      <c r="I953">
        <f>Table1[[#This Row],[Qty]]*Table1[[#This Row],[Price]]</f>
        <v>564</v>
      </c>
      <c r="J953">
        <f>Table1[[#This Row],[Qty]]*Table1[[#This Row],[Cost]]</f>
        <v>423</v>
      </c>
      <c r="K953">
        <f>Table1[[#This Row],[Total Sales]]-Table1[[#This Row],[cogs]]</f>
        <v>141</v>
      </c>
      <c r="L953" s="4">
        <v>394.79999999999995</v>
      </c>
      <c r="M953" s="4">
        <f>Table1[[#This Row],[Total Sales]]*(1-20%)</f>
        <v>451.20000000000005</v>
      </c>
      <c r="N953" s="4">
        <f>Table1[[#This Row],[Total Sales]]-100</f>
        <v>464</v>
      </c>
    </row>
    <row r="954" spans="1:14" x14ac:dyDescent="0.25">
      <c r="A954">
        <v>88065566307</v>
      </c>
      <c r="B954" s="2">
        <v>44117</v>
      </c>
      <c r="C954" s="7" t="s">
        <v>18</v>
      </c>
      <c r="D954" t="s">
        <v>11</v>
      </c>
      <c r="E954" s="6" t="s">
        <v>68</v>
      </c>
      <c r="F954">
        <v>10</v>
      </c>
      <c r="G954">
        <v>7</v>
      </c>
      <c r="H954">
        <v>6</v>
      </c>
      <c r="I954">
        <f>Table1[[#This Row],[Qty]]*Table1[[#This Row],[Price]]</f>
        <v>60</v>
      </c>
      <c r="J954">
        <f>Table1[[#This Row],[Qty]]*Table1[[#This Row],[Cost]]</f>
        <v>42</v>
      </c>
      <c r="K954">
        <f>Table1[[#This Row],[Total Sales]]-Table1[[#This Row],[cogs]]</f>
        <v>18</v>
      </c>
      <c r="L954" s="4">
        <v>42</v>
      </c>
      <c r="M954" s="4">
        <f>Table1[[#This Row],[Total Sales]]*(1-20%)</f>
        <v>48</v>
      </c>
      <c r="N954" s="4">
        <f>Table1[[#This Row],[Total Sales]]-100</f>
        <v>-40</v>
      </c>
    </row>
    <row r="955" spans="1:14" x14ac:dyDescent="0.25">
      <c r="A955">
        <v>88065566308</v>
      </c>
      <c r="B955" s="2">
        <v>44118</v>
      </c>
      <c r="C955" s="7" t="s">
        <v>19</v>
      </c>
      <c r="D955" t="s">
        <v>12</v>
      </c>
      <c r="E955" s="6" t="s">
        <v>69</v>
      </c>
      <c r="F955">
        <v>15</v>
      </c>
      <c r="G955">
        <v>12</v>
      </c>
      <c r="H955">
        <v>10</v>
      </c>
      <c r="I955">
        <f>Table1[[#This Row],[Qty]]*Table1[[#This Row],[Price]]</f>
        <v>150</v>
      </c>
      <c r="J955">
        <f>Table1[[#This Row],[Qty]]*Table1[[#This Row],[Cost]]</f>
        <v>120</v>
      </c>
      <c r="K955">
        <f>Table1[[#This Row],[Total Sales]]-Table1[[#This Row],[cogs]]</f>
        <v>30</v>
      </c>
      <c r="L955" s="4">
        <v>105</v>
      </c>
      <c r="M955" s="4">
        <f>Table1[[#This Row],[Total Sales]]*(1-20%)</f>
        <v>120</v>
      </c>
      <c r="N955" s="4">
        <f>Table1[[#This Row],[Total Sales]]-100</f>
        <v>50</v>
      </c>
    </row>
    <row r="956" spans="1:14" x14ac:dyDescent="0.25">
      <c r="A956">
        <v>88065566309</v>
      </c>
      <c r="B956" s="2">
        <v>44119</v>
      </c>
      <c r="C956" s="7" t="s">
        <v>23</v>
      </c>
      <c r="D956" t="s">
        <v>9</v>
      </c>
      <c r="E956" t="s">
        <v>70</v>
      </c>
      <c r="F956">
        <v>15</v>
      </c>
      <c r="G956">
        <v>12</v>
      </c>
      <c r="H956">
        <v>11</v>
      </c>
      <c r="I956">
        <f>Table1[[#This Row],[Qty]]*Table1[[#This Row],[Price]]</f>
        <v>165</v>
      </c>
      <c r="J956">
        <f>Table1[[#This Row],[Qty]]*Table1[[#This Row],[Cost]]</f>
        <v>132</v>
      </c>
      <c r="K956">
        <f>Table1[[#This Row],[Total Sales]]-Table1[[#This Row],[cogs]]</f>
        <v>33</v>
      </c>
      <c r="L956" s="4">
        <v>115.49999999999999</v>
      </c>
      <c r="M956" s="4">
        <f>Table1[[#This Row],[Total Sales]]*(1-20%)</f>
        <v>132</v>
      </c>
      <c r="N956" s="4">
        <f>Table1[[#This Row],[Total Sales]]-100</f>
        <v>65</v>
      </c>
    </row>
    <row r="957" spans="1:14" x14ac:dyDescent="0.25">
      <c r="A957">
        <v>88065566310</v>
      </c>
      <c r="B957" s="2">
        <v>44120</v>
      </c>
      <c r="C957" s="7" t="s">
        <v>13</v>
      </c>
      <c r="D957" t="s">
        <v>9</v>
      </c>
      <c r="E957" s="6" t="s">
        <v>68</v>
      </c>
      <c r="F957">
        <v>20</v>
      </c>
      <c r="G957">
        <v>17</v>
      </c>
      <c r="H957">
        <v>60</v>
      </c>
      <c r="I957">
        <f>Table1[[#This Row],[Qty]]*Table1[[#This Row],[Price]]</f>
        <v>1200</v>
      </c>
      <c r="J957">
        <f>Table1[[#This Row],[Qty]]*Table1[[#This Row],[Cost]]</f>
        <v>1020</v>
      </c>
      <c r="K957">
        <f>Table1[[#This Row],[Total Sales]]-Table1[[#This Row],[cogs]]</f>
        <v>180</v>
      </c>
      <c r="L957" s="4">
        <v>840</v>
      </c>
      <c r="M957" s="4">
        <f>Table1[[#This Row],[Total Sales]]*(1-20%)</f>
        <v>960</v>
      </c>
      <c r="N957" s="4">
        <f>Table1[[#This Row],[Total Sales]]-100</f>
        <v>1100</v>
      </c>
    </row>
    <row r="958" spans="1:14" x14ac:dyDescent="0.25">
      <c r="A958">
        <v>88065566311</v>
      </c>
      <c r="B958" s="2">
        <v>44121</v>
      </c>
      <c r="C958" s="7" t="s">
        <v>17</v>
      </c>
      <c r="D958" t="s">
        <v>10</v>
      </c>
      <c r="E958" s="6" t="s">
        <v>69</v>
      </c>
      <c r="F958">
        <v>12</v>
      </c>
      <c r="G958">
        <v>9</v>
      </c>
      <c r="H958">
        <v>89</v>
      </c>
      <c r="I958">
        <f>Table1[[#This Row],[Qty]]*Table1[[#This Row],[Price]]</f>
        <v>1068</v>
      </c>
      <c r="J958">
        <f>Table1[[#This Row],[Qty]]*Table1[[#This Row],[Cost]]</f>
        <v>801</v>
      </c>
      <c r="K958">
        <f>Table1[[#This Row],[Total Sales]]-Table1[[#This Row],[cogs]]</f>
        <v>267</v>
      </c>
      <c r="L958" s="4">
        <v>747.59999999999991</v>
      </c>
      <c r="M958" s="4">
        <f>Table1[[#This Row],[Total Sales]]*(1-20%)</f>
        <v>854.40000000000009</v>
      </c>
      <c r="N958" s="4">
        <f>Table1[[#This Row],[Total Sales]]-100</f>
        <v>968</v>
      </c>
    </row>
    <row r="959" spans="1:14" x14ac:dyDescent="0.25">
      <c r="A959">
        <v>88065566312</v>
      </c>
      <c r="B959" s="2">
        <v>44122</v>
      </c>
      <c r="C959" s="7" t="s">
        <v>14</v>
      </c>
      <c r="D959" t="s">
        <v>11</v>
      </c>
      <c r="E959" t="s">
        <v>70</v>
      </c>
      <c r="F959">
        <v>13</v>
      </c>
      <c r="G959">
        <v>10</v>
      </c>
      <c r="H959">
        <v>77</v>
      </c>
      <c r="I959">
        <f>Table1[[#This Row],[Qty]]*Table1[[#This Row],[Price]]</f>
        <v>1001</v>
      </c>
      <c r="J959">
        <f>Table1[[#This Row],[Qty]]*Table1[[#This Row],[Cost]]</f>
        <v>770</v>
      </c>
      <c r="K959">
        <f>Table1[[#This Row],[Total Sales]]-Table1[[#This Row],[cogs]]</f>
        <v>231</v>
      </c>
      <c r="L959" s="4">
        <v>700.69999999999993</v>
      </c>
      <c r="M959" s="4">
        <f>Table1[[#This Row],[Total Sales]]*(1-20%)</f>
        <v>800.80000000000007</v>
      </c>
      <c r="N959" s="4">
        <f>Table1[[#This Row],[Total Sales]]-100</f>
        <v>901</v>
      </c>
    </row>
    <row r="960" spans="1:14" x14ac:dyDescent="0.25">
      <c r="A960">
        <v>88065566313</v>
      </c>
      <c r="B960" s="2">
        <v>44123</v>
      </c>
      <c r="C960" s="7" t="s">
        <v>21</v>
      </c>
      <c r="D960" t="s">
        <v>12</v>
      </c>
      <c r="E960" t="s">
        <v>70</v>
      </c>
      <c r="F960">
        <v>15</v>
      </c>
      <c r="G960">
        <v>12</v>
      </c>
      <c r="H960">
        <v>68</v>
      </c>
      <c r="I960">
        <f>Table1[[#This Row],[Qty]]*Table1[[#This Row],[Price]]</f>
        <v>1020</v>
      </c>
      <c r="J960">
        <f>Table1[[#This Row],[Qty]]*Table1[[#This Row],[Cost]]</f>
        <v>816</v>
      </c>
      <c r="K960">
        <f>Table1[[#This Row],[Total Sales]]-Table1[[#This Row],[cogs]]</f>
        <v>204</v>
      </c>
      <c r="L960" s="4">
        <v>714</v>
      </c>
      <c r="M960" s="4">
        <f>Table1[[#This Row],[Total Sales]]*(1-20%)</f>
        <v>816</v>
      </c>
      <c r="N960" s="4">
        <f>Table1[[#This Row],[Total Sales]]-100</f>
        <v>920</v>
      </c>
    </row>
    <row r="961" spans="1:14" x14ac:dyDescent="0.25">
      <c r="A961">
        <v>88065566314</v>
      </c>
      <c r="B961" s="2">
        <v>44124</v>
      </c>
      <c r="C961" s="7" t="s">
        <v>15</v>
      </c>
      <c r="D961" t="s">
        <v>9</v>
      </c>
      <c r="E961" t="s">
        <v>70</v>
      </c>
      <c r="F961">
        <v>14</v>
      </c>
      <c r="G961">
        <v>11</v>
      </c>
      <c r="H961">
        <v>15</v>
      </c>
      <c r="I961">
        <f>Table1[[#This Row],[Qty]]*Table1[[#This Row],[Price]]</f>
        <v>210</v>
      </c>
      <c r="J961">
        <f>Table1[[#This Row],[Qty]]*Table1[[#This Row],[Cost]]</f>
        <v>165</v>
      </c>
      <c r="K961">
        <f>Table1[[#This Row],[Total Sales]]-Table1[[#This Row],[cogs]]</f>
        <v>45</v>
      </c>
      <c r="L961" s="4">
        <v>147</v>
      </c>
      <c r="M961" s="4">
        <f>Table1[[#This Row],[Total Sales]]*(1-20%)</f>
        <v>168</v>
      </c>
      <c r="N961" s="4">
        <f>Table1[[#This Row],[Total Sales]]-100</f>
        <v>110</v>
      </c>
    </row>
    <row r="962" spans="1:14" x14ac:dyDescent="0.25">
      <c r="A962">
        <v>88065566315</v>
      </c>
      <c r="B962" s="2">
        <v>44125</v>
      </c>
      <c r="C962" s="7" t="s">
        <v>22</v>
      </c>
      <c r="D962" t="s">
        <v>9</v>
      </c>
      <c r="E962" s="6" t="s">
        <v>81</v>
      </c>
      <c r="F962">
        <v>30</v>
      </c>
      <c r="G962">
        <v>27</v>
      </c>
      <c r="H962">
        <v>100</v>
      </c>
      <c r="I962">
        <f>Table1[[#This Row],[Qty]]*Table1[[#This Row],[Price]]</f>
        <v>3000</v>
      </c>
      <c r="J962">
        <f>Table1[[#This Row],[Qty]]*Table1[[#This Row],[Cost]]</f>
        <v>2700</v>
      </c>
      <c r="K962">
        <f>Table1[[#This Row],[Total Sales]]-Table1[[#This Row],[cogs]]</f>
        <v>300</v>
      </c>
      <c r="L962" s="4">
        <v>2100</v>
      </c>
      <c r="M962" s="4">
        <f>Table1[[#This Row],[Total Sales]]*(1-20%)</f>
        <v>2400</v>
      </c>
      <c r="N962" s="4">
        <f>Table1[[#This Row],[Total Sales]]-100</f>
        <v>2900</v>
      </c>
    </row>
    <row r="963" spans="1:14" x14ac:dyDescent="0.25">
      <c r="A963">
        <v>88065566316</v>
      </c>
      <c r="B963" s="2">
        <v>44126</v>
      </c>
      <c r="C963" s="7" t="s">
        <v>20</v>
      </c>
      <c r="D963" t="s">
        <v>10</v>
      </c>
      <c r="E963" s="6" t="s">
        <v>81</v>
      </c>
      <c r="F963">
        <v>16</v>
      </c>
      <c r="G963">
        <v>13</v>
      </c>
      <c r="H963">
        <v>3000</v>
      </c>
      <c r="I963">
        <f>Table1[[#This Row],[Qty]]*Table1[[#This Row],[Price]]</f>
        <v>48000</v>
      </c>
      <c r="J963">
        <f>Table1[[#This Row],[Qty]]*Table1[[#This Row],[Cost]]</f>
        <v>39000</v>
      </c>
      <c r="K963">
        <f>Table1[[#This Row],[Total Sales]]-Table1[[#This Row],[cogs]]</f>
        <v>9000</v>
      </c>
      <c r="L963" s="4">
        <v>33600</v>
      </c>
      <c r="M963" s="4">
        <f>Table1[[#This Row],[Total Sales]]*(1-20%)</f>
        <v>38400</v>
      </c>
      <c r="N963" s="4">
        <f>Table1[[#This Row],[Total Sales]]-100</f>
        <v>47900</v>
      </c>
    </row>
    <row r="964" spans="1:14" x14ac:dyDescent="0.25">
      <c r="A964">
        <v>88065566317</v>
      </c>
      <c r="B964" s="2">
        <v>44127</v>
      </c>
      <c r="C964" s="7" t="s">
        <v>16</v>
      </c>
      <c r="D964" t="s">
        <v>11</v>
      </c>
      <c r="E964" s="6" t="s">
        <v>74</v>
      </c>
      <c r="F964">
        <v>9</v>
      </c>
      <c r="G964">
        <v>6</v>
      </c>
      <c r="H964">
        <v>5000</v>
      </c>
      <c r="I964">
        <f>Table1[[#This Row],[Qty]]*Table1[[#This Row],[Price]]</f>
        <v>45000</v>
      </c>
      <c r="J964">
        <f>Table1[[#This Row],[Qty]]*Table1[[#This Row],[Cost]]</f>
        <v>30000</v>
      </c>
      <c r="K964">
        <f>Table1[[#This Row],[Total Sales]]-Table1[[#This Row],[cogs]]</f>
        <v>15000</v>
      </c>
      <c r="L964" s="4">
        <v>31499.999999999996</v>
      </c>
      <c r="M964" s="4">
        <f>Table1[[#This Row],[Total Sales]]*(1-20%)</f>
        <v>36000</v>
      </c>
      <c r="N964" s="4">
        <f>Table1[[#This Row],[Total Sales]]-100</f>
        <v>44900</v>
      </c>
    </row>
    <row r="965" spans="1:14" x14ac:dyDescent="0.25">
      <c r="A965">
        <v>88065566318</v>
      </c>
      <c r="B965" s="2">
        <v>44128</v>
      </c>
      <c r="C965" s="7" t="s">
        <v>18</v>
      </c>
      <c r="D965" t="s">
        <v>12</v>
      </c>
      <c r="E965" s="6" t="s">
        <v>85</v>
      </c>
      <c r="F965">
        <v>5</v>
      </c>
      <c r="G965">
        <v>2</v>
      </c>
      <c r="H965">
        <v>300</v>
      </c>
      <c r="I965">
        <f>Table1[[#This Row],[Qty]]*Table1[[#This Row],[Price]]</f>
        <v>1500</v>
      </c>
      <c r="J965">
        <f>Table1[[#This Row],[Qty]]*Table1[[#This Row],[Cost]]</f>
        <v>600</v>
      </c>
      <c r="K965">
        <f>Table1[[#This Row],[Total Sales]]-Table1[[#This Row],[cogs]]</f>
        <v>900</v>
      </c>
      <c r="L965" s="4">
        <v>1050</v>
      </c>
      <c r="M965" s="4">
        <f>Table1[[#This Row],[Total Sales]]*(1-20%)</f>
        <v>1200</v>
      </c>
      <c r="N965" s="4">
        <f>Table1[[#This Row],[Total Sales]]-100</f>
        <v>1400</v>
      </c>
    </row>
    <row r="966" spans="1:14" x14ac:dyDescent="0.25">
      <c r="A966">
        <v>88065566319</v>
      </c>
      <c r="B966" s="2">
        <v>44129</v>
      </c>
      <c r="C966" s="7" t="s">
        <v>19</v>
      </c>
      <c r="D966" t="s">
        <v>9</v>
      </c>
      <c r="E966" s="6" t="s">
        <v>75</v>
      </c>
      <c r="F966">
        <v>18</v>
      </c>
      <c r="G966">
        <v>15</v>
      </c>
      <c r="H966">
        <v>2000</v>
      </c>
      <c r="I966">
        <f>Table1[[#This Row],[Qty]]*Table1[[#This Row],[Price]]</f>
        <v>36000</v>
      </c>
      <c r="J966">
        <f>Table1[[#This Row],[Qty]]*Table1[[#This Row],[Cost]]</f>
        <v>30000</v>
      </c>
      <c r="K966">
        <f>Table1[[#This Row],[Total Sales]]-Table1[[#This Row],[cogs]]</f>
        <v>6000</v>
      </c>
      <c r="L966" s="4">
        <v>25200</v>
      </c>
      <c r="M966" s="4">
        <f>Table1[[#This Row],[Total Sales]]*(1-20%)</f>
        <v>28800</v>
      </c>
      <c r="N966" s="4">
        <f>Table1[[#This Row],[Total Sales]]-100</f>
        <v>35900</v>
      </c>
    </row>
    <row r="967" spans="1:14" x14ac:dyDescent="0.25">
      <c r="A967">
        <v>88065566320</v>
      </c>
      <c r="B967" s="2">
        <v>44130</v>
      </c>
      <c r="C967" s="7" t="s">
        <v>23</v>
      </c>
      <c r="D967" t="s">
        <v>9</v>
      </c>
      <c r="E967" s="6" t="s">
        <v>76</v>
      </c>
      <c r="F967">
        <v>10</v>
      </c>
      <c r="G967">
        <v>7</v>
      </c>
      <c r="H967">
        <v>600</v>
      </c>
      <c r="I967">
        <f>Table1[[#This Row],[Qty]]*Table1[[#This Row],[Price]]</f>
        <v>6000</v>
      </c>
      <c r="J967">
        <f>Table1[[#This Row],[Qty]]*Table1[[#This Row],[Cost]]</f>
        <v>4200</v>
      </c>
      <c r="K967">
        <f>Table1[[#This Row],[Total Sales]]-Table1[[#This Row],[cogs]]</f>
        <v>1800</v>
      </c>
      <c r="L967" s="4">
        <v>4200</v>
      </c>
      <c r="M967" s="4">
        <f>Table1[[#This Row],[Total Sales]]*(1-20%)</f>
        <v>4800</v>
      </c>
      <c r="N967" s="4">
        <f>Table1[[#This Row],[Total Sales]]-100</f>
        <v>5900</v>
      </c>
    </row>
    <row r="968" spans="1:14" x14ac:dyDescent="0.25">
      <c r="A968">
        <v>88065566321</v>
      </c>
      <c r="B968" s="2">
        <v>44131</v>
      </c>
      <c r="C968" s="7" t="s">
        <v>13</v>
      </c>
      <c r="D968" t="s">
        <v>9</v>
      </c>
      <c r="E968" s="6" t="s">
        <v>77</v>
      </c>
      <c r="F968">
        <v>52</v>
      </c>
      <c r="G968">
        <v>49</v>
      </c>
      <c r="H968">
        <v>1230</v>
      </c>
      <c r="I968">
        <f>Table1[[#This Row],[Qty]]*Table1[[#This Row],[Price]]</f>
        <v>63960</v>
      </c>
      <c r="J968">
        <f>Table1[[#This Row],[Qty]]*Table1[[#This Row],[Cost]]</f>
        <v>60270</v>
      </c>
      <c r="K968">
        <f>Table1[[#This Row],[Total Sales]]-Table1[[#This Row],[cogs]]</f>
        <v>3690</v>
      </c>
      <c r="L968" s="4">
        <v>44772</v>
      </c>
      <c r="M968" s="4">
        <f>Table1[[#This Row],[Total Sales]]*(1-20%)</f>
        <v>51168</v>
      </c>
      <c r="N968" s="4">
        <f>Table1[[#This Row],[Total Sales]]-100</f>
        <v>63860</v>
      </c>
    </row>
    <row r="969" spans="1:14" x14ac:dyDescent="0.25">
      <c r="A969">
        <v>88065566322</v>
      </c>
      <c r="B969" s="2">
        <v>44132</v>
      </c>
      <c r="C969" s="7" t="s">
        <v>17</v>
      </c>
      <c r="D969" t="s">
        <v>10</v>
      </c>
      <c r="E969" s="6" t="s">
        <v>78</v>
      </c>
      <c r="F969">
        <v>9</v>
      </c>
      <c r="G969">
        <v>6</v>
      </c>
      <c r="H969">
        <v>900</v>
      </c>
      <c r="I969">
        <f>Table1[[#This Row],[Qty]]*Table1[[#This Row],[Price]]</f>
        <v>8100</v>
      </c>
      <c r="J969">
        <f>Table1[[#This Row],[Qty]]*Table1[[#This Row],[Cost]]</f>
        <v>5400</v>
      </c>
      <c r="K969">
        <f>Table1[[#This Row],[Total Sales]]-Table1[[#This Row],[cogs]]</f>
        <v>2700</v>
      </c>
      <c r="L969" s="4">
        <v>5670</v>
      </c>
      <c r="M969" s="4">
        <f>Table1[[#This Row],[Total Sales]]*(1-20%)</f>
        <v>6480</v>
      </c>
      <c r="N969" s="4">
        <f>Table1[[#This Row],[Total Sales]]-100</f>
        <v>8000</v>
      </c>
    </row>
    <row r="970" spans="1:14" x14ac:dyDescent="0.25">
      <c r="A970">
        <v>88065566323</v>
      </c>
      <c r="B970" s="2">
        <v>44133</v>
      </c>
      <c r="C970" s="7" t="s">
        <v>14</v>
      </c>
      <c r="D970" t="s">
        <v>11</v>
      </c>
      <c r="E970" t="s">
        <v>79</v>
      </c>
      <c r="F970">
        <v>5</v>
      </c>
      <c r="G970">
        <v>2</v>
      </c>
      <c r="H970">
        <v>2390</v>
      </c>
      <c r="I970">
        <f>Table1[[#This Row],[Qty]]*Table1[[#This Row],[Price]]</f>
        <v>11950</v>
      </c>
      <c r="J970">
        <f>Table1[[#This Row],[Qty]]*Table1[[#This Row],[Cost]]</f>
        <v>4780</v>
      </c>
      <c r="K970">
        <f>Table1[[#This Row],[Total Sales]]-Table1[[#This Row],[cogs]]</f>
        <v>7170</v>
      </c>
      <c r="L970" s="4">
        <v>8365</v>
      </c>
      <c r="M970" s="4">
        <f>Table1[[#This Row],[Total Sales]]*(1-20%)</f>
        <v>9560</v>
      </c>
      <c r="N970" s="4">
        <f>Table1[[#This Row],[Total Sales]]-100</f>
        <v>11850</v>
      </c>
    </row>
    <row r="971" spans="1:14" x14ac:dyDescent="0.25">
      <c r="A971">
        <v>88065566324</v>
      </c>
      <c r="B971" s="2">
        <v>44134</v>
      </c>
      <c r="C971" s="7" t="s">
        <v>21</v>
      </c>
      <c r="D971" t="s">
        <v>12</v>
      </c>
      <c r="E971" s="6" t="s">
        <v>65</v>
      </c>
      <c r="F971">
        <v>14</v>
      </c>
      <c r="G971">
        <v>11</v>
      </c>
      <c r="H971">
        <v>10000</v>
      </c>
      <c r="I971">
        <f>Table1[[#This Row],[Qty]]*Table1[[#This Row],[Price]]</f>
        <v>140000</v>
      </c>
      <c r="J971">
        <f>Table1[[#This Row],[Qty]]*Table1[[#This Row],[Cost]]</f>
        <v>110000</v>
      </c>
      <c r="K971">
        <f>Table1[[#This Row],[Total Sales]]-Table1[[#This Row],[cogs]]</f>
        <v>30000</v>
      </c>
      <c r="L971" s="4">
        <v>98000</v>
      </c>
      <c r="M971" s="4">
        <f>Table1[[#This Row],[Total Sales]]*(1-20%)</f>
        <v>112000</v>
      </c>
      <c r="N971" s="4">
        <f>Table1[[#This Row],[Total Sales]]-100</f>
        <v>139900</v>
      </c>
    </row>
    <row r="972" spans="1:14" x14ac:dyDescent="0.25">
      <c r="A972">
        <v>88065566325</v>
      </c>
      <c r="B972" s="2">
        <v>44135</v>
      </c>
      <c r="C972" s="7" t="s">
        <v>15</v>
      </c>
      <c r="D972" t="s">
        <v>9</v>
      </c>
      <c r="E972" s="6" t="s">
        <v>80</v>
      </c>
      <c r="F972">
        <v>6</v>
      </c>
      <c r="G972">
        <v>3</v>
      </c>
      <c r="H972">
        <v>2300</v>
      </c>
      <c r="I972">
        <f>Table1[[#This Row],[Qty]]*Table1[[#This Row],[Price]]</f>
        <v>13800</v>
      </c>
      <c r="J972">
        <f>Table1[[#This Row],[Qty]]*Table1[[#This Row],[Cost]]</f>
        <v>6900</v>
      </c>
      <c r="K972">
        <f>Table1[[#This Row],[Total Sales]]-Table1[[#This Row],[cogs]]</f>
        <v>6900</v>
      </c>
      <c r="L972" s="4">
        <v>9660</v>
      </c>
      <c r="M972" s="4">
        <f>Table1[[#This Row],[Total Sales]]*(1-20%)</f>
        <v>11040</v>
      </c>
      <c r="N972" s="4">
        <f>Table1[[#This Row],[Total Sales]]-100</f>
        <v>13700</v>
      </c>
    </row>
    <row r="973" spans="1:14" x14ac:dyDescent="0.25">
      <c r="A973">
        <v>88065566326</v>
      </c>
      <c r="B973" s="2">
        <v>44136</v>
      </c>
      <c r="C973" s="7" t="s">
        <v>22</v>
      </c>
      <c r="D973" t="s">
        <v>10</v>
      </c>
      <c r="E973" s="6" t="s">
        <v>81</v>
      </c>
      <c r="F973">
        <v>10</v>
      </c>
      <c r="G973">
        <v>7</v>
      </c>
      <c r="H973">
        <v>7800</v>
      </c>
      <c r="I973">
        <f>Table1[[#This Row],[Qty]]*Table1[[#This Row],[Price]]</f>
        <v>78000</v>
      </c>
      <c r="J973">
        <f>Table1[[#This Row],[Qty]]*Table1[[#This Row],[Cost]]</f>
        <v>54600</v>
      </c>
      <c r="K973">
        <f>Table1[[#This Row],[Total Sales]]-Table1[[#This Row],[cogs]]</f>
        <v>23400</v>
      </c>
      <c r="L973" s="4">
        <v>54600</v>
      </c>
      <c r="M973" s="4">
        <f>Table1[[#This Row],[Total Sales]]*(1-20%)</f>
        <v>62400</v>
      </c>
      <c r="N973" s="4">
        <f>Table1[[#This Row],[Total Sales]]-100</f>
        <v>77900</v>
      </c>
    </row>
    <row r="974" spans="1:14" x14ac:dyDescent="0.25">
      <c r="A974">
        <v>88065566327</v>
      </c>
      <c r="B974" s="2">
        <v>44137</v>
      </c>
      <c r="C974" s="7" t="s">
        <v>20</v>
      </c>
      <c r="D974" t="s">
        <v>11</v>
      </c>
      <c r="E974" s="6" t="s">
        <v>68</v>
      </c>
      <c r="F974">
        <v>13</v>
      </c>
      <c r="G974">
        <v>10</v>
      </c>
      <c r="H974">
        <v>450</v>
      </c>
      <c r="I974">
        <f>Table1[[#This Row],[Qty]]*Table1[[#This Row],[Price]]</f>
        <v>5850</v>
      </c>
      <c r="J974">
        <f>Table1[[#This Row],[Qty]]*Table1[[#This Row],[Cost]]</f>
        <v>4500</v>
      </c>
      <c r="K974">
        <f>Table1[[#This Row],[Total Sales]]-Table1[[#This Row],[cogs]]</f>
        <v>1350</v>
      </c>
      <c r="L974" s="4">
        <v>4094.9999999999995</v>
      </c>
      <c r="M974" s="4">
        <f>Table1[[#This Row],[Total Sales]]*(1-20%)</f>
        <v>4680</v>
      </c>
      <c r="N974" s="4">
        <f>Table1[[#This Row],[Total Sales]]-100</f>
        <v>5750</v>
      </c>
    </row>
    <row r="975" spans="1:14" x14ac:dyDescent="0.25">
      <c r="A975">
        <v>88065566328</v>
      </c>
      <c r="B975" s="2">
        <v>44138</v>
      </c>
      <c r="C975" s="7" t="s">
        <v>16</v>
      </c>
      <c r="D975" t="s">
        <v>12</v>
      </c>
      <c r="E975" s="6" t="s">
        <v>69</v>
      </c>
      <c r="F975">
        <v>20</v>
      </c>
      <c r="G975">
        <v>17</v>
      </c>
      <c r="H975">
        <v>2000</v>
      </c>
      <c r="I975">
        <f>Table1[[#This Row],[Qty]]*Table1[[#This Row],[Price]]</f>
        <v>40000</v>
      </c>
      <c r="J975">
        <f>Table1[[#This Row],[Qty]]*Table1[[#This Row],[Cost]]</f>
        <v>34000</v>
      </c>
      <c r="K975">
        <f>Table1[[#This Row],[Total Sales]]-Table1[[#This Row],[cogs]]</f>
        <v>6000</v>
      </c>
      <c r="L975" s="4">
        <v>28000</v>
      </c>
      <c r="M975" s="4">
        <f>Table1[[#This Row],[Total Sales]]*(1-20%)</f>
        <v>32000</v>
      </c>
      <c r="N975" s="4">
        <f>Table1[[#This Row],[Total Sales]]-100</f>
        <v>39900</v>
      </c>
    </row>
    <row r="976" spans="1:14" x14ac:dyDescent="0.25">
      <c r="A976">
        <v>88065566329</v>
      </c>
      <c r="B976" s="2">
        <v>44139</v>
      </c>
      <c r="C976" s="7" t="s">
        <v>18</v>
      </c>
      <c r="D976" t="s">
        <v>9</v>
      </c>
      <c r="E976" t="s">
        <v>70</v>
      </c>
      <c r="F976">
        <v>15</v>
      </c>
      <c r="G976">
        <v>12</v>
      </c>
      <c r="H976">
        <v>123</v>
      </c>
      <c r="I976">
        <f>Table1[[#This Row],[Qty]]*Table1[[#This Row],[Price]]</f>
        <v>1845</v>
      </c>
      <c r="J976">
        <f>Table1[[#This Row],[Qty]]*Table1[[#This Row],[Cost]]</f>
        <v>1476</v>
      </c>
      <c r="K976">
        <f>Table1[[#This Row],[Total Sales]]-Table1[[#This Row],[cogs]]</f>
        <v>369</v>
      </c>
      <c r="L976" s="4">
        <v>1291.5</v>
      </c>
      <c r="M976" s="4">
        <f>Table1[[#This Row],[Total Sales]]*(1-20%)</f>
        <v>1476</v>
      </c>
      <c r="N976" s="4">
        <f>Table1[[#This Row],[Total Sales]]-100</f>
        <v>1745</v>
      </c>
    </row>
    <row r="977" spans="1:14" x14ac:dyDescent="0.25">
      <c r="A977">
        <v>88065566330</v>
      </c>
      <c r="B977" s="2">
        <v>44140</v>
      </c>
      <c r="C977" s="7" t="s">
        <v>19</v>
      </c>
      <c r="D977" t="s">
        <v>10</v>
      </c>
      <c r="E977" s="6" t="s">
        <v>82</v>
      </c>
      <c r="F977">
        <v>20</v>
      </c>
      <c r="G977">
        <v>17</v>
      </c>
      <c r="H977">
        <v>12903</v>
      </c>
      <c r="I977">
        <f>Table1[[#This Row],[Qty]]*Table1[[#This Row],[Price]]</f>
        <v>258060</v>
      </c>
      <c r="J977">
        <f>Table1[[#This Row],[Qty]]*Table1[[#This Row],[Cost]]</f>
        <v>219351</v>
      </c>
      <c r="K977">
        <f>Table1[[#This Row],[Total Sales]]-Table1[[#This Row],[cogs]]</f>
        <v>38709</v>
      </c>
      <c r="L977" s="4">
        <v>180642</v>
      </c>
      <c r="M977" s="4">
        <f>Table1[[#This Row],[Total Sales]]*(1-20%)</f>
        <v>206448</v>
      </c>
      <c r="N977" s="4">
        <f>Table1[[#This Row],[Total Sales]]-100</f>
        <v>257960</v>
      </c>
    </row>
    <row r="978" spans="1:14" x14ac:dyDescent="0.25">
      <c r="A978">
        <v>88065566331</v>
      </c>
      <c r="B978" s="2">
        <v>44141</v>
      </c>
      <c r="C978" s="7" t="s">
        <v>23</v>
      </c>
      <c r="D978" t="s">
        <v>11</v>
      </c>
      <c r="E978" s="6" t="s">
        <v>83</v>
      </c>
      <c r="F978">
        <v>12</v>
      </c>
      <c r="G978">
        <v>9</v>
      </c>
      <c r="H978">
        <v>100000</v>
      </c>
      <c r="I978">
        <f>Table1[[#This Row],[Qty]]*Table1[[#This Row],[Price]]</f>
        <v>1200000</v>
      </c>
      <c r="J978">
        <f>Table1[[#This Row],[Qty]]*Table1[[#This Row],[Cost]]</f>
        <v>900000</v>
      </c>
      <c r="K978">
        <f>Table1[[#This Row],[Total Sales]]-Table1[[#This Row],[cogs]]</f>
        <v>300000</v>
      </c>
      <c r="L978" s="4">
        <v>840000</v>
      </c>
      <c r="M978" s="4">
        <f>Table1[[#This Row],[Total Sales]]*(1-20%)</f>
        <v>960000</v>
      </c>
      <c r="N978" s="4">
        <f>Table1[[#This Row],[Total Sales]]-100</f>
        <v>1199900</v>
      </c>
    </row>
    <row r="979" spans="1:14" x14ac:dyDescent="0.25">
      <c r="A979">
        <v>88065566332</v>
      </c>
      <c r="B979" s="2">
        <v>44142</v>
      </c>
      <c r="C979" s="7" t="s">
        <v>13</v>
      </c>
      <c r="D979" t="s">
        <v>12</v>
      </c>
      <c r="E979" s="6" t="s">
        <v>84</v>
      </c>
      <c r="F979">
        <v>16</v>
      </c>
      <c r="G979">
        <v>13</v>
      </c>
      <c r="H979">
        <v>12000</v>
      </c>
      <c r="I979">
        <f>Table1[[#This Row],[Qty]]*Table1[[#This Row],[Price]]</f>
        <v>192000</v>
      </c>
      <c r="J979">
        <f>Table1[[#This Row],[Qty]]*Table1[[#This Row],[Cost]]</f>
        <v>156000</v>
      </c>
      <c r="K979">
        <f>Table1[[#This Row],[Total Sales]]-Table1[[#This Row],[cogs]]</f>
        <v>36000</v>
      </c>
      <c r="L979" s="4">
        <v>134400</v>
      </c>
      <c r="M979" s="4">
        <f>Table1[[#This Row],[Total Sales]]*(1-20%)</f>
        <v>153600</v>
      </c>
      <c r="N979" s="4">
        <f>Table1[[#This Row],[Total Sales]]-100</f>
        <v>191900</v>
      </c>
    </row>
    <row r="980" spans="1:14" x14ac:dyDescent="0.25">
      <c r="A980">
        <v>88065566333</v>
      </c>
      <c r="B980" s="2">
        <v>44143</v>
      </c>
      <c r="C980" s="7" t="s">
        <v>17</v>
      </c>
      <c r="D980" t="s">
        <v>9</v>
      </c>
      <c r="E980" s="6" t="s">
        <v>74</v>
      </c>
      <c r="F980">
        <v>70</v>
      </c>
      <c r="G980">
        <v>67</v>
      </c>
      <c r="H980">
        <v>60</v>
      </c>
      <c r="I980">
        <f>Table1[[#This Row],[Qty]]*Table1[[#This Row],[Price]]</f>
        <v>4200</v>
      </c>
      <c r="J980">
        <f>Table1[[#This Row],[Qty]]*Table1[[#This Row],[Cost]]</f>
        <v>4020</v>
      </c>
      <c r="K980">
        <f>Table1[[#This Row],[Total Sales]]-Table1[[#This Row],[cogs]]</f>
        <v>180</v>
      </c>
      <c r="L980" s="4">
        <v>2940</v>
      </c>
      <c r="M980" s="4">
        <f>Table1[[#This Row],[Total Sales]]*(1-20%)</f>
        <v>3360</v>
      </c>
      <c r="N980" s="4">
        <f>Table1[[#This Row],[Total Sales]]-100</f>
        <v>4100</v>
      </c>
    </row>
    <row r="981" spans="1:14" x14ac:dyDescent="0.25">
      <c r="A981">
        <v>88065566334</v>
      </c>
      <c r="B981" s="2">
        <v>44144</v>
      </c>
      <c r="C981" s="7" t="s">
        <v>14</v>
      </c>
      <c r="D981" t="s">
        <v>10</v>
      </c>
      <c r="E981" s="6" t="s">
        <v>85</v>
      </c>
      <c r="F981">
        <v>15</v>
      </c>
      <c r="G981">
        <v>12</v>
      </c>
      <c r="H981">
        <v>89</v>
      </c>
      <c r="I981">
        <f>Table1[[#This Row],[Qty]]*Table1[[#This Row],[Price]]</f>
        <v>1335</v>
      </c>
      <c r="J981">
        <f>Table1[[#This Row],[Qty]]*Table1[[#This Row],[Cost]]</f>
        <v>1068</v>
      </c>
      <c r="K981">
        <f>Table1[[#This Row],[Total Sales]]-Table1[[#This Row],[cogs]]</f>
        <v>267</v>
      </c>
      <c r="L981" s="4">
        <v>934.49999999999989</v>
      </c>
      <c r="M981" s="4">
        <f>Table1[[#This Row],[Total Sales]]*(1-20%)</f>
        <v>1068</v>
      </c>
      <c r="N981" s="4">
        <f>Table1[[#This Row],[Total Sales]]-100</f>
        <v>1235</v>
      </c>
    </row>
    <row r="982" spans="1:14" x14ac:dyDescent="0.25">
      <c r="A982">
        <v>88065566335</v>
      </c>
      <c r="B982" s="2">
        <v>44145</v>
      </c>
      <c r="C982" s="7" t="s">
        <v>21</v>
      </c>
      <c r="D982" t="s">
        <v>11</v>
      </c>
      <c r="E982" s="6" t="s">
        <v>74</v>
      </c>
      <c r="F982">
        <v>16</v>
      </c>
      <c r="G982">
        <v>13</v>
      </c>
      <c r="H982">
        <v>77</v>
      </c>
      <c r="I982">
        <f>Table1[[#This Row],[Qty]]*Table1[[#This Row],[Price]]</f>
        <v>1232</v>
      </c>
      <c r="J982">
        <f>Table1[[#This Row],[Qty]]*Table1[[#This Row],[Cost]]</f>
        <v>1001</v>
      </c>
      <c r="K982">
        <f>Table1[[#This Row],[Total Sales]]-Table1[[#This Row],[cogs]]</f>
        <v>231</v>
      </c>
      <c r="L982" s="4">
        <v>862.4</v>
      </c>
      <c r="M982" s="4">
        <f>Table1[[#This Row],[Total Sales]]*(1-20%)</f>
        <v>985.6</v>
      </c>
      <c r="N982" s="4">
        <f>Table1[[#This Row],[Total Sales]]-100</f>
        <v>1132</v>
      </c>
    </row>
    <row r="983" spans="1:14" x14ac:dyDescent="0.25">
      <c r="A983">
        <v>88065566336</v>
      </c>
      <c r="B983" s="2">
        <v>44146</v>
      </c>
      <c r="C983" s="7" t="s">
        <v>15</v>
      </c>
      <c r="D983" t="s">
        <v>12</v>
      </c>
      <c r="E983" s="6" t="s">
        <v>85</v>
      </c>
      <c r="F983">
        <v>20</v>
      </c>
      <c r="G983">
        <v>17</v>
      </c>
      <c r="H983">
        <v>68</v>
      </c>
      <c r="I983">
        <f>Table1[[#This Row],[Qty]]*Table1[[#This Row],[Price]]</f>
        <v>1360</v>
      </c>
      <c r="J983">
        <f>Table1[[#This Row],[Qty]]*Table1[[#This Row],[Cost]]</f>
        <v>1156</v>
      </c>
      <c r="K983">
        <f>Table1[[#This Row],[Total Sales]]-Table1[[#This Row],[cogs]]</f>
        <v>204</v>
      </c>
      <c r="L983" s="4">
        <v>951.99999999999989</v>
      </c>
      <c r="M983" s="4">
        <f>Table1[[#This Row],[Total Sales]]*(1-20%)</f>
        <v>1088</v>
      </c>
      <c r="N983" s="4">
        <f>Table1[[#This Row],[Total Sales]]-100</f>
        <v>1260</v>
      </c>
    </row>
    <row r="984" spans="1:14" x14ac:dyDescent="0.25">
      <c r="A984">
        <v>88065566337</v>
      </c>
      <c r="B984" s="2">
        <v>44147</v>
      </c>
      <c r="C984" s="7" t="s">
        <v>22</v>
      </c>
      <c r="D984" t="s">
        <v>9</v>
      </c>
      <c r="E984" s="6" t="s">
        <v>68</v>
      </c>
      <c r="F984">
        <v>12</v>
      </c>
      <c r="G984">
        <v>9</v>
      </c>
      <c r="H984">
        <v>15</v>
      </c>
      <c r="I984">
        <f>Table1[[#This Row],[Qty]]*Table1[[#This Row],[Price]]</f>
        <v>180</v>
      </c>
      <c r="J984">
        <f>Table1[[#This Row],[Qty]]*Table1[[#This Row],[Cost]]</f>
        <v>135</v>
      </c>
      <c r="K984">
        <f>Table1[[#This Row],[Total Sales]]-Table1[[#This Row],[cogs]]</f>
        <v>45</v>
      </c>
      <c r="L984" s="4">
        <v>125.99999999999999</v>
      </c>
      <c r="M984" s="4">
        <f>Table1[[#This Row],[Total Sales]]*(1-20%)</f>
        <v>144</v>
      </c>
      <c r="N984" s="4">
        <f>Table1[[#This Row],[Total Sales]]-100</f>
        <v>80</v>
      </c>
    </row>
    <row r="985" spans="1:14" x14ac:dyDescent="0.25">
      <c r="A985">
        <v>88065566338</v>
      </c>
      <c r="B985" s="2">
        <v>44148</v>
      </c>
      <c r="C985" s="7" t="s">
        <v>20</v>
      </c>
      <c r="D985" t="s">
        <v>10</v>
      </c>
      <c r="E985" s="6" t="s">
        <v>69</v>
      </c>
      <c r="F985">
        <v>12</v>
      </c>
      <c r="G985">
        <v>9</v>
      </c>
      <c r="H985">
        <v>47</v>
      </c>
      <c r="I985">
        <f>Table1[[#This Row],[Qty]]*Table1[[#This Row],[Price]]</f>
        <v>564</v>
      </c>
      <c r="J985">
        <f>Table1[[#This Row],[Qty]]*Table1[[#This Row],[Cost]]</f>
        <v>423</v>
      </c>
      <c r="K985">
        <f>Table1[[#This Row],[Total Sales]]-Table1[[#This Row],[cogs]]</f>
        <v>141</v>
      </c>
      <c r="L985" s="4">
        <v>394.79999999999995</v>
      </c>
      <c r="M985" s="4">
        <f>Table1[[#This Row],[Total Sales]]*(1-20%)</f>
        <v>451.20000000000005</v>
      </c>
      <c r="N985" s="4">
        <f>Table1[[#This Row],[Total Sales]]-100</f>
        <v>464</v>
      </c>
    </row>
    <row r="986" spans="1:14" x14ac:dyDescent="0.25">
      <c r="A986">
        <v>88065566339</v>
      </c>
      <c r="B986" s="2">
        <v>44149</v>
      </c>
      <c r="C986" s="7" t="s">
        <v>16</v>
      </c>
      <c r="D986" t="s">
        <v>11</v>
      </c>
      <c r="E986" t="s">
        <v>70</v>
      </c>
      <c r="F986">
        <v>18</v>
      </c>
      <c r="G986">
        <v>15</v>
      </c>
      <c r="H986">
        <v>6</v>
      </c>
      <c r="I986">
        <f>Table1[[#This Row],[Qty]]*Table1[[#This Row],[Price]]</f>
        <v>108</v>
      </c>
      <c r="J986">
        <f>Table1[[#This Row],[Qty]]*Table1[[#This Row],[Cost]]</f>
        <v>90</v>
      </c>
      <c r="K986">
        <f>Table1[[#This Row],[Total Sales]]-Table1[[#This Row],[cogs]]</f>
        <v>18</v>
      </c>
      <c r="L986" s="4">
        <v>75.599999999999994</v>
      </c>
      <c r="M986" s="4">
        <f>Table1[[#This Row],[Total Sales]]*(1-20%)</f>
        <v>86.4</v>
      </c>
      <c r="N986" s="4">
        <f>Table1[[#This Row],[Total Sales]]-100</f>
        <v>8</v>
      </c>
    </row>
    <row r="987" spans="1:14" x14ac:dyDescent="0.25">
      <c r="A987">
        <v>88065566340</v>
      </c>
      <c r="B987" s="2">
        <v>44150</v>
      </c>
      <c r="C987" s="7" t="s">
        <v>18</v>
      </c>
      <c r="D987" t="s">
        <v>12</v>
      </c>
      <c r="E987" s="6" t="s">
        <v>68</v>
      </c>
      <c r="F987">
        <v>10</v>
      </c>
      <c r="G987">
        <v>7</v>
      </c>
      <c r="H987">
        <v>10</v>
      </c>
      <c r="I987">
        <f>Table1[[#This Row],[Qty]]*Table1[[#This Row],[Price]]</f>
        <v>100</v>
      </c>
      <c r="J987">
        <f>Table1[[#This Row],[Qty]]*Table1[[#This Row],[Cost]]</f>
        <v>70</v>
      </c>
      <c r="K987">
        <f>Table1[[#This Row],[Total Sales]]-Table1[[#This Row],[cogs]]</f>
        <v>30</v>
      </c>
      <c r="L987" s="4">
        <v>70</v>
      </c>
      <c r="M987" s="4">
        <f>Table1[[#This Row],[Total Sales]]*(1-20%)</f>
        <v>80</v>
      </c>
      <c r="N987" s="4">
        <f>Table1[[#This Row],[Total Sales]]-100</f>
        <v>0</v>
      </c>
    </row>
    <row r="988" spans="1:14" x14ac:dyDescent="0.25">
      <c r="A988">
        <v>88065566341</v>
      </c>
      <c r="B988" s="2">
        <v>44151</v>
      </c>
      <c r="C988" s="7" t="s">
        <v>19</v>
      </c>
      <c r="D988" t="s">
        <v>9</v>
      </c>
      <c r="E988" s="6" t="s">
        <v>69</v>
      </c>
      <c r="F988">
        <v>15</v>
      </c>
      <c r="G988">
        <v>12</v>
      </c>
      <c r="H988">
        <v>11</v>
      </c>
      <c r="I988">
        <f>Table1[[#This Row],[Qty]]*Table1[[#This Row],[Price]]</f>
        <v>165</v>
      </c>
      <c r="J988">
        <f>Table1[[#This Row],[Qty]]*Table1[[#This Row],[Cost]]</f>
        <v>132</v>
      </c>
      <c r="K988">
        <f>Table1[[#This Row],[Total Sales]]-Table1[[#This Row],[cogs]]</f>
        <v>33</v>
      </c>
      <c r="L988" s="4">
        <v>115.49999999999999</v>
      </c>
      <c r="M988" s="4">
        <f>Table1[[#This Row],[Total Sales]]*(1-20%)</f>
        <v>132</v>
      </c>
      <c r="N988" s="4">
        <f>Table1[[#This Row],[Total Sales]]-100</f>
        <v>65</v>
      </c>
    </row>
    <row r="989" spans="1:14" x14ac:dyDescent="0.25">
      <c r="A989">
        <v>88065566342</v>
      </c>
      <c r="B989" s="2">
        <v>44152</v>
      </c>
      <c r="C989" s="7" t="s">
        <v>23</v>
      </c>
      <c r="D989" t="s">
        <v>10</v>
      </c>
      <c r="E989" t="s">
        <v>70</v>
      </c>
      <c r="F989">
        <v>15</v>
      </c>
      <c r="G989">
        <v>12</v>
      </c>
      <c r="H989">
        <v>60</v>
      </c>
      <c r="I989">
        <f>Table1[[#This Row],[Qty]]*Table1[[#This Row],[Price]]</f>
        <v>900</v>
      </c>
      <c r="J989">
        <f>Table1[[#This Row],[Qty]]*Table1[[#This Row],[Cost]]</f>
        <v>720</v>
      </c>
      <c r="K989">
        <f>Table1[[#This Row],[Total Sales]]-Table1[[#This Row],[cogs]]</f>
        <v>180</v>
      </c>
      <c r="L989" s="4">
        <v>630</v>
      </c>
      <c r="M989" s="4">
        <f>Table1[[#This Row],[Total Sales]]*(1-20%)</f>
        <v>720</v>
      </c>
      <c r="N989" s="4">
        <f>Table1[[#This Row],[Total Sales]]-100</f>
        <v>800</v>
      </c>
    </row>
    <row r="990" spans="1:14" x14ac:dyDescent="0.25">
      <c r="A990">
        <v>88065566343</v>
      </c>
      <c r="B990" s="2">
        <v>44153</v>
      </c>
      <c r="C990" s="7" t="s">
        <v>13</v>
      </c>
      <c r="D990" t="s">
        <v>9</v>
      </c>
      <c r="E990" t="s">
        <v>70</v>
      </c>
      <c r="F990">
        <v>23</v>
      </c>
      <c r="G990">
        <v>20</v>
      </c>
      <c r="H990">
        <v>89</v>
      </c>
      <c r="I990">
        <f>Table1[[#This Row],[Qty]]*Table1[[#This Row],[Price]]</f>
        <v>2047</v>
      </c>
      <c r="J990">
        <f>Table1[[#This Row],[Qty]]*Table1[[#This Row],[Cost]]</f>
        <v>1780</v>
      </c>
      <c r="K990">
        <f>Table1[[#This Row],[Total Sales]]-Table1[[#This Row],[cogs]]</f>
        <v>267</v>
      </c>
      <c r="L990" s="4">
        <v>1432.8999999999999</v>
      </c>
      <c r="M990" s="4">
        <f>Table1[[#This Row],[Total Sales]]*(1-20%)</f>
        <v>1637.6000000000001</v>
      </c>
      <c r="N990" s="4">
        <f>Table1[[#This Row],[Total Sales]]-100</f>
        <v>1947</v>
      </c>
    </row>
    <row r="991" spans="1:14" x14ac:dyDescent="0.25">
      <c r="A991">
        <v>88065566344</v>
      </c>
      <c r="B991" s="2">
        <v>44154</v>
      </c>
      <c r="C991" s="7" t="s">
        <v>17</v>
      </c>
      <c r="D991" t="s">
        <v>10</v>
      </c>
      <c r="E991" t="s">
        <v>70</v>
      </c>
      <c r="F991">
        <v>9</v>
      </c>
      <c r="G991">
        <v>6</v>
      </c>
      <c r="H991">
        <v>77</v>
      </c>
      <c r="I991">
        <f>Table1[[#This Row],[Qty]]*Table1[[#This Row],[Price]]</f>
        <v>693</v>
      </c>
      <c r="J991">
        <f>Table1[[#This Row],[Qty]]*Table1[[#This Row],[Cost]]</f>
        <v>462</v>
      </c>
      <c r="K991">
        <f>Table1[[#This Row],[Total Sales]]-Table1[[#This Row],[cogs]]</f>
        <v>231</v>
      </c>
      <c r="L991" s="4">
        <v>485.09999999999997</v>
      </c>
      <c r="M991" s="4">
        <f>Table1[[#This Row],[Total Sales]]*(1-20%)</f>
        <v>554.4</v>
      </c>
      <c r="N991" s="4">
        <f>Table1[[#This Row],[Total Sales]]-100</f>
        <v>593</v>
      </c>
    </row>
    <row r="992" spans="1:14" x14ac:dyDescent="0.25">
      <c r="A992">
        <v>88065566345</v>
      </c>
      <c r="B992" s="2">
        <v>44155</v>
      </c>
      <c r="C992" s="7" t="s">
        <v>14</v>
      </c>
      <c r="D992" t="s">
        <v>9</v>
      </c>
      <c r="E992" s="6" t="s">
        <v>81</v>
      </c>
      <c r="F992">
        <v>18</v>
      </c>
      <c r="G992">
        <v>15</v>
      </c>
      <c r="H992">
        <v>68</v>
      </c>
      <c r="I992">
        <f>Table1[[#This Row],[Qty]]*Table1[[#This Row],[Price]]</f>
        <v>1224</v>
      </c>
      <c r="J992">
        <f>Table1[[#This Row],[Qty]]*Table1[[#This Row],[Cost]]</f>
        <v>1020</v>
      </c>
      <c r="K992">
        <f>Table1[[#This Row],[Total Sales]]-Table1[[#This Row],[cogs]]</f>
        <v>204</v>
      </c>
      <c r="L992" s="4">
        <v>856.8</v>
      </c>
      <c r="M992" s="4">
        <f>Table1[[#This Row],[Total Sales]]*(1-20%)</f>
        <v>979.2</v>
      </c>
      <c r="N992" s="4">
        <f>Table1[[#This Row],[Total Sales]]-100</f>
        <v>1124</v>
      </c>
    </row>
    <row r="993" spans="1:14" x14ac:dyDescent="0.25">
      <c r="A993">
        <v>88065566346</v>
      </c>
      <c r="B993" s="2">
        <v>44156</v>
      </c>
      <c r="C993" s="7" t="s">
        <v>21</v>
      </c>
      <c r="D993" t="s">
        <v>10</v>
      </c>
      <c r="E993" s="6" t="s">
        <v>81</v>
      </c>
      <c r="F993">
        <v>14</v>
      </c>
      <c r="G993">
        <v>11</v>
      </c>
      <c r="H993">
        <v>15</v>
      </c>
      <c r="I993">
        <f>Table1[[#This Row],[Qty]]*Table1[[#This Row],[Price]]</f>
        <v>210</v>
      </c>
      <c r="J993">
        <f>Table1[[#This Row],[Qty]]*Table1[[#This Row],[Cost]]</f>
        <v>165</v>
      </c>
      <c r="K993">
        <f>Table1[[#This Row],[Total Sales]]-Table1[[#This Row],[cogs]]</f>
        <v>45</v>
      </c>
      <c r="L993" s="4">
        <v>147</v>
      </c>
      <c r="M993" s="4">
        <f>Table1[[#This Row],[Total Sales]]*(1-20%)</f>
        <v>168</v>
      </c>
      <c r="N993" s="4">
        <f>Table1[[#This Row],[Total Sales]]-100</f>
        <v>110</v>
      </c>
    </row>
    <row r="994" spans="1:14" x14ac:dyDescent="0.25">
      <c r="A994">
        <v>88065566347</v>
      </c>
      <c r="B994" s="2">
        <v>44157</v>
      </c>
      <c r="C994" s="7" t="s">
        <v>15</v>
      </c>
      <c r="D994" t="s">
        <v>9</v>
      </c>
      <c r="E994" s="6" t="s">
        <v>74</v>
      </c>
      <c r="F994">
        <v>30</v>
      </c>
      <c r="G994">
        <v>27</v>
      </c>
      <c r="H994">
        <v>100</v>
      </c>
      <c r="I994">
        <f>Table1[[#This Row],[Qty]]*Table1[[#This Row],[Price]]</f>
        <v>3000</v>
      </c>
      <c r="J994">
        <f>Table1[[#This Row],[Qty]]*Table1[[#This Row],[Cost]]</f>
        <v>2700</v>
      </c>
      <c r="K994">
        <f>Table1[[#This Row],[Total Sales]]-Table1[[#This Row],[cogs]]</f>
        <v>300</v>
      </c>
      <c r="L994" s="4">
        <v>2100</v>
      </c>
      <c r="M994" s="4">
        <f>Table1[[#This Row],[Total Sales]]*(1-20%)</f>
        <v>2400</v>
      </c>
      <c r="N994" s="4">
        <f>Table1[[#This Row],[Total Sales]]-100</f>
        <v>2900</v>
      </c>
    </row>
    <row r="995" spans="1:14" x14ac:dyDescent="0.25">
      <c r="A995">
        <v>88065566348</v>
      </c>
      <c r="B995" s="2">
        <v>44158</v>
      </c>
      <c r="C995" s="7" t="s">
        <v>22</v>
      </c>
      <c r="D995" t="s">
        <v>10</v>
      </c>
      <c r="E995" s="6" t="s">
        <v>85</v>
      </c>
      <c r="F995">
        <v>16</v>
      </c>
      <c r="G995">
        <v>13</v>
      </c>
      <c r="H995">
        <v>3000</v>
      </c>
      <c r="I995">
        <f>Table1[[#This Row],[Qty]]*Table1[[#This Row],[Price]]</f>
        <v>48000</v>
      </c>
      <c r="J995">
        <f>Table1[[#This Row],[Qty]]*Table1[[#This Row],[Cost]]</f>
        <v>39000</v>
      </c>
      <c r="K995">
        <f>Table1[[#This Row],[Total Sales]]-Table1[[#This Row],[cogs]]</f>
        <v>9000</v>
      </c>
      <c r="L995" s="4">
        <v>33600</v>
      </c>
      <c r="M995" s="4">
        <f>Table1[[#This Row],[Total Sales]]*(1-20%)</f>
        <v>38400</v>
      </c>
      <c r="N995" s="4">
        <f>Table1[[#This Row],[Total Sales]]-100</f>
        <v>47900</v>
      </c>
    </row>
    <row r="996" spans="1:14" x14ac:dyDescent="0.25">
      <c r="A996">
        <v>88065566349</v>
      </c>
      <c r="B996" s="2">
        <v>44159</v>
      </c>
      <c r="C996" s="7" t="s">
        <v>20</v>
      </c>
      <c r="D996" t="s">
        <v>9</v>
      </c>
      <c r="E996" s="6" t="s">
        <v>75</v>
      </c>
      <c r="F996">
        <v>52</v>
      </c>
      <c r="G996">
        <v>49</v>
      </c>
      <c r="H996">
        <v>5000</v>
      </c>
      <c r="I996">
        <f>Table1[[#This Row],[Qty]]*Table1[[#This Row],[Price]]</f>
        <v>260000</v>
      </c>
      <c r="J996">
        <f>Table1[[#This Row],[Qty]]*Table1[[#This Row],[Cost]]</f>
        <v>245000</v>
      </c>
      <c r="K996">
        <f>Table1[[#This Row],[Total Sales]]-Table1[[#This Row],[cogs]]</f>
        <v>15000</v>
      </c>
      <c r="L996" s="4">
        <v>182000</v>
      </c>
      <c r="M996" s="4">
        <f>Table1[[#This Row],[Total Sales]]*(1-20%)</f>
        <v>208000</v>
      </c>
      <c r="N996" s="4">
        <f>Table1[[#This Row],[Total Sales]]-100</f>
        <v>259900</v>
      </c>
    </row>
    <row r="997" spans="1:14" x14ac:dyDescent="0.25">
      <c r="A997">
        <v>88065566350</v>
      </c>
      <c r="B997" s="2">
        <v>44160</v>
      </c>
      <c r="C997" s="7" t="s">
        <v>16</v>
      </c>
      <c r="D997" t="s">
        <v>10</v>
      </c>
      <c r="E997" s="6" t="s">
        <v>76</v>
      </c>
      <c r="F997">
        <v>14</v>
      </c>
      <c r="G997">
        <v>11</v>
      </c>
      <c r="H997">
        <v>300</v>
      </c>
      <c r="I997">
        <f>Table1[[#This Row],[Qty]]*Table1[[#This Row],[Price]]</f>
        <v>4200</v>
      </c>
      <c r="J997">
        <f>Table1[[#This Row],[Qty]]*Table1[[#This Row],[Cost]]</f>
        <v>3300</v>
      </c>
      <c r="K997">
        <f>Table1[[#This Row],[Total Sales]]-Table1[[#This Row],[cogs]]</f>
        <v>900</v>
      </c>
      <c r="L997" s="4">
        <v>2940</v>
      </c>
      <c r="M997" s="4">
        <f>Table1[[#This Row],[Total Sales]]*(1-20%)</f>
        <v>3360</v>
      </c>
      <c r="N997" s="4">
        <f>Table1[[#This Row],[Total Sales]]-100</f>
        <v>4100</v>
      </c>
    </row>
    <row r="998" spans="1:14" x14ac:dyDescent="0.25">
      <c r="A998">
        <v>88065566351</v>
      </c>
      <c r="B998" s="2">
        <v>44161</v>
      </c>
      <c r="C998" s="7" t="s">
        <v>18</v>
      </c>
      <c r="D998" t="s">
        <v>9</v>
      </c>
      <c r="E998" s="6" t="s">
        <v>77</v>
      </c>
      <c r="F998">
        <v>6</v>
      </c>
      <c r="G998">
        <v>3</v>
      </c>
      <c r="H998">
        <v>2000</v>
      </c>
      <c r="I998">
        <f>Table1[[#This Row],[Qty]]*Table1[[#This Row],[Price]]</f>
        <v>12000</v>
      </c>
      <c r="J998">
        <f>Table1[[#This Row],[Qty]]*Table1[[#This Row],[Cost]]</f>
        <v>6000</v>
      </c>
      <c r="K998">
        <f>Table1[[#This Row],[Total Sales]]-Table1[[#This Row],[cogs]]</f>
        <v>6000</v>
      </c>
      <c r="L998" s="4">
        <v>8400</v>
      </c>
      <c r="M998" s="4">
        <f>Table1[[#This Row],[Total Sales]]*(1-20%)</f>
        <v>9600</v>
      </c>
      <c r="N998" s="4">
        <f>Table1[[#This Row],[Total Sales]]-100</f>
        <v>11900</v>
      </c>
    </row>
    <row r="999" spans="1:14" x14ac:dyDescent="0.25">
      <c r="A999">
        <v>88065566352</v>
      </c>
      <c r="B999" s="2">
        <v>44162</v>
      </c>
      <c r="C999" s="7" t="s">
        <v>19</v>
      </c>
      <c r="D999" t="s">
        <v>10</v>
      </c>
      <c r="E999" s="6" t="s">
        <v>78</v>
      </c>
      <c r="F999">
        <v>13</v>
      </c>
      <c r="G999">
        <v>10</v>
      </c>
      <c r="H999">
        <v>600</v>
      </c>
      <c r="I999">
        <f>Table1[[#This Row],[Qty]]*Table1[[#This Row],[Price]]</f>
        <v>7800</v>
      </c>
      <c r="J999">
        <f>Table1[[#This Row],[Qty]]*Table1[[#This Row],[Cost]]</f>
        <v>6000</v>
      </c>
      <c r="K999">
        <f>Table1[[#This Row],[Total Sales]]-Table1[[#This Row],[cogs]]</f>
        <v>1800</v>
      </c>
      <c r="L999" s="4">
        <v>5460</v>
      </c>
      <c r="M999" s="4">
        <f>Table1[[#This Row],[Total Sales]]*(1-20%)</f>
        <v>6240</v>
      </c>
      <c r="N999" s="4">
        <f>Table1[[#This Row],[Total Sales]]-100</f>
        <v>7700</v>
      </c>
    </row>
    <row r="1000" spans="1:14" x14ac:dyDescent="0.25">
      <c r="A1000">
        <v>88065566353</v>
      </c>
      <c r="B1000" s="2">
        <v>44163</v>
      </c>
      <c r="C1000" s="7" t="s">
        <v>23</v>
      </c>
      <c r="D1000" t="s">
        <v>9</v>
      </c>
      <c r="E1000" t="s">
        <v>79</v>
      </c>
      <c r="F1000">
        <v>15</v>
      </c>
      <c r="G1000">
        <v>12</v>
      </c>
      <c r="H1000">
        <v>1230</v>
      </c>
      <c r="I1000">
        <f>Table1[[#This Row],[Qty]]*Table1[[#This Row],[Price]]</f>
        <v>18450</v>
      </c>
      <c r="J1000">
        <f>Table1[[#This Row],[Qty]]*Table1[[#This Row],[Cost]]</f>
        <v>14760</v>
      </c>
      <c r="K1000">
        <f>Table1[[#This Row],[Total Sales]]-Table1[[#This Row],[cogs]]</f>
        <v>3690</v>
      </c>
      <c r="L1000" s="4">
        <v>12915</v>
      </c>
      <c r="M1000" s="4">
        <f>Table1[[#This Row],[Total Sales]]*(1-20%)</f>
        <v>14760</v>
      </c>
      <c r="N1000" s="4">
        <f>Table1[[#This Row],[Total Sales]]-100</f>
        <v>18350</v>
      </c>
    </row>
    <row r="1001" spans="1:14" x14ac:dyDescent="0.25">
      <c r="A1001">
        <v>88065566354</v>
      </c>
      <c r="B1001" s="2">
        <v>44164</v>
      </c>
      <c r="C1001" s="7" t="s">
        <v>13</v>
      </c>
      <c r="D1001" t="s">
        <v>10</v>
      </c>
      <c r="E1001" s="6" t="s">
        <v>65</v>
      </c>
      <c r="F1001">
        <v>20</v>
      </c>
      <c r="G1001">
        <v>17</v>
      </c>
      <c r="H1001">
        <v>900</v>
      </c>
      <c r="I1001">
        <f>Table1[[#This Row],[Qty]]*Table1[[#This Row],[Price]]</f>
        <v>18000</v>
      </c>
      <c r="J1001">
        <f>Table1[[#This Row],[Qty]]*Table1[[#This Row],[Cost]]</f>
        <v>15300</v>
      </c>
      <c r="K1001">
        <f>Table1[[#This Row],[Total Sales]]-Table1[[#This Row],[cogs]]</f>
        <v>2700</v>
      </c>
      <c r="L1001" s="4">
        <v>12600</v>
      </c>
      <c r="M1001" s="4">
        <f>Table1[[#This Row],[Total Sales]]*(1-20%)</f>
        <v>14400</v>
      </c>
      <c r="N1001" s="4">
        <f>Table1[[#This Row],[Total Sales]]-100</f>
        <v>17900</v>
      </c>
    </row>
    <row r="1002" spans="1:14" x14ac:dyDescent="0.25">
      <c r="A1002">
        <v>88065566355</v>
      </c>
      <c r="B1002" s="2">
        <v>44165</v>
      </c>
      <c r="C1002" s="7" t="s">
        <v>17</v>
      </c>
      <c r="D1002" t="s">
        <v>9</v>
      </c>
      <c r="E1002" s="6" t="s">
        <v>80</v>
      </c>
      <c r="F1002">
        <v>12</v>
      </c>
      <c r="G1002">
        <v>9</v>
      </c>
      <c r="H1002">
        <v>2390</v>
      </c>
      <c r="I1002">
        <f>Table1[[#This Row],[Qty]]*Table1[[#This Row],[Price]]</f>
        <v>28680</v>
      </c>
      <c r="J1002">
        <f>Table1[[#This Row],[Qty]]*Table1[[#This Row],[Cost]]</f>
        <v>21510</v>
      </c>
      <c r="K1002">
        <f>Table1[[#This Row],[Total Sales]]-Table1[[#This Row],[cogs]]</f>
        <v>7170</v>
      </c>
      <c r="L1002" s="4">
        <v>20076</v>
      </c>
      <c r="M1002" s="4">
        <f>Table1[[#This Row],[Total Sales]]*(1-20%)</f>
        <v>22944</v>
      </c>
      <c r="N1002" s="4">
        <f>Table1[[#This Row],[Total Sales]]-100</f>
        <v>28580</v>
      </c>
    </row>
    <row r="1003" spans="1:14" x14ac:dyDescent="0.25">
      <c r="A1003">
        <v>88065566356</v>
      </c>
      <c r="B1003" s="2">
        <v>44166</v>
      </c>
      <c r="C1003" s="7" t="s">
        <v>14</v>
      </c>
      <c r="D1003" t="s">
        <v>10</v>
      </c>
      <c r="E1003" s="6" t="s">
        <v>81</v>
      </c>
      <c r="F1003">
        <v>16</v>
      </c>
      <c r="G1003">
        <v>13</v>
      </c>
      <c r="H1003">
        <v>10000</v>
      </c>
      <c r="I1003">
        <f>Table1[[#This Row],[Qty]]*Table1[[#This Row],[Price]]</f>
        <v>160000</v>
      </c>
      <c r="J1003">
        <f>Table1[[#This Row],[Qty]]*Table1[[#This Row],[Cost]]</f>
        <v>130000</v>
      </c>
      <c r="K1003">
        <f>Table1[[#This Row],[Total Sales]]-Table1[[#This Row],[cogs]]</f>
        <v>30000</v>
      </c>
      <c r="L1003" s="4">
        <v>112000</v>
      </c>
      <c r="M1003" s="4">
        <f>Table1[[#This Row],[Total Sales]]*(1-20%)</f>
        <v>128000</v>
      </c>
      <c r="N1003" s="4">
        <f>Table1[[#This Row],[Total Sales]]-100</f>
        <v>159900</v>
      </c>
    </row>
    <row r="1004" spans="1:14" x14ac:dyDescent="0.25">
      <c r="A1004">
        <v>88065566357</v>
      </c>
      <c r="B1004" s="2">
        <v>44167</v>
      </c>
      <c r="C1004" s="7" t="s">
        <v>21</v>
      </c>
      <c r="D1004" t="s">
        <v>9</v>
      </c>
      <c r="E1004" s="6" t="s">
        <v>68</v>
      </c>
      <c r="F1004">
        <v>20</v>
      </c>
      <c r="G1004">
        <v>17</v>
      </c>
      <c r="H1004">
        <v>2300</v>
      </c>
      <c r="I1004">
        <f>Table1[[#This Row],[Qty]]*Table1[[#This Row],[Price]]</f>
        <v>46000</v>
      </c>
      <c r="J1004">
        <f>Table1[[#This Row],[Qty]]*Table1[[#This Row],[Cost]]</f>
        <v>39100</v>
      </c>
      <c r="K1004">
        <f>Table1[[#This Row],[Total Sales]]-Table1[[#This Row],[cogs]]</f>
        <v>6900</v>
      </c>
      <c r="L1004" s="4">
        <v>32199.999999999996</v>
      </c>
      <c r="M1004" s="4">
        <f>Table1[[#This Row],[Total Sales]]*(1-20%)</f>
        <v>36800</v>
      </c>
      <c r="N1004" s="4">
        <f>Table1[[#This Row],[Total Sales]]-100</f>
        <v>45900</v>
      </c>
    </row>
    <row r="1005" spans="1:14" x14ac:dyDescent="0.25">
      <c r="A1005">
        <v>88065566358</v>
      </c>
      <c r="B1005" s="2">
        <v>44168</v>
      </c>
      <c r="C1005" s="7" t="s">
        <v>15</v>
      </c>
      <c r="D1005" t="s">
        <v>10</v>
      </c>
      <c r="E1005" s="6" t="s">
        <v>69</v>
      </c>
      <c r="F1005">
        <v>12</v>
      </c>
      <c r="G1005">
        <v>9</v>
      </c>
      <c r="H1005">
        <v>7800</v>
      </c>
      <c r="I1005">
        <f>Table1[[#This Row],[Qty]]*Table1[[#This Row],[Price]]</f>
        <v>93600</v>
      </c>
      <c r="J1005">
        <f>Table1[[#This Row],[Qty]]*Table1[[#This Row],[Cost]]</f>
        <v>70200</v>
      </c>
      <c r="K1005">
        <f>Table1[[#This Row],[Total Sales]]-Table1[[#This Row],[cogs]]</f>
        <v>23400</v>
      </c>
      <c r="L1005" s="4">
        <v>65519.999999999993</v>
      </c>
      <c r="M1005" s="4">
        <f>Table1[[#This Row],[Total Sales]]*(1-20%)</f>
        <v>74880</v>
      </c>
      <c r="N1005" s="4">
        <f>Table1[[#This Row],[Total Sales]]-100</f>
        <v>93500</v>
      </c>
    </row>
    <row r="1006" spans="1:14" x14ac:dyDescent="0.25">
      <c r="A1006">
        <v>88065566359</v>
      </c>
      <c r="B1006" s="2">
        <v>44169</v>
      </c>
      <c r="C1006" s="7" t="s">
        <v>22</v>
      </c>
      <c r="D1006" t="s">
        <v>9</v>
      </c>
      <c r="E1006" t="s">
        <v>70</v>
      </c>
      <c r="F1006">
        <v>10</v>
      </c>
      <c r="G1006">
        <v>7</v>
      </c>
      <c r="H1006">
        <v>450</v>
      </c>
      <c r="I1006">
        <f>Table1[[#This Row],[Qty]]*Table1[[#This Row],[Price]]</f>
        <v>4500</v>
      </c>
      <c r="J1006">
        <f>Table1[[#This Row],[Qty]]*Table1[[#This Row],[Cost]]</f>
        <v>3150</v>
      </c>
      <c r="K1006">
        <f>Table1[[#This Row],[Total Sales]]-Table1[[#This Row],[cogs]]</f>
        <v>1350</v>
      </c>
      <c r="L1006" s="4">
        <v>3150</v>
      </c>
      <c r="M1006" s="4">
        <f>Table1[[#This Row],[Total Sales]]*(1-20%)</f>
        <v>3600</v>
      </c>
      <c r="N1006" s="4">
        <f>Table1[[#This Row],[Total Sales]]-100</f>
        <v>4400</v>
      </c>
    </row>
    <row r="1007" spans="1:14" x14ac:dyDescent="0.25">
      <c r="A1007">
        <v>88065566360</v>
      </c>
      <c r="B1007" s="2">
        <v>44170</v>
      </c>
      <c r="C1007" s="7" t="s">
        <v>20</v>
      </c>
      <c r="D1007" t="s">
        <v>10</v>
      </c>
      <c r="E1007" s="6" t="s">
        <v>82</v>
      </c>
      <c r="F1007">
        <v>15</v>
      </c>
      <c r="G1007">
        <v>12</v>
      </c>
      <c r="H1007">
        <v>2000</v>
      </c>
      <c r="I1007">
        <f>Table1[[#This Row],[Qty]]*Table1[[#This Row],[Price]]</f>
        <v>30000</v>
      </c>
      <c r="J1007">
        <f>Table1[[#This Row],[Qty]]*Table1[[#This Row],[Cost]]</f>
        <v>24000</v>
      </c>
      <c r="K1007">
        <f>Table1[[#This Row],[Total Sales]]-Table1[[#This Row],[cogs]]</f>
        <v>6000</v>
      </c>
      <c r="L1007" s="4">
        <v>21000</v>
      </c>
      <c r="M1007" s="4">
        <f>Table1[[#This Row],[Total Sales]]*(1-20%)</f>
        <v>24000</v>
      </c>
      <c r="N1007" s="4">
        <f>Table1[[#This Row],[Total Sales]]-100</f>
        <v>29900</v>
      </c>
    </row>
    <row r="1008" spans="1:14" x14ac:dyDescent="0.25">
      <c r="A1008">
        <v>88065566361</v>
      </c>
      <c r="B1008" s="2">
        <v>44171</v>
      </c>
      <c r="C1008" s="7" t="s">
        <v>16</v>
      </c>
      <c r="D1008" t="s">
        <v>9</v>
      </c>
      <c r="E1008" s="6" t="s">
        <v>83</v>
      </c>
      <c r="F1008">
        <v>15</v>
      </c>
      <c r="G1008">
        <v>12</v>
      </c>
      <c r="H1008">
        <v>123</v>
      </c>
      <c r="I1008">
        <f>Table1[[#This Row],[Qty]]*Table1[[#This Row],[Price]]</f>
        <v>1845</v>
      </c>
      <c r="J1008">
        <f>Table1[[#This Row],[Qty]]*Table1[[#This Row],[Cost]]</f>
        <v>1476</v>
      </c>
      <c r="K1008">
        <f>Table1[[#This Row],[Total Sales]]-Table1[[#This Row],[cogs]]</f>
        <v>369</v>
      </c>
      <c r="L1008" s="4">
        <v>1291.5</v>
      </c>
      <c r="M1008" s="4">
        <f>Table1[[#This Row],[Total Sales]]*(1-20%)</f>
        <v>1476</v>
      </c>
      <c r="N1008" s="4">
        <f>Table1[[#This Row],[Total Sales]]-100</f>
        <v>1745</v>
      </c>
    </row>
    <row r="1009" spans="1:14" x14ac:dyDescent="0.25">
      <c r="A1009">
        <v>88065566362</v>
      </c>
      <c r="B1009" s="2">
        <v>44172</v>
      </c>
      <c r="C1009" s="7" t="s">
        <v>18</v>
      </c>
      <c r="D1009" t="s">
        <v>10</v>
      </c>
      <c r="E1009" s="6" t="s">
        <v>84</v>
      </c>
      <c r="F1009">
        <v>20</v>
      </c>
      <c r="G1009">
        <v>17</v>
      </c>
      <c r="H1009">
        <v>12903</v>
      </c>
      <c r="I1009">
        <f>Table1[[#This Row],[Qty]]*Table1[[#This Row],[Price]]</f>
        <v>258060</v>
      </c>
      <c r="J1009">
        <f>Table1[[#This Row],[Qty]]*Table1[[#This Row],[Cost]]</f>
        <v>219351</v>
      </c>
      <c r="K1009">
        <f>Table1[[#This Row],[Total Sales]]-Table1[[#This Row],[cogs]]</f>
        <v>38709</v>
      </c>
      <c r="L1009" s="4">
        <v>180642</v>
      </c>
      <c r="M1009" s="4">
        <f>Table1[[#This Row],[Total Sales]]*(1-20%)</f>
        <v>206448</v>
      </c>
      <c r="N1009" s="4">
        <f>Table1[[#This Row],[Total Sales]]-100</f>
        <v>257960</v>
      </c>
    </row>
    <row r="1010" spans="1:14" x14ac:dyDescent="0.25">
      <c r="A1010">
        <v>88065566363</v>
      </c>
      <c r="B1010" s="2">
        <v>44173</v>
      </c>
      <c r="C1010" s="7" t="s">
        <v>19</v>
      </c>
      <c r="D1010" t="s">
        <v>9</v>
      </c>
      <c r="E1010" s="6" t="s">
        <v>74</v>
      </c>
      <c r="F1010">
        <v>12</v>
      </c>
      <c r="G1010">
        <v>9</v>
      </c>
      <c r="H1010">
        <v>100000</v>
      </c>
      <c r="I1010">
        <f>Table1[[#This Row],[Qty]]*Table1[[#This Row],[Price]]</f>
        <v>1200000</v>
      </c>
      <c r="J1010">
        <f>Table1[[#This Row],[Qty]]*Table1[[#This Row],[Cost]]</f>
        <v>900000</v>
      </c>
      <c r="K1010">
        <f>Table1[[#This Row],[Total Sales]]-Table1[[#This Row],[cogs]]</f>
        <v>300000</v>
      </c>
      <c r="L1010" s="4">
        <v>840000</v>
      </c>
      <c r="M1010" s="4">
        <f>Table1[[#This Row],[Total Sales]]*(1-20%)</f>
        <v>960000</v>
      </c>
      <c r="N1010" s="4">
        <f>Table1[[#This Row],[Total Sales]]-100</f>
        <v>1199900</v>
      </c>
    </row>
    <row r="1011" spans="1:14" x14ac:dyDescent="0.25">
      <c r="A1011">
        <v>88065566364</v>
      </c>
      <c r="B1011" s="2">
        <v>44174</v>
      </c>
      <c r="C1011" s="7" t="s">
        <v>23</v>
      </c>
      <c r="D1011" t="s">
        <v>10</v>
      </c>
      <c r="E1011" s="6" t="s">
        <v>85</v>
      </c>
      <c r="F1011">
        <v>13</v>
      </c>
      <c r="G1011">
        <v>10</v>
      </c>
      <c r="H1011">
        <v>12000</v>
      </c>
      <c r="I1011">
        <f>Table1[[#This Row],[Qty]]*Table1[[#This Row],[Price]]</f>
        <v>156000</v>
      </c>
      <c r="J1011">
        <f>Table1[[#This Row],[Qty]]*Table1[[#This Row],[Cost]]</f>
        <v>120000</v>
      </c>
      <c r="K1011">
        <f>Table1[[#This Row],[Total Sales]]-Table1[[#This Row],[cogs]]</f>
        <v>36000</v>
      </c>
      <c r="L1011" s="4">
        <v>109200</v>
      </c>
      <c r="M1011" s="4">
        <f>Table1[[#This Row],[Total Sales]]*(1-20%)</f>
        <v>124800</v>
      </c>
      <c r="N1011" s="4">
        <f>Table1[[#This Row],[Total Sales]]-100</f>
        <v>155900</v>
      </c>
    </row>
    <row r="1012" spans="1:14" x14ac:dyDescent="0.25">
      <c r="A1012">
        <v>88065566365</v>
      </c>
      <c r="B1012" s="2">
        <v>44175</v>
      </c>
      <c r="C1012" s="7" t="s">
        <v>13</v>
      </c>
      <c r="D1012" t="s">
        <v>9</v>
      </c>
      <c r="E1012" s="6" t="s">
        <v>74</v>
      </c>
      <c r="F1012">
        <v>15</v>
      </c>
      <c r="G1012">
        <v>12</v>
      </c>
      <c r="H1012">
        <v>60</v>
      </c>
      <c r="I1012">
        <f>Table1[[#This Row],[Qty]]*Table1[[#This Row],[Price]]</f>
        <v>900</v>
      </c>
      <c r="J1012">
        <f>Table1[[#This Row],[Qty]]*Table1[[#This Row],[Cost]]</f>
        <v>720</v>
      </c>
      <c r="K1012">
        <f>Table1[[#This Row],[Total Sales]]-Table1[[#This Row],[cogs]]</f>
        <v>180</v>
      </c>
      <c r="L1012" s="4">
        <v>630</v>
      </c>
      <c r="M1012" s="4">
        <f>Table1[[#This Row],[Total Sales]]*(1-20%)</f>
        <v>720</v>
      </c>
      <c r="N1012" s="4">
        <f>Table1[[#This Row],[Total Sales]]-100</f>
        <v>800</v>
      </c>
    </row>
    <row r="1013" spans="1:14" x14ac:dyDescent="0.25">
      <c r="A1013">
        <v>88065566366</v>
      </c>
      <c r="B1013" s="2">
        <v>44047</v>
      </c>
      <c r="C1013" s="7" t="s">
        <v>17</v>
      </c>
      <c r="D1013" t="s">
        <v>10</v>
      </c>
      <c r="E1013" s="6" t="s">
        <v>85</v>
      </c>
      <c r="F1013">
        <v>14</v>
      </c>
      <c r="G1013">
        <v>11</v>
      </c>
      <c r="H1013">
        <v>89</v>
      </c>
      <c r="I1013">
        <f>Table1[[#This Row],[Qty]]*Table1[[#This Row],[Price]]</f>
        <v>1246</v>
      </c>
      <c r="J1013">
        <f>Table1[[#This Row],[Qty]]*Table1[[#This Row],[Cost]]</f>
        <v>979</v>
      </c>
      <c r="K1013">
        <f>Table1[[#This Row],[Total Sales]]-Table1[[#This Row],[cogs]]</f>
        <v>267</v>
      </c>
      <c r="L1013" s="4">
        <v>872.19999999999993</v>
      </c>
      <c r="M1013" s="4">
        <f>Table1[[#This Row],[Total Sales]]*(1-20%)</f>
        <v>996.80000000000007</v>
      </c>
      <c r="N1013" s="4">
        <f>Table1[[#This Row],[Total Sales]]-100</f>
        <v>1146</v>
      </c>
    </row>
    <row r="1014" spans="1:14" x14ac:dyDescent="0.25">
      <c r="A1014">
        <v>88065566367</v>
      </c>
      <c r="B1014" s="2">
        <v>44048</v>
      </c>
      <c r="C1014" s="7" t="s">
        <v>14</v>
      </c>
      <c r="D1014" t="s">
        <v>9</v>
      </c>
      <c r="E1014" s="6" t="s">
        <v>68</v>
      </c>
      <c r="F1014">
        <v>30</v>
      </c>
      <c r="G1014">
        <v>27</v>
      </c>
      <c r="H1014">
        <v>77</v>
      </c>
      <c r="I1014">
        <f>Table1[[#This Row],[Qty]]*Table1[[#This Row],[Price]]</f>
        <v>2310</v>
      </c>
      <c r="J1014">
        <f>Table1[[#This Row],[Qty]]*Table1[[#This Row],[Cost]]</f>
        <v>2079</v>
      </c>
      <c r="K1014">
        <f>Table1[[#This Row],[Total Sales]]-Table1[[#This Row],[cogs]]</f>
        <v>231</v>
      </c>
      <c r="L1014" s="4">
        <v>1617</v>
      </c>
      <c r="M1014" s="4">
        <f>Table1[[#This Row],[Total Sales]]*(1-20%)</f>
        <v>1848</v>
      </c>
      <c r="N1014" s="4">
        <f>Table1[[#This Row],[Total Sales]]-100</f>
        <v>2210</v>
      </c>
    </row>
    <row r="1015" spans="1:14" x14ac:dyDescent="0.25">
      <c r="A1015">
        <v>88065566368</v>
      </c>
      <c r="B1015" s="2">
        <v>44052</v>
      </c>
      <c r="C1015" s="7" t="s">
        <v>21</v>
      </c>
      <c r="D1015" t="s">
        <v>10</v>
      </c>
      <c r="E1015" s="6" t="s">
        <v>69</v>
      </c>
      <c r="F1015">
        <v>16</v>
      </c>
      <c r="G1015">
        <v>13</v>
      </c>
      <c r="H1015">
        <v>68</v>
      </c>
      <c r="I1015">
        <f>Table1[[#This Row],[Qty]]*Table1[[#This Row],[Price]]</f>
        <v>1088</v>
      </c>
      <c r="J1015">
        <f>Table1[[#This Row],[Qty]]*Table1[[#This Row],[Cost]]</f>
        <v>884</v>
      </c>
      <c r="K1015">
        <f>Table1[[#This Row],[Total Sales]]-Table1[[#This Row],[cogs]]</f>
        <v>204</v>
      </c>
      <c r="L1015" s="4">
        <v>761.59999999999991</v>
      </c>
      <c r="M1015" s="4">
        <f>Table1[[#This Row],[Total Sales]]*(1-20%)</f>
        <v>870.40000000000009</v>
      </c>
      <c r="N1015" s="4">
        <f>Table1[[#This Row],[Total Sales]]-100</f>
        <v>988</v>
      </c>
    </row>
    <row r="1016" spans="1:14" x14ac:dyDescent="0.25">
      <c r="A1016">
        <v>88065566369</v>
      </c>
      <c r="B1016" s="2">
        <v>44051</v>
      </c>
      <c r="C1016" s="7" t="s">
        <v>15</v>
      </c>
      <c r="D1016" t="s">
        <v>9</v>
      </c>
      <c r="E1016" t="s">
        <v>70</v>
      </c>
      <c r="F1016">
        <v>9</v>
      </c>
      <c r="G1016">
        <v>6</v>
      </c>
      <c r="H1016">
        <v>15</v>
      </c>
      <c r="I1016">
        <f>Table1[[#This Row],[Qty]]*Table1[[#This Row],[Price]]</f>
        <v>135</v>
      </c>
      <c r="J1016">
        <f>Table1[[#This Row],[Qty]]*Table1[[#This Row],[Cost]]</f>
        <v>90</v>
      </c>
      <c r="K1016">
        <f>Table1[[#This Row],[Total Sales]]-Table1[[#This Row],[cogs]]</f>
        <v>45</v>
      </c>
      <c r="L1016" s="4">
        <v>94.5</v>
      </c>
      <c r="M1016" s="4">
        <f>Table1[[#This Row],[Total Sales]]*(1-20%)</f>
        <v>108</v>
      </c>
      <c r="N1016" s="4">
        <f>Table1[[#This Row],[Total Sales]]-100</f>
        <v>35</v>
      </c>
    </row>
    <row r="1017" spans="1:14" x14ac:dyDescent="0.25">
      <c r="A1017">
        <v>88065566370</v>
      </c>
      <c r="B1017" s="2">
        <v>44051</v>
      </c>
      <c r="C1017" s="7" t="s">
        <v>22</v>
      </c>
      <c r="D1017" t="s">
        <v>10</v>
      </c>
      <c r="E1017" s="6" t="s">
        <v>68</v>
      </c>
      <c r="F1017">
        <v>5</v>
      </c>
      <c r="G1017">
        <v>2</v>
      </c>
      <c r="H1017">
        <v>47</v>
      </c>
      <c r="I1017">
        <f>Table1[[#This Row],[Qty]]*Table1[[#This Row],[Price]]</f>
        <v>235</v>
      </c>
      <c r="J1017">
        <f>Table1[[#This Row],[Qty]]*Table1[[#This Row],[Cost]]</f>
        <v>94</v>
      </c>
      <c r="K1017">
        <f>Table1[[#This Row],[Total Sales]]-Table1[[#This Row],[cogs]]</f>
        <v>141</v>
      </c>
      <c r="L1017" s="4">
        <v>164.5</v>
      </c>
      <c r="M1017" s="4">
        <f>Table1[[#This Row],[Total Sales]]*(1-20%)</f>
        <v>188</v>
      </c>
      <c r="N1017" s="4">
        <f>Table1[[#This Row],[Total Sales]]-100</f>
        <v>135</v>
      </c>
    </row>
    <row r="1018" spans="1:14" x14ac:dyDescent="0.25">
      <c r="A1018">
        <v>88065566371</v>
      </c>
      <c r="B1018" s="2">
        <v>44052</v>
      </c>
      <c r="C1018" s="7" t="s">
        <v>20</v>
      </c>
      <c r="D1018" t="s">
        <v>9</v>
      </c>
      <c r="E1018" s="6" t="s">
        <v>69</v>
      </c>
      <c r="F1018">
        <v>18</v>
      </c>
      <c r="G1018">
        <v>15</v>
      </c>
      <c r="H1018">
        <v>6</v>
      </c>
      <c r="I1018">
        <f>Table1[[#This Row],[Qty]]*Table1[[#This Row],[Price]]</f>
        <v>108</v>
      </c>
      <c r="J1018">
        <f>Table1[[#This Row],[Qty]]*Table1[[#This Row],[Cost]]</f>
        <v>90</v>
      </c>
      <c r="K1018">
        <f>Table1[[#This Row],[Total Sales]]-Table1[[#This Row],[cogs]]</f>
        <v>18</v>
      </c>
      <c r="L1018" s="4">
        <v>75.599999999999994</v>
      </c>
      <c r="M1018" s="4">
        <f>Table1[[#This Row],[Total Sales]]*(1-20%)</f>
        <v>86.4</v>
      </c>
      <c r="N1018" s="4">
        <f>Table1[[#This Row],[Total Sales]]-100</f>
        <v>8</v>
      </c>
    </row>
    <row r="1019" spans="1:14" x14ac:dyDescent="0.25">
      <c r="A1019">
        <v>88065566372</v>
      </c>
      <c r="B1019" s="2">
        <v>44053</v>
      </c>
      <c r="C1019" s="7" t="s">
        <v>16</v>
      </c>
      <c r="D1019" t="s">
        <v>10</v>
      </c>
      <c r="E1019" t="s">
        <v>70</v>
      </c>
      <c r="F1019">
        <v>10</v>
      </c>
      <c r="G1019">
        <v>7</v>
      </c>
      <c r="H1019">
        <v>10</v>
      </c>
      <c r="I1019">
        <f>Table1[[#This Row],[Qty]]*Table1[[#This Row],[Price]]</f>
        <v>100</v>
      </c>
      <c r="J1019">
        <f>Table1[[#This Row],[Qty]]*Table1[[#This Row],[Cost]]</f>
        <v>70</v>
      </c>
      <c r="K1019">
        <f>Table1[[#This Row],[Total Sales]]-Table1[[#This Row],[cogs]]</f>
        <v>30</v>
      </c>
      <c r="L1019" s="4">
        <v>70</v>
      </c>
      <c r="M1019" s="4">
        <f>Table1[[#This Row],[Total Sales]]*(1-20%)</f>
        <v>80</v>
      </c>
      <c r="N1019" s="4">
        <f>Table1[[#This Row],[Total Sales]]-100</f>
        <v>0</v>
      </c>
    </row>
    <row r="1020" spans="1:14" x14ac:dyDescent="0.25">
      <c r="A1020">
        <v>88065566373</v>
      </c>
      <c r="B1020" s="2">
        <v>44054</v>
      </c>
      <c r="C1020" s="7" t="s">
        <v>18</v>
      </c>
      <c r="D1020" t="s">
        <v>9</v>
      </c>
      <c r="E1020" t="s">
        <v>70</v>
      </c>
      <c r="F1020">
        <v>20</v>
      </c>
      <c r="G1020">
        <v>17</v>
      </c>
      <c r="H1020">
        <v>11</v>
      </c>
      <c r="I1020">
        <f>Table1[[#This Row],[Qty]]*Table1[[#This Row],[Price]]</f>
        <v>220</v>
      </c>
      <c r="J1020">
        <f>Table1[[#This Row],[Qty]]*Table1[[#This Row],[Cost]]</f>
        <v>187</v>
      </c>
      <c r="K1020">
        <f>Table1[[#This Row],[Total Sales]]-Table1[[#This Row],[cogs]]</f>
        <v>33</v>
      </c>
      <c r="L1020" s="4">
        <v>154</v>
      </c>
      <c r="M1020" s="4">
        <f>Table1[[#This Row],[Total Sales]]*(1-20%)</f>
        <v>176</v>
      </c>
      <c r="N1020" s="4">
        <f>Table1[[#This Row],[Total Sales]]-100</f>
        <v>120</v>
      </c>
    </row>
    <row r="1021" spans="1:14" x14ac:dyDescent="0.25">
      <c r="A1021">
        <v>88065566374</v>
      </c>
      <c r="B1021" s="2">
        <v>44055</v>
      </c>
      <c r="C1021" s="7" t="s">
        <v>19</v>
      </c>
      <c r="D1021" t="s">
        <v>10</v>
      </c>
      <c r="E1021" t="s">
        <v>70</v>
      </c>
      <c r="F1021">
        <v>70</v>
      </c>
      <c r="G1021">
        <v>67</v>
      </c>
      <c r="H1021">
        <v>60</v>
      </c>
      <c r="I1021">
        <f>Table1[[#This Row],[Qty]]*Table1[[#This Row],[Price]]</f>
        <v>4200</v>
      </c>
      <c r="J1021">
        <f>Table1[[#This Row],[Qty]]*Table1[[#This Row],[Cost]]</f>
        <v>4020</v>
      </c>
      <c r="K1021">
        <f>Table1[[#This Row],[Total Sales]]-Table1[[#This Row],[cogs]]</f>
        <v>180</v>
      </c>
      <c r="L1021" s="4">
        <v>2940</v>
      </c>
      <c r="M1021" s="4">
        <f>Table1[[#This Row],[Total Sales]]*(1-20%)</f>
        <v>3360</v>
      </c>
      <c r="N1021" s="4">
        <f>Table1[[#This Row],[Total Sales]]-100</f>
        <v>4100</v>
      </c>
    </row>
    <row r="1022" spans="1:14" x14ac:dyDescent="0.25">
      <c r="A1022">
        <v>88065566375</v>
      </c>
      <c r="B1022" s="2">
        <v>44056</v>
      </c>
      <c r="C1022" s="7" t="s">
        <v>23</v>
      </c>
      <c r="D1022" t="s">
        <v>9</v>
      </c>
      <c r="E1022" s="6" t="s">
        <v>81</v>
      </c>
      <c r="F1022">
        <v>15</v>
      </c>
      <c r="G1022">
        <v>12</v>
      </c>
      <c r="H1022">
        <v>89</v>
      </c>
      <c r="I1022">
        <f>Table1[[#This Row],[Qty]]*Table1[[#This Row],[Price]]</f>
        <v>1335</v>
      </c>
      <c r="J1022">
        <f>Table1[[#This Row],[Qty]]*Table1[[#This Row],[Cost]]</f>
        <v>1068</v>
      </c>
      <c r="K1022">
        <f>Table1[[#This Row],[Total Sales]]-Table1[[#This Row],[cogs]]</f>
        <v>267</v>
      </c>
      <c r="L1022" s="4">
        <v>934.49999999999989</v>
      </c>
      <c r="M1022" s="4">
        <f>Table1[[#This Row],[Total Sales]]*(1-20%)</f>
        <v>1068</v>
      </c>
      <c r="N1022" s="4">
        <f>Table1[[#This Row],[Total Sales]]-100</f>
        <v>1235</v>
      </c>
    </row>
    <row r="1023" spans="1:14" x14ac:dyDescent="0.25">
      <c r="A1023">
        <v>88065566376</v>
      </c>
      <c r="B1023" s="2">
        <v>44057</v>
      </c>
      <c r="C1023" s="7" t="s">
        <v>13</v>
      </c>
      <c r="D1023" t="s">
        <v>10</v>
      </c>
      <c r="E1023" s="6" t="s">
        <v>81</v>
      </c>
      <c r="F1023">
        <v>12</v>
      </c>
      <c r="G1023">
        <v>9</v>
      </c>
      <c r="H1023">
        <v>77</v>
      </c>
      <c r="I1023">
        <f>Table1[[#This Row],[Qty]]*Table1[[#This Row],[Price]]</f>
        <v>924</v>
      </c>
      <c r="J1023">
        <f>Table1[[#This Row],[Qty]]*Table1[[#This Row],[Cost]]</f>
        <v>693</v>
      </c>
      <c r="K1023">
        <f>Table1[[#This Row],[Total Sales]]-Table1[[#This Row],[cogs]]</f>
        <v>231</v>
      </c>
      <c r="L1023" s="4">
        <v>646.79999999999995</v>
      </c>
      <c r="M1023" s="4">
        <f>Table1[[#This Row],[Total Sales]]*(1-20%)</f>
        <v>739.2</v>
      </c>
      <c r="N1023" s="4">
        <f>Table1[[#This Row],[Total Sales]]-100</f>
        <v>824</v>
      </c>
    </row>
    <row r="1024" spans="1:14" x14ac:dyDescent="0.25">
      <c r="A1024">
        <v>88065566377</v>
      </c>
      <c r="B1024" s="2">
        <v>44058</v>
      </c>
      <c r="C1024" s="7" t="s">
        <v>17</v>
      </c>
      <c r="D1024" t="s">
        <v>9</v>
      </c>
      <c r="E1024" s="6" t="s">
        <v>74</v>
      </c>
      <c r="F1024">
        <v>18</v>
      </c>
      <c r="G1024">
        <v>15</v>
      </c>
      <c r="H1024">
        <v>68</v>
      </c>
      <c r="I1024">
        <f>Table1[[#This Row],[Qty]]*Table1[[#This Row],[Price]]</f>
        <v>1224</v>
      </c>
      <c r="J1024">
        <f>Table1[[#This Row],[Qty]]*Table1[[#This Row],[Cost]]</f>
        <v>1020</v>
      </c>
      <c r="K1024">
        <f>Table1[[#This Row],[Total Sales]]-Table1[[#This Row],[cogs]]</f>
        <v>204</v>
      </c>
      <c r="L1024" s="4">
        <v>856.8</v>
      </c>
      <c r="M1024" s="4">
        <f>Table1[[#This Row],[Total Sales]]*(1-20%)</f>
        <v>979.2</v>
      </c>
      <c r="N1024" s="4">
        <f>Table1[[#This Row],[Total Sales]]-100</f>
        <v>1124</v>
      </c>
    </row>
    <row r="1025" spans="1:14" x14ac:dyDescent="0.25">
      <c r="A1025">
        <v>88065566378</v>
      </c>
      <c r="B1025" s="2">
        <v>44062</v>
      </c>
      <c r="C1025" s="7" t="s">
        <v>14</v>
      </c>
      <c r="D1025" t="s">
        <v>10</v>
      </c>
      <c r="E1025" s="6" t="s">
        <v>85</v>
      </c>
      <c r="F1025">
        <v>23</v>
      </c>
      <c r="G1025">
        <v>20</v>
      </c>
      <c r="H1025">
        <v>15</v>
      </c>
      <c r="I1025">
        <f>Table1[[#This Row],[Qty]]*Table1[[#This Row],[Price]]</f>
        <v>345</v>
      </c>
      <c r="J1025">
        <f>Table1[[#This Row],[Qty]]*Table1[[#This Row],[Cost]]</f>
        <v>300</v>
      </c>
      <c r="K1025">
        <f>Table1[[#This Row],[Total Sales]]-Table1[[#This Row],[cogs]]</f>
        <v>45</v>
      </c>
      <c r="L1025" s="4">
        <v>241.49999999999997</v>
      </c>
      <c r="M1025" s="4">
        <f>Table1[[#This Row],[Total Sales]]*(1-20%)</f>
        <v>276</v>
      </c>
      <c r="N1025" s="4">
        <f>Table1[[#This Row],[Total Sales]]-100</f>
        <v>245</v>
      </c>
    </row>
    <row r="1026" spans="1:14" x14ac:dyDescent="0.25">
      <c r="A1026">
        <v>88065566379</v>
      </c>
      <c r="B1026" s="2">
        <v>44061</v>
      </c>
      <c r="C1026" s="7" t="s">
        <v>21</v>
      </c>
      <c r="D1026" t="s">
        <v>9</v>
      </c>
      <c r="E1026" s="6" t="s">
        <v>75</v>
      </c>
      <c r="F1026">
        <v>9</v>
      </c>
      <c r="G1026">
        <v>6</v>
      </c>
      <c r="H1026">
        <v>100</v>
      </c>
      <c r="I1026">
        <f>Table1[[#This Row],[Qty]]*Table1[[#This Row],[Price]]</f>
        <v>900</v>
      </c>
      <c r="J1026">
        <f>Table1[[#This Row],[Qty]]*Table1[[#This Row],[Cost]]</f>
        <v>600</v>
      </c>
      <c r="K1026">
        <f>Table1[[#This Row],[Total Sales]]-Table1[[#This Row],[cogs]]</f>
        <v>300</v>
      </c>
      <c r="L1026" s="4">
        <v>630</v>
      </c>
      <c r="M1026" s="4">
        <f>Table1[[#This Row],[Total Sales]]*(1-20%)</f>
        <v>720</v>
      </c>
      <c r="N1026" s="4">
        <f>Table1[[#This Row],[Total Sales]]-100</f>
        <v>800</v>
      </c>
    </row>
    <row r="1027" spans="1:14" x14ac:dyDescent="0.25">
      <c r="A1027">
        <v>88065566380</v>
      </c>
      <c r="B1027" s="2">
        <v>44061</v>
      </c>
      <c r="C1027" s="7" t="s">
        <v>15</v>
      </c>
      <c r="D1027" t="s">
        <v>10</v>
      </c>
      <c r="E1027" s="6" t="s">
        <v>76</v>
      </c>
      <c r="F1027">
        <v>18</v>
      </c>
      <c r="G1027">
        <v>15</v>
      </c>
      <c r="H1027">
        <v>3000</v>
      </c>
      <c r="I1027">
        <f>Table1[[#This Row],[Qty]]*Table1[[#This Row],[Price]]</f>
        <v>54000</v>
      </c>
      <c r="J1027">
        <f>Table1[[#This Row],[Qty]]*Table1[[#This Row],[Cost]]</f>
        <v>45000</v>
      </c>
      <c r="K1027">
        <f>Table1[[#This Row],[Total Sales]]-Table1[[#This Row],[cogs]]</f>
        <v>9000</v>
      </c>
      <c r="L1027" s="4">
        <v>37800</v>
      </c>
      <c r="M1027" s="4">
        <f>Table1[[#This Row],[Total Sales]]*(1-20%)</f>
        <v>43200</v>
      </c>
      <c r="N1027" s="4">
        <f>Table1[[#This Row],[Total Sales]]-100</f>
        <v>53900</v>
      </c>
    </row>
    <row r="1028" spans="1:14" x14ac:dyDescent="0.25">
      <c r="A1028">
        <v>88065566381</v>
      </c>
      <c r="B1028" s="2">
        <v>44062</v>
      </c>
      <c r="C1028" s="7" t="s">
        <v>22</v>
      </c>
      <c r="D1028" t="s">
        <v>9</v>
      </c>
      <c r="E1028" s="6" t="s">
        <v>77</v>
      </c>
      <c r="F1028">
        <v>52</v>
      </c>
      <c r="G1028">
        <v>49</v>
      </c>
      <c r="H1028">
        <v>5000</v>
      </c>
      <c r="I1028">
        <f>Table1[[#This Row],[Qty]]*Table1[[#This Row],[Price]]</f>
        <v>260000</v>
      </c>
      <c r="J1028">
        <f>Table1[[#This Row],[Qty]]*Table1[[#This Row],[Cost]]</f>
        <v>245000</v>
      </c>
      <c r="K1028">
        <f>Table1[[#This Row],[Total Sales]]-Table1[[#This Row],[cogs]]</f>
        <v>15000</v>
      </c>
      <c r="L1028" s="4">
        <v>182000</v>
      </c>
      <c r="M1028" s="4">
        <f>Table1[[#This Row],[Total Sales]]*(1-20%)</f>
        <v>208000</v>
      </c>
      <c r="N1028" s="4">
        <f>Table1[[#This Row],[Total Sales]]-100</f>
        <v>259900</v>
      </c>
    </row>
    <row r="1029" spans="1:14" x14ac:dyDescent="0.25">
      <c r="A1029">
        <v>88065566382</v>
      </c>
      <c r="B1029" s="2">
        <v>44063</v>
      </c>
      <c r="C1029" s="7" t="s">
        <v>20</v>
      </c>
      <c r="D1029" t="s">
        <v>10</v>
      </c>
      <c r="E1029" s="6" t="s">
        <v>78</v>
      </c>
      <c r="F1029">
        <v>9</v>
      </c>
      <c r="G1029">
        <v>6</v>
      </c>
      <c r="H1029">
        <v>300</v>
      </c>
      <c r="I1029">
        <f>Table1[[#This Row],[Qty]]*Table1[[#This Row],[Price]]</f>
        <v>2700</v>
      </c>
      <c r="J1029">
        <f>Table1[[#This Row],[Qty]]*Table1[[#This Row],[Cost]]</f>
        <v>1800</v>
      </c>
      <c r="K1029">
        <f>Table1[[#This Row],[Total Sales]]-Table1[[#This Row],[cogs]]</f>
        <v>900</v>
      </c>
      <c r="L1029" s="4">
        <v>1889.9999999999998</v>
      </c>
      <c r="M1029" s="4">
        <f>Table1[[#This Row],[Total Sales]]*(1-20%)</f>
        <v>2160</v>
      </c>
      <c r="N1029" s="4">
        <f>Table1[[#This Row],[Total Sales]]-100</f>
        <v>2600</v>
      </c>
    </row>
    <row r="1030" spans="1:14" x14ac:dyDescent="0.25">
      <c r="A1030">
        <v>88065566383</v>
      </c>
      <c r="B1030" s="2">
        <v>44064</v>
      </c>
      <c r="C1030" s="7" t="s">
        <v>16</v>
      </c>
      <c r="D1030" t="s">
        <v>9</v>
      </c>
      <c r="E1030" t="s">
        <v>79</v>
      </c>
      <c r="F1030">
        <v>5</v>
      </c>
      <c r="G1030">
        <v>2</v>
      </c>
      <c r="H1030">
        <v>2000</v>
      </c>
      <c r="I1030">
        <f>Table1[[#This Row],[Qty]]*Table1[[#This Row],[Price]]</f>
        <v>10000</v>
      </c>
      <c r="J1030">
        <f>Table1[[#This Row],[Qty]]*Table1[[#This Row],[Cost]]</f>
        <v>4000</v>
      </c>
      <c r="K1030">
        <f>Table1[[#This Row],[Total Sales]]-Table1[[#This Row],[cogs]]</f>
        <v>6000</v>
      </c>
      <c r="L1030" s="4">
        <v>7000</v>
      </c>
      <c r="M1030" s="4">
        <f>Table1[[#This Row],[Total Sales]]*(1-20%)</f>
        <v>8000</v>
      </c>
      <c r="N1030" s="4">
        <f>Table1[[#This Row],[Total Sales]]-100</f>
        <v>9900</v>
      </c>
    </row>
    <row r="1031" spans="1:14" x14ac:dyDescent="0.25">
      <c r="A1031">
        <v>88065566384</v>
      </c>
      <c r="B1031" s="2">
        <v>44065</v>
      </c>
      <c r="C1031" s="7" t="s">
        <v>18</v>
      </c>
      <c r="D1031" t="s">
        <v>10</v>
      </c>
      <c r="E1031" s="6" t="s">
        <v>65</v>
      </c>
      <c r="F1031">
        <v>14</v>
      </c>
      <c r="G1031">
        <v>11</v>
      </c>
      <c r="H1031">
        <v>600</v>
      </c>
      <c r="I1031">
        <f>Table1[[#This Row],[Qty]]*Table1[[#This Row],[Price]]</f>
        <v>8400</v>
      </c>
      <c r="J1031">
        <f>Table1[[#This Row],[Qty]]*Table1[[#This Row],[Cost]]</f>
        <v>6600</v>
      </c>
      <c r="K1031">
        <f>Table1[[#This Row],[Total Sales]]-Table1[[#This Row],[cogs]]</f>
        <v>1800</v>
      </c>
      <c r="L1031" s="4">
        <v>5880</v>
      </c>
      <c r="M1031" s="4">
        <f>Table1[[#This Row],[Total Sales]]*(1-20%)</f>
        <v>6720</v>
      </c>
      <c r="N1031" s="4">
        <f>Table1[[#This Row],[Total Sales]]-100</f>
        <v>8300</v>
      </c>
    </row>
    <row r="1032" spans="1:14" x14ac:dyDescent="0.25">
      <c r="A1032">
        <v>88065566385</v>
      </c>
      <c r="B1032" s="2">
        <v>44066</v>
      </c>
      <c r="C1032" s="7" t="s">
        <v>19</v>
      </c>
      <c r="D1032" t="s">
        <v>9</v>
      </c>
      <c r="E1032" s="6" t="s">
        <v>80</v>
      </c>
      <c r="F1032">
        <v>6</v>
      </c>
      <c r="G1032">
        <v>3</v>
      </c>
      <c r="H1032">
        <v>1230</v>
      </c>
      <c r="I1032">
        <f>Table1[[#This Row],[Qty]]*Table1[[#This Row],[Price]]</f>
        <v>7380</v>
      </c>
      <c r="J1032">
        <f>Table1[[#This Row],[Qty]]*Table1[[#This Row],[Cost]]</f>
        <v>3690</v>
      </c>
      <c r="K1032">
        <f>Table1[[#This Row],[Total Sales]]-Table1[[#This Row],[cogs]]</f>
        <v>3690</v>
      </c>
      <c r="L1032" s="4">
        <v>5166</v>
      </c>
      <c r="M1032" s="4">
        <f>Table1[[#This Row],[Total Sales]]*(1-20%)</f>
        <v>5904</v>
      </c>
      <c r="N1032" s="4">
        <f>Table1[[#This Row],[Total Sales]]-100</f>
        <v>7280</v>
      </c>
    </row>
    <row r="1033" spans="1:14" x14ac:dyDescent="0.25">
      <c r="A1033">
        <v>88065566386</v>
      </c>
      <c r="B1033" s="2">
        <v>44067</v>
      </c>
      <c r="C1033" s="7" t="s">
        <v>23</v>
      </c>
      <c r="D1033" t="s">
        <v>10</v>
      </c>
      <c r="E1033" s="6" t="s">
        <v>81</v>
      </c>
      <c r="F1033">
        <v>10</v>
      </c>
      <c r="G1033">
        <v>7</v>
      </c>
      <c r="H1033">
        <v>900</v>
      </c>
      <c r="I1033">
        <f>Table1[[#This Row],[Qty]]*Table1[[#This Row],[Price]]</f>
        <v>9000</v>
      </c>
      <c r="J1033">
        <f>Table1[[#This Row],[Qty]]*Table1[[#This Row],[Cost]]</f>
        <v>6300</v>
      </c>
      <c r="K1033">
        <f>Table1[[#This Row],[Total Sales]]-Table1[[#This Row],[cogs]]</f>
        <v>2700</v>
      </c>
      <c r="L1033" s="4">
        <v>6300</v>
      </c>
      <c r="M1033" s="4">
        <f>Table1[[#This Row],[Total Sales]]*(1-20%)</f>
        <v>7200</v>
      </c>
      <c r="N1033" s="4">
        <f>Table1[[#This Row],[Total Sales]]-100</f>
        <v>8900</v>
      </c>
    </row>
    <row r="1034" spans="1:14" x14ac:dyDescent="0.25">
      <c r="A1034">
        <v>88065566387</v>
      </c>
      <c r="B1034" s="2">
        <v>44068</v>
      </c>
      <c r="C1034" s="7" t="s">
        <v>13</v>
      </c>
      <c r="D1034" t="s">
        <v>9</v>
      </c>
      <c r="E1034" s="6" t="s">
        <v>68</v>
      </c>
      <c r="F1034">
        <v>13</v>
      </c>
      <c r="G1034">
        <v>10</v>
      </c>
      <c r="H1034">
        <v>2390</v>
      </c>
      <c r="I1034">
        <f>Table1[[#This Row],[Qty]]*Table1[[#This Row],[Price]]</f>
        <v>31070</v>
      </c>
      <c r="J1034">
        <f>Table1[[#This Row],[Qty]]*Table1[[#This Row],[Cost]]</f>
        <v>23900</v>
      </c>
      <c r="K1034">
        <f>Table1[[#This Row],[Total Sales]]-Table1[[#This Row],[cogs]]</f>
        <v>7170</v>
      </c>
      <c r="L1034" s="4">
        <v>21749</v>
      </c>
      <c r="M1034" s="4">
        <f>Table1[[#This Row],[Total Sales]]*(1-20%)</f>
        <v>24856</v>
      </c>
      <c r="N1034" s="4">
        <f>Table1[[#This Row],[Total Sales]]-100</f>
        <v>30970</v>
      </c>
    </row>
    <row r="1035" spans="1:14" x14ac:dyDescent="0.25">
      <c r="A1035">
        <v>88065566388</v>
      </c>
      <c r="B1035" s="2">
        <v>44072</v>
      </c>
      <c r="C1035" s="7" t="s">
        <v>17</v>
      </c>
      <c r="D1035" t="s">
        <v>10</v>
      </c>
      <c r="E1035" s="6" t="s">
        <v>69</v>
      </c>
      <c r="F1035">
        <v>20</v>
      </c>
      <c r="G1035">
        <v>17</v>
      </c>
      <c r="H1035">
        <v>10000</v>
      </c>
      <c r="I1035">
        <f>Table1[[#This Row],[Qty]]*Table1[[#This Row],[Price]]</f>
        <v>200000</v>
      </c>
      <c r="J1035">
        <f>Table1[[#This Row],[Qty]]*Table1[[#This Row],[Cost]]</f>
        <v>170000</v>
      </c>
      <c r="K1035">
        <f>Table1[[#This Row],[Total Sales]]-Table1[[#This Row],[cogs]]</f>
        <v>30000</v>
      </c>
      <c r="L1035" s="4">
        <v>140000</v>
      </c>
      <c r="M1035" s="4">
        <f>Table1[[#This Row],[Total Sales]]*(1-20%)</f>
        <v>160000</v>
      </c>
      <c r="N1035" s="4">
        <f>Table1[[#This Row],[Total Sales]]-100</f>
        <v>199900</v>
      </c>
    </row>
    <row r="1036" spans="1:14" x14ac:dyDescent="0.25">
      <c r="A1036">
        <v>88065566389</v>
      </c>
      <c r="B1036" s="2">
        <v>44071</v>
      </c>
      <c r="C1036" s="7" t="s">
        <v>14</v>
      </c>
      <c r="D1036" t="s">
        <v>9</v>
      </c>
      <c r="E1036" t="s">
        <v>70</v>
      </c>
      <c r="F1036">
        <v>15</v>
      </c>
      <c r="G1036">
        <v>12</v>
      </c>
      <c r="H1036">
        <v>2300</v>
      </c>
      <c r="I1036">
        <f>Table1[[#This Row],[Qty]]*Table1[[#This Row],[Price]]</f>
        <v>34500</v>
      </c>
      <c r="J1036">
        <f>Table1[[#This Row],[Qty]]*Table1[[#This Row],[Cost]]</f>
        <v>27600</v>
      </c>
      <c r="K1036">
        <f>Table1[[#This Row],[Total Sales]]-Table1[[#This Row],[cogs]]</f>
        <v>6900</v>
      </c>
      <c r="L1036" s="4">
        <v>24150</v>
      </c>
      <c r="M1036" s="4">
        <f>Table1[[#This Row],[Total Sales]]*(1-20%)</f>
        <v>27600</v>
      </c>
      <c r="N1036" s="4">
        <f>Table1[[#This Row],[Total Sales]]-100</f>
        <v>34400</v>
      </c>
    </row>
    <row r="1037" spans="1:14" x14ac:dyDescent="0.25">
      <c r="A1037">
        <v>88065566390</v>
      </c>
      <c r="B1037" s="2">
        <v>44071</v>
      </c>
      <c r="C1037" s="7" t="s">
        <v>21</v>
      </c>
      <c r="D1037" t="s">
        <v>10</v>
      </c>
      <c r="E1037" s="6" t="s">
        <v>82</v>
      </c>
      <c r="F1037">
        <v>20</v>
      </c>
      <c r="G1037">
        <v>17</v>
      </c>
      <c r="H1037">
        <v>7800</v>
      </c>
      <c r="I1037">
        <f>Table1[[#This Row],[Qty]]*Table1[[#This Row],[Price]]</f>
        <v>156000</v>
      </c>
      <c r="J1037">
        <f>Table1[[#This Row],[Qty]]*Table1[[#This Row],[Cost]]</f>
        <v>132600</v>
      </c>
      <c r="K1037">
        <f>Table1[[#This Row],[Total Sales]]-Table1[[#This Row],[cogs]]</f>
        <v>23400</v>
      </c>
      <c r="L1037" s="4">
        <v>109200</v>
      </c>
      <c r="M1037" s="4">
        <f>Table1[[#This Row],[Total Sales]]*(1-20%)</f>
        <v>124800</v>
      </c>
      <c r="N1037" s="4">
        <f>Table1[[#This Row],[Total Sales]]-100</f>
        <v>155900</v>
      </c>
    </row>
    <row r="1038" spans="1:14" x14ac:dyDescent="0.25">
      <c r="A1038">
        <v>88065566391</v>
      </c>
      <c r="B1038" s="2">
        <v>44072</v>
      </c>
      <c r="C1038" s="7" t="s">
        <v>15</v>
      </c>
      <c r="D1038" t="s">
        <v>9</v>
      </c>
      <c r="E1038" s="6" t="s">
        <v>83</v>
      </c>
      <c r="F1038">
        <v>12</v>
      </c>
      <c r="G1038">
        <v>9</v>
      </c>
      <c r="H1038">
        <v>450</v>
      </c>
      <c r="I1038">
        <f>Table1[[#This Row],[Qty]]*Table1[[#This Row],[Price]]</f>
        <v>5400</v>
      </c>
      <c r="J1038">
        <f>Table1[[#This Row],[Qty]]*Table1[[#This Row],[Cost]]</f>
        <v>4050</v>
      </c>
      <c r="K1038">
        <f>Table1[[#This Row],[Total Sales]]-Table1[[#This Row],[cogs]]</f>
        <v>1350</v>
      </c>
      <c r="L1038" s="4">
        <v>3779.9999999999995</v>
      </c>
      <c r="M1038" s="4">
        <f>Table1[[#This Row],[Total Sales]]*(1-20%)</f>
        <v>4320</v>
      </c>
      <c r="N1038" s="4">
        <f>Table1[[#This Row],[Total Sales]]-100</f>
        <v>5300</v>
      </c>
    </row>
    <row r="1039" spans="1:14" x14ac:dyDescent="0.25">
      <c r="A1039">
        <v>88065566392</v>
      </c>
      <c r="B1039" s="2">
        <v>44073</v>
      </c>
      <c r="C1039" s="7" t="s">
        <v>22</v>
      </c>
      <c r="D1039" t="s">
        <v>10</v>
      </c>
      <c r="E1039" s="6" t="s">
        <v>84</v>
      </c>
      <c r="F1039">
        <v>16</v>
      </c>
      <c r="G1039">
        <v>13</v>
      </c>
      <c r="H1039">
        <v>2000</v>
      </c>
      <c r="I1039">
        <f>Table1[[#This Row],[Qty]]*Table1[[#This Row],[Price]]</f>
        <v>32000</v>
      </c>
      <c r="J1039">
        <f>Table1[[#This Row],[Qty]]*Table1[[#This Row],[Cost]]</f>
        <v>26000</v>
      </c>
      <c r="K1039">
        <f>Table1[[#This Row],[Total Sales]]-Table1[[#This Row],[cogs]]</f>
        <v>6000</v>
      </c>
      <c r="L1039" s="4">
        <v>22400</v>
      </c>
      <c r="M1039" s="4">
        <f>Table1[[#This Row],[Total Sales]]*(1-20%)</f>
        <v>25600</v>
      </c>
      <c r="N1039" s="4">
        <f>Table1[[#This Row],[Total Sales]]-100</f>
        <v>31900</v>
      </c>
    </row>
    <row r="1040" spans="1:14" x14ac:dyDescent="0.25">
      <c r="A1040">
        <v>88065566393</v>
      </c>
      <c r="B1040" s="2">
        <v>44074</v>
      </c>
      <c r="C1040" s="7" t="s">
        <v>20</v>
      </c>
      <c r="D1040" t="s">
        <v>9</v>
      </c>
      <c r="E1040" s="6" t="s">
        <v>74</v>
      </c>
      <c r="F1040">
        <v>70</v>
      </c>
      <c r="G1040">
        <v>67</v>
      </c>
      <c r="H1040">
        <v>123</v>
      </c>
      <c r="I1040">
        <f>Table1[[#This Row],[Qty]]*Table1[[#This Row],[Price]]</f>
        <v>8610</v>
      </c>
      <c r="J1040">
        <f>Table1[[#This Row],[Qty]]*Table1[[#This Row],[Cost]]</f>
        <v>8241</v>
      </c>
      <c r="K1040">
        <f>Table1[[#This Row],[Total Sales]]-Table1[[#This Row],[cogs]]</f>
        <v>369</v>
      </c>
      <c r="L1040" s="4">
        <v>6027</v>
      </c>
      <c r="M1040" s="4">
        <f>Table1[[#This Row],[Total Sales]]*(1-20%)</f>
        <v>6888</v>
      </c>
      <c r="N1040" s="4">
        <f>Table1[[#This Row],[Total Sales]]-100</f>
        <v>8510</v>
      </c>
    </row>
    <row r="1041" spans="1:14" x14ac:dyDescent="0.25">
      <c r="A1041">
        <v>88065566394</v>
      </c>
      <c r="B1041" s="2">
        <v>44075</v>
      </c>
      <c r="C1041" s="7" t="s">
        <v>16</v>
      </c>
      <c r="D1041" t="s">
        <v>10</v>
      </c>
      <c r="E1041" s="6" t="s">
        <v>85</v>
      </c>
      <c r="F1041">
        <v>15</v>
      </c>
      <c r="G1041">
        <v>12</v>
      </c>
      <c r="H1041">
        <v>12903</v>
      </c>
      <c r="I1041">
        <f>Table1[[#This Row],[Qty]]*Table1[[#This Row],[Price]]</f>
        <v>193545</v>
      </c>
      <c r="J1041">
        <f>Table1[[#This Row],[Qty]]*Table1[[#This Row],[Cost]]</f>
        <v>154836</v>
      </c>
      <c r="K1041">
        <f>Table1[[#This Row],[Total Sales]]-Table1[[#This Row],[cogs]]</f>
        <v>38709</v>
      </c>
      <c r="L1041" s="4">
        <v>135481.5</v>
      </c>
      <c r="M1041" s="4">
        <f>Table1[[#This Row],[Total Sales]]*(1-20%)</f>
        <v>154836</v>
      </c>
      <c r="N1041" s="4">
        <f>Table1[[#This Row],[Total Sales]]-100</f>
        <v>193445</v>
      </c>
    </row>
    <row r="1042" spans="1:14" x14ac:dyDescent="0.25">
      <c r="A1042">
        <v>88065566395</v>
      </c>
      <c r="B1042" s="2">
        <v>44076</v>
      </c>
      <c r="C1042" s="7" t="s">
        <v>18</v>
      </c>
      <c r="D1042" t="s">
        <v>9</v>
      </c>
      <c r="E1042" s="6" t="s">
        <v>74</v>
      </c>
      <c r="F1042">
        <v>16</v>
      </c>
      <c r="G1042">
        <v>13</v>
      </c>
      <c r="H1042">
        <v>100000</v>
      </c>
      <c r="I1042">
        <f>Table1[[#This Row],[Qty]]*Table1[[#This Row],[Price]]</f>
        <v>1600000</v>
      </c>
      <c r="J1042">
        <f>Table1[[#This Row],[Qty]]*Table1[[#This Row],[Cost]]</f>
        <v>1300000</v>
      </c>
      <c r="K1042">
        <f>Table1[[#This Row],[Total Sales]]-Table1[[#This Row],[cogs]]</f>
        <v>300000</v>
      </c>
      <c r="L1042" s="4">
        <v>1120000</v>
      </c>
      <c r="M1042" s="4">
        <f>Table1[[#This Row],[Total Sales]]*(1-20%)</f>
        <v>1280000</v>
      </c>
      <c r="N1042" s="4">
        <f>Table1[[#This Row],[Total Sales]]-100</f>
        <v>1599900</v>
      </c>
    </row>
    <row r="1043" spans="1:14" x14ac:dyDescent="0.25">
      <c r="A1043">
        <v>88065566396</v>
      </c>
      <c r="B1043" s="2">
        <v>44077</v>
      </c>
      <c r="C1043" s="7" t="s">
        <v>19</v>
      </c>
      <c r="D1043" t="s">
        <v>10</v>
      </c>
      <c r="E1043" s="6" t="s">
        <v>85</v>
      </c>
      <c r="F1043">
        <v>20</v>
      </c>
      <c r="G1043">
        <v>17</v>
      </c>
      <c r="H1043">
        <v>12000</v>
      </c>
      <c r="I1043">
        <f>Table1[[#This Row],[Qty]]*Table1[[#This Row],[Price]]</f>
        <v>240000</v>
      </c>
      <c r="J1043">
        <f>Table1[[#This Row],[Qty]]*Table1[[#This Row],[Cost]]</f>
        <v>204000</v>
      </c>
      <c r="K1043">
        <f>Table1[[#This Row],[Total Sales]]-Table1[[#This Row],[cogs]]</f>
        <v>36000</v>
      </c>
      <c r="L1043" s="4">
        <v>168000</v>
      </c>
      <c r="M1043" s="4">
        <f>Table1[[#This Row],[Total Sales]]*(1-20%)</f>
        <v>192000</v>
      </c>
      <c r="N1043" s="4">
        <f>Table1[[#This Row],[Total Sales]]-100</f>
        <v>239900</v>
      </c>
    </row>
    <row r="1044" spans="1:14" x14ac:dyDescent="0.25">
      <c r="A1044">
        <v>88065566397</v>
      </c>
      <c r="B1044" s="2">
        <v>44078</v>
      </c>
      <c r="C1044" s="7" t="s">
        <v>23</v>
      </c>
      <c r="D1044" t="s">
        <v>9</v>
      </c>
      <c r="E1044" s="6" t="s">
        <v>68</v>
      </c>
      <c r="F1044">
        <v>12</v>
      </c>
      <c r="G1044">
        <v>9</v>
      </c>
      <c r="H1044">
        <v>60</v>
      </c>
      <c r="I1044">
        <f>Table1[[#This Row],[Qty]]*Table1[[#This Row],[Price]]</f>
        <v>720</v>
      </c>
      <c r="J1044">
        <f>Table1[[#This Row],[Qty]]*Table1[[#This Row],[Cost]]</f>
        <v>540</v>
      </c>
      <c r="K1044">
        <f>Table1[[#This Row],[Total Sales]]-Table1[[#This Row],[cogs]]</f>
        <v>180</v>
      </c>
      <c r="L1044" s="4">
        <v>503.99999999999994</v>
      </c>
      <c r="M1044" s="4">
        <f>Table1[[#This Row],[Total Sales]]*(1-20%)</f>
        <v>576</v>
      </c>
      <c r="N1044" s="4">
        <f>Table1[[#This Row],[Total Sales]]-100</f>
        <v>620</v>
      </c>
    </row>
    <row r="1045" spans="1:14" x14ac:dyDescent="0.25">
      <c r="A1045">
        <v>88065566398</v>
      </c>
      <c r="B1045" s="2">
        <v>44079</v>
      </c>
      <c r="C1045" s="7" t="s">
        <v>13</v>
      </c>
      <c r="D1045" t="s">
        <v>10</v>
      </c>
      <c r="E1045" s="6" t="s">
        <v>69</v>
      </c>
      <c r="F1045">
        <v>12</v>
      </c>
      <c r="G1045">
        <v>9</v>
      </c>
      <c r="H1045">
        <v>89</v>
      </c>
      <c r="I1045">
        <f>Table1[[#This Row],[Qty]]*Table1[[#This Row],[Price]]</f>
        <v>1068</v>
      </c>
      <c r="J1045">
        <f>Table1[[#This Row],[Qty]]*Table1[[#This Row],[Cost]]</f>
        <v>801</v>
      </c>
      <c r="K1045">
        <f>Table1[[#This Row],[Total Sales]]-Table1[[#This Row],[cogs]]</f>
        <v>267</v>
      </c>
      <c r="L1045" s="4">
        <v>747.59999999999991</v>
      </c>
      <c r="M1045" s="4">
        <f>Table1[[#This Row],[Total Sales]]*(1-20%)</f>
        <v>854.40000000000009</v>
      </c>
      <c r="N1045" s="4">
        <f>Table1[[#This Row],[Total Sales]]-100</f>
        <v>968</v>
      </c>
    </row>
    <row r="1046" spans="1:14" x14ac:dyDescent="0.25">
      <c r="A1046">
        <v>88065566399</v>
      </c>
      <c r="B1046" s="2">
        <v>44083</v>
      </c>
      <c r="C1046" s="7" t="s">
        <v>17</v>
      </c>
      <c r="D1046" t="s">
        <v>9</v>
      </c>
      <c r="E1046" t="s">
        <v>70</v>
      </c>
      <c r="F1046">
        <v>18</v>
      </c>
      <c r="G1046">
        <v>15</v>
      </c>
      <c r="H1046">
        <v>77</v>
      </c>
      <c r="I1046">
        <f>Table1[[#This Row],[Qty]]*Table1[[#This Row],[Price]]</f>
        <v>1386</v>
      </c>
      <c r="J1046">
        <f>Table1[[#This Row],[Qty]]*Table1[[#This Row],[Cost]]</f>
        <v>1155</v>
      </c>
      <c r="K1046">
        <f>Table1[[#This Row],[Total Sales]]-Table1[[#This Row],[cogs]]</f>
        <v>231</v>
      </c>
      <c r="L1046" s="4">
        <v>970.19999999999993</v>
      </c>
      <c r="M1046" s="4">
        <f>Table1[[#This Row],[Total Sales]]*(1-20%)</f>
        <v>1108.8</v>
      </c>
      <c r="N1046" s="4">
        <f>Table1[[#This Row],[Total Sales]]-100</f>
        <v>1286</v>
      </c>
    </row>
    <row r="1047" spans="1:14" x14ac:dyDescent="0.25">
      <c r="A1047">
        <v>88065566400</v>
      </c>
      <c r="B1047" s="2">
        <v>44082</v>
      </c>
      <c r="C1047" s="7" t="s">
        <v>14</v>
      </c>
      <c r="D1047" t="s">
        <v>10</v>
      </c>
      <c r="E1047" s="6" t="s">
        <v>68</v>
      </c>
      <c r="F1047">
        <v>10</v>
      </c>
      <c r="G1047">
        <v>7</v>
      </c>
      <c r="H1047">
        <v>68</v>
      </c>
      <c r="I1047">
        <f>Table1[[#This Row],[Qty]]*Table1[[#This Row],[Price]]</f>
        <v>680</v>
      </c>
      <c r="J1047">
        <f>Table1[[#This Row],[Qty]]*Table1[[#This Row],[Cost]]</f>
        <v>476</v>
      </c>
      <c r="K1047">
        <f>Table1[[#This Row],[Total Sales]]-Table1[[#This Row],[cogs]]</f>
        <v>204</v>
      </c>
      <c r="L1047" s="4">
        <v>475.99999999999994</v>
      </c>
      <c r="M1047" s="4">
        <f>Table1[[#This Row],[Total Sales]]*(1-20%)</f>
        <v>544</v>
      </c>
      <c r="N1047" s="4">
        <f>Table1[[#This Row],[Total Sales]]-100</f>
        <v>580</v>
      </c>
    </row>
    <row r="1048" spans="1:14" x14ac:dyDescent="0.25">
      <c r="A1048">
        <v>88065566401</v>
      </c>
      <c r="B1048" s="2">
        <v>44082</v>
      </c>
      <c r="C1048" s="7" t="s">
        <v>21</v>
      </c>
      <c r="D1048" t="s">
        <v>9</v>
      </c>
      <c r="E1048" s="6" t="s">
        <v>69</v>
      </c>
      <c r="F1048">
        <v>15</v>
      </c>
      <c r="G1048">
        <v>12</v>
      </c>
      <c r="H1048">
        <v>15</v>
      </c>
      <c r="I1048">
        <f>Table1[[#This Row],[Qty]]*Table1[[#This Row],[Price]]</f>
        <v>225</v>
      </c>
      <c r="J1048">
        <f>Table1[[#This Row],[Qty]]*Table1[[#This Row],[Cost]]</f>
        <v>180</v>
      </c>
      <c r="K1048">
        <f>Table1[[#This Row],[Total Sales]]-Table1[[#This Row],[cogs]]</f>
        <v>45</v>
      </c>
      <c r="L1048" s="4">
        <v>157.5</v>
      </c>
      <c r="M1048" s="4">
        <f>Table1[[#This Row],[Total Sales]]*(1-20%)</f>
        <v>180</v>
      </c>
      <c r="N1048" s="4">
        <f>Table1[[#This Row],[Total Sales]]-100</f>
        <v>125</v>
      </c>
    </row>
    <row r="1049" spans="1:14" x14ac:dyDescent="0.25">
      <c r="A1049">
        <v>88065566402</v>
      </c>
      <c r="B1049" s="2">
        <v>44083</v>
      </c>
      <c r="C1049" s="7" t="s">
        <v>15</v>
      </c>
      <c r="D1049" t="s">
        <v>10</v>
      </c>
      <c r="E1049" t="s">
        <v>70</v>
      </c>
      <c r="F1049">
        <v>15</v>
      </c>
      <c r="G1049">
        <v>12</v>
      </c>
      <c r="H1049">
        <v>47</v>
      </c>
      <c r="I1049">
        <f>Table1[[#This Row],[Qty]]*Table1[[#This Row],[Price]]</f>
        <v>705</v>
      </c>
      <c r="J1049">
        <f>Table1[[#This Row],[Qty]]*Table1[[#This Row],[Cost]]</f>
        <v>564</v>
      </c>
      <c r="K1049">
        <f>Table1[[#This Row],[Total Sales]]-Table1[[#This Row],[cogs]]</f>
        <v>141</v>
      </c>
      <c r="L1049" s="4">
        <v>493.49999999999994</v>
      </c>
      <c r="M1049" s="4">
        <f>Table1[[#This Row],[Total Sales]]*(1-20%)</f>
        <v>564</v>
      </c>
      <c r="N1049" s="4">
        <f>Table1[[#This Row],[Total Sales]]-100</f>
        <v>605</v>
      </c>
    </row>
    <row r="1050" spans="1:14" x14ac:dyDescent="0.25">
      <c r="A1050">
        <v>88065566403</v>
      </c>
      <c r="B1050" s="2">
        <v>44084</v>
      </c>
      <c r="C1050" s="7" t="s">
        <v>22</v>
      </c>
      <c r="D1050" t="s">
        <v>9</v>
      </c>
      <c r="E1050" t="s">
        <v>70</v>
      </c>
      <c r="F1050">
        <v>23</v>
      </c>
      <c r="G1050">
        <v>20</v>
      </c>
      <c r="H1050">
        <v>6</v>
      </c>
      <c r="I1050">
        <f>Table1[[#This Row],[Qty]]*Table1[[#This Row],[Price]]</f>
        <v>138</v>
      </c>
      <c r="J1050">
        <f>Table1[[#This Row],[Qty]]*Table1[[#This Row],[Cost]]</f>
        <v>120</v>
      </c>
      <c r="K1050">
        <f>Table1[[#This Row],[Total Sales]]-Table1[[#This Row],[cogs]]</f>
        <v>18</v>
      </c>
      <c r="L1050" s="4">
        <v>96.6</v>
      </c>
      <c r="M1050" s="4">
        <f>Table1[[#This Row],[Total Sales]]*(1-20%)</f>
        <v>110.4</v>
      </c>
      <c r="N1050" s="4">
        <f>Table1[[#This Row],[Total Sales]]-100</f>
        <v>38</v>
      </c>
    </row>
    <row r="1051" spans="1:14" x14ac:dyDescent="0.25">
      <c r="A1051">
        <v>88065566404</v>
      </c>
      <c r="B1051" s="2">
        <v>44085</v>
      </c>
      <c r="C1051" s="7" t="s">
        <v>20</v>
      </c>
      <c r="D1051" t="s">
        <v>10</v>
      </c>
      <c r="E1051" t="s">
        <v>70</v>
      </c>
      <c r="F1051">
        <v>9</v>
      </c>
      <c r="G1051">
        <v>6</v>
      </c>
      <c r="H1051">
        <v>10</v>
      </c>
      <c r="I1051">
        <f>Table1[[#This Row],[Qty]]*Table1[[#This Row],[Price]]</f>
        <v>90</v>
      </c>
      <c r="J1051">
        <f>Table1[[#This Row],[Qty]]*Table1[[#This Row],[Cost]]</f>
        <v>60</v>
      </c>
      <c r="K1051">
        <f>Table1[[#This Row],[Total Sales]]-Table1[[#This Row],[cogs]]</f>
        <v>30</v>
      </c>
      <c r="L1051" s="4">
        <v>62.999999999999993</v>
      </c>
      <c r="M1051" s="4">
        <f>Table1[[#This Row],[Total Sales]]*(1-20%)</f>
        <v>72</v>
      </c>
      <c r="N1051" s="4">
        <f>Table1[[#This Row],[Total Sales]]-100</f>
        <v>-10</v>
      </c>
    </row>
    <row r="1052" spans="1:14" x14ac:dyDescent="0.25">
      <c r="A1052">
        <v>88065566405</v>
      </c>
      <c r="B1052" s="2">
        <v>44086</v>
      </c>
      <c r="C1052" s="7" t="s">
        <v>16</v>
      </c>
      <c r="D1052" t="s">
        <v>9</v>
      </c>
      <c r="E1052" s="6" t="s">
        <v>81</v>
      </c>
      <c r="F1052">
        <v>18</v>
      </c>
      <c r="G1052">
        <v>15</v>
      </c>
      <c r="H1052">
        <v>11</v>
      </c>
      <c r="I1052">
        <f>Table1[[#This Row],[Qty]]*Table1[[#This Row],[Price]]</f>
        <v>198</v>
      </c>
      <c r="J1052">
        <f>Table1[[#This Row],[Qty]]*Table1[[#This Row],[Cost]]</f>
        <v>165</v>
      </c>
      <c r="K1052">
        <f>Table1[[#This Row],[Total Sales]]-Table1[[#This Row],[cogs]]</f>
        <v>33</v>
      </c>
      <c r="L1052" s="4">
        <v>138.6</v>
      </c>
      <c r="M1052" s="4">
        <f>Table1[[#This Row],[Total Sales]]*(1-20%)</f>
        <v>158.4</v>
      </c>
      <c r="N1052" s="4">
        <f>Table1[[#This Row],[Total Sales]]-100</f>
        <v>98</v>
      </c>
    </row>
    <row r="1053" spans="1:14" x14ac:dyDescent="0.25">
      <c r="A1053">
        <v>88065566406</v>
      </c>
      <c r="B1053" s="2">
        <v>44087</v>
      </c>
      <c r="C1053" s="7" t="s">
        <v>18</v>
      </c>
      <c r="D1053" t="s">
        <v>10</v>
      </c>
      <c r="E1053" s="6" t="s">
        <v>81</v>
      </c>
      <c r="F1053">
        <v>14</v>
      </c>
      <c r="G1053">
        <v>11</v>
      </c>
      <c r="H1053">
        <v>60</v>
      </c>
      <c r="I1053">
        <f>Table1[[#This Row],[Qty]]*Table1[[#This Row],[Price]]</f>
        <v>840</v>
      </c>
      <c r="J1053">
        <f>Table1[[#This Row],[Qty]]*Table1[[#This Row],[Cost]]</f>
        <v>660</v>
      </c>
      <c r="K1053">
        <f>Table1[[#This Row],[Total Sales]]-Table1[[#This Row],[cogs]]</f>
        <v>180</v>
      </c>
      <c r="L1053" s="4">
        <v>588</v>
      </c>
      <c r="M1053" s="4">
        <f>Table1[[#This Row],[Total Sales]]*(1-20%)</f>
        <v>672</v>
      </c>
      <c r="N1053" s="4">
        <f>Table1[[#This Row],[Total Sales]]-100</f>
        <v>740</v>
      </c>
    </row>
    <row r="1054" spans="1:14" x14ac:dyDescent="0.25">
      <c r="A1054">
        <v>88065566407</v>
      </c>
      <c r="B1054" s="2">
        <v>44088</v>
      </c>
      <c r="C1054" s="7" t="s">
        <v>19</v>
      </c>
      <c r="D1054" t="s">
        <v>9</v>
      </c>
      <c r="E1054" s="6" t="s">
        <v>74</v>
      </c>
      <c r="F1054">
        <v>30</v>
      </c>
      <c r="G1054">
        <v>27</v>
      </c>
      <c r="H1054">
        <v>89</v>
      </c>
      <c r="I1054">
        <f>Table1[[#This Row],[Qty]]*Table1[[#This Row],[Price]]</f>
        <v>2670</v>
      </c>
      <c r="J1054">
        <f>Table1[[#This Row],[Qty]]*Table1[[#This Row],[Cost]]</f>
        <v>2403</v>
      </c>
      <c r="K1054">
        <f>Table1[[#This Row],[Total Sales]]-Table1[[#This Row],[cogs]]</f>
        <v>267</v>
      </c>
      <c r="L1054" s="4">
        <v>1868.9999999999998</v>
      </c>
      <c r="M1054" s="4">
        <f>Table1[[#This Row],[Total Sales]]*(1-20%)</f>
        <v>2136</v>
      </c>
      <c r="N1054" s="4">
        <f>Table1[[#This Row],[Total Sales]]-100</f>
        <v>2570</v>
      </c>
    </row>
    <row r="1055" spans="1:14" x14ac:dyDescent="0.25">
      <c r="A1055">
        <v>88065566408</v>
      </c>
      <c r="B1055" s="2">
        <v>44089</v>
      </c>
      <c r="C1055" s="7" t="s">
        <v>23</v>
      </c>
      <c r="D1055" t="s">
        <v>10</v>
      </c>
      <c r="E1055" s="6" t="s">
        <v>85</v>
      </c>
      <c r="F1055">
        <v>16</v>
      </c>
      <c r="G1055">
        <v>13</v>
      </c>
      <c r="H1055">
        <v>77</v>
      </c>
      <c r="I1055">
        <f>Table1[[#This Row],[Qty]]*Table1[[#This Row],[Price]]</f>
        <v>1232</v>
      </c>
      <c r="J1055">
        <f>Table1[[#This Row],[Qty]]*Table1[[#This Row],[Cost]]</f>
        <v>1001</v>
      </c>
      <c r="K1055">
        <f>Table1[[#This Row],[Total Sales]]-Table1[[#This Row],[cogs]]</f>
        <v>231</v>
      </c>
      <c r="L1055" s="4">
        <v>862.4</v>
      </c>
      <c r="M1055" s="4">
        <f>Table1[[#This Row],[Total Sales]]*(1-20%)</f>
        <v>985.6</v>
      </c>
      <c r="N1055" s="4">
        <f>Table1[[#This Row],[Total Sales]]-100</f>
        <v>1132</v>
      </c>
    </row>
    <row r="1056" spans="1:14" x14ac:dyDescent="0.25">
      <c r="A1056">
        <v>88065566409</v>
      </c>
      <c r="B1056" s="2">
        <v>44093</v>
      </c>
      <c r="C1056" s="7" t="s">
        <v>13</v>
      </c>
      <c r="D1056" t="s">
        <v>9</v>
      </c>
      <c r="E1056" s="6" t="s">
        <v>75</v>
      </c>
      <c r="F1056">
        <v>52</v>
      </c>
      <c r="G1056">
        <v>49</v>
      </c>
      <c r="H1056">
        <v>68</v>
      </c>
      <c r="I1056">
        <f>Table1[[#This Row],[Qty]]*Table1[[#This Row],[Price]]</f>
        <v>3536</v>
      </c>
      <c r="J1056">
        <f>Table1[[#This Row],[Qty]]*Table1[[#This Row],[Cost]]</f>
        <v>3332</v>
      </c>
      <c r="K1056">
        <f>Table1[[#This Row],[Total Sales]]-Table1[[#This Row],[cogs]]</f>
        <v>204</v>
      </c>
      <c r="L1056" s="4">
        <v>4950.3999999999996</v>
      </c>
      <c r="M1056" s="4">
        <f>Table1[[#This Row],[Total Sales]]*(1-20%)</f>
        <v>2828.8</v>
      </c>
      <c r="N1056" s="4">
        <f>Table1[[#This Row],[Total Sales]]-100</f>
        <v>3436</v>
      </c>
    </row>
    <row r="1057" spans="1:14" x14ac:dyDescent="0.25">
      <c r="A1057">
        <v>88065566410</v>
      </c>
      <c r="B1057" s="2">
        <v>44092</v>
      </c>
      <c r="C1057" s="7" t="s">
        <v>17</v>
      </c>
      <c r="D1057" t="s">
        <v>10</v>
      </c>
      <c r="E1057" s="6" t="s">
        <v>76</v>
      </c>
      <c r="F1057">
        <v>14</v>
      </c>
      <c r="G1057">
        <v>11</v>
      </c>
      <c r="H1057">
        <v>15</v>
      </c>
      <c r="I1057">
        <f>Table1[[#This Row],[Qty]]*Table1[[#This Row],[Price]]</f>
        <v>210</v>
      </c>
      <c r="J1057">
        <f>Table1[[#This Row],[Qty]]*Table1[[#This Row],[Cost]]</f>
        <v>165</v>
      </c>
      <c r="K1057">
        <f>Table1[[#This Row],[Total Sales]]-Table1[[#This Row],[cogs]]</f>
        <v>45</v>
      </c>
      <c r="L1057" s="4">
        <v>294</v>
      </c>
      <c r="M1057" s="4">
        <f>Table1[[#This Row],[Total Sales]]*(1-20%)</f>
        <v>168</v>
      </c>
      <c r="N1057" s="4">
        <f>Table1[[#This Row],[Total Sales]]-100</f>
        <v>110</v>
      </c>
    </row>
    <row r="1058" spans="1:14" x14ac:dyDescent="0.25">
      <c r="A1058">
        <v>88065566411</v>
      </c>
      <c r="B1058" s="2">
        <v>44092</v>
      </c>
      <c r="C1058" s="7" t="s">
        <v>14</v>
      </c>
      <c r="D1058" t="s">
        <v>9</v>
      </c>
      <c r="E1058" s="6" t="s">
        <v>77</v>
      </c>
      <c r="F1058">
        <v>6</v>
      </c>
      <c r="G1058">
        <v>3</v>
      </c>
      <c r="H1058">
        <v>100</v>
      </c>
      <c r="I1058">
        <f>Table1[[#This Row],[Qty]]*Table1[[#This Row],[Price]]</f>
        <v>600</v>
      </c>
      <c r="J1058">
        <f>Table1[[#This Row],[Qty]]*Table1[[#This Row],[Cost]]</f>
        <v>300</v>
      </c>
      <c r="K1058">
        <f>Table1[[#This Row],[Total Sales]]-Table1[[#This Row],[cogs]]</f>
        <v>300</v>
      </c>
      <c r="L1058" s="4">
        <v>840</v>
      </c>
      <c r="M1058" s="4">
        <f>Table1[[#This Row],[Total Sales]]*(1-20%)</f>
        <v>480</v>
      </c>
      <c r="N1058" s="4">
        <f>Table1[[#This Row],[Total Sales]]-100</f>
        <v>500</v>
      </c>
    </row>
    <row r="1059" spans="1:14" x14ac:dyDescent="0.25">
      <c r="A1059">
        <v>88065566412</v>
      </c>
      <c r="B1059" s="2">
        <v>44093</v>
      </c>
      <c r="C1059" s="7" t="s">
        <v>21</v>
      </c>
      <c r="D1059" t="s">
        <v>10</v>
      </c>
      <c r="E1059" s="6" t="s">
        <v>78</v>
      </c>
      <c r="F1059">
        <v>13</v>
      </c>
      <c r="G1059">
        <v>10</v>
      </c>
      <c r="H1059">
        <v>3000</v>
      </c>
      <c r="I1059">
        <f>Table1[[#This Row],[Qty]]*Table1[[#This Row],[Price]]</f>
        <v>39000</v>
      </c>
      <c r="J1059">
        <f>Table1[[#This Row],[Qty]]*Table1[[#This Row],[Cost]]</f>
        <v>30000</v>
      </c>
      <c r="K1059">
        <f>Table1[[#This Row],[Total Sales]]-Table1[[#This Row],[cogs]]</f>
        <v>9000</v>
      </c>
      <c r="L1059" s="4">
        <v>54600</v>
      </c>
      <c r="M1059" s="4">
        <f>Table1[[#This Row],[Total Sales]]*(1-20%)</f>
        <v>31200</v>
      </c>
      <c r="N1059" s="4">
        <f>Table1[[#This Row],[Total Sales]]-100</f>
        <v>38900</v>
      </c>
    </row>
    <row r="1060" spans="1:14" x14ac:dyDescent="0.25">
      <c r="A1060">
        <v>88065566413</v>
      </c>
      <c r="B1060" s="2">
        <v>44094</v>
      </c>
      <c r="C1060" s="7" t="s">
        <v>15</v>
      </c>
      <c r="D1060" t="s">
        <v>9</v>
      </c>
      <c r="E1060" t="s">
        <v>79</v>
      </c>
      <c r="F1060">
        <v>15</v>
      </c>
      <c r="G1060">
        <v>12</v>
      </c>
      <c r="H1060">
        <v>5000</v>
      </c>
      <c r="I1060">
        <f>Table1[[#This Row],[Qty]]*Table1[[#This Row],[Price]]</f>
        <v>75000</v>
      </c>
      <c r="J1060">
        <f>Table1[[#This Row],[Qty]]*Table1[[#This Row],[Cost]]</f>
        <v>60000</v>
      </c>
      <c r="K1060">
        <f>Table1[[#This Row],[Total Sales]]-Table1[[#This Row],[cogs]]</f>
        <v>15000</v>
      </c>
      <c r="L1060" s="4">
        <v>105000</v>
      </c>
      <c r="M1060" s="4">
        <f>Table1[[#This Row],[Total Sales]]*(1-20%)</f>
        <v>60000</v>
      </c>
      <c r="N1060" s="4">
        <f>Table1[[#This Row],[Total Sales]]-100</f>
        <v>74900</v>
      </c>
    </row>
    <row r="1061" spans="1:14" x14ac:dyDescent="0.25">
      <c r="A1061">
        <v>88065566414</v>
      </c>
      <c r="B1061" s="2">
        <v>44095</v>
      </c>
      <c r="C1061" s="7" t="s">
        <v>22</v>
      </c>
      <c r="D1061" t="s">
        <v>10</v>
      </c>
      <c r="E1061" s="6" t="s">
        <v>65</v>
      </c>
      <c r="F1061">
        <v>20</v>
      </c>
      <c r="G1061">
        <v>17</v>
      </c>
      <c r="H1061">
        <v>300</v>
      </c>
      <c r="I1061">
        <f>Table1[[#This Row],[Qty]]*Table1[[#This Row],[Price]]</f>
        <v>6000</v>
      </c>
      <c r="J1061">
        <f>Table1[[#This Row],[Qty]]*Table1[[#This Row],[Cost]]</f>
        <v>5100</v>
      </c>
      <c r="K1061">
        <f>Table1[[#This Row],[Total Sales]]-Table1[[#This Row],[cogs]]</f>
        <v>900</v>
      </c>
      <c r="L1061" s="4">
        <v>8400</v>
      </c>
      <c r="M1061" s="4">
        <f>Table1[[#This Row],[Total Sales]]*(1-20%)</f>
        <v>4800</v>
      </c>
      <c r="N1061" s="4">
        <f>Table1[[#This Row],[Total Sales]]-100</f>
        <v>5900</v>
      </c>
    </row>
    <row r="1062" spans="1:14" x14ac:dyDescent="0.25">
      <c r="A1062">
        <v>88065566415</v>
      </c>
      <c r="B1062" s="2">
        <v>44096</v>
      </c>
      <c r="C1062" s="7" t="s">
        <v>20</v>
      </c>
      <c r="D1062" t="s">
        <v>9</v>
      </c>
      <c r="E1062" s="6" t="s">
        <v>80</v>
      </c>
      <c r="F1062">
        <v>12</v>
      </c>
      <c r="G1062">
        <v>9</v>
      </c>
      <c r="H1062">
        <v>2000</v>
      </c>
      <c r="I1062">
        <f>Table1[[#This Row],[Qty]]*Table1[[#This Row],[Price]]</f>
        <v>24000</v>
      </c>
      <c r="J1062">
        <f>Table1[[#This Row],[Qty]]*Table1[[#This Row],[Cost]]</f>
        <v>18000</v>
      </c>
      <c r="K1062">
        <f>Table1[[#This Row],[Total Sales]]-Table1[[#This Row],[cogs]]</f>
        <v>6000</v>
      </c>
      <c r="L1062" s="4">
        <v>33600</v>
      </c>
      <c r="M1062" s="4">
        <f>Table1[[#This Row],[Total Sales]]*(1-20%)</f>
        <v>19200</v>
      </c>
      <c r="N1062" s="4">
        <f>Table1[[#This Row],[Total Sales]]-100</f>
        <v>23900</v>
      </c>
    </row>
    <row r="1063" spans="1:14" x14ac:dyDescent="0.25">
      <c r="A1063">
        <v>88065566416</v>
      </c>
      <c r="B1063" s="2">
        <v>44097</v>
      </c>
      <c r="C1063" s="7" t="s">
        <v>16</v>
      </c>
      <c r="D1063" t="s">
        <v>10</v>
      </c>
      <c r="E1063" s="6" t="s">
        <v>81</v>
      </c>
      <c r="F1063">
        <v>16</v>
      </c>
      <c r="G1063">
        <v>13</v>
      </c>
      <c r="H1063">
        <v>600</v>
      </c>
      <c r="I1063">
        <f>Table1[[#This Row],[Qty]]*Table1[[#This Row],[Price]]</f>
        <v>9600</v>
      </c>
      <c r="J1063">
        <f>Table1[[#This Row],[Qty]]*Table1[[#This Row],[Cost]]</f>
        <v>7800</v>
      </c>
      <c r="K1063">
        <f>Table1[[#This Row],[Total Sales]]-Table1[[#This Row],[cogs]]</f>
        <v>1800</v>
      </c>
      <c r="L1063" s="4">
        <v>13440</v>
      </c>
      <c r="M1063" s="4">
        <f>Table1[[#This Row],[Total Sales]]*(1-20%)</f>
        <v>7680</v>
      </c>
      <c r="N1063" s="4">
        <f>Table1[[#This Row],[Total Sales]]-100</f>
        <v>9500</v>
      </c>
    </row>
    <row r="1064" spans="1:14" x14ac:dyDescent="0.25">
      <c r="A1064">
        <v>88065566417</v>
      </c>
      <c r="B1064" s="2">
        <v>44098</v>
      </c>
      <c r="C1064" s="7" t="s">
        <v>18</v>
      </c>
      <c r="D1064" t="s">
        <v>9</v>
      </c>
      <c r="E1064" s="6" t="s">
        <v>68</v>
      </c>
      <c r="F1064">
        <v>20</v>
      </c>
      <c r="G1064">
        <v>17</v>
      </c>
      <c r="H1064">
        <v>1230</v>
      </c>
      <c r="I1064">
        <f>Table1[[#This Row],[Qty]]*Table1[[#This Row],[Price]]</f>
        <v>24600</v>
      </c>
      <c r="J1064">
        <f>Table1[[#This Row],[Qty]]*Table1[[#This Row],[Cost]]</f>
        <v>20910</v>
      </c>
      <c r="K1064">
        <f>Table1[[#This Row],[Total Sales]]-Table1[[#This Row],[cogs]]</f>
        <v>3690</v>
      </c>
      <c r="L1064" s="4">
        <v>34440</v>
      </c>
      <c r="M1064" s="4">
        <f>Table1[[#This Row],[Total Sales]]*(1-20%)</f>
        <v>19680</v>
      </c>
      <c r="N1064" s="4">
        <f>Table1[[#This Row],[Total Sales]]-100</f>
        <v>24500</v>
      </c>
    </row>
    <row r="1065" spans="1:14" x14ac:dyDescent="0.25">
      <c r="A1065">
        <v>88065566418</v>
      </c>
      <c r="B1065" s="2">
        <v>44099</v>
      </c>
      <c r="C1065" s="7" t="s">
        <v>19</v>
      </c>
      <c r="D1065" t="s">
        <v>10</v>
      </c>
      <c r="E1065" s="6" t="s">
        <v>69</v>
      </c>
      <c r="F1065">
        <v>12</v>
      </c>
      <c r="G1065">
        <v>9</v>
      </c>
      <c r="H1065">
        <v>900</v>
      </c>
      <c r="I1065">
        <f>Table1[[#This Row],[Qty]]*Table1[[#This Row],[Price]]</f>
        <v>10800</v>
      </c>
      <c r="J1065">
        <f>Table1[[#This Row],[Qty]]*Table1[[#This Row],[Cost]]</f>
        <v>8100</v>
      </c>
      <c r="K1065">
        <f>Table1[[#This Row],[Total Sales]]-Table1[[#This Row],[cogs]]</f>
        <v>2700</v>
      </c>
      <c r="L1065" s="4">
        <v>15119.999999999998</v>
      </c>
      <c r="M1065" s="4">
        <f>Table1[[#This Row],[Total Sales]]*(1-20%)</f>
        <v>8640</v>
      </c>
      <c r="N1065" s="4">
        <f>Table1[[#This Row],[Total Sales]]-100</f>
        <v>10700</v>
      </c>
    </row>
    <row r="1066" spans="1:14" x14ac:dyDescent="0.25">
      <c r="A1066">
        <v>88065566419</v>
      </c>
      <c r="B1066" s="2">
        <v>44103</v>
      </c>
      <c r="C1066" s="7" t="s">
        <v>23</v>
      </c>
      <c r="D1066" t="s">
        <v>9</v>
      </c>
      <c r="E1066" t="s">
        <v>70</v>
      </c>
      <c r="F1066">
        <v>10</v>
      </c>
      <c r="G1066">
        <v>7</v>
      </c>
      <c r="H1066">
        <v>2390</v>
      </c>
      <c r="I1066">
        <f>Table1[[#This Row],[Qty]]*Table1[[#This Row],[Price]]</f>
        <v>23900</v>
      </c>
      <c r="J1066">
        <f>Table1[[#This Row],[Qty]]*Table1[[#This Row],[Cost]]</f>
        <v>16730</v>
      </c>
      <c r="K1066">
        <f>Table1[[#This Row],[Total Sales]]-Table1[[#This Row],[cogs]]</f>
        <v>7170</v>
      </c>
      <c r="L1066" s="4">
        <v>33460</v>
      </c>
      <c r="M1066" s="4">
        <f>Table1[[#This Row],[Total Sales]]*(1-20%)</f>
        <v>19120</v>
      </c>
      <c r="N1066" s="4">
        <f>Table1[[#This Row],[Total Sales]]-100</f>
        <v>23800</v>
      </c>
    </row>
    <row r="1067" spans="1:14" x14ac:dyDescent="0.25">
      <c r="A1067">
        <v>88065566420</v>
      </c>
      <c r="B1067" s="2">
        <v>44102</v>
      </c>
      <c r="C1067" s="7" t="s">
        <v>13</v>
      </c>
      <c r="D1067" t="s">
        <v>10</v>
      </c>
      <c r="E1067" s="6" t="s">
        <v>82</v>
      </c>
      <c r="F1067">
        <v>15</v>
      </c>
      <c r="G1067">
        <v>12</v>
      </c>
      <c r="H1067">
        <v>10000</v>
      </c>
      <c r="I1067">
        <f>Table1[[#This Row],[Qty]]*Table1[[#This Row],[Price]]</f>
        <v>150000</v>
      </c>
      <c r="J1067">
        <f>Table1[[#This Row],[Qty]]*Table1[[#This Row],[Cost]]</f>
        <v>120000</v>
      </c>
      <c r="K1067">
        <f>Table1[[#This Row],[Total Sales]]-Table1[[#This Row],[cogs]]</f>
        <v>30000</v>
      </c>
      <c r="L1067" s="4">
        <v>210000</v>
      </c>
      <c r="M1067" s="4">
        <f>Table1[[#This Row],[Total Sales]]*(1-20%)</f>
        <v>120000</v>
      </c>
      <c r="N1067" s="4">
        <f>Table1[[#This Row],[Total Sales]]-100</f>
        <v>149900</v>
      </c>
    </row>
    <row r="1068" spans="1:14" x14ac:dyDescent="0.25">
      <c r="A1068">
        <v>88065566421</v>
      </c>
      <c r="B1068" s="2">
        <v>44102</v>
      </c>
      <c r="C1068" s="7" t="s">
        <v>17</v>
      </c>
      <c r="D1068" t="s">
        <v>9</v>
      </c>
      <c r="E1068" s="6" t="s">
        <v>83</v>
      </c>
      <c r="F1068">
        <v>15</v>
      </c>
      <c r="G1068">
        <v>12</v>
      </c>
      <c r="H1068">
        <v>2300</v>
      </c>
      <c r="I1068">
        <f>Table1[[#This Row],[Qty]]*Table1[[#This Row],[Price]]</f>
        <v>34500</v>
      </c>
      <c r="J1068">
        <f>Table1[[#This Row],[Qty]]*Table1[[#This Row],[Cost]]</f>
        <v>27600</v>
      </c>
      <c r="K1068">
        <f>Table1[[#This Row],[Total Sales]]-Table1[[#This Row],[cogs]]</f>
        <v>6900</v>
      </c>
      <c r="L1068" s="4">
        <v>48300</v>
      </c>
      <c r="M1068" s="4">
        <f>Table1[[#This Row],[Total Sales]]*(1-20%)</f>
        <v>27600</v>
      </c>
      <c r="N1068" s="4">
        <f>Table1[[#This Row],[Total Sales]]-100</f>
        <v>34400</v>
      </c>
    </row>
    <row r="1069" spans="1:14" x14ac:dyDescent="0.25">
      <c r="A1069">
        <v>88065566422</v>
      </c>
      <c r="B1069" s="2">
        <v>44103</v>
      </c>
      <c r="C1069" s="7" t="s">
        <v>14</v>
      </c>
      <c r="D1069" t="s">
        <v>10</v>
      </c>
      <c r="E1069" s="6" t="s">
        <v>84</v>
      </c>
      <c r="F1069">
        <v>20</v>
      </c>
      <c r="G1069">
        <v>17</v>
      </c>
      <c r="H1069">
        <v>7800</v>
      </c>
      <c r="I1069">
        <f>Table1[[#This Row],[Qty]]*Table1[[#This Row],[Price]]</f>
        <v>156000</v>
      </c>
      <c r="J1069">
        <f>Table1[[#This Row],[Qty]]*Table1[[#This Row],[Cost]]</f>
        <v>132600</v>
      </c>
      <c r="K1069">
        <f>Table1[[#This Row],[Total Sales]]-Table1[[#This Row],[cogs]]</f>
        <v>23400</v>
      </c>
      <c r="L1069" s="4">
        <v>218400</v>
      </c>
      <c r="M1069" s="4">
        <f>Table1[[#This Row],[Total Sales]]*(1-20%)</f>
        <v>124800</v>
      </c>
      <c r="N1069" s="4">
        <f>Table1[[#This Row],[Total Sales]]-100</f>
        <v>155900</v>
      </c>
    </row>
    <row r="1070" spans="1:14" x14ac:dyDescent="0.25">
      <c r="A1070">
        <v>88065566423</v>
      </c>
      <c r="B1070" s="2">
        <v>44104</v>
      </c>
      <c r="C1070" s="7" t="s">
        <v>21</v>
      </c>
      <c r="D1070" t="s">
        <v>9</v>
      </c>
      <c r="E1070" s="6" t="s">
        <v>74</v>
      </c>
      <c r="F1070">
        <v>12</v>
      </c>
      <c r="G1070">
        <v>9</v>
      </c>
      <c r="H1070">
        <v>450</v>
      </c>
      <c r="I1070">
        <f>Table1[[#This Row],[Qty]]*Table1[[#This Row],[Price]]</f>
        <v>5400</v>
      </c>
      <c r="J1070">
        <f>Table1[[#This Row],[Qty]]*Table1[[#This Row],[Cost]]</f>
        <v>4050</v>
      </c>
      <c r="K1070">
        <f>Table1[[#This Row],[Total Sales]]-Table1[[#This Row],[cogs]]</f>
        <v>1350</v>
      </c>
      <c r="L1070" s="4">
        <v>7559.9999999999991</v>
      </c>
      <c r="M1070" s="4">
        <f>Table1[[#This Row],[Total Sales]]*(1-20%)</f>
        <v>4320</v>
      </c>
      <c r="N1070" s="4">
        <f>Table1[[#This Row],[Total Sales]]-100</f>
        <v>5300</v>
      </c>
    </row>
    <row r="1071" spans="1:14" x14ac:dyDescent="0.25">
      <c r="A1071">
        <v>88065566424</v>
      </c>
      <c r="B1071" s="2">
        <v>44094</v>
      </c>
      <c r="C1071" s="7" t="s">
        <v>15</v>
      </c>
      <c r="D1071" t="s">
        <v>10</v>
      </c>
      <c r="E1071" s="6" t="s">
        <v>85</v>
      </c>
      <c r="F1071">
        <v>13</v>
      </c>
      <c r="G1071">
        <v>10</v>
      </c>
      <c r="H1071">
        <v>2000</v>
      </c>
      <c r="I1071">
        <f>Table1[[#This Row],[Qty]]*Table1[[#This Row],[Price]]</f>
        <v>26000</v>
      </c>
      <c r="J1071">
        <f>Table1[[#This Row],[Qty]]*Table1[[#This Row],[Cost]]</f>
        <v>20000</v>
      </c>
      <c r="K1071">
        <f>Table1[[#This Row],[Total Sales]]-Table1[[#This Row],[cogs]]</f>
        <v>6000</v>
      </c>
      <c r="L1071" s="4">
        <v>36400</v>
      </c>
      <c r="M1071" s="4">
        <f>Table1[[#This Row],[Total Sales]]*(1-20%)</f>
        <v>20800</v>
      </c>
      <c r="N1071" s="4">
        <f>Table1[[#This Row],[Total Sales]]-100</f>
        <v>25900</v>
      </c>
    </row>
    <row r="1072" spans="1:14" x14ac:dyDescent="0.25">
      <c r="A1072">
        <v>88065566425</v>
      </c>
      <c r="B1072" s="2">
        <v>44095</v>
      </c>
      <c r="C1072" s="7" t="s">
        <v>22</v>
      </c>
      <c r="D1072" t="s">
        <v>9</v>
      </c>
      <c r="E1072" s="6" t="s">
        <v>74</v>
      </c>
      <c r="F1072">
        <v>15</v>
      </c>
      <c r="G1072">
        <v>12</v>
      </c>
      <c r="H1072">
        <v>123</v>
      </c>
      <c r="I1072">
        <f>Table1[[#This Row],[Qty]]*Table1[[#This Row],[Price]]</f>
        <v>1845</v>
      </c>
      <c r="J1072">
        <f>Table1[[#This Row],[Qty]]*Table1[[#This Row],[Cost]]</f>
        <v>1476</v>
      </c>
      <c r="K1072">
        <f>Table1[[#This Row],[Total Sales]]-Table1[[#This Row],[cogs]]</f>
        <v>369</v>
      </c>
      <c r="L1072" s="4">
        <v>2583</v>
      </c>
      <c r="M1072" s="4">
        <f>Table1[[#This Row],[Total Sales]]*(1-20%)</f>
        <v>1476</v>
      </c>
      <c r="N1072" s="4">
        <f>Table1[[#This Row],[Total Sales]]-100</f>
        <v>1745</v>
      </c>
    </row>
    <row r="1073" spans="1:14" x14ac:dyDescent="0.25">
      <c r="A1073">
        <v>88065566426</v>
      </c>
      <c r="B1073" s="2">
        <v>44096</v>
      </c>
      <c r="C1073" s="7" t="s">
        <v>20</v>
      </c>
      <c r="D1073" t="s">
        <v>10</v>
      </c>
      <c r="E1073" s="6" t="s">
        <v>85</v>
      </c>
      <c r="F1073">
        <v>14</v>
      </c>
      <c r="G1073">
        <v>11</v>
      </c>
      <c r="H1073">
        <v>12903</v>
      </c>
      <c r="I1073">
        <f>Table1[[#This Row],[Qty]]*Table1[[#This Row],[Price]]</f>
        <v>180642</v>
      </c>
      <c r="J1073">
        <f>Table1[[#This Row],[Qty]]*Table1[[#This Row],[Cost]]</f>
        <v>141933</v>
      </c>
      <c r="K1073">
        <f>Table1[[#This Row],[Total Sales]]-Table1[[#This Row],[cogs]]</f>
        <v>38709</v>
      </c>
      <c r="L1073" s="4">
        <v>252898.8</v>
      </c>
      <c r="M1073" s="4">
        <f>Table1[[#This Row],[Total Sales]]*(1-20%)</f>
        <v>144513.60000000001</v>
      </c>
      <c r="N1073" s="4">
        <f>Table1[[#This Row],[Total Sales]]-100</f>
        <v>180542</v>
      </c>
    </row>
    <row r="1074" spans="1:14" x14ac:dyDescent="0.25">
      <c r="A1074">
        <v>88065566427</v>
      </c>
      <c r="B1074" s="2">
        <v>44097</v>
      </c>
      <c r="C1074" s="7" t="s">
        <v>16</v>
      </c>
      <c r="D1074" t="s">
        <v>9</v>
      </c>
      <c r="E1074" s="6" t="s">
        <v>68</v>
      </c>
      <c r="F1074">
        <v>30</v>
      </c>
      <c r="G1074">
        <v>27</v>
      </c>
      <c r="H1074">
        <v>100000</v>
      </c>
      <c r="I1074">
        <f>Table1[[#This Row],[Qty]]*Table1[[#This Row],[Price]]</f>
        <v>3000000</v>
      </c>
      <c r="J1074">
        <f>Table1[[#This Row],[Qty]]*Table1[[#This Row],[Cost]]</f>
        <v>2700000</v>
      </c>
      <c r="K1074">
        <f>Table1[[#This Row],[Total Sales]]-Table1[[#This Row],[cogs]]</f>
        <v>300000</v>
      </c>
      <c r="L1074" s="4">
        <v>4200000</v>
      </c>
      <c r="M1074" s="4">
        <f>Table1[[#This Row],[Total Sales]]*(1-20%)</f>
        <v>2400000</v>
      </c>
      <c r="N1074" s="4">
        <f>Table1[[#This Row],[Total Sales]]-100</f>
        <v>2999900</v>
      </c>
    </row>
    <row r="1075" spans="1:14" x14ac:dyDescent="0.25">
      <c r="A1075">
        <v>88065566428</v>
      </c>
      <c r="B1075" s="2">
        <v>44098</v>
      </c>
      <c r="C1075" s="7" t="s">
        <v>18</v>
      </c>
      <c r="D1075" t="s">
        <v>10</v>
      </c>
      <c r="E1075" s="6" t="s">
        <v>69</v>
      </c>
      <c r="F1075">
        <v>16</v>
      </c>
      <c r="G1075">
        <v>13</v>
      </c>
      <c r="H1075">
        <v>12000</v>
      </c>
      <c r="I1075">
        <f>Table1[[#This Row],[Qty]]*Table1[[#This Row],[Price]]</f>
        <v>192000</v>
      </c>
      <c r="J1075">
        <f>Table1[[#This Row],[Qty]]*Table1[[#This Row],[Cost]]</f>
        <v>156000</v>
      </c>
      <c r="K1075">
        <f>Table1[[#This Row],[Total Sales]]-Table1[[#This Row],[cogs]]</f>
        <v>36000</v>
      </c>
      <c r="L1075" s="4">
        <v>268800</v>
      </c>
      <c r="M1075" s="4">
        <f>Table1[[#This Row],[Total Sales]]*(1-20%)</f>
        <v>153600</v>
      </c>
      <c r="N1075" s="4">
        <f>Table1[[#This Row],[Total Sales]]-100</f>
        <v>191900</v>
      </c>
    </row>
    <row r="1076" spans="1:14" x14ac:dyDescent="0.25">
      <c r="A1076">
        <v>88065566429</v>
      </c>
      <c r="B1076" s="2">
        <v>44099</v>
      </c>
      <c r="C1076" s="7" t="s">
        <v>19</v>
      </c>
      <c r="D1076" t="s">
        <v>9</v>
      </c>
      <c r="E1076" t="s">
        <v>70</v>
      </c>
      <c r="F1076">
        <v>9</v>
      </c>
      <c r="G1076">
        <v>6</v>
      </c>
      <c r="H1076">
        <v>60</v>
      </c>
      <c r="I1076">
        <f>Table1[[#This Row],[Qty]]*Table1[[#This Row],[Price]]</f>
        <v>540</v>
      </c>
      <c r="J1076">
        <f>Table1[[#This Row],[Qty]]*Table1[[#This Row],[Cost]]</f>
        <v>360</v>
      </c>
      <c r="K1076">
        <f>Table1[[#This Row],[Total Sales]]-Table1[[#This Row],[cogs]]</f>
        <v>180</v>
      </c>
      <c r="L1076" s="4">
        <v>756</v>
      </c>
      <c r="M1076" s="4">
        <f>Table1[[#This Row],[Total Sales]]*(1-20%)</f>
        <v>432</v>
      </c>
      <c r="N1076" s="4">
        <f>Table1[[#This Row],[Total Sales]]-100</f>
        <v>440</v>
      </c>
    </row>
    <row r="1077" spans="1:14" x14ac:dyDescent="0.25">
      <c r="A1077">
        <v>88065566430</v>
      </c>
      <c r="B1077" s="2">
        <v>44103</v>
      </c>
      <c r="C1077" s="7" t="s">
        <v>23</v>
      </c>
      <c r="D1077" t="s">
        <v>11</v>
      </c>
      <c r="E1077" s="6" t="s">
        <v>68</v>
      </c>
      <c r="F1077">
        <v>5</v>
      </c>
      <c r="G1077">
        <v>2</v>
      </c>
      <c r="H1077">
        <v>89</v>
      </c>
      <c r="I1077">
        <f>Table1[[#This Row],[Qty]]*Table1[[#This Row],[Price]]</f>
        <v>445</v>
      </c>
      <c r="J1077">
        <f>Table1[[#This Row],[Qty]]*Table1[[#This Row],[Cost]]</f>
        <v>178</v>
      </c>
      <c r="K1077">
        <f>Table1[[#This Row],[Total Sales]]-Table1[[#This Row],[cogs]]</f>
        <v>267</v>
      </c>
      <c r="L1077" s="4">
        <v>623</v>
      </c>
      <c r="M1077" s="4">
        <f>Table1[[#This Row],[Total Sales]]*(1-20%)</f>
        <v>356</v>
      </c>
      <c r="N1077" s="4">
        <f>Table1[[#This Row],[Total Sales]]-100</f>
        <v>345</v>
      </c>
    </row>
    <row r="1078" spans="1:14" x14ac:dyDescent="0.25">
      <c r="A1078">
        <v>88065566431</v>
      </c>
      <c r="B1078" s="2">
        <v>44102</v>
      </c>
      <c r="C1078" s="7" t="s">
        <v>13</v>
      </c>
      <c r="D1078" t="s">
        <v>12</v>
      </c>
      <c r="E1078" s="6" t="s">
        <v>69</v>
      </c>
      <c r="F1078">
        <v>18</v>
      </c>
      <c r="G1078">
        <v>15</v>
      </c>
      <c r="H1078">
        <v>77</v>
      </c>
      <c r="I1078">
        <f>Table1[[#This Row],[Qty]]*Table1[[#This Row],[Price]]</f>
        <v>1386</v>
      </c>
      <c r="J1078">
        <f>Table1[[#This Row],[Qty]]*Table1[[#This Row],[Cost]]</f>
        <v>1155</v>
      </c>
      <c r="K1078">
        <f>Table1[[#This Row],[Total Sales]]-Table1[[#This Row],[cogs]]</f>
        <v>231</v>
      </c>
      <c r="L1078" s="4">
        <v>1940.3999999999999</v>
      </c>
      <c r="M1078" s="4">
        <f>Table1[[#This Row],[Total Sales]]*(1-20%)</f>
        <v>1108.8</v>
      </c>
      <c r="N1078" s="4">
        <f>Table1[[#This Row],[Total Sales]]-100</f>
        <v>1286</v>
      </c>
    </row>
    <row r="1079" spans="1:14" x14ac:dyDescent="0.25">
      <c r="A1079">
        <v>88065566432</v>
      </c>
      <c r="B1079" s="2">
        <v>44102</v>
      </c>
      <c r="C1079" s="7" t="s">
        <v>17</v>
      </c>
      <c r="D1079" t="s">
        <v>11</v>
      </c>
      <c r="E1079" t="s">
        <v>70</v>
      </c>
      <c r="F1079">
        <v>10</v>
      </c>
      <c r="G1079">
        <v>7</v>
      </c>
      <c r="H1079">
        <v>68</v>
      </c>
      <c r="I1079">
        <f>Table1[[#This Row],[Qty]]*Table1[[#This Row],[Price]]</f>
        <v>680</v>
      </c>
      <c r="J1079">
        <f>Table1[[#This Row],[Qty]]*Table1[[#This Row],[Cost]]</f>
        <v>476</v>
      </c>
      <c r="K1079">
        <f>Table1[[#This Row],[Total Sales]]-Table1[[#This Row],[cogs]]</f>
        <v>204</v>
      </c>
      <c r="L1079" s="4">
        <v>951.99999999999989</v>
      </c>
      <c r="M1079" s="4">
        <f>Table1[[#This Row],[Total Sales]]*(1-20%)</f>
        <v>544</v>
      </c>
      <c r="N1079" s="4">
        <f>Table1[[#This Row],[Total Sales]]-100</f>
        <v>580</v>
      </c>
    </row>
    <row r="1080" spans="1:14" x14ac:dyDescent="0.25">
      <c r="A1080">
        <v>88065566433</v>
      </c>
      <c r="B1080" s="2">
        <v>44103</v>
      </c>
      <c r="C1080" s="7" t="s">
        <v>14</v>
      </c>
      <c r="D1080" t="s">
        <v>12</v>
      </c>
      <c r="E1080" t="s">
        <v>70</v>
      </c>
      <c r="F1080">
        <v>20</v>
      </c>
      <c r="G1080">
        <v>17</v>
      </c>
      <c r="H1080">
        <v>15</v>
      </c>
      <c r="I1080">
        <f>Table1[[#This Row],[Qty]]*Table1[[#This Row],[Price]]</f>
        <v>300</v>
      </c>
      <c r="J1080">
        <f>Table1[[#This Row],[Qty]]*Table1[[#This Row],[Cost]]</f>
        <v>255</v>
      </c>
      <c r="K1080">
        <f>Table1[[#This Row],[Total Sales]]-Table1[[#This Row],[cogs]]</f>
        <v>45</v>
      </c>
      <c r="L1080" s="4">
        <v>420</v>
      </c>
      <c r="M1080" s="4">
        <f>Table1[[#This Row],[Total Sales]]*(1-20%)</f>
        <v>240</v>
      </c>
      <c r="N1080" s="4">
        <f>Table1[[#This Row],[Total Sales]]-100</f>
        <v>200</v>
      </c>
    </row>
    <row r="1081" spans="1:14" x14ac:dyDescent="0.25">
      <c r="A1081">
        <v>88065566434</v>
      </c>
      <c r="B1081" s="2">
        <v>44104</v>
      </c>
      <c r="C1081" s="7" t="s">
        <v>21</v>
      </c>
      <c r="D1081" t="s">
        <v>11</v>
      </c>
      <c r="E1081" t="s">
        <v>70</v>
      </c>
      <c r="F1081">
        <v>70</v>
      </c>
      <c r="G1081">
        <v>67</v>
      </c>
      <c r="H1081">
        <v>47</v>
      </c>
      <c r="I1081">
        <f>Table1[[#This Row],[Qty]]*Table1[[#This Row],[Price]]</f>
        <v>3290</v>
      </c>
      <c r="J1081">
        <f>Table1[[#This Row],[Qty]]*Table1[[#This Row],[Cost]]</f>
        <v>3149</v>
      </c>
      <c r="K1081">
        <f>Table1[[#This Row],[Total Sales]]-Table1[[#This Row],[cogs]]</f>
        <v>141</v>
      </c>
      <c r="L1081" s="4">
        <v>4606</v>
      </c>
      <c r="M1081" s="4">
        <f>Table1[[#This Row],[Total Sales]]*(1-20%)</f>
        <v>2632</v>
      </c>
      <c r="N1081" s="4">
        <f>Table1[[#This Row],[Total Sales]]-100</f>
        <v>3190</v>
      </c>
    </row>
    <row r="1082" spans="1:14" x14ac:dyDescent="0.25">
      <c r="A1082">
        <v>88065566435</v>
      </c>
      <c r="B1082" s="2">
        <v>44044</v>
      </c>
      <c r="C1082" s="7" t="s">
        <v>15</v>
      </c>
      <c r="D1082" t="s">
        <v>12</v>
      </c>
      <c r="E1082" s="6" t="s">
        <v>81</v>
      </c>
      <c r="F1082">
        <v>15</v>
      </c>
      <c r="G1082">
        <v>12</v>
      </c>
      <c r="H1082">
        <v>6</v>
      </c>
      <c r="I1082">
        <f>Table1[[#This Row],[Qty]]*Table1[[#This Row],[Price]]</f>
        <v>90</v>
      </c>
      <c r="J1082">
        <f>Table1[[#This Row],[Qty]]*Table1[[#This Row],[Cost]]</f>
        <v>72</v>
      </c>
      <c r="K1082">
        <f>Table1[[#This Row],[Total Sales]]-Table1[[#This Row],[cogs]]</f>
        <v>18</v>
      </c>
      <c r="L1082" s="4">
        <v>125.99999999999999</v>
      </c>
      <c r="M1082" s="4">
        <f>Table1[[#This Row],[Total Sales]]*(1-20%)</f>
        <v>72</v>
      </c>
      <c r="N1082" s="4">
        <f>Table1[[#This Row],[Total Sales]]-100</f>
        <v>-10</v>
      </c>
    </row>
    <row r="1083" spans="1:14" x14ac:dyDescent="0.25">
      <c r="A1083">
        <v>88065566436</v>
      </c>
      <c r="B1083" s="2">
        <v>44045</v>
      </c>
      <c r="C1083" s="7" t="s">
        <v>22</v>
      </c>
      <c r="D1083" t="s">
        <v>11</v>
      </c>
      <c r="E1083" s="6" t="s">
        <v>81</v>
      </c>
      <c r="F1083">
        <v>12</v>
      </c>
      <c r="G1083">
        <v>9</v>
      </c>
      <c r="H1083">
        <v>10</v>
      </c>
      <c r="I1083">
        <f>Table1[[#This Row],[Qty]]*Table1[[#This Row],[Price]]</f>
        <v>120</v>
      </c>
      <c r="J1083">
        <f>Table1[[#This Row],[Qty]]*Table1[[#This Row],[Cost]]</f>
        <v>90</v>
      </c>
      <c r="K1083">
        <f>Table1[[#This Row],[Total Sales]]-Table1[[#This Row],[cogs]]</f>
        <v>30</v>
      </c>
      <c r="L1083" s="4">
        <v>168</v>
      </c>
      <c r="M1083" s="4">
        <f>Table1[[#This Row],[Total Sales]]*(1-20%)</f>
        <v>96</v>
      </c>
      <c r="N1083" s="4">
        <f>Table1[[#This Row],[Total Sales]]-100</f>
        <v>20</v>
      </c>
    </row>
    <row r="1084" spans="1:14" x14ac:dyDescent="0.25">
      <c r="A1084">
        <v>88065566437</v>
      </c>
      <c r="B1084" s="2">
        <v>44046</v>
      </c>
      <c r="C1084" s="7" t="s">
        <v>20</v>
      </c>
      <c r="D1084" t="s">
        <v>12</v>
      </c>
      <c r="E1084" s="6" t="s">
        <v>74</v>
      </c>
      <c r="F1084">
        <v>18</v>
      </c>
      <c r="G1084">
        <v>15</v>
      </c>
      <c r="H1084">
        <v>11</v>
      </c>
      <c r="I1084">
        <f>Table1[[#This Row],[Qty]]*Table1[[#This Row],[Price]]</f>
        <v>198</v>
      </c>
      <c r="J1084">
        <f>Table1[[#This Row],[Qty]]*Table1[[#This Row],[Cost]]</f>
        <v>165</v>
      </c>
      <c r="K1084">
        <f>Table1[[#This Row],[Total Sales]]-Table1[[#This Row],[cogs]]</f>
        <v>33</v>
      </c>
      <c r="L1084" s="4">
        <v>277.2</v>
      </c>
      <c r="M1084" s="4">
        <f>Table1[[#This Row],[Total Sales]]*(1-20%)</f>
        <v>158.4</v>
      </c>
      <c r="N1084" s="4">
        <f>Table1[[#This Row],[Total Sales]]-100</f>
        <v>98</v>
      </c>
    </row>
    <row r="1085" spans="1:14" x14ac:dyDescent="0.25">
      <c r="A1085">
        <v>88065566438</v>
      </c>
      <c r="B1085" s="2">
        <v>44047</v>
      </c>
      <c r="C1085" s="7" t="s">
        <v>16</v>
      </c>
      <c r="D1085" t="s">
        <v>11</v>
      </c>
      <c r="E1085" s="6" t="s">
        <v>85</v>
      </c>
      <c r="F1085">
        <v>23</v>
      </c>
      <c r="G1085">
        <v>20</v>
      </c>
      <c r="H1085">
        <v>60</v>
      </c>
      <c r="I1085">
        <f>Table1[[#This Row],[Qty]]*Table1[[#This Row],[Price]]</f>
        <v>1380</v>
      </c>
      <c r="J1085">
        <f>Table1[[#This Row],[Qty]]*Table1[[#This Row],[Cost]]</f>
        <v>1200</v>
      </c>
      <c r="K1085">
        <f>Table1[[#This Row],[Total Sales]]-Table1[[#This Row],[cogs]]</f>
        <v>180</v>
      </c>
      <c r="L1085" s="4">
        <v>1931.9999999999998</v>
      </c>
      <c r="M1085" s="4">
        <f>Table1[[#This Row],[Total Sales]]*(1-20%)</f>
        <v>1104</v>
      </c>
      <c r="N1085" s="4">
        <f>Table1[[#This Row],[Total Sales]]-100</f>
        <v>1280</v>
      </c>
    </row>
    <row r="1086" spans="1:14" x14ac:dyDescent="0.25">
      <c r="A1086">
        <v>88065566439</v>
      </c>
      <c r="B1086" s="2">
        <v>44048</v>
      </c>
      <c r="C1086" s="7" t="s">
        <v>18</v>
      </c>
      <c r="D1086" t="s">
        <v>12</v>
      </c>
      <c r="E1086" s="6" t="s">
        <v>75</v>
      </c>
      <c r="F1086">
        <v>9</v>
      </c>
      <c r="G1086">
        <v>6</v>
      </c>
      <c r="H1086">
        <v>89</v>
      </c>
      <c r="I1086">
        <f>Table1[[#This Row],[Qty]]*Table1[[#This Row],[Price]]</f>
        <v>801</v>
      </c>
      <c r="J1086">
        <f>Table1[[#This Row],[Qty]]*Table1[[#This Row],[Cost]]</f>
        <v>534</v>
      </c>
      <c r="K1086">
        <f>Table1[[#This Row],[Total Sales]]-Table1[[#This Row],[cogs]]</f>
        <v>267</v>
      </c>
      <c r="L1086" s="4">
        <v>1121.3999999999999</v>
      </c>
      <c r="M1086" s="4">
        <f>Table1[[#This Row],[Total Sales]]*(1-20%)</f>
        <v>640.80000000000007</v>
      </c>
      <c r="N1086" s="4">
        <f>Table1[[#This Row],[Total Sales]]-100</f>
        <v>701</v>
      </c>
    </row>
    <row r="1087" spans="1:14" x14ac:dyDescent="0.25">
      <c r="A1087">
        <v>88065566440</v>
      </c>
      <c r="B1087" s="2">
        <v>44052</v>
      </c>
      <c r="C1087" s="7" t="s">
        <v>19</v>
      </c>
      <c r="D1087" t="s">
        <v>11</v>
      </c>
      <c r="E1087" s="6" t="s">
        <v>76</v>
      </c>
      <c r="F1087">
        <v>18</v>
      </c>
      <c r="G1087">
        <v>15</v>
      </c>
      <c r="H1087">
        <v>77</v>
      </c>
      <c r="I1087">
        <f>Table1[[#This Row],[Qty]]*Table1[[#This Row],[Price]]</f>
        <v>1386</v>
      </c>
      <c r="J1087">
        <f>Table1[[#This Row],[Qty]]*Table1[[#This Row],[Cost]]</f>
        <v>1155</v>
      </c>
      <c r="K1087">
        <f>Table1[[#This Row],[Total Sales]]-Table1[[#This Row],[cogs]]</f>
        <v>231</v>
      </c>
      <c r="L1087" s="4">
        <v>1940.3999999999999</v>
      </c>
      <c r="M1087" s="4">
        <f>Table1[[#This Row],[Total Sales]]*(1-20%)</f>
        <v>1108.8</v>
      </c>
      <c r="N1087" s="4">
        <f>Table1[[#This Row],[Total Sales]]-100</f>
        <v>1286</v>
      </c>
    </row>
    <row r="1088" spans="1:14" x14ac:dyDescent="0.25">
      <c r="A1088">
        <v>88065566441</v>
      </c>
      <c r="B1088" s="2">
        <v>44051</v>
      </c>
      <c r="C1088" s="7" t="s">
        <v>23</v>
      </c>
      <c r="D1088" t="s">
        <v>12</v>
      </c>
      <c r="E1088" s="6" t="s">
        <v>77</v>
      </c>
      <c r="F1088">
        <v>52</v>
      </c>
      <c r="G1088">
        <v>49</v>
      </c>
      <c r="H1088">
        <v>68</v>
      </c>
      <c r="I1088">
        <f>Table1[[#This Row],[Qty]]*Table1[[#This Row],[Price]]</f>
        <v>3536</v>
      </c>
      <c r="J1088">
        <f>Table1[[#This Row],[Qty]]*Table1[[#This Row],[Cost]]</f>
        <v>3332</v>
      </c>
      <c r="K1088">
        <f>Table1[[#This Row],[Total Sales]]-Table1[[#This Row],[cogs]]</f>
        <v>204</v>
      </c>
      <c r="L1088" s="4">
        <v>4950.3999999999996</v>
      </c>
      <c r="M1088" s="4">
        <f>Table1[[#This Row],[Total Sales]]*(1-20%)</f>
        <v>2828.8</v>
      </c>
      <c r="N1088" s="4">
        <f>Table1[[#This Row],[Total Sales]]-100</f>
        <v>3436</v>
      </c>
    </row>
    <row r="1089" spans="1:14" x14ac:dyDescent="0.25">
      <c r="A1089">
        <v>88065566442</v>
      </c>
      <c r="B1089" s="2">
        <v>44051</v>
      </c>
      <c r="C1089" s="7" t="s">
        <v>13</v>
      </c>
      <c r="D1089" t="s">
        <v>11</v>
      </c>
      <c r="E1089" s="6" t="s">
        <v>78</v>
      </c>
      <c r="F1089">
        <v>9</v>
      </c>
      <c r="G1089">
        <v>6</v>
      </c>
      <c r="H1089">
        <v>15</v>
      </c>
      <c r="I1089">
        <f>Table1[[#This Row],[Qty]]*Table1[[#This Row],[Price]]</f>
        <v>135</v>
      </c>
      <c r="J1089">
        <f>Table1[[#This Row],[Qty]]*Table1[[#This Row],[Cost]]</f>
        <v>90</v>
      </c>
      <c r="K1089">
        <f>Table1[[#This Row],[Total Sales]]-Table1[[#This Row],[cogs]]</f>
        <v>45</v>
      </c>
      <c r="L1089" s="4">
        <v>189</v>
      </c>
      <c r="M1089" s="4">
        <f>Table1[[#This Row],[Total Sales]]*(1-20%)</f>
        <v>108</v>
      </c>
      <c r="N1089" s="4">
        <f>Table1[[#This Row],[Total Sales]]-100</f>
        <v>35</v>
      </c>
    </row>
    <row r="1090" spans="1:14" x14ac:dyDescent="0.25">
      <c r="A1090">
        <v>88065566443</v>
      </c>
      <c r="B1090" s="2">
        <v>44052</v>
      </c>
      <c r="C1090" s="7" t="s">
        <v>17</v>
      </c>
      <c r="D1090" t="s">
        <v>12</v>
      </c>
      <c r="E1090" t="s">
        <v>79</v>
      </c>
      <c r="F1090">
        <v>5</v>
      </c>
      <c r="G1090">
        <v>2</v>
      </c>
      <c r="H1090">
        <v>100</v>
      </c>
      <c r="I1090">
        <f>Table1[[#This Row],[Qty]]*Table1[[#This Row],[Price]]</f>
        <v>500</v>
      </c>
      <c r="J1090">
        <f>Table1[[#This Row],[Qty]]*Table1[[#This Row],[Cost]]</f>
        <v>200</v>
      </c>
      <c r="K1090">
        <f>Table1[[#This Row],[Total Sales]]-Table1[[#This Row],[cogs]]</f>
        <v>300</v>
      </c>
      <c r="L1090" s="4">
        <v>700</v>
      </c>
      <c r="M1090" s="4">
        <f>Table1[[#This Row],[Total Sales]]*(1-20%)</f>
        <v>400</v>
      </c>
      <c r="N1090" s="4">
        <f>Table1[[#This Row],[Total Sales]]-100</f>
        <v>400</v>
      </c>
    </row>
    <row r="1091" spans="1:14" x14ac:dyDescent="0.25">
      <c r="A1091">
        <v>88065566444</v>
      </c>
      <c r="B1091" s="2">
        <v>44053</v>
      </c>
      <c r="C1091" s="7" t="s">
        <v>14</v>
      </c>
      <c r="D1091" t="s">
        <v>11</v>
      </c>
      <c r="E1091" s="6" t="s">
        <v>65</v>
      </c>
      <c r="F1091">
        <v>14</v>
      </c>
      <c r="G1091">
        <v>11</v>
      </c>
      <c r="H1091">
        <v>3000</v>
      </c>
      <c r="I1091">
        <f>Table1[[#This Row],[Qty]]*Table1[[#This Row],[Price]]</f>
        <v>42000</v>
      </c>
      <c r="J1091">
        <f>Table1[[#This Row],[Qty]]*Table1[[#This Row],[Cost]]</f>
        <v>33000</v>
      </c>
      <c r="K1091">
        <f>Table1[[#This Row],[Total Sales]]-Table1[[#This Row],[cogs]]</f>
        <v>9000</v>
      </c>
      <c r="L1091" s="4">
        <v>58799.999999999993</v>
      </c>
      <c r="M1091" s="4">
        <f>Table1[[#This Row],[Total Sales]]*(1-20%)</f>
        <v>33600</v>
      </c>
      <c r="N1091" s="4">
        <f>Table1[[#This Row],[Total Sales]]-100</f>
        <v>41900</v>
      </c>
    </row>
    <row r="1092" spans="1:14" x14ac:dyDescent="0.25">
      <c r="A1092">
        <v>88065566445</v>
      </c>
      <c r="B1092" s="2">
        <v>44054</v>
      </c>
      <c r="C1092" s="7" t="s">
        <v>21</v>
      </c>
      <c r="D1092" t="s">
        <v>12</v>
      </c>
      <c r="E1092" s="6" t="s">
        <v>80</v>
      </c>
      <c r="F1092">
        <v>6</v>
      </c>
      <c r="G1092">
        <v>3</v>
      </c>
      <c r="H1092">
        <v>5000</v>
      </c>
      <c r="I1092">
        <f>Table1[[#This Row],[Qty]]*Table1[[#This Row],[Price]]</f>
        <v>30000</v>
      </c>
      <c r="J1092">
        <f>Table1[[#This Row],[Qty]]*Table1[[#This Row],[Cost]]</f>
        <v>15000</v>
      </c>
      <c r="K1092">
        <f>Table1[[#This Row],[Total Sales]]-Table1[[#This Row],[cogs]]</f>
        <v>15000</v>
      </c>
      <c r="L1092" s="4">
        <v>42000</v>
      </c>
      <c r="M1092" s="4">
        <f>Table1[[#This Row],[Total Sales]]*(1-20%)</f>
        <v>24000</v>
      </c>
      <c r="N1092" s="4">
        <f>Table1[[#This Row],[Total Sales]]-100</f>
        <v>29900</v>
      </c>
    </row>
    <row r="1093" spans="1:14" x14ac:dyDescent="0.25">
      <c r="A1093">
        <v>88065566446</v>
      </c>
      <c r="B1093" s="2">
        <v>44055</v>
      </c>
      <c r="C1093" s="7" t="s">
        <v>15</v>
      </c>
      <c r="D1093" t="s">
        <v>11</v>
      </c>
      <c r="E1093" s="6" t="s">
        <v>81</v>
      </c>
      <c r="F1093">
        <v>10</v>
      </c>
      <c r="G1093">
        <v>7</v>
      </c>
      <c r="H1093">
        <v>300</v>
      </c>
      <c r="I1093">
        <f>Table1[[#This Row],[Qty]]*Table1[[#This Row],[Price]]</f>
        <v>3000</v>
      </c>
      <c r="J1093">
        <f>Table1[[#This Row],[Qty]]*Table1[[#This Row],[Cost]]</f>
        <v>2100</v>
      </c>
      <c r="K1093">
        <f>Table1[[#This Row],[Total Sales]]-Table1[[#This Row],[cogs]]</f>
        <v>900</v>
      </c>
      <c r="L1093" s="4">
        <v>4200</v>
      </c>
      <c r="M1093" s="4">
        <f>Table1[[#This Row],[Total Sales]]*(1-20%)</f>
        <v>2400</v>
      </c>
      <c r="N1093" s="4">
        <f>Table1[[#This Row],[Total Sales]]-100</f>
        <v>2900</v>
      </c>
    </row>
    <row r="1094" spans="1:14" x14ac:dyDescent="0.25">
      <c r="A1094">
        <v>88065566447</v>
      </c>
      <c r="B1094" s="2">
        <v>44056</v>
      </c>
      <c r="C1094" s="7" t="s">
        <v>22</v>
      </c>
      <c r="D1094" t="s">
        <v>12</v>
      </c>
      <c r="E1094" s="6" t="s">
        <v>68</v>
      </c>
      <c r="F1094">
        <v>13</v>
      </c>
      <c r="G1094">
        <v>10</v>
      </c>
      <c r="H1094">
        <v>2000</v>
      </c>
      <c r="I1094">
        <f>Table1[[#This Row],[Qty]]*Table1[[#This Row],[Price]]</f>
        <v>26000</v>
      </c>
      <c r="J1094">
        <f>Table1[[#This Row],[Qty]]*Table1[[#This Row],[Cost]]</f>
        <v>20000</v>
      </c>
      <c r="K1094">
        <f>Table1[[#This Row],[Total Sales]]-Table1[[#This Row],[cogs]]</f>
        <v>6000</v>
      </c>
      <c r="L1094" s="4">
        <v>36400</v>
      </c>
      <c r="M1094" s="4">
        <f>Table1[[#This Row],[Total Sales]]*(1-20%)</f>
        <v>20800</v>
      </c>
      <c r="N1094" s="4">
        <f>Table1[[#This Row],[Total Sales]]-100</f>
        <v>25900</v>
      </c>
    </row>
    <row r="1095" spans="1:14" x14ac:dyDescent="0.25">
      <c r="A1095">
        <v>88065566448</v>
      </c>
      <c r="B1095" s="2">
        <v>44057</v>
      </c>
      <c r="C1095" s="7" t="s">
        <v>20</v>
      </c>
      <c r="D1095" t="s">
        <v>11</v>
      </c>
      <c r="E1095" s="6" t="s">
        <v>69</v>
      </c>
      <c r="F1095">
        <v>20</v>
      </c>
      <c r="G1095">
        <v>17</v>
      </c>
      <c r="H1095">
        <v>600</v>
      </c>
      <c r="I1095">
        <f>Table1[[#This Row],[Qty]]*Table1[[#This Row],[Price]]</f>
        <v>12000</v>
      </c>
      <c r="J1095">
        <f>Table1[[#This Row],[Qty]]*Table1[[#This Row],[Cost]]</f>
        <v>10200</v>
      </c>
      <c r="K1095">
        <f>Table1[[#This Row],[Total Sales]]-Table1[[#This Row],[cogs]]</f>
        <v>1800</v>
      </c>
      <c r="L1095" s="4">
        <v>16800</v>
      </c>
      <c r="M1095" s="4">
        <f>Table1[[#This Row],[Total Sales]]*(1-20%)</f>
        <v>9600</v>
      </c>
      <c r="N1095" s="4">
        <f>Table1[[#This Row],[Total Sales]]-100</f>
        <v>11900</v>
      </c>
    </row>
    <row r="1096" spans="1:14" x14ac:dyDescent="0.25">
      <c r="A1096">
        <v>88065566449</v>
      </c>
      <c r="B1096" s="2">
        <v>44058</v>
      </c>
      <c r="C1096" s="7" t="s">
        <v>16</v>
      </c>
      <c r="D1096" t="s">
        <v>12</v>
      </c>
      <c r="E1096" t="s">
        <v>70</v>
      </c>
      <c r="F1096">
        <v>15</v>
      </c>
      <c r="G1096">
        <v>12</v>
      </c>
      <c r="H1096">
        <v>1230</v>
      </c>
      <c r="I1096">
        <f>Table1[[#This Row],[Qty]]*Table1[[#This Row],[Price]]</f>
        <v>18450</v>
      </c>
      <c r="J1096">
        <f>Table1[[#This Row],[Qty]]*Table1[[#This Row],[Cost]]</f>
        <v>14760</v>
      </c>
      <c r="K1096">
        <f>Table1[[#This Row],[Total Sales]]-Table1[[#This Row],[cogs]]</f>
        <v>3690</v>
      </c>
      <c r="L1096" s="4">
        <v>25830</v>
      </c>
      <c r="M1096" s="4">
        <f>Table1[[#This Row],[Total Sales]]*(1-20%)</f>
        <v>14760</v>
      </c>
      <c r="N1096" s="4">
        <f>Table1[[#This Row],[Total Sales]]-100</f>
        <v>18350</v>
      </c>
    </row>
    <row r="1097" spans="1:14" x14ac:dyDescent="0.25">
      <c r="A1097">
        <v>88065566450</v>
      </c>
      <c r="B1097" s="2">
        <v>44062</v>
      </c>
      <c r="C1097" s="7" t="s">
        <v>18</v>
      </c>
      <c r="D1097" t="s">
        <v>9</v>
      </c>
      <c r="E1097" s="6" t="s">
        <v>82</v>
      </c>
      <c r="F1097">
        <v>20</v>
      </c>
      <c r="G1097">
        <v>17</v>
      </c>
      <c r="H1097">
        <v>900</v>
      </c>
      <c r="I1097">
        <f>Table1[[#This Row],[Qty]]*Table1[[#This Row],[Price]]</f>
        <v>18000</v>
      </c>
      <c r="J1097">
        <f>Table1[[#This Row],[Qty]]*Table1[[#This Row],[Cost]]</f>
        <v>15300</v>
      </c>
      <c r="K1097">
        <f>Table1[[#This Row],[Total Sales]]-Table1[[#This Row],[cogs]]</f>
        <v>2700</v>
      </c>
      <c r="L1097" s="4">
        <v>25200</v>
      </c>
      <c r="M1097" s="4">
        <f>Table1[[#This Row],[Total Sales]]*(1-20%)</f>
        <v>14400</v>
      </c>
      <c r="N1097" s="4">
        <f>Table1[[#This Row],[Total Sales]]-100</f>
        <v>17900</v>
      </c>
    </row>
    <row r="1098" spans="1:14" x14ac:dyDescent="0.25">
      <c r="A1098">
        <v>88065566451</v>
      </c>
      <c r="B1098" s="2">
        <v>44061</v>
      </c>
      <c r="C1098" s="7" t="s">
        <v>19</v>
      </c>
      <c r="D1098" t="s">
        <v>10</v>
      </c>
      <c r="E1098" s="6" t="s">
        <v>83</v>
      </c>
      <c r="F1098">
        <v>12</v>
      </c>
      <c r="G1098">
        <v>9</v>
      </c>
      <c r="H1098">
        <v>2390</v>
      </c>
      <c r="I1098">
        <f>Table1[[#This Row],[Qty]]*Table1[[#This Row],[Price]]</f>
        <v>28680</v>
      </c>
      <c r="J1098">
        <f>Table1[[#This Row],[Qty]]*Table1[[#This Row],[Cost]]</f>
        <v>21510</v>
      </c>
      <c r="K1098">
        <f>Table1[[#This Row],[Total Sales]]-Table1[[#This Row],[cogs]]</f>
        <v>7170</v>
      </c>
      <c r="L1098" s="4">
        <v>40152</v>
      </c>
      <c r="M1098" s="4">
        <f>Table1[[#This Row],[Total Sales]]*(1-20%)</f>
        <v>22944</v>
      </c>
      <c r="N1098" s="4">
        <f>Table1[[#This Row],[Total Sales]]-100</f>
        <v>28580</v>
      </c>
    </row>
    <row r="1099" spans="1:14" x14ac:dyDescent="0.25">
      <c r="A1099">
        <v>88065566452</v>
      </c>
      <c r="B1099" s="2">
        <v>44061</v>
      </c>
      <c r="C1099" s="7" t="s">
        <v>23</v>
      </c>
      <c r="D1099" t="s">
        <v>11</v>
      </c>
      <c r="E1099" s="6" t="s">
        <v>84</v>
      </c>
      <c r="F1099">
        <v>16</v>
      </c>
      <c r="G1099">
        <v>13</v>
      </c>
      <c r="H1099">
        <v>10000</v>
      </c>
      <c r="I1099">
        <f>Table1[[#This Row],[Qty]]*Table1[[#This Row],[Price]]</f>
        <v>160000</v>
      </c>
      <c r="J1099">
        <f>Table1[[#This Row],[Qty]]*Table1[[#This Row],[Cost]]</f>
        <v>130000</v>
      </c>
      <c r="K1099">
        <f>Table1[[#This Row],[Total Sales]]-Table1[[#This Row],[cogs]]</f>
        <v>30000</v>
      </c>
      <c r="L1099" s="4">
        <v>224000</v>
      </c>
      <c r="M1099" s="4">
        <f>Table1[[#This Row],[Total Sales]]*(1-20%)</f>
        <v>128000</v>
      </c>
      <c r="N1099" s="4">
        <f>Table1[[#This Row],[Total Sales]]-100</f>
        <v>159900</v>
      </c>
    </row>
    <row r="1100" spans="1:14" x14ac:dyDescent="0.25">
      <c r="A1100">
        <v>88065566453</v>
      </c>
      <c r="B1100" s="2">
        <v>44062</v>
      </c>
      <c r="C1100" s="7" t="s">
        <v>13</v>
      </c>
      <c r="D1100" t="s">
        <v>12</v>
      </c>
      <c r="E1100" s="6" t="s">
        <v>74</v>
      </c>
      <c r="F1100">
        <v>70</v>
      </c>
      <c r="G1100">
        <v>67</v>
      </c>
      <c r="H1100">
        <v>2300</v>
      </c>
      <c r="I1100">
        <f>Table1[[#This Row],[Qty]]*Table1[[#This Row],[Price]]</f>
        <v>161000</v>
      </c>
      <c r="J1100">
        <f>Table1[[#This Row],[Qty]]*Table1[[#This Row],[Cost]]</f>
        <v>154100</v>
      </c>
      <c r="K1100">
        <f>Table1[[#This Row],[Total Sales]]-Table1[[#This Row],[cogs]]</f>
        <v>6900</v>
      </c>
      <c r="L1100" s="4">
        <v>225400</v>
      </c>
      <c r="M1100" s="4">
        <f>Table1[[#This Row],[Total Sales]]*(1-20%)</f>
        <v>128800</v>
      </c>
      <c r="N1100" s="4">
        <f>Table1[[#This Row],[Total Sales]]-100</f>
        <v>160900</v>
      </c>
    </row>
    <row r="1101" spans="1:14" x14ac:dyDescent="0.25">
      <c r="A1101">
        <v>88065566454</v>
      </c>
      <c r="B1101" s="2">
        <v>44063</v>
      </c>
      <c r="C1101" s="7" t="s">
        <v>17</v>
      </c>
      <c r="D1101" t="s">
        <v>9</v>
      </c>
      <c r="E1101" s="6" t="s">
        <v>85</v>
      </c>
      <c r="F1101">
        <v>15</v>
      </c>
      <c r="G1101">
        <v>12</v>
      </c>
      <c r="H1101">
        <v>7800</v>
      </c>
      <c r="I1101">
        <f>Table1[[#This Row],[Qty]]*Table1[[#This Row],[Price]]</f>
        <v>117000</v>
      </c>
      <c r="J1101">
        <f>Table1[[#This Row],[Qty]]*Table1[[#This Row],[Cost]]</f>
        <v>93600</v>
      </c>
      <c r="K1101">
        <f>Table1[[#This Row],[Total Sales]]-Table1[[#This Row],[cogs]]</f>
        <v>23400</v>
      </c>
      <c r="L1101" s="4">
        <v>163800</v>
      </c>
      <c r="M1101" s="4">
        <f>Table1[[#This Row],[Total Sales]]*(1-20%)</f>
        <v>93600</v>
      </c>
      <c r="N1101" s="4">
        <f>Table1[[#This Row],[Total Sales]]-100</f>
        <v>116900</v>
      </c>
    </row>
    <row r="1102" spans="1:14" x14ac:dyDescent="0.25">
      <c r="A1102">
        <v>88065566455</v>
      </c>
      <c r="B1102" s="2">
        <v>44064</v>
      </c>
      <c r="C1102" s="7" t="s">
        <v>14</v>
      </c>
      <c r="D1102" t="s">
        <v>10</v>
      </c>
      <c r="E1102" s="6" t="s">
        <v>74</v>
      </c>
      <c r="F1102">
        <v>16</v>
      </c>
      <c r="G1102">
        <v>13</v>
      </c>
      <c r="H1102">
        <v>450</v>
      </c>
      <c r="I1102">
        <f>Table1[[#This Row],[Qty]]*Table1[[#This Row],[Price]]</f>
        <v>7200</v>
      </c>
      <c r="J1102">
        <f>Table1[[#This Row],[Qty]]*Table1[[#This Row],[Cost]]</f>
        <v>5850</v>
      </c>
      <c r="K1102">
        <f>Table1[[#This Row],[Total Sales]]-Table1[[#This Row],[cogs]]</f>
        <v>1350</v>
      </c>
      <c r="L1102" s="4">
        <v>10080</v>
      </c>
      <c r="M1102" s="4">
        <f>Table1[[#This Row],[Total Sales]]*(1-20%)</f>
        <v>5760</v>
      </c>
      <c r="N1102" s="4">
        <f>Table1[[#This Row],[Total Sales]]-100</f>
        <v>7100</v>
      </c>
    </row>
    <row r="1103" spans="1:14" x14ac:dyDescent="0.25">
      <c r="A1103">
        <v>88065566456</v>
      </c>
      <c r="B1103" s="2">
        <v>44065</v>
      </c>
      <c r="C1103" s="7" t="s">
        <v>21</v>
      </c>
      <c r="D1103" t="s">
        <v>11</v>
      </c>
      <c r="E1103" s="6" t="s">
        <v>85</v>
      </c>
      <c r="F1103">
        <v>20</v>
      </c>
      <c r="G1103">
        <v>17</v>
      </c>
      <c r="H1103">
        <v>2000</v>
      </c>
      <c r="I1103">
        <f>Table1[[#This Row],[Qty]]*Table1[[#This Row],[Price]]</f>
        <v>40000</v>
      </c>
      <c r="J1103">
        <f>Table1[[#This Row],[Qty]]*Table1[[#This Row],[Cost]]</f>
        <v>34000</v>
      </c>
      <c r="K1103">
        <f>Table1[[#This Row],[Total Sales]]-Table1[[#This Row],[cogs]]</f>
        <v>6000</v>
      </c>
      <c r="L1103" s="4">
        <v>56000</v>
      </c>
      <c r="M1103" s="4">
        <f>Table1[[#This Row],[Total Sales]]*(1-20%)</f>
        <v>32000</v>
      </c>
      <c r="N1103" s="4">
        <f>Table1[[#This Row],[Total Sales]]-100</f>
        <v>39900</v>
      </c>
    </row>
    <row r="1104" spans="1:14" x14ac:dyDescent="0.25">
      <c r="A1104">
        <v>88065566457</v>
      </c>
      <c r="B1104" s="2">
        <v>44066</v>
      </c>
      <c r="C1104" s="7" t="s">
        <v>15</v>
      </c>
      <c r="D1104" t="s">
        <v>12</v>
      </c>
      <c r="E1104" s="6" t="s">
        <v>68</v>
      </c>
      <c r="F1104">
        <v>12</v>
      </c>
      <c r="G1104">
        <v>9</v>
      </c>
      <c r="H1104">
        <v>123</v>
      </c>
      <c r="I1104">
        <f>Table1[[#This Row],[Qty]]*Table1[[#This Row],[Price]]</f>
        <v>1476</v>
      </c>
      <c r="J1104">
        <f>Table1[[#This Row],[Qty]]*Table1[[#This Row],[Cost]]</f>
        <v>1107</v>
      </c>
      <c r="K1104">
        <f>Table1[[#This Row],[Total Sales]]-Table1[[#This Row],[cogs]]</f>
        <v>369</v>
      </c>
      <c r="L1104" s="4">
        <v>2066.4</v>
      </c>
      <c r="M1104" s="4">
        <f>Table1[[#This Row],[Total Sales]]*(1-20%)</f>
        <v>1180.8</v>
      </c>
      <c r="N1104" s="4">
        <f>Table1[[#This Row],[Total Sales]]-100</f>
        <v>1376</v>
      </c>
    </row>
    <row r="1105" spans="1:14" x14ac:dyDescent="0.25">
      <c r="A1105">
        <v>88065566458</v>
      </c>
      <c r="B1105" s="2">
        <v>44067</v>
      </c>
      <c r="C1105" s="7" t="s">
        <v>22</v>
      </c>
      <c r="D1105" t="s">
        <v>9</v>
      </c>
      <c r="E1105" s="6" t="s">
        <v>69</v>
      </c>
      <c r="F1105">
        <v>12</v>
      </c>
      <c r="G1105">
        <v>9</v>
      </c>
      <c r="H1105">
        <v>12903</v>
      </c>
      <c r="I1105">
        <f>Table1[[#This Row],[Qty]]*Table1[[#This Row],[Price]]</f>
        <v>154836</v>
      </c>
      <c r="J1105">
        <f>Table1[[#This Row],[Qty]]*Table1[[#This Row],[Cost]]</f>
        <v>116127</v>
      </c>
      <c r="K1105">
        <f>Table1[[#This Row],[Total Sales]]-Table1[[#This Row],[cogs]]</f>
        <v>38709</v>
      </c>
      <c r="L1105" s="4">
        <v>216770.4</v>
      </c>
      <c r="M1105" s="4">
        <f>Table1[[#This Row],[Total Sales]]*(1-20%)</f>
        <v>123868.8</v>
      </c>
      <c r="N1105" s="4">
        <f>Table1[[#This Row],[Total Sales]]-100</f>
        <v>154736</v>
      </c>
    </row>
    <row r="1106" spans="1:14" x14ac:dyDescent="0.25">
      <c r="A1106">
        <v>88065566459</v>
      </c>
      <c r="B1106" s="2">
        <v>44068</v>
      </c>
      <c r="C1106" s="7" t="s">
        <v>20</v>
      </c>
      <c r="D1106" t="s">
        <v>10</v>
      </c>
      <c r="E1106" t="s">
        <v>70</v>
      </c>
      <c r="F1106">
        <v>18</v>
      </c>
      <c r="G1106">
        <v>15</v>
      </c>
      <c r="H1106">
        <v>100000</v>
      </c>
      <c r="I1106">
        <f>Table1[[#This Row],[Qty]]*Table1[[#This Row],[Price]]</f>
        <v>1800000</v>
      </c>
      <c r="J1106">
        <f>Table1[[#This Row],[Qty]]*Table1[[#This Row],[Cost]]</f>
        <v>1500000</v>
      </c>
      <c r="K1106">
        <f>Table1[[#This Row],[Total Sales]]-Table1[[#This Row],[cogs]]</f>
        <v>300000</v>
      </c>
      <c r="L1106" s="4">
        <v>2520000</v>
      </c>
      <c r="M1106" s="4">
        <f>Table1[[#This Row],[Total Sales]]*(1-20%)</f>
        <v>1440000</v>
      </c>
      <c r="N1106" s="4">
        <f>Table1[[#This Row],[Total Sales]]-100</f>
        <v>1799900</v>
      </c>
    </row>
    <row r="1107" spans="1:14" x14ac:dyDescent="0.25">
      <c r="A1107">
        <v>88065566460</v>
      </c>
      <c r="B1107" s="2">
        <v>44072</v>
      </c>
      <c r="C1107" s="7" t="s">
        <v>16</v>
      </c>
      <c r="D1107" t="s">
        <v>11</v>
      </c>
      <c r="E1107" s="6" t="s">
        <v>68</v>
      </c>
      <c r="F1107">
        <v>10</v>
      </c>
      <c r="G1107">
        <v>7</v>
      </c>
      <c r="H1107">
        <v>12000</v>
      </c>
      <c r="I1107">
        <f>Table1[[#This Row],[Qty]]*Table1[[#This Row],[Price]]</f>
        <v>120000</v>
      </c>
      <c r="J1107">
        <f>Table1[[#This Row],[Qty]]*Table1[[#This Row],[Cost]]</f>
        <v>84000</v>
      </c>
      <c r="K1107">
        <f>Table1[[#This Row],[Total Sales]]-Table1[[#This Row],[cogs]]</f>
        <v>36000</v>
      </c>
      <c r="L1107" s="4">
        <v>168000</v>
      </c>
      <c r="M1107" s="4">
        <f>Table1[[#This Row],[Total Sales]]*(1-20%)</f>
        <v>96000</v>
      </c>
      <c r="N1107" s="4">
        <f>Table1[[#This Row],[Total Sales]]-100</f>
        <v>119900</v>
      </c>
    </row>
    <row r="1108" spans="1:14" x14ac:dyDescent="0.25">
      <c r="A1108">
        <v>88065566461</v>
      </c>
      <c r="B1108" s="2">
        <v>44071</v>
      </c>
      <c r="C1108" s="7" t="s">
        <v>18</v>
      </c>
      <c r="D1108" t="s">
        <v>12</v>
      </c>
      <c r="E1108" s="6" t="s">
        <v>69</v>
      </c>
      <c r="F1108">
        <v>15</v>
      </c>
      <c r="G1108">
        <v>12</v>
      </c>
      <c r="H1108">
        <v>60</v>
      </c>
      <c r="I1108">
        <f>Table1[[#This Row],[Qty]]*Table1[[#This Row],[Price]]</f>
        <v>900</v>
      </c>
      <c r="J1108">
        <f>Table1[[#This Row],[Qty]]*Table1[[#This Row],[Cost]]</f>
        <v>720</v>
      </c>
      <c r="K1108">
        <f>Table1[[#This Row],[Total Sales]]-Table1[[#This Row],[cogs]]</f>
        <v>180</v>
      </c>
      <c r="L1108" s="4">
        <v>1260</v>
      </c>
      <c r="M1108" s="4">
        <f>Table1[[#This Row],[Total Sales]]*(1-20%)</f>
        <v>720</v>
      </c>
      <c r="N1108" s="4">
        <f>Table1[[#This Row],[Total Sales]]-100</f>
        <v>800</v>
      </c>
    </row>
    <row r="1109" spans="1:14" x14ac:dyDescent="0.25">
      <c r="A1109">
        <v>88065566462</v>
      </c>
      <c r="B1109" s="2">
        <v>44071</v>
      </c>
      <c r="C1109" s="7" t="s">
        <v>19</v>
      </c>
      <c r="D1109" t="s">
        <v>9</v>
      </c>
      <c r="E1109" t="s">
        <v>70</v>
      </c>
      <c r="F1109">
        <v>15</v>
      </c>
      <c r="G1109">
        <v>12</v>
      </c>
      <c r="H1109">
        <v>89</v>
      </c>
      <c r="I1109">
        <f>Table1[[#This Row],[Qty]]*Table1[[#This Row],[Price]]</f>
        <v>1335</v>
      </c>
      <c r="J1109">
        <f>Table1[[#This Row],[Qty]]*Table1[[#This Row],[Cost]]</f>
        <v>1068</v>
      </c>
      <c r="K1109">
        <f>Table1[[#This Row],[Total Sales]]-Table1[[#This Row],[cogs]]</f>
        <v>267</v>
      </c>
      <c r="L1109" s="4">
        <v>1868.9999999999998</v>
      </c>
      <c r="M1109" s="4">
        <f>Table1[[#This Row],[Total Sales]]*(1-20%)</f>
        <v>1068</v>
      </c>
      <c r="N1109" s="4">
        <f>Table1[[#This Row],[Total Sales]]-100</f>
        <v>1235</v>
      </c>
    </row>
    <row r="1110" spans="1:14" x14ac:dyDescent="0.25">
      <c r="A1110">
        <v>88065566463</v>
      </c>
      <c r="B1110" s="2">
        <v>44072</v>
      </c>
      <c r="C1110" s="7" t="s">
        <v>23</v>
      </c>
      <c r="D1110" t="s">
        <v>10</v>
      </c>
      <c r="E1110" t="s">
        <v>70</v>
      </c>
      <c r="F1110">
        <v>23</v>
      </c>
      <c r="G1110">
        <v>20</v>
      </c>
      <c r="H1110">
        <v>77</v>
      </c>
      <c r="I1110">
        <f>Table1[[#This Row],[Qty]]*Table1[[#This Row],[Price]]</f>
        <v>1771</v>
      </c>
      <c r="J1110">
        <f>Table1[[#This Row],[Qty]]*Table1[[#This Row],[Cost]]</f>
        <v>1540</v>
      </c>
      <c r="K1110">
        <f>Table1[[#This Row],[Total Sales]]-Table1[[#This Row],[cogs]]</f>
        <v>231</v>
      </c>
      <c r="L1110" s="4">
        <v>2479.3999999999996</v>
      </c>
      <c r="M1110" s="4">
        <f>Table1[[#This Row],[Total Sales]]*(1-20%)</f>
        <v>1416.8000000000002</v>
      </c>
      <c r="N1110" s="4">
        <f>Table1[[#This Row],[Total Sales]]-100</f>
        <v>1671</v>
      </c>
    </row>
    <row r="1111" spans="1:14" x14ac:dyDescent="0.25">
      <c r="A1111">
        <v>88065566464</v>
      </c>
      <c r="B1111" s="2">
        <v>44073</v>
      </c>
      <c r="C1111" s="7" t="s">
        <v>13</v>
      </c>
      <c r="D1111" t="s">
        <v>11</v>
      </c>
      <c r="E1111" t="s">
        <v>70</v>
      </c>
      <c r="F1111">
        <v>9</v>
      </c>
      <c r="G1111">
        <v>6</v>
      </c>
      <c r="H1111">
        <v>68</v>
      </c>
      <c r="I1111">
        <f>Table1[[#This Row],[Qty]]*Table1[[#This Row],[Price]]</f>
        <v>612</v>
      </c>
      <c r="J1111">
        <f>Table1[[#This Row],[Qty]]*Table1[[#This Row],[Cost]]</f>
        <v>408</v>
      </c>
      <c r="K1111">
        <f>Table1[[#This Row],[Total Sales]]-Table1[[#This Row],[cogs]]</f>
        <v>204</v>
      </c>
      <c r="L1111" s="4">
        <v>856.8</v>
      </c>
      <c r="M1111" s="4">
        <f>Table1[[#This Row],[Total Sales]]*(1-20%)</f>
        <v>489.6</v>
      </c>
      <c r="N1111" s="4">
        <f>Table1[[#This Row],[Total Sales]]-100</f>
        <v>512</v>
      </c>
    </row>
    <row r="1112" spans="1:14" x14ac:dyDescent="0.25">
      <c r="A1112">
        <v>88065566465</v>
      </c>
      <c r="B1112" s="2">
        <v>44074</v>
      </c>
      <c r="C1112" s="7" t="s">
        <v>17</v>
      </c>
      <c r="D1112" t="s">
        <v>12</v>
      </c>
      <c r="E1112" s="6" t="s">
        <v>81</v>
      </c>
      <c r="F1112">
        <v>18</v>
      </c>
      <c r="G1112">
        <v>15</v>
      </c>
      <c r="H1112">
        <v>15</v>
      </c>
      <c r="I1112">
        <f>Table1[[#This Row],[Qty]]*Table1[[#This Row],[Price]]</f>
        <v>270</v>
      </c>
      <c r="J1112">
        <f>Table1[[#This Row],[Qty]]*Table1[[#This Row],[Cost]]</f>
        <v>225</v>
      </c>
      <c r="K1112">
        <f>Table1[[#This Row],[Total Sales]]-Table1[[#This Row],[cogs]]</f>
        <v>45</v>
      </c>
      <c r="L1112" s="4">
        <v>378</v>
      </c>
      <c r="M1112" s="4">
        <f>Table1[[#This Row],[Total Sales]]*(1-20%)</f>
        <v>216</v>
      </c>
      <c r="N1112" s="4">
        <f>Table1[[#This Row],[Total Sales]]-100</f>
        <v>170</v>
      </c>
    </row>
    <row r="1113" spans="1:14" x14ac:dyDescent="0.25">
      <c r="A1113">
        <v>88065566466</v>
      </c>
      <c r="B1113" s="2">
        <v>44044</v>
      </c>
      <c r="C1113" s="7" t="s">
        <v>14</v>
      </c>
      <c r="D1113" t="s">
        <v>9</v>
      </c>
      <c r="E1113" s="6" t="s">
        <v>81</v>
      </c>
      <c r="F1113">
        <v>14</v>
      </c>
      <c r="G1113">
        <v>11</v>
      </c>
      <c r="H1113">
        <v>47</v>
      </c>
      <c r="I1113">
        <f>Table1[[#This Row],[Qty]]*Table1[[#This Row],[Price]]</f>
        <v>658</v>
      </c>
      <c r="J1113">
        <f>Table1[[#This Row],[Qty]]*Table1[[#This Row],[Cost]]</f>
        <v>517</v>
      </c>
      <c r="K1113">
        <f>Table1[[#This Row],[Total Sales]]-Table1[[#This Row],[cogs]]</f>
        <v>141</v>
      </c>
      <c r="L1113" s="4">
        <v>921.19999999999993</v>
      </c>
      <c r="M1113" s="4">
        <f>Table1[[#This Row],[Total Sales]]*(1-20%)</f>
        <v>526.4</v>
      </c>
      <c r="N1113" s="4">
        <f>Table1[[#This Row],[Total Sales]]-100</f>
        <v>558</v>
      </c>
    </row>
    <row r="1114" spans="1:14" x14ac:dyDescent="0.25">
      <c r="A1114">
        <v>88065566467</v>
      </c>
      <c r="B1114" s="2">
        <v>44045</v>
      </c>
      <c r="C1114" s="7" t="s">
        <v>21</v>
      </c>
      <c r="D1114" t="s">
        <v>10</v>
      </c>
      <c r="E1114" s="6" t="s">
        <v>74</v>
      </c>
      <c r="F1114">
        <v>30</v>
      </c>
      <c r="G1114">
        <v>27</v>
      </c>
      <c r="H1114">
        <v>6</v>
      </c>
      <c r="I1114">
        <f>Table1[[#This Row],[Qty]]*Table1[[#This Row],[Price]]</f>
        <v>180</v>
      </c>
      <c r="J1114">
        <f>Table1[[#This Row],[Qty]]*Table1[[#This Row],[Cost]]</f>
        <v>162</v>
      </c>
      <c r="K1114">
        <f>Table1[[#This Row],[Total Sales]]-Table1[[#This Row],[cogs]]</f>
        <v>18</v>
      </c>
      <c r="L1114" s="4">
        <v>251.99999999999997</v>
      </c>
      <c r="M1114" s="4">
        <f>Table1[[#This Row],[Total Sales]]*(1-20%)</f>
        <v>144</v>
      </c>
      <c r="N1114" s="4">
        <f>Table1[[#This Row],[Total Sales]]-100</f>
        <v>80</v>
      </c>
    </row>
    <row r="1115" spans="1:14" x14ac:dyDescent="0.25">
      <c r="A1115">
        <v>88065566468</v>
      </c>
      <c r="B1115" s="2">
        <v>44046</v>
      </c>
      <c r="C1115" s="7" t="s">
        <v>15</v>
      </c>
      <c r="D1115" t="s">
        <v>11</v>
      </c>
      <c r="E1115" s="6" t="s">
        <v>85</v>
      </c>
      <c r="F1115">
        <v>16</v>
      </c>
      <c r="G1115">
        <v>13</v>
      </c>
      <c r="H1115">
        <v>10</v>
      </c>
      <c r="I1115">
        <f>Table1[[#This Row],[Qty]]*Table1[[#This Row],[Price]]</f>
        <v>160</v>
      </c>
      <c r="J1115">
        <f>Table1[[#This Row],[Qty]]*Table1[[#This Row],[Cost]]</f>
        <v>130</v>
      </c>
      <c r="K1115">
        <f>Table1[[#This Row],[Total Sales]]-Table1[[#This Row],[cogs]]</f>
        <v>30</v>
      </c>
      <c r="L1115" s="4">
        <v>224</v>
      </c>
      <c r="M1115" s="4">
        <f>Table1[[#This Row],[Total Sales]]*(1-20%)</f>
        <v>128</v>
      </c>
      <c r="N1115" s="4">
        <f>Table1[[#This Row],[Total Sales]]-100</f>
        <v>60</v>
      </c>
    </row>
    <row r="1116" spans="1:14" x14ac:dyDescent="0.25">
      <c r="A1116">
        <v>88065566469</v>
      </c>
      <c r="B1116" s="2">
        <v>44047</v>
      </c>
      <c r="C1116" s="7" t="s">
        <v>22</v>
      </c>
      <c r="D1116" t="s">
        <v>12</v>
      </c>
      <c r="E1116" s="6" t="s">
        <v>75</v>
      </c>
      <c r="F1116">
        <v>52</v>
      </c>
      <c r="G1116">
        <v>49</v>
      </c>
      <c r="H1116">
        <v>11</v>
      </c>
      <c r="I1116">
        <f>Table1[[#This Row],[Qty]]*Table1[[#This Row],[Price]]</f>
        <v>572</v>
      </c>
      <c r="J1116">
        <f>Table1[[#This Row],[Qty]]*Table1[[#This Row],[Cost]]</f>
        <v>539</v>
      </c>
      <c r="K1116">
        <f>Table1[[#This Row],[Total Sales]]-Table1[[#This Row],[cogs]]</f>
        <v>33</v>
      </c>
      <c r="L1116" s="4">
        <v>800.8</v>
      </c>
      <c r="M1116" s="4">
        <f>Table1[[#This Row],[Total Sales]]*(1-20%)</f>
        <v>457.6</v>
      </c>
      <c r="N1116" s="4">
        <f>Table1[[#This Row],[Total Sales]]-100</f>
        <v>472</v>
      </c>
    </row>
    <row r="1117" spans="1:14" x14ac:dyDescent="0.25">
      <c r="A1117">
        <v>88065566470</v>
      </c>
      <c r="B1117" s="2">
        <v>44048</v>
      </c>
      <c r="C1117" s="7" t="s">
        <v>20</v>
      </c>
      <c r="D1117" t="s">
        <v>9</v>
      </c>
      <c r="E1117" s="6" t="s">
        <v>76</v>
      </c>
      <c r="F1117">
        <v>14</v>
      </c>
      <c r="G1117">
        <v>11</v>
      </c>
      <c r="H1117">
        <v>60</v>
      </c>
      <c r="I1117">
        <f>Table1[[#This Row],[Qty]]*Table1[[#This Row],[Price]]</f>
        <v>840</v>
      </c>
      <c r="J1117">
        <f>Table1[[#This Row],[Qty]]*Table1[[#This Row],[Cost]]</f>
        <v>660</v>
      </c>
      <c r="K1117">
        <f>Table1[[#This Row],[Total Sales]]-Table1[[#This Row],[cogs]]</f>
        <v>180</v>
      </c>
      <c r="L1117" s="4">
        <v>1176</v>
      </c>
      <c r="M1117" s="4">
        <f>Table1[[#This Row],[Total Sales]]*(1-20%)</f>
        <v>672</v>
      </c>
      <c r="N1117" s="4">
        <f>Table1[[#This Row],[Total Sales]]-100</f>
        <v>740</v>
      </c>
    </row>
    <row r="1118" spans="1:14" x14ac:dyDescent="0.25">
      <c r="A1118">
        <v>88065566471</v>
      </c>
      <c r="B1118" s="2">
        <v>44052</v>
      </c>
      <c r="C1118" s="7" t="s">
        <v>16</v>
      </c>
      <c r="D1118" t="s">
        <v>10</v>
      </c>
      <c r="E1118" s="6" t="s">
        <v>77</v>
      </c>
      <c r="F1118">
        <v>6</v>
      </c>
      <c r="G1118">
        <v>3</v>
      </c>
      <c r="H1118">
        <v>89</v>
      </c>
      <c r="I1118">
        <f>Table1[[#This Row],[Qty]]*Table1[[#This Row],[Price]]</f>
        <v>534</v>
      </c>
      <c r="J1118">
        <f>Table1[[#This Row],[Qty]]*Table1[[#This Row],[Cost]]</f>
        <v>267</v>
      </c>
      <c r="K1118">
        <f>Table1[[#This Row],[Total Sales]]-Table1[[#This Row],[cogs]]</f>
        <v>267</v>
      </c>
      <c r="L1118" s="4">
        <v>747.59999999999991</v>
      </c>
      <c r="M1118" s="4">
        <f>Table1[[#This Row],[Total Sales]]*(1-20%)</f>
        <v>427.20000000000005</v>
      </c>
      <c r="N1118" s="4">
        <f>Table1[[#This Row],[Total Sales]]-100</f>
        <v>434</v>
      </c>
    </row>
    <row r="1119" spans="1:14" x14ac:dyDescent="0.25">
      <c r="A1119">
        <v>88065566472</v>
      </c>
      <c r="B1119" s="2">
        <v>44051</v>
      </c>
      <c r="C1119" s="7" t="s">
        <v>18</v>
      </c>
      <c r="D1119" t="s">
        <v>11</v>
      </c>
      <c r="E1119" s="6" t="s">
        <v>78</v>
      </c>
      <c r="F1119">
        <v>13</v>
      </c>
      <c r="G1119">
        <v>10</v>
      </c>
      <c r="H1119">
        <v>77</v>
      </c>
      <c r="I1119">
        <f>Table1[[#This Row],[Qty]]*Table1[[#This Row],[Price]]</f>
        <v>1001</v>
      </c>
      <c r="J1119">
        <f>Table1[[#This Row],[Qty]]*Table1[[#This Row],[Cost]]</f>
        <v>770</v>
      </c>
      <c r="K1119">
        <f>Table1[[#This Row],[Total Sales]]-Table1[[#This Row],[cogs]]</f>
        <v>231</v>
      </c>
      <c r="L1119" s="4">
        <v>1401.3999999999999</v>
      </c>
      <c r="M1119" s="4">
        <f>Table1[[#This Row],[Total Sales]]*(1-20%)</f>
        <v>800.80000000000007</v>
      </c>
      <c r="N1119" s="4">
        <f>Table1[[#This Row],[Total Sales]]-100</f>
        <v>901</v>
      </c>
    </row>
    <row r="1120" spans="1:14" x14ac:dyDescent="0.25">
      <c r="A1120">
        <v>88065566473</v>
      </c>
      <c r="B1120" s="2">
        <v>44051</v>
      </c>
      <c r="C1120" s="7" t="s">
        <v>19</v>
      </c>
      <c r="D1120" t="s">
        <v>12</v>
      </c>
      <c r="E1120" t="s">
        <v>79</v>
      </c>
      <c r="F1120">
        <v>15</v>
      </c>
      <c r="G1120">
        <v>12</v>
      </c>
      <c r="H1120">
        <v>68</v>
      </c>
      <c r="I1120">
        <f>Table1[[#This Row],[Qty]]*Table1[[#This Row],[Price]]</f>
        <v>1020</v>
      </c>
      <c r="J1120">
        <f>Table1[[#This Row],[Qty]]*Table1[[#This Row],[Cost]]</f>
        <v>816</v>
      </c>
      <c r="K1120">
        <f>Table1[[#This Row],[Total Sales]]-Table1[[#This Row],[cogs]]</f>
        <v>204</v>
      </c>
      <c r="L1120" s="4">
        <v>1428</v>
      </c>
      <c r="M1120" s="4">
        <f>Table1[[#This Row],[Total Sales]]*(1-20%)</f>
        <v>816</v>
      </c>
      <c r="N1120" s="4">
        <f>Table1[[#This Row],[Total Sales]]-100</f>
        <v>920</v>
      </c>
    </row>
    <row r="1121" spans="1:14" x14ac:dyDescent="0.25">
      <c r="A1121">
        <v>88065566474</v>
      </c>
      <c r="B1121" s="2">
        <v>44052</v>
      </c>
      <c r="C1121" s="7" t="s">
        <v>23</v>
      </c>
      <c r="D1121" t="s">
        <v>9</v>
      </c>
      <c r="E1121" s="6" t="s">
        <v>65</v>
      </c>
      <c r="F1121">
        <v>20</v>
      </c>
      <c r="G1121">
        <v>17</v>
      </c>
      <c r="H1121">
        <v>15</v>
      </c>
      <c r="I1121">
        <f>Table1[[#This Row],[Qty]]*Table1[[#This Row],[Price]]</f>
        <v>300</v>
      </c>
      <c r="J1121">
        <f>Table1[[#This Row],[Qty]]*Table1[[#This Row],[Cost]]</f>
        <v>255</v>
      </c>
      <c r="K1121">
        <f>Table1[[#This Row],[Total Sales]]-Table1[[#This Row],[cogs]]</f>
        <v>45</v>
      </c>
      <c r="L1121" s="4">
        <v>420</v>
      </c>
      <c r="M1121" s="4">
        <f>Table1[[#This Row],[Total Sales]]*(1-20%)</f>
        <v>240</v>
      </c>
      <c r="N1121" s="4">
        <f>Table1[[#This Row],[Total Sales]]-100</f>
        <v>200</v>
      </c>
    </row>
    <row r="1122" spans="1:14" x14ac:dyDescent="0.25">
      <c r="A1122">
        <v>88065566475</v>
      </c>
      <c r="B1122" s="2">
        <v>44053</v>
      </c>
      <c r="C1122" s="7" t="s">
        <v>13</v>
      </c>
      <c r="D1122" t="s">
        <v>10</v>
      </c>
      <c r="E1122" s="6" t="s">
        <v>80</v>
      </c>
      <c r="F1122">
        <v>12</v>
      </c>
      <c r="G1122">
        <v>9</v>
      </c>
      <c r="H1122">
        <v>100</v>
      </c>
      <c r="I1122">
        <f>Table1[[#This Row],[Qty]]*Table1[[#This Row],[Price]]</f>
        <v>1200</v>
      </c>
      <c r="J1122">
        <f>Table1[[#This Row],[Qty]]*Table1[[#This Row],[Cost]]</f>
        <v>900</v>
      </c>
      <c r="K1122">
        <f>Table1[[#This Row],[Total Sales]]-Table1[[#This Row],[cogs]]</f>
        <v>300</v>
      </c>
      <c r="L1122" s="4">
        <v>1680</v>
      </c>
      <c r="M1122" s="4">
        <f>Table1[[#This Row],[Total Sales]]*(1-20%)</f>
        <v>960</v>
      </c>
      <c r="N1122" s="4">
        <f>Table1[[#This Row],[Total Sales]]-100</f>
        <v>1100</v>
      </c>
    </row>
    <row r="1123" spans="1:14" x14ac:dyDescent="0.25">
      <c r="A1123">
        <v>88065566476</v>
      </c>
      <c r="B1123" s="2">
        <v>44054</v>
      </c>
      <c r="C1123" s="7" t="s">
        <v>17</v>
      </c>
      <c r="D1123" t="s">
        <v>11</v>
      </c>
      <c r="E1123" s="6" t="s">
        <v>81</v>
      </c>
      <c r="F1123">
        <v>16</v>
      </c>
      <c r="G1123">
        <v>13</v>
      </c>
      <c r="H1123">
        <v>3000</v>
      </c>
      <c r="I1123">
        <f>Table1[[#This Row],[Qty]]*Table1[[#This Row],[Price]]</f>
        <v>48000</v>
      </c>
      <c r="J1123">
        <f>Table1[[#This Row],[Qty]]*Table1[[#This Row],[Cost]]</f>
        <v>39000</v>
      </c>
      <c r="K1123">
        <f>Table1[[#This Row],[Total Sales]]-Table1[[#This Row],[cogs]]</f>
        <v>9000</v>
      </c>
      <c r="L1123" s="4">
        <v>67200</v>
      </c>
      <c r="M1123" s="4">
        <f>Table1[[#This Row],[Total Sales]]*(1-20%)</f>
        <v>38400</v>
      </c>
      <c r="N1123" s="4">
        <f>Table1[[#This Row],[Total Sales]]-100</f>
        <v>47900</v>
      </c>
    </row>
    <row r="1124" spans="1:14" x14ac:dyDescent="0.25">
      <c r="A1124">
        <v>88065566477</v>
      </c>
      <c r="B1124" s="2">
        <v>44055</v>
      </c>
      <c r="C1124" s="7" t="s">
        <v>14</v>
      </c>
      <c r="D1124" t="s">
        <v>12</v>
      </c>
      <c r="E1124" s="6" t="s">
        <v>68</v>
      </c>
      <c r="F1124">
        <v>20</v>
      </c>
      <c r="G1124">
        <v>17</v>
      </c>
      <c r="H1124">
        <v>5000</v>
      </c>
      <c r="I1124">
        <f>Table1[[#This Row],[Qty]]*Table1[[#This Row],[Price]]</f>
        <v>100000</v>
      </c>
      <c r="J1124">
        <f>Table1[[#This Row],[Qty]]*Table1[[#This Row],[Cost]]</f>
        <v>85000</v>
      </c>
      <c r="K1124">
        <f>Table1[[#This Row],[Total Sales]]-Table1[[#This Row],[cogs]]</f>
        <v>15000</v>
      </c>
      <c r="L1124" s="4">
        <v>140000</v>
      </c>
      <c r="M1124" s="4">
        <f>Table1[[#This Row],[Total Sales]]*(1-20%)</f>
        <v>80000</v>
      </c>
      <c r="N1124" s="4">
        <f>Table1[[#This Row],[Total Sales]]-100</f>
        <v>99900</v>
      </c>
    </row>
    <row r="1125" spans="1:14" x14ac:dyDescent="0.25">
      <c r="A1125">
        <v>88065566478</v>
      </c>
      <c r="B1125" s="2">
        <v>44056</v>
      </c>
      <c r="C1125" s="7" t="s">
        <v>21</v>
      </c>
      <c r="D1125" t="s">
        <v>9</v>
      </c>
      <c r="E1125" s="6" t="s">
        <v>69</v>
      </c>
      <c r="F1125">
        <v>12</v>
      </c>
      <c r="G1125">
        <v>9</v>
      </c>
      <c r="H1125">
        <v>300</v>
      </c>
      <c r="I1125">
        <f>Table1[[#This Row],[Qty]]*Table1[[#This Row],[Price]]</f>
        <v>3600</v>
      </c>
      <c r="J1125">
        <f>Table1[[#This Row],[Qty]]*Table1[[#This Row],[Cost]]</f>
        <v>2700</v>
      </c>
      <c r="K1125">
        <f>Table1[[#This Row],[Total Sales]]-Table1[[#This Row],[cogs]]</f>
        <v>900</v>
      </c>
      <c r="L1125" s="4">
        <v>5040</v>
      </c>
      <c r="M1125" s="4">
        <f>Table1[[#This Row],[Total Sales]]*(1-20%)</f>
        <v>2880</v>
      </c>
      <c r="N1125" s="4">
        <f>Table1[[#This Row],[Total Sales]]-100</f>
        <v>3500</v>
      </c>
    </row>
    <row r="1126" spans="1:14" x14ac:dyDescent="0.25">
      <c r="A1126">
        <v>88065566479</v>
      </c>
      <c r="B1126" s="2">
        <v>44057</v>
      </c>
      <c r="C1126" s="7" t="s">
        <v>15</v>
      </c>
      <c r="D1126" t="s">
        <v>10</v>
      </c>
      <c r="E1126" t="s">
        <v>70</v>
      </c>
      <c r="F1126">
        <v>10</v>
      </c>
      <c r="G1126">
        <v>7</v>
      </c>
      <c r="H1126">
        <v>2000</v>
      </c>
      <c r="I1126">
        <f>Table1[[#This Row],[Qty]]*Table1[[#This Row],[Price]]</f>
        <v>20000</v>
      </c>
      <c r="J1126">
        <f>Table1[[#This Row],[Qty]]*Table1[[#This Row],[Cost]]</f>
        <v>14000</v>
      </c>
      <c r="K1126">
        <f>Table1[[#This Row],[Total Sales]]-Table1[[#This Row],[cogs]]</f>
        <v>6000</v>
      </c>
      <c r="L1126" s="4">
        <v>28000</v>
      </c>
      <c r="M1126" s="4">
        <f>Table1[[#This Row],[Total Sales]]*(1-20%)</f>
        <v>16000</v>
      </c>
      <c r="N1126" s="4">
        <f>Table1[[#This Row],[Total Sales]]-100</f>
        <v>19900</v>
      </c>
    </row>
    <row r="1127" spans="1:14" x14ac:dyDescent="0.25">
      <c r="A1127">
        <v>88065566480</v>
      </c>
      <c r="B1127" s="2">
        <v>44058</v>
      </c>
      <c r="C1127" s="7" t="s">
        <v>22</v>
      </c>
      <c r="D1127" t="s">
        <v>11</v>
      </c>
      <c r="E1127" s="6" t="s">
        <v>82</v>
      </c>
      <c r="F1127">
        <v>15</v>
      </c>
      <c r="G1127">
        <v>12</v>
      </c>
      <c r="H1127">
        <v>600</v>
      </c>
      <c r="I1127">
        <f>Table1[[#This Row],[Qty]]*Table1[[#This Row],[Price]]</f>
        <v>9000</v>
      </c>
      <c r="J1127">
        <f>Table1[[#This Row],[Qty]]*Table1[[#This Row],[Cost]]</f>
        <v>7200</v>
      </c>
      <c r="K1127">
        <f>Table1[[#This Row],[Total Sales]]-Table1[[#This Row],[cogs]]</f>
        <v>1800</v>
      </c>
      <c r="L1127" s="4">
        <v>12600</v>
      </c>
      <c r="M1127" s="4">
        <f>Table1[[#This Row],[Total Sales]]*(1-20%)</f>
        <v>7200</v>
      </c>
      <c r="N1127" s="4">
        <f>Table1[[#This Row],[Total Sales]]-100</f>
        <v>8900</v>
      </c>
    </row>
    <row r="1128" spans="1:14" x14ac:dyDescent="0.25">
      <c r="A1128">
        <v>88065566481</v>
      </c>
      <c r="B1128" s="2">
        <v>44062</v>
      </c>
      <c r="C1128" s="7" t="s">
        <v>20</v>
      </c>
      <c r="D1128" t="s">
        <v>12</v>
      </c>
      <c r="E1128" s="6" t="s">
        <v>83</v>
      </c>
      <c r="F1128">
        <v>15</v>
      </c>
      <c r="G1128">
        <v>12</v>
      </c>
      <c r="H1128">
        <v>1230</v>
      </c>
      <c r="I1128">
        <f>Table1[[#This Row],[Qty]]*Table1[[#This Row],[Price]]</f>
        <v>18450</v>
      </c>
      <c r="J1128">
        <f>Table1[[#This Row],[Qty]]*Table1[[#This Row],[Cost]]</f>
        <v>14760</v>
      </c>
      <c r="K1128">
        <f>Table1[[#This Row],[Total Sales]]-Table1[[#This Row],[cogs]]</f>
        <v>3690</v>
      </c>
      <c r="L1128" s="4">
        <v>25830</v>
      </c>
      <c r="M1128" s="4">
        <f>Table1[[#This Row],[Total Sales]]*(1-20%)</f>
        <v>14760</v>
      </c>
      <c r="N1128" s="4">
        <f>Table1[[#This Row],[Total Sales]]-100</f>
        <v>18350</v>
      </c>
    </row>
    <row r="1129" spans="1:14" x14ac:dyDescent="0.25">
      <c r="A1129">
        <v>88065566482</v>
      </c>
      <c r="B1129" s="2">
        <v>44061</v>
      </c>
      <c r="C1129" s="7" t="s">
        <v>16</v>
      </c>
      <c r="D1129" t="s">
        <v>9</v>
      </c>
      <c r="E1129" s="6" t="s">
        <v>84</v>
      </c>
      <c r="F1129">
        <v>20</v>
      </c>
      <c r="G1129">
        <v>17</v>
      </c>
      <c r="H1129">
        <v>900</v>
      </c>
      <c r="I1129">
        <f>Table1[[#This Row],[Qty]]*Table1[[#This Row],[Price]]</f>
        <v>18000</v>
      </c>
      <c r="J1129">
        <f>Table1[[#This Row],[Qty]]*Table1[[#This Row],[Cost]]</f>
        <v>15300</v>
      </c>
      <c r="K1129">
        <f>Table1[[#This Row],[Total Sales]]-Table1[[#This Row],[cogs]]</f>
        <v>2700</v>
      </c>
      <c r="L1129" s="4">
        <v>25200</v>
      </c>
      <c r="M1129" s="4">
        <f>Table1[[#This Row],[Total Sales]]*(1-20%)</f>
        <v>14400</v>
      </c>
      <c r="N1129" s="4">
        <f>Table1[[#This Row],[Total Sales]]-100</f>
        <v>17900</v>
      </c>
    </row>
    <row r="1130" spans="1:14" x14ac:dyDescent="0.25">
      <c r="A1130">
        <v>88065566483</v>
      </c>
      <c r="B1130" s="2">
        <v>44061</v>
      </c>
      <c r="C1130" s="7" t="s">
        <v>18</v>
      </c>
      <c r="D1130" t="s">
        <v>10</v>
      </c>
      <c r="E1130" s="6" t="s">
        <v>74</v>
      </c>
      <c r="F1130">
        <v>12</v>
      </c>
      <c r="G1130">
        <v>9</v>
      </c>
      <c r="H1130">
        <v>2390</v>
      </c>
      <c r="I1130">
        <f>Table1[[#This Row],[Qty]]*Table1[[#This Row],[Price]]</f>
        <v>28680</v>
      </c>
      <c r="J1130">
        <f>Table1[[#This Row],[Qty]]*Table1[[#This Row],[Cost]]</f>
        <v>21510</v>
      </c>
      <c r="K1130">
        <f>Table1[[#This Row],[Total Sales]]-Table1[[#This Row],[cogs]]</f>
        <v>7170</v>
      </c>
      <c r="L1130" s="4">
        <v>40152</v>
      </c>
      <c r="M1130" s="4">
        <f>Table1[[#This Row],[Total Sales]]*(1-20%)</f>
        <v>22944</v>
      </c>
      <c r="N1130" s="4">
        <f>Table1[[#This Row],[Total Sales]]-100</f>
        <v>28580</v>
      </c>
    </row>
    <row r="1131" spans="1:14" x14ac:dyDescent="0.25">
      <c r="A1131">
        <v>88065566484</v>
      </c>
      <c r="B1131" s="2">
        <v>44062</v>
      </c>
      <c r="C1131" s="7" t="s">
        <v>19</v>
      </c>
      <c r="D1131" t="s">
        <v>11</v>
      </c>
      <c r="E1131" s="6" t="s">
        <v>85</v>
      </c>
      <c r="F1131">
        <v>13</v>
      </c>
      <c r="G1131">
        <v>10</v>
      </c>
      <c r="H1131">
        <v>10000</v>
      </c>
      <c r="I1131">
        <f>Table1[[#This Row],[Qty]]*Table1[[#This Row],[Price]]</f>
        <v>130000</v>
      </c>
      <c r="J1131">
        <f>Table1[[#This Row],[Qty]]*Table1[[#This Row],[Cost]]</f>
        <v>100000</v>
      </c>
      <c r="K1131">
        <f>Table1[[#This Row],[Total Sales]]-Table1[[#This Row],[cogs]]</f>
        <v>30000</v>
      </c>
      <c r="L1131" s="4">
        <v>182000</v>
      </c>
      <c r="M1131" s="4">
        <f>Table1[[#This Row],[Total Sales]]*(1-20%)</f>
        <v>104000</v>
      </c>
      <c r="N1131" s="4">
        <f>Table1[[#This Row],[Total Sales]]-100</f>
        <v>129900</v>
      </c>
    </row>
    <row r="1132" spans="1:14" x14ac:dyDescent="0.25">
      <c r="A1132">
        <v>88065566485</v>
      </c>
      <c r="B1132" s="2">
        <v>44063</v>
      </c>
      <c r="C1132" s="7" t="s">
        <v>23</v>
      </c>
      <c r="D1132" t="s">
        <v>12</v>
      </c>
      <c r="E1132" s="6" t="s">
        <v>74</v>
      </c>
      <c r="F1132">
        <v>15</v>
      </c>
      <c r="G1132">
        <v>12</v>
      </c>
      <c r="H1132">
        <v>2300</v>
      </c>
      <c r="I1132">
        <f>Table1[[#This Row],[Qty]]*Table1[[#This Row],[Price]]</f>
        <v>34500</v>
      </c>
      <c r="J1132">
        <f>Table1[[#This Row],[Qty]]*Table1[[#This Row],[Cost]]</f>
        <v>27600</v>
      </c>
      <c r="K1132">
        <f>Table1[[#This Row],[Total Sales]]-Table1[[#This Row],[cogs]]</f>
        <v>6900</v>
      </c>
      <c r="L1132" s="4">
        <v>48300</v>
      </c>
      <c r="M1132" s="4">
        <f>Table1[[#This Row],[Total Sales]]*(1-20%)</f>
        <v>27600</v>
      </c>
      <c r="N1132" s="4">
        <f>Table1[[#This Row],[Total Sales]]-100</f>
        <v>34400</v>
      </c>
    </row>
    <row r="1133" spans="1:14" x14ac:dyDescent="0.25">
      <c r="A1133">
        <v>88065566486</v>
      </c>
      <c r="B1133" s="2">
        <v>44064</v>
      </c>
      <c r="C1133" s="7" t="s">
        <v>13</v>
      </c>
      <c r="D1133" t="s">
        <v>9</v>
      </c>
      <c r="E1133" s="6" t="s">
        <v>85</v>
      </c>
      <c r="F1133">
        <v>14</v>
      </c>
      <c r="G1133">
        <v>11</v>
      </c>
      <c r="H1133">
        <v>7800</v>
      </c>
      <c r="I1133">
        <f>Table1[[#This Row],[Qty]]*Table1[[#This Row],[Price]]</f>
        <v>109200</v>
      </c>
      <c r="J1133">
        <f>Table1[[#This Row],[Qty]]*Table1[[#This Row],[Cost]]</f>
        <v>85800</v>
      </c>
      <c r="K1133">
        <f>Table1[[#This Row],[Total Sales]]-Table1[[#This Row],[cogs]]</f>
        <v>23400</v>
      </c>
      <c r="L1133" s="4">
        <v>152880</v>
      </c>
      <c r="M1133" s="4">
        <f>Table1[[#This Row],[Total Sales]]*(1-20%)</f>
        <v>87360</v>
      </c>
      <c r="N1133" s="4">
        <f>Table1[[#This Row],[Total Sales]]-100</f>
        <v>109100</v>
      </c>
    </row>
    <row r="1134" spans="1:14" x14ac:dyDescent="0.25">
      <c r="A1134">
        <v>88065566487</v>
      </c>
      <c r="B1134" s="2">
        <v>44065</v>
      </c>
      <c r="C1134" s="7" t="s">
        <v>17</v>
      </c>
      <c r="D1134" t="s">
        <v>10</v>
      </c>
      <c r="E1134" s="6" t="s">
        <v>68</v>
      </c>
      <c r="F1134">
        <v>30</v>
      </c>
      <c r="G1134">
        <v>27</v>
      </c>
      <c r="H1134">
        <v>450</v>
      </c>
      <c r="I1134">
        <f>Table1[[#This Row],[Qty]]*Table1[[#This Row],[Price]]</f>
        <v>13500</v>
      </c>
      <c r="J1134">
        <f>Table1[[#This Row],[Qty]]*Table1[[#This Row],[Cost]]</f>
        <v>12150</v>
      </c>
      <c r="K1134">
        <f>Table1[[#This Row],[Total Sales]]-Table1[[#This Row],[cogs]]</f>
        <v>1350</v>
      </c>
      <c r="L1134" s="4">
        <v>18900</v>
      </c>
      <c r="M1134" s="4">
        <f>Table1[[#This Row],[Total Sales]]*(1-20%)</f>
        <v>10800</v>
      </c>
      <c r="N1134" s="4">
        <f>Table1[[#This Row],[Total Sales]]-100</f>
        <v>13400</v>
      </c>
    </row>
    <row r="1135" spans="1:14" x14ac:dyDescent="0.25">
      <c r="A1135">
        <v>88065566488</v>
      </c>
      <c r="B1135" s="2">
        <v>44066</v>
      </c>
      <c r="C1135" s="7" t="s">
        <v>14</v>
      </c>
      <c r="D1135" t="s">
        <v>11</v>
      </c>
      <c r="E1135" s="6" t="s">
        <v>69</v>
      </c>
      <c r="F1135">
        <v>16</v>
      </c>
      <c r="G1135">
        <v>13</v>
      </c>
      <c r="H1135">
        <v>2000</v>
      </c>
      <c r="I1135">
        <f>Table1[[#This Row],[Qty]]*Table1[[#This Row],[Price]]</f>
        <v>32000</v>
      </c>
      <c r="J1135">
        <f>Table1[[#This Row],[Qty]]*Table1[[#This Row],[Cost]]</f>
        <v>26000</v>
      </c>
      <c r="K1135">
        <f>Table1[[#This Row],[Total Sales]]-Table1[[#This Row],[cogs]]</f>
        <v>6000</v>
      </c>
      <c r="L1135" s="4">
        <v>44800</v>
      </c>
      <c r="M1135" s="4">
        <f>Table1[[#This Row],[Total Sales]]*(1-20%)</f>
        <v>25600</v>
      </c>
      <c r="N1135" s="4">
        <f>Table1[[#This Row],[Total Sales]]-100</f>
        <v>31900</v>
      </c>
    </row>
    <row r="1136" spans="1:14" x14ac:dyDescent="0.25">
      <c r="A1136">
        <v>88065566489</v>
      </c>
      <c r="B1136" s="2">
        <v>44067</v>
      </c>
      <c r="C1136" s="7" t="s">
        <v>21</v>
      </c>
      <c r="D1136" t="s">
        <v>12</v>
      </c>
      <c r="E1136" t="s">
        <v>70</v>
      </c>
      <c r="F1136">
        <v>9</v>
      </c>
      <c r="G1136">
        <v>6</v>
      </c>
      <c r="H1136">
        <v>123</v>
      </c>
      <c r="I1136">
        <f>Table1[[#This Row],[Qty]]*Table1[[#This Row],[Price]]</f>
        <v>1107</v>
      </c>
      <c r="J1136">
        <f>Table1[[#This Row],[Qty]]*Table1[[#This Row],[Cost]]</f>
        <v>738</v>
      </c>
      <c r="K1136">
        <f>Table1[[#This Row],[Total Sales]]-Table1[[#This Row],[cogs]]</f>
        <v>369</v>
      </c>
      <c r="L1136" s="4">
        <v>1549.8</v>
      </c>
      <c r="M1136" s="4">
        <f>Table1[[#This Row],[Total Sales]]*(1-20%)</f>
        <v>885.6</v>
      </c>
      <c r="N1136" s="4">
        <f>Table1[[#This Row],[Total Sales]]-100</f>
        <v>1007</v>
      </c>
    </row>
    <row r="1137" spans="1:14" x14ac:dyDescent="0.25">
      <c r="A1137">
        <v>88065566490</v>
      </c>
      <c r="B1137" s="2">
        <v>44068</v>
      </c>
      <c r="C1137" s="7" t="s">
        <v>15</v>
      </c>
      <c r="D1137" t="s">
        <v>9</v>
      </c>
      <c r="E1137" s="6" t="s">
        <v>68</v>
      </c>
      <c r="F1137">
        <v>5</v>
      </c>
      <c r="G1137">
        <v>2</v>
      </c>
      <c r="H1137">
        <v>12903</v>
      </c>
      <c r="I1137">
        <f>Table1[[#This Row],[Qty]]*Table1[[#This Row],[Price]]</f>
        <v>64515</v>
      </c>
      <c r="J1137">
        <f>Table1[[#This Row],[Qty]]*Table1[[#This Row],[Cost]]</f>
        <v>25806</v>
      </c>
      <c r="K1137">
        <f>Table1[[#This Row],[Total Sales]]-Table1[[#This Row],[cogs]]</f>
        <v>38709</v>
      </c>
      <c r="L1137" s="4">
        <v>90321</v>
      </c>
      <c r="M1137" s="4">
        <f>Table1[[#This Row],[Total Sales]]*(1-20%)</f>
        <v>51612</v>
      </c>
      <c r="N1137" s="4">
        <f>Table1[[#This Row],[Total Sales]]-100</f>
        <v>64415</v>
      </c>
    </row>
    <row r="1138" spans="1:14" x14ac:dyDescent="0.25">
      <c r="A1138">
        <v>88065566491</v>
      </c>
      <c r="B1138" s="2">
        <v>44072</v>
      </c>
      <c r="C1138" s="7" t="s">
        <v>22</v>
      </c>
      <c r="D1138" t="s">
        <v>10</v>
      </c>
      <c r="E1138" s="6" t="s">
        <v>69</v>
      </c>
      <c r="F1138">
        <v>18</v>
      </c>
      <c r="G1138">
        <v>15</v>
      </c>
      <c r="H1138">
        <v>100000</v>
      </c>
      <c r="I1138">
        <f>Table1[[#This Row],[Qty]]*Table1[[#This Row],[Price]]</f>
        <v>1800000</v>
      </c>
      <c r="J1138">
        <f>Table1[[#This Row],[Qty]]*Table1[[#This Row],[Cost]]</f>
        <v>1500000</v>
      </c>
      <c r="K1138">
        <f>Table1[[#This Row],[Total Sales]]-Table1[[#This Row],[cogs]]</f>
        <v>300000</v>
      </c>
      <c r="L1138" s="4">
        <v>2520000</v>
      </c>
      <c r="M1138" s="4">
        <f>Table1[[#This Row],[Total Sales]]*(1-20%)</f>
        <v>1440000</v>
      </c>
      <c r="N1138" s="4">
        <f>Table1[[#This Row],[Total Sales]]-100</f>
        <v>1799900</v>
      </c>
    </row>
    <row r="1139" spans="1:14" x14ac:dyDescent="0.25">
      <c r="A1139">
        <v>88065566492</v>
      </c>
      <c r="B1139" s="2">
        <v>44071</v>
      </c>
      <c r="C1139" s="7" t="s">
        <v>20</v>
      </c>
      <c r="D1139" t="s">
        <v>11</v>
      </c>
      <c r="E1139" t="s">
        <v>70</v>
      </c>
      <c r="F1139">
        <v>10</v>
      </c>
      <c r="G1139">
        <v>7</v>
      </c>
      <c r="H1139">
        <v>12000</v>
      </c>
      <c r="I1139">
        <f>Table1[[#This Row],[Qty]]*Table1[[#This Row],[Price]]</f>
        <v>120000</v>
      </c>
      <c r="J1139">
        <f>Table1[[#This Row],[Qty]]*Table1[[#This Row],[Cost]]</f>
        <v>84000</v>
      </c>
      <c r="K1139">
        <f>Table1[[#This Row],[Total Sales]]-Table1[[#This Row],[cogs]]</f>
        <v>36000</v>
      </c>
      <c r="L1139" s="4">
        <v>168000</v>
      </c>
      <c r="M1139" s="4">
        <f>Table1[[#This Row],[Total Sales]]*(1-20%)</f>
        <v>96000</v>
      </c>
      <c r="N1139" s="4">
        <f>Table1[[#This Row],[Total Sales]]-100</f>
        <v>119900</v>
      </c>
    </row>
    <row r="1140" spans="1:14" x14ac:dyDescent="0.25">
      <c r="A1140">
        <v>88065566493</v>
      </c>
      <c r="B1140" s="2">
        <v>44071</v>
      </c>
      <c r="C1140" s="7" t="s">
        <v>16</v>
      </c>
      <c r="D1140" t="s">
        <v>12</v>
      </c>
      <c r="E1140" t="s">
        <v>70</v>
      </c>
      <c r="F1140">
        <v>20</v>
      </c>
      <c r="G1140">
        <v>17</v>
      </c>
      <c r="H1140">
        <v>60</v>
      </c>
      <c r="I1140">
        <f>Table1[[#This Row],[Qty]]*Table1[[#This Row],[Price]]</f>
        <v>1200</v>
      </c>
      <c r="J1140">
        <f>Table1[[#This Row],[Qty]]*Table1[[#This Row],[Cost]]</f>
        <v>1020</v>
      </c>
      <c r="K1140">
        <f>Table1[[#This Row],[Total Sales]]-Table1[[#This Row],[cogs]]</f>
        <v>180</v>
      </c>
      <c r="L1140" s="4">
        <v>1680</v>
      </c>
      <c r="M1140" s="4">
        <f>Table1[[#This Row],[Total Sales]]*(1-20%)</f>
        <v>960</v>
      </c>
      <c r="N1140" s="4">
        <f>Table1[[#This Row],[Total Sales]]-100</f>
        <v>1100</v>
      </c>
    </row>
    <row r="1141" spans="1:14" x14ac:dyDescent="0.25">
      <c r="A1141">
        <v>88065566494</v>
      </c>
      <c r="B1141" s="2">
        <v>44072</v>
      </c>
      <c r="C1141" s="7" t="s">
        <v>18</v>
      </c>
      <c r="D1141" t="s">
        <v>9</v>
      </c>
      <c r="E1141" t="s">
        <v>70</v>
      </c>
      <c r="F1141">
        <v>70</v>
      </c>
      <c r="G1141">
        <v>67</v>
      </c>
      <c r="H1141">
        <v>89</v>
      </c>
      <c r="I1141">
        <f>Table1[[#This Row],[Qty]]*Table1[[#This Row],[Price]]</f>
        <v>6230</v>
      </c>
      <c r="J1141">
        <f>Table1[[#This Row],[Qty]]*Table1[[#This Row],[Cost]]</f>
        <v>5963</v>
      </c>
      <c r="K1141">
        <f>Table1[[#This Row],[Total Sales]]-Table1[[#This Row],[cogs]]</f>
        <v>267</v>
      </c>
      <c r="L1141" s="4">
        <v>8722</v>
      </c>
      <c r="M1141" s="4">
        <f>Table1[[#This Row],[Total Sales]]*(1-20%)</f>
        <v>4984</v>
      </c>
      <c r="N1141" s="4">
        <f>Table1[[#This Row],[Total Sales]]-100</f>
        <v>6130</v>
      </c>
    </row>
    <row r="1142" spans="1:14" x14ac:dyDescent="0.25">
      <c r="A1142">
        <v>88065566495</v>
      </c>
      <c r="B1142" s="2">
        <v>44073</v>
      </c>
      <c r="C1142" s="7" t="s">
        <v>19</v>
      </c>
      <c r="D1142" t="s">
        <v>10</v>
      </c>
      <c r="E1142" s="6" t="s">
        <v>81</v>
      </c>
      <c r="F1142">
        <v>15</v>
      </c>
      <c r="G1142">
        <v>12</v>
      </c>
      <c r="H1142">
        <v>77</v>
      </c>
      <c r="I1142">
        <f>Table1[[#This Row],[Qty]]*Table1[[#This Row],[Price]]</f>
        <v>1155</v>
      </c>
      <c r="J1142">
        <f>Table1[[#This Row],[Qty]]*Table1[[#This Row],[Cost]]</f>
        <v>924</v>
      </c>
      <c r="K1142">
        <f>Table1[[#This Row],[Total Sales]]-Table1[[#This Row],[cogs]]</f>
        <v>231</v>
      </c>
      <c r="L1142" s="4">
        <v>1617</v>
      </c>
      <c r="M1142" s="4">
        <f>Table1[[#This Row],[Total Sales]]*(1-20%)</f>
        <v>924</v>
      </c>
      <c r="N1142" s="4">
        <f>Table1[[#This Row],[Total Sales]]-100</f>
        <v>1055</v>
      </c>
    </row>
    <row r="1143" spans="1:14" x14ac:dyDescent="0.25">
      <c r="A1143">
        <v>88065566496</v>
      </c>
      <c r="B1143" s="2">
        <v>44074</v>
      </c>
      <c r="C1143" s="7" t="s">
        <v>23</v>
      </c>
      <c r="D1143" t="s">
        <v>11</v>
      </c>
      <c r="E1143" s="6" t="s">
        <v>81</v>
      </c>
      <c r="F1143">
        <v>12</v>
      </c>
      <c r="G1143">
        <v>9</v>
      </c>
      <c r="H1143">
        <v>68</v>
      </c>
      <c r="I1143">
        <f>Table1[[#This Row],[Qty]]*Table1[[#This Row],[Price]]</f>
        <v>816</v>
      </c>
      <c r="J1143">
        <f>Table1[[#This Row],[Qty]]*Table1[[#This Row],[Cost]]</f>
        <v>612</v>
      </c>
      <c r="K1143">
        <f>Table1[[#This Row],[Total Sales]]-Table1[[#This Row],[cogs]]</f>
        <v>204</v>
      </c>
      <c r="L1143" s="4">
        <v>1142.3999999999999</v>
      </c>
      <c r="M1143" s="4">
        <f>Table1[[#This Row],[Total Sales]]*(1-20%)</f>
        <v>652.80000000000007</v>
      </c>
      <c r="N1143" s="4">
        <f>Table1[[#This Row],[Total Sales]]-100</f>
        <v>716</v>
      </c>
    </row>
    <row r="1144" spans="1:14" x14ac:dyDescent="0.25">
      <c r="A1144">
        <v>88065566497</v>
      </c>
      <c r="B1144" s="2">
        <v>44075</v>
      </c>
      <c r="C1144" s="7" t="s">
        <v>13</v>
      </c>
      <c r="D1144" t="s">
        <v>12</v>
      </c>
      <c r="E1144" s="6" t="s">
        <v>74</v>
      </c>
      <c r="F1144">
        <v>18</v>
      </c>
      <c r="G1144">
        <v>15</v>
      </c>
      <c r="H1144">
        <v>15</v>
      </c>
      <c r="I1144">
        <f>Table1[[#This Row],[Qty]]*Table1[[#This Row],[Price]]</f>
        <v>270</v>
      </c>
      <c r="J1144">
        <f>Table1[[#This Row],[Qty]]*Table1[[#This Row],[Cost]]</f>
        <v>225</v>
      </c>
      <c r="K1144">
        <f>Table1[[#This Row],[Total Sales]]-Table1[[#This Row],[cogs]]</f>
        <v>45</v>
      </c>
      <c r="L1144" s="4">
        <v>378</v>
      </c>
      <c r="M1144" s="4">
        <f>Table1[[#This Row],[Total Sales]]*(1-20%)</f>
        <v>216</v>
      </c>
      <c r="N1144" s="4">
        <f>Table1[[#This Row],[Total Sales]]-100</f>
        <v>170</v>
      </c>
    </row>
    <row r="1145" spans="1:14" x14ac:dyDescent="0.25">
      <c r="A1145">
        <v>88065566498</v>
      </c>
      <c r="B1145" s="2">
        <v>44076</v>
      </c>
      <c r="C1145" s="7" t="s">
        <v>17</v>
      </c>
      <c r="D1145" t="s">
        <v>9</v>
      </c>
      <c r="E1145" s="6" t="s">
        <v>85</v>
      </c>
      <c r="F1145">
        <v>23</v>
      </c>
      <c r="G1145">
        <v>20</v>
      </c>
      <c r="H1145">
        <v>47</v>
      </c>
      <c r="I1145">
        <f>Table1[[#This Row],[Qty]]*Table1[[#This Row],[Price]]</f>
        <v>1081</v>
      </c>
      <c r="J1145">
        <f>Table1[[#This Row],[Qty]]*Table1[[#This Row],[Cost]]</f>
        <v>940</v>
      </c>
      <c r="K1145">
        <f>Table1[[#This Row],[Total Sales]]-Table1[[#This Row],[cogs]]</f>
        <v>141</v>
      </c>
      <c r="L1145" s="4">
        <v>1513.3999999999999</v>
      </c>
      <c r="M1145" s="4">
        <f>Table1[[#This Row],[Total Sales]]*(1-20%)</f>
        <v>864.80000000000007</v>
      </c>
      <c r="N1145" s="4">
        <f>Table1[[#This Row],[Total Sales]]-100</f>
        <v>981</v>
      </c>
    </row>
    <row r="1146" spans="1:14" x14ac:dyDescent="0.25">
      <c r="A1146">
        <v>88065566499</v>
      </c>
      <c r="B1146" s="2">
        <v>44077</v>
      </c>
      <c r="C1146" s="7" t="s">
        <v>14</v>
      </c>
      <c r="D1146" t="s">
        <v>10</v>
      </c>
      <c r="E1146" s="6" t="s">
        <v>75</v>
      </c>
      <c r="F1146">
        <v>9</v>
      </c>
      <c r="G1146">
        <v>6</v>
      </c>
      <c r="H1146">
        <v>6</v>
      </c>
      <c r="I1146">
        <f>Table1[[#This Row],[Qty]]*Table1[[#This Row],[Price]]</f>
        <v>54</v>
      </c>
      <c r="J1146">
        <f>Table1[[#This Row],[Qty]]*Table1[[#This Row],[Cost]]</f>
        <v>36</v>
      </c>
      <c r="K1146">
        <f>Table1[[#This Row],[Total Sales]]-Table1[[#This Row],[cogs]]</f>
        <v>18</v>
      </c>
      <c r="L1146" s="4">
        <v>75.599999999999994</v>
      </c>
      <c r="M1146" s="4">
        <f>Table1[[#This Row],[Total Sales]]*(1-20%)</f>
        <v>43.2</v>
      </c>
      <c r="N1146" s="4">
        <f>Table1[[#This Row],[Total Sales]]-100</f>
        <v>-46</v>
      </c>
    </row>
    <row r="1147" spans="1:14" x14ac:dyDescent="0.25">
      <c r="A1147">
        <v>88065566500</v>
      </c>
      <c r="B1147" s="2">
        <v>44078</v>
      </c>
      <c r="C1147" s="7" t="s">
        <v>21</v>
      </c>
      <c r="D1147" t="s">
        <v>11</v>
      </c>
      <c r="E1147" s="6" t="s">
        <v>76</v>
      </c>
      <c r="F1147">
        <v>18</v>
      </c>
      <c r="G1147">
        <v>15</v>
      </c>
      <c r="H1147">
        <v>10</v>
      </c>
      <c r="I1147">
        <f>Table1[[#This Row],[Qty]]*Table1[[#This Row],[Price]]</f>
        <v>180</v>
      </c>
      <c r="J1147">
        <f>Table1[[#This Row],[Qty]]*Table1[[#This Row],[Cost]]</f>
        <v>150</v>
      </c>
      <c r="K1147">
        <f>Table1[[#This Row],[Total Sales]]-Table1[[#This Row],[cogs]]</f>
        <v>30</v>
      </c>
      <c r="L1147" s="4">
        <v>251.99999999999997</v>
      </c>
      <c r="M1147" s="4">
        <f>Table1[[#This Row],[Total Sales]]*(1-20%)</f>
        <v>144</v>
      </c>
      <c r="N1147" s="4">
        <f>Table1[[#This Row],[Total Sales]]-100</f>
        <v>80</v>
      </c>
    </row>
    <row r="1148" spans="1:14" x14ac:dyDescent="0.25">
      <c r="A1148">
        <v>88065566501</v>
      </c>
      <c r="B1148" s="2">
        <v>44079</v>
      </c>
      <c r="C1148" s="7" t="s">
        <v>15</v>
      </c>
      <c r="D1148" t="s">
        <v>12</v>
      </c>
      <c r="E1148" s="6" t="s">
        <v>77</v>
      </c>
      <c r="F1148">
        <v>52</v>
      </c>
      <c r="G1148">
        <v>49</v>
      </c>
      <c r="H1148">
        <v>11</v>
      </c>
      <c r="I1148">
        <f>Table1[[#This Row],[Qty]]*Table1[[#This Row],[Price]]</f>
        <v>572</v>
      </c>
      <c r="J1148">
        <f>Table1[[#This Row],[Qty]]*Table1[[#This Row],[Cost]]</f>
        <v>539</v>
      </c>
      <c r="K1148">
        <f>Table1[[#This Row],[Total Sales]]-Table1[[#This Row],[cogs]]</f>
        <v>33</v>
      </c>
      <c r="L1148" s="4">
        <v>800.8</v>
      </c>
      <c r="M1148" s="4">
        <f>Table1[[#This Row],[Total Sales]]*(1-20%)</f>
        <v>457.6</v>
      </c>
      <c r="N1148" s="4">
        <f>Table1[[#This Row],[Total Sales]]-100</f>
        <v>472</v>
      </c>
    </row>
    <row r="1149" spans="1:14" x14ac:dyDescent="0.25">
      <c r="A1149">
        <v>88065566502</v>
      </c>
      <c r="B1149" s="2">
        <v>44083</v>
      </c>
      <c r="C1149" s="7" t="s">
        <v>22</v>
      </c>
      <c r="D1149" t="s">
        <v>9</v>
      </c>
      <c r="E1149" s="6" t="s">
        <v>78</v>
      </c>
      <c r="F1149">
        <v>9</v>
      </c>
      <c r="G1149">
        <v>6</v>
      </c>
      <c r="H1149">
        <v>60</v>
      </c>
      <c r="I1149">
        <f>Table1[[#This Row],[Qty]]*Table1[[#This Row],[Price]]</f>
        <v>540</v>
      </c>
      <c r="J1149">
        <f>Table1[[#This Row],[Qty]]*Table1[[#This Row],[Cost]]</f>
        <v>360</v>
      </c>
      <c r="K1149">
        <f>Table1[[#This Row],[Total Sales]]-Table1[[#This Row],[cogs]]</f>
        <v>180</v>
      </c>
      <c r="L1149" s="4">
        <v>756</v>
      </c>
      <c r="M1149" s="4">
        <f>Table1[[#This Row],[Total Sales]]*(1-20%)</f>
        <v>432</v>
      </c>
      <c r="N1149" s="4">
        <f>Table1[[#This Row],[Total Sales]]-100</f>
        <v>440</v>
      </c>
    </row>
    <row r="1150" spans="1:14" x14ac:dyDescent="0.25">
      <c r="A1150">
        <v>88065566503</v>
      </c>
      <c r="B1150" s="2">
        <v>44082</v>
      </c>
      <c r="C1150" s="7" t="s">
        <v>20</v>
      </c>
      <c r="D1150" t="s">
        <v>10</v>
      </c>
      <c r="E1150" t="s">
        <v>79</v>
      </c>
      <c r="F1150">
        <v>5</v>
      </c>
      <c r="G1150">
        <v>2</v>
      </c>
      <c r="H1150">
        <v>89</v>
      </c>
      <c r="I1150">
        <f>Table1[[#This Row],[Qty]]*Table1[[#This Row],[Price]]</f>
        <v>445</v>
      </c>
      <c r="J1150">
        <f>Table1[[#This Row],[Qty]]*Table1[[#This Row],[Cost]]</f>
        <v>178</v>
      </c>
      <c r="K1150">
        <f>Table1[[#This Row],[Total Sales]]-Table1[[#This Row],[cogs]]</f>
        <v>267</v>
      </c>
      <c r="L1150" s="4">
        <v>623</v>
      </c>
      <c r="M1150" s="4">
        <f>Table1[[#This Row],[Total Sales]]*(1-20%)</f>
        <v>356</v>
      </c>
      <c r="N1150" s="4">
        <f>Table1[[#This Row],[Total Sales]]-100</f>
        <v>345</v>
      </c>
    </row>
    <row r="1151" spans="1:14" x14ac:dyDescent="0.25">
      <c r="A1151">
        <v>88065566504</v>
      </c>
      <c r="B1151" s="2">
        <v>44082</v>
      </c>
      <c r="C1151" s="7" t="s">
        <v>16</v>
      </c>
      <c r="D1151" t="s">
        <v>11</v>
      </c>
      <c r="E1151" s="6" t="s">
        <v>65</v>
      </c>
      <c r="F1151">
        <v>14</v>
      </c>
      <c r="G1151">
        <v>11</v>
      </c>
      <c r="H1151">
        <v>77</v>
      </c>
      <c r="I1151">
        <f>Table1[[#This Row],[Qty]]*Table1[[#This Row],[Price]]</f>
        <v>1078</v>
      </c>
      <c r="J1151">
        <f>Table1[[#This Row],[Qty]]*Table1[[#This Row],[Cost]]</f>
        <v>847</v>
      </c>
      <c r="K1151">
        <f>Table1[[#This Row],[Total Sales]]-Table1[[#This Row],[cogs]]</f>
        <v>231</v>
      </c>
      <c r="L1151" s="4">
        <v>1509.1999999999998</v>
      </c>
      <c r="M1151" s="4">
        <f>Table1[[#This Row],[Total Sales]]*(1-20%)</f>
        <v>862.40000000000009</v>
      </c>
      <c r="N1151" s="4">
        <f>Table1[[#This Row],[Total Sales]]-100</f>
        <v>978</v>
      </c>
    </row>
    <row r="1152" spans="1:14" x14ac:dyDescent="0.25">
      <c r="A1152">
        <v>88065566505</v>
      </c>
      <c r="B1152" s="2">
        <v>44083</v>
      </c>
      <c r="C1152" s="7" t="s">
        <v>18</v>
      </c>
      <c r="D1152" t="s">
        <v>12</v>
      </c>
      <c r="E1152" s="6" t="s">
        <v>80</v>
      </c>
      <c r="F1152">
        <v>6</v>
      </c>
      <c r="G1152">
        <v>3</v>
      </c>
      <c r="H1152">
        <v>68</v>
      </c>
      <c r="I1152">
        <f>Table1[[#This Row],[Qty]]*Table1[[#This Row],[Price]]</f>
        <v>408</v>
      </c>
      <c r="J1152">
        <f>Table1[[#This Row],[Qty]]*Table1[[#This Row],[Cost]]</f>
        <v>204</v>
      </c>
      <c r="K1152">
        <f>Table1[[#This Row],[Total Sales]]-Table1[[#This Row],[cogs]]</f>
        <v>204</v>
      </c>
      <c r="L1152" s="4">
        <v>571.19999999999993</v>
      </c>
      <c r="M1152" s="4">
        <f>Table1[[#This Row],[Total Sales]]*(1-20%)</f>
        <v>326.40000000000003</v>
      </c>
      <c r="N1152" s="4">
        <f>Table1[[#This Row],[Total Sales]]-100</f>
        <v>308</v>
      </c>
    </row>
    <row r="1153" spans="1:14" x14ac:dyDescent="0.25">
      <c r="A1153">
        <v>88065566506</v>
      </c>
      <c r="B1153" s="2">
        <v>44084</v>
      </c>
      <c r="C1153" s="7" t="s">
        <v>19</v>
      </c>
      <c r="D1153" t="s">
        <v>9</v>
      </c>
      <c r="E1153" s="6" t="s">
        <v>81</v>
      </c>
      <c r="F1153">
        <v>10</v>
      </c>
      <c r="G1153">
        <v>7</v>
      </c>
      <c r="H1153">
        <v>15</v>
      </c>
      <c r="I1153">
        <f>Table1[[#This Row],[Qty]]*Table1[[#This Row],[Price]]</f>
        <v>150</v>
      </c>
      <c r="J1153">
        <f>Table1[[#This Row],[Qty]]*Table1[[#This Row],[Cost]]</f>
        <v>105</v>
      </c>
      <c r="K1153">
        <f>Table1[[#This Row],[Total Sales]]-Table1[[#This Row],[cogs]]</f>
        <v>45</v>
      </c>
      <c r="L1153" s="4">
        <v>210</v>
      </c>
      <c r="M1153" s="4">
        <f>Table1[[#This Row],[Total Sales]]*(1-20%)</f>
        <v>120</v>
      </c>
      <c r="N1153" s="4">
        <f>Table1[[#This Row],[Total Sales]]-100</f>
        <v>50</v>
      </c>
    </row>
    <row r="1154" spans="1:14" x14ac:dyDescent="0.25">
      <c r="A1154">
        <v>88065566507</v>
      </c>
      <c r="B1154" s="2">
        <v>44085</v>
      </c>
      <c r="C1154" s="7" t="s">
        <v>23</v>
      </c>
      <c r="D1154" t="s">
        <v>10</v>
      </c>
      <c r="E1154" s="6" t="s">
        <v>68</v>
      </c>
      <c r="F1154">
        <v>13</v>
      </c>
      <c r="G1154">
        <v>10</v>
      </c>
      <c r="H1154">
        <v>100</v>
      </c>
      <c r="I1154">
        <f>Table1[[#This Row],[Qty]]*Table1[[#This Row],[Price]]</f>
        <v>1300</v>
      </c>
      <c r="J1154">
        <f>Table1[[#This Row],[Qty]]*Table1[[#This Row],[Cost]]</f>
        <v>1000</v>
      </c>
      <c r="K1154">
        <f>Table1[[#This Row],[Total Sales]]-Table1[[#This Row],[cogs]]</f>
        <v>300</v>
      </c>
      <c r="L1154" s="4">
        <v>1819.9999999999998</v>
      </c>
      <c r="M1154" s="4">
        <f>Table1[[#This Row],[Total Sales]]*(1-20%)</f>
        <v>1040</v>
      </c>
      <c r="N1154" s="4">
        <f>Table1[[#This Row],[Total Sales]]-100</f>
        <v>1200</v>
      </c>
    </row>
    <row r="1155" spans="1:14" x14ac:dyDescent="0.25">
      <c r="A1155">
        <v>88065566508</v>
      </c>
      <c r="B1155" s="2">
        <v>44086</v>
      </c>
      <c r="C1155" s="7" t="s">
        <v>13</v>
      </c>
      <c r="D1155" t="s">
        <v>11</v>
      </c>
      <c r="E1155" s="6" t="s">
        <v>69</v>
      </c>
      <c r="F1155">
        <v>20</v>
      </c>
      <c r="G1155">
        <v>17</v>
      </c>
      <c r="H1155">
        <v>3000</v>
      </c>
      <c r="I1155">
        <f>Table1[[#This Row],[Qty]]*Table1[[#This Row],[Price]]</f>
        <v>60000</v>
      </c>
      <c r="J1155">
        <f>Table1[[#This Row],[Qty]]*Table1[[#This Row],[Cost]]</f>
        <v>51000</v>
      </c>
      <c r="K1155">
        <f>Table1[[#This Row],[Total Sales]]-Table1[[#This Row],[cogs]]</f>
        <v>9000</v>
      </c>
      <c r="L1155" s="4">
        <v>84000</v>
      </c>
      <c r="M1155" s="4">
        <f>Table1[[#This Row],[Total Sales]]*(1-20%)</f>
        <v>48000</v>
      </c>
      <c r="N1155" s="4">
        <f>Table1[[#This Row],[Total Sales]]-100</f>
        <v>59900</v>
      </c>
    </row>
    <row r="1156" spans="1:14" x14ac:dyDescent="0.25">
      <c r="A1156">
        <v>88065566509</v>
      </c>
      <c r="B1156" s="2">
        <v>44087</v>
      </c>
      <c r="C1156" s="7" t="s">
        <v>17</v>
      </c>
      <c r="D1156" t="s">
        <v>12</v>
      </c>
      <c r="E1156" t="s">
        <v>70</v>
      </c>
      <c r="F1156">
        <v>15</v>
      </c>
      <c r="G1156">
        <v>12</v>
      </c>
      <c r="H1156">
        <v>5000</v>
      </c>
      <c r="I1156">
        <f>Table1[[#This Row],[Qty]]*Table1[[#This Row],[Price]]</f>
        <v>75000</v>
      </c>
      <c r="J1156">
        <f>Table1[[#This Row],[Qty]]*Table1[[#This Row],[Cost]]</f>
        <v>60000</v>
      </c>
      <c r="K1156">
        <f>Table1[[#This Row],[Total Sales]]-Table1[[#This Row],[cogs]]</f>
        <v>15000</v>
      </c>
      <c r="L1156" s="4">
        <v>105000</v>
      </c>
      <c r="M1156" s="4">
        <f>Table1[[#This Row],[Total Sales]]*(1-20%)</f>
        <v>60000</v>
      </c>
      <c r="N1156" s="4">
        <f>Table1[[#This Row],[Total Sales]]-100</f>
        <v>74900</v>
      </c>
    </row>
    <row r="1157" spans="1:14" x14ac:dyDescent="0.25">
      <c r="A1157">
        <v>88065566510</v>
      </c>
      <c r="B1157" s="2">
        <v>44088</v>
      </c>
      <c r="C1157" s="7" t="s">
        <v>14</v>
      </c>
      <c r="D1157" t="s">
        <v>9</v>
      </c>
      <c r="E1157" s="6" t="s">
        <v>82</v>
      </c>
      <c r="F1157">
        <v>20</v>
      </c>
      <c r="G1157">
        <v>17</v>
      </c>
      <c r="H1157">
        <v>300</v>
      </c>
      <c r="I1157">
        <f>Table1[[#This Row],[Qty]]*Table1[[#This Row],[Price]]</f>
        <v>6000</v>
      </c>
      <c r="J1157">
        <f>Table1[[#This Row],[Qty]]*Table1[[#This Row],[Cost]]</f>
        <v>5100</v>
      </c>
      <c r="K1157">
        <f>Table1[[#This Row],[Total Sales]]-Table1[[#This Row],[cogs]]</f>
        <v>900</v>
      </c>
      <c r="L1157" s="4">
        <v>8400</v>
      </c>
      <c r="M1157" s="4">
        <f>Table1[[#This Row],[Total Sales]]*(1-20%)</f>
        <v>4800</v>
      </c>
      <c r="N1157" s="4">
        <f>Table1[[#This Row],[Total Sales]]-100</f>
        <v>5900</v>
      </c>
    </row>
    <row r="1158" spans="1:14" x14ac:dyDescent="0.25">
      <c r="A1158">
        <v>88065566511</v>
      </c>
      <c r="B1158" s="2">
        <v>44089</v>
      </c>
      <c r="C1158" s="7" t="s">
        <v>21</v>
      </c>
      <c r="D1158" t="s">
        <v>10</v>
      </c>
      <c r="E1158" s="6" t="s">
        <v>83</v>
      </c>
      <c r="F1158">
        <v>12</v>
      </c>
      <c r="G1158">
        <v>9</v>
      </c>
      <c r="H1158">
        <v>2000</v>
      </c>
      <c r="I1158">
        <f>Table1[[#This Row],[Qty]]*Table1[[#This Row],[Price]]</f>
        <v>24000</v>
      </c>
      <c r="J1158">
        <f>Table1[[#This Row],[Qty]]*Table1[[#This Row],[Cost]]</f>
        <v>18000</v>
      </c>
      <c r="K1158">
        <f>Table1[[#This Row],[Total Sales]]-Table1[[#This Row],[cogs]]</f>
        <v>6000</v>
      </c>
      <c r="L1158" s="4">
        <v>33600</v>
      </c>
      <c r="M1158" s="4">
        <f>Table1[[#This Row],[Total Sales]]*(1-20%)</f>
        <v>19200</v>
      </c>
      <c r="N1158" s="4">
        <f>Table1[[#This Row],[Total Sales]]-100</f>
        <v>23900</v>
      </c>
    </row>
    <row r="1159" spans="1:14" x14ac:dyDescent="0.25">
      <c r="A1159">
        <v>88065566512</v>
      </c>
      <c r="B1159" s="2">
        <v>44093</v>
      </c>
      <c r="C1159" s="7" t="s">
        <v>15</v>
      </c>
      <c r="D1159" t="s">
        <v>11</v>
      </c>
      <c r="E1159" s="6" t="s">
        <v>84</v>
      </c>
      <c r="F1159">
        <v>16</v>
      </c>
      <c r="G1159">
        <v>13</v>
      </c>
      <c r="H1159">
        <v>600</v>
      </c>
      <c r="I1159">
        <f>Table1[[#This Row],[Qty]]*Table1[[#This Row],[Price]]</f>
        <v>9600</v>
      </c>
      <c r="J1159">
        <f>Table1[[#This Row],[Qty]]*Table1[[#This Row],[Cost]]</f>
        <v>7800</v>
      </c>
      <c r="K1159">
        <f>Table1[[#This Row],[Total Sales]]-Table1[[#This Row],[cogs]]</f>
        <v>1800</v>
      </c>
      <c r="L1159" s="4">
        <v>13440</v>
      </c>
      <c r="M1159" s="4">
        <f>Table1[[#This Row],[Total Sales]]*(1-20%)</f>
        <v>7680</v>
      </c>
      <c r="N1159" s="4">
        <f>Table1[[#This Row],[Total Sales]]-100</f>
        <v>9500</v>
      </c>
    </row>
    <row r="1160" spans="1:14" x14ac:dyDescent="0.25">
      <c r="A1160">
        <v>88065566513</v>
      </c>
      <c r="B1160" s="2">
        <v>44092</v>
      </c>
      <c r="C1160" s="7" t="s">
        <v>22</v>
      </c>
      <c r="D1160" t="s">
        <v>12</v>
      </c>
      <c r="E1160" s="6" t="s">
        <v>74</v>
      </c>
      <c r="F1160">
        <v>70</v>
      </c>
      <c r="G1160">
        <v>67</v>
      </c>
      <c r="H1160">
        <v>1230</v>
      </c>
      <c r="I1160">
        <f>Table1[[#This Row],[Qty]]*Table1[[#This Row],[Price]]</f>
        <v>86100</v>
      </c>
      <c r="J1160">
        <f>Table1[[#This Row],[Qty]]*Table1[[#This Row],[Cost]]</f>
        <v>82410</v>
      </c>
      <c r="K1160">
        <f>Table1[[#This Row],[Total Sales]]-Table1[[#This Row],[cogs]]</f>
        <v>3690</v>
      </c>
      <c r="L1160" s="4">
        <v>120539.99999999999</v>
      </c>
      <c r="M1160" s="4">
        <f>Table1[[#This Row],[Total Sales]]*(1-20%)</f>
        <v>68880</v>
      </c>
      <c r="N1160" s="4">
        <f>Table1[[#This Row],[Total Sales]]-100</f>
        <v>86000</v>
      </c>
    </row>
    <row r="1161" spans="1:14" x14ac:dyDescent="0.25">
      <c r="A1161">
        <v>88065566514</v>
      </c>
      <c r="B1161" s="2">
        <v>44092</v>
      </c>
      <c r="C1161" s="7" t="s">
        <v>20</v>
      </c>
      <c r="D1161" t="s">
        <v>9</v>
      </c>
      <c r="E1161" s="6" t="s">
        <v>85</v>
      </c>
      <c r="F1161">
        <v>15</v>
      </c>
      <c r="G1161">
        <v>12</v>
      </c>
      <c r="H1161">
        <v>900</v>
      </c>
      <c r="I1161">
        <f>Table1[[#This Row],[Qty]]*Table1[[#This Row],[Price]]</f>
        <v>13500</v>
      </c>
      <c r="J1161">
        <f>Table1[[#This Row],[Qty]]*Table1[[#This Row],[Cost]]</f>
        <v>10800</v>
      </c>
      <c r="K1161">
        <f>Table1[[#This Row],[Total Sales]]-Table1[[#This Row],[cogs]]</f>
        <v>2700</v>
      </c>
      <c r="L1161" s="4">
        <v>18900</v>
      </c>
      <c r="M1161" s="4">
        <f>Table1[[#This Row],[Total Sales]]*(1-20%)</f>
        <v>10800</v>
      </c>
      <c r="N1161" s="4">
        <f>Table1[[#This Row],[Total Sales]]-100</f>
        <v>13400</v>
      </c>
    </row>
    <row r="1162" spans="1:14" x14ac:dyDescent="0.25">
      <c r="A1162">
        <v>88065566515</v>
      </c>
      <c r="B1162" s="2">
        <v>44093</v>
      </c>
      <c r="C1162" s="7" t="s">
        <v>16</v>
      </c>
      <c r="D1162" t="s">
        <v>10</v>
      </c>
      <c r="E1162" s="6" t="s">
        <v>74</v>
      </c>
      <c r="F1162">
        <v>16</v>
      </c>
      <c r="G1162">
        <v>13</v>
      </c>
      <c r="H1162">
        <v>2390</v>
      </c>
      <c r="I1162">
        <f>Table1[[#This Row],[Qty]]*Table1[[#This Row],[Price]]</f>
        <v>38240</v>
      </c>
      <c r="J1162">
        <f>Table1[[#This Row],[Qty]]*Table1[[#This Row],[Cost]]</f>
        <v>31070</v>
      </c>
      <c r="K1162">
        <f>Table1[[#This Row],[Total Sales]]-Table1[[#This Row],[cogs]]</f>
        <v>7170</v>
      </c>
      <c r="L1162" s="4">
        <v>53536</v>
      </c>
      <c r="M1162" s="4">
        <f>Table1[[#This Row],[Total Sales]]*(1-20%)</f>
        <v>30592</v>
      </c>
      <c r="N1162" s="4">
        <f>Table1[[#This Row],[Total Sales]]-100</f>
        <v>38140</v>
      </c>
    </row>
    <row r="1163" spans="1:14" x14ac:dyDescent="0.25">
      <c r="A1163">
        <v>88065566516</v>
      </c>
      <c r="B1163" s="2">
        <v>44094</v>
      </c>
      <c r="C1163" s="7" t="s">
        <v>18</v>
      </c>
      <c r="D1163" t="s">
        <v>11</v>
      </c>
      <c r="E1163" s="6" t="s">
        <v>85</v>
      </c>
      <c r="F1163">
        <v>20</v>
      </c>
      <c r="G1163">
        <v>17</v>
      </c>
      <c r="H1163">
        <v>10000</v>
      </c>
      <c r="I1163">
        <f>Table1[[#This Row],[Qty]]*Table1[[#This Row],[Price]]</f>
        <v>200000</v>
      </c>
      <c r="J1163">
        <f>Table1[[#This Row],[Qty]]*Table1[[#This Row],[Cost]]</f>
        <v>170000</v>
      </c>
      <c r="K1163">
        <f>Table1[[#This Row],[Total Sales]]-Table1[[#This Row],[cogs]]</f>
        <v>30000</v>
      </c>
      <c r="L1163" s="4">
        <v>280000</v>
      </c>
      <c r="M1163" s="4">
        <f>Table1[[#This Row],[Total Sales]]*(1-20%)</f>
        <v>160000</v>
      </c>
      <c r="N1163" s="4">
        <f>Table1[[#This Row],[Total Sales]]-100</f>
        <v>199900</v>
      </c>
    </row>
    <row r="1164" spans="1:14" x14ac:dyDescent="0.25">
      <c r="A1164">
        <v>88065566517</v>
      </c>
      <c r="B1164" s="2">
        <v>44095</v>
      </c>
      <c r="C1164" s="7" t="s">
        <v>19</v>
      </c>
      <c r="D1164" t="s">
        <v>12</v>
      </c>
      <c r="E1164" s="6" t="s">
        <v>68</v>
      </c>
      <c r="F1164">
        <v>12</v>
      </c>
      <c r="G1164">
        <v>9</v>
      </c>
      <c r="H1164">
        <v>2300</v>
      </c>
      <c r="I1164">
        <f>Table1[[#This Row],[Qty]]*Table1[[#This Row],[Price]]</f>
        <v>27600</v>
      </c>
      <c r="J1164">
        <f>Table1[[#This Row],[Qty]]*Table1[[#This Row],[Cost]]</f>
        <v>20700</v>
      </c>
      <c r="K1164">
        <f>Table1[[#This Row],[Total Sales]]-Table1[[#This Row],[cogs]]</f>
        <v>6900</v>
      </c>
      <c r="L1164" s="4">
        <v>38640</v>
      </c>
      <c r="M1164" s="4">
        <f>Table1[[#This Row],[Total Sales]]*(1-20%)</f>
        <v>22080</v>
      </c>
      <c r="N1164" s="4">
        <f>Table1[[#This Row],[Total Sales]]-100</f>
        <v>27500</v>
      </c>
    </row>
    <row r="1165" spans="1:14" x14ac:dyDescent="0.25">
      <c r="A1165">
        <v>88065566518</v>
      </c>
      <c r="B1165" s="2">
        <v>44096</v>
      </c>
      <c r="C1165" s="7" t="s">
        <v>23</v>
      </c>
      <c r="D1165" t="s">
        <v>9</v>
      </c>
      <c r="E1165" s="6" t="s">
        <v>69</v>
      </c>
      <c r="F1165">
        <v>12</v>
      </c>
      <c r="G1165">
        <v>9</v>
      </c>
      <c r="H1165">
        <v>7800</v>
      </c>
      <c r="I1165">
        <f>Table1[[#This Row],[Qty]]*Table1[[#This Row],[Price]]</f>
        <v>93600</v>
      </c>
      <c r="J1165">
        <f>Table1[[#This Row],[Qty]]*Table1[[#This Row],[Cost]]</f>
        <v>70200</v>
      </c>
      <c r="K1165">
        <f>Table1[[#This Row],[Total Sales]]-Table1[[#This Row],[cogs]]</f>
        <v>23400</v>
      </c>
      <c r="L1165" s="4">
        <v>131039.99999999999</v>
      </c>
      <c r="M1165" s="4">
        <f>Table1[[#This Row],[Total Sales]]*(1-20%)</f>
        <v>74880</v>
      </c>
      <c r="N1165" s="4">
        <f>Table1[[#This Row],[Total Sales]]-100</f>
        <v>93500</v>
      </c>
    </row>
    <row r="1166" spans="1:14" x14ac:dyDescent="0.25">
      <c r="A1166">
        <v>88065566519</v>
      </c>
      <c r="B1166" s="2">
        <v>44097</v>
      </c>
      <c r="C1166" s="7" t="s">
        <v>13</v>
      </c>
      <c r="D1166" t="s">
        <v>10</v>
      </c>
      <c r="E1166" t="s">
        <v>70</v>
      </c>
      <c r="F1166">
        <v>18</v>
      </c>
      <c r="G1166">
        <v>15</v>
      </c>
      <c r="H1166">
        <v>450</v>
      </c>
      <c r="I1166">
        <f>Table1[[#This Row],[Qty]]*Table1[[#This Row],[Price]]</f>
        <v>8100</v>
      </c>
      <c r="J1166">
        <f>Table1[[#This Row],[Qty]]*Table1[[#This Row],[Cost]]</f>
        <v>6750</v>
      </c>
      <c r="K1166">
        <f>Table1[[#This Row],[Total Sales]]-Table1[[#This Row],[cogs]]</f>
        <v>1350</v>
      </c>
      <c r="L1166" s="4">
        <v>11340</v>
      </c>
      <c r="M1166" s="4">
        <f>Table1[[#This Row],[Total Sales]]*(1-20%)</f>
        <v>6480</v>
      </c>
      <c r="N1166" s="4">
        <f>Table1[[#This Row],[Total Sales]]-100</f>
        <v>8000</v>
      </c>
    </row>
    <row r="1167" spans="1:14" x14ac:dyDescent="0.25">
      <c r="A1167">
        <v>88065566520</v>
      </c>
      <c r="B1167" s="2">
        <v>44098</v>
      </c>
      <c r="C1167" s="7" t="s">
        <v>17</v>
      </c>
      <c r="D1167" t="s">
        <v>11</v>
      </c>
      <c r="E1167" s="6" t="s">
        <v>68</v>
      </c>
      <c r="F1167">
        <v>10</v>
      </c>
      <c r="G1167">
        <v>7</v>
      </c>
      <c r="H1167">
        <v>2000</v>
      </c>
      <c r="I1167">
        <f>Table1[[#This Row],[Qty]]*Table1[[#This Row],[Price]]</f>
        <v>20000</v>
      </c>
      <c r="J1167">
        <f>Table1[[#This Row],[Qty]]*Table1[[#This Row],[Cost]]</f>
        <v>14000</v>
      </c>
      <c r="K1167">
        <f>Table1[[#This Row],[Total Sales]]-Table1[[#This Row],[cogs]]</f>
        <v>6000</v>
      </c>
      <c r="L1167" s="4">
        <v>28000</v>
      </c>
      <c r="M1167" s="4">
        <f>Table1[[#This Row],[Total Sales]]*(1-20%)</f>
        <v>16000</v>
      </c>
      <c r="N1167" s="4">
        <f>Table1[[#This Row],[Total Sales]]-100</f>
        <v>19900</v>
      </c>
    </row>
    <row r="1168" spans="1:14" x14ac:dyDescent="0.25">
      <c r="A1168">
        <v>88065566521</v>
      </c>
      <c r="B1168" s="2">
        <v>44099</v>
      </c>
      <c r="C1168" s="7" t="s">
        <v>14</v>
      </c>
      <c r="D1168" t="s">
        <v>12</v>
      </c>
      <c r="E1168" s="6" t="s">
        <v>69</v>
      </c>
      <c r="F1168">
        <v>15</v>
      </c>
      <c r="G1168">
        <v>12</v>
      </c>
      <c r="H1168">
        <v>123</v>
      </c>
      <c r="I1168">
        <f>Table1[[#This Row],[Qty]]*Table1[[#This Row],[Price]]</f>
        <v>1845</v>
      </c>
      <c r="J1168">
        <f>Table1[[#This Row],[Qty]]*Table1[[#This Row],[Cost]]</f>
        <v>1476</v>
      </c>
      <c r="K1168">
        <f>Table1[[#This Row],[Total Sales]]-Table1[[#This Row],[cogs]]</f>
        <v>369</v>
      </c>
      <c r="L1168" s="4">
        <v>2583</v>
      </c>
      <c r="M1168" s="4">
        <f>Table1[[#This Row],[Total Sales]]*(1-20%)</f>
        <v>1476</v>
      </c>
      <c r="N1168" s="4">
        <f>Table1[[#This Row],[Total Sales]]-100</f>
        <v>1745</v>
      </c>
    </row>
    <row r="1169" spans="1:14" x14ac:dyDescent="0.25">
      <c r="A1169">
        <v>88065566522</v>
      </c>
      <c r="B1169" s="2">
        <v>44103</v>
      </c>
      <c r="C1169" s="7" t="s">
        <v>21</v>
      </c>
      <c r="D1169" t="s">
        <v>9</v>
      </c>
      <c r="E1169" t="s">
        <v>70</v>
      </c>
      <c r="F1169">
        <v>15</v>
      </c>
      <c r="G1169">
        <v>12</v>
      </c>
      <c r="H1169">
        <v>12903</v>
      </c>
      <c r="I1169">
        <f>Table1[[#This Row],[Qty]]*Table1[[#This Row],[Price]]</f>
        <v>193545</v>
      </c>
      <c r="J1169">
        <f>Table1[[#This Row],[Qty]]*Table1[[#This Row],[Cost]]</f>
        <v>154836</v>
      </c>
      <c r="K1169">
        <f>Table1[[#This Row],[Total Sales]]-Table1[[#This Row],[cogs]]</f>
        <v>38709</v>
      </c>
      <c r="L1169" s="4">
        <v>270963</v>
      </c>
      <c r="M1169" s="4">
        <f>Table1[[#This Row],[Total Sales]]*(1-20%)</f>
        <v>154836</v>
      </c>
      <c r="N1169" s="4">
        <f>Table1[[#This Row],[Total Sales]]-100</f>
        <v>193445</v>
      </c>
    </row>
    <row r="1170" spans="1:14" x14ac:dyDescent="0.25">
      <c r="A1170">
        <v>88065566523</v>
      </c>
      <c r="B1170" s="2">
        <v>44102</v>
      </c>
      <c r="C1170" s="7" t="s">
        <v>15</v>
      </c>
      <c r="D1170" t="s">
        <v>10</v>
      </c>
      <c r="E1170" t="s">
        <v>70</v>
      </c>
      <c r="F1170">
        <v>23</v>
      </c>
      <c r="G1170">
        <v>20</v>
      </c>
      <c r="H1170">
        <v>100000</v>
      </c>
      <c r="I1170">
        <f>Table1[[#This Row],[Qty]]*Table1[[#This Row],[Price]]</f>
        <v>2300000</v>
      </c>
      <c r="J1170">
        <f>Table1[[#This Row],[Qty]]*Table1[[#This Row],[Cost]]</f>
        <v>2000000</v>
      </c>
      <c r="K1170">
        <f>Table1[[#This Row],[Total Sales]]-Table1[[#This Row],[cogs]]</f>
        <v>300000</v>
      </c>
      <c r="L1170" s="4">
        <v>3220000</v>
      </c>
      <c r="M1170" s="4">
        <f>Table1[[#This Row],[Total Sales]]*(1-20%)</f>
        <v>1840000</v>
      </c>
      <c r="N1170" s="4">
        <f>Table1[[#This Row],[Total Sales]]-100</f>
        <v>2299900</v>
      </c>
    </row>
    <row r="1171" spans="1:14" x14ac:dyDescent="0.25">
      <c r="A1171">
        <v>88065566524</v>
      </c>
      <c r="B1171" s="2">
        <v>44102</v>
      </c>
      <c r="C1171" s="7" t="s">
        <v>22</v>
      </c>
      <c r="D1171" t="s">
        <v>11</v>
      </c>
      <c r="E1171" t="s">
        <v>70</v>
      </c>
      <c r="F1171">
        <v>9</v>
      </c>
      <c r="G1171">
        <v>6</v>
      </c>
      <c r="H1171">
        <v>12000</v>
      </c>
      <c r="I1171">
        <f>Table1[[#This Row],[Qty]]*Table1[[#This Row],[Price]]</f>
        <v>108000</v>
      </c>
      <c r="J1171">
        <f>Table1[[#This Row],[Qty]]*Table1[[#This Row],[Cost]]</f>
        <v>72000</v>
      </c>
      <c r="K1171">
        <f>Table1[[#This Row],[Total Sales]]-Table1[[#This Row],[cogs]]</f>
        <v>36000</v>
      </c>
      <c r="L1171" s="4">
        <v>151200</v>
      </c>
      <c r="M1171" s="4">
        <f>Table1[[#This Row],[Total Sales]]*(1-20%)</f>
        <v>86400</v>
      </c>
      <c r="N1171" s="4">
        <f>Table1[[#This Row],[Total Sales]]-100</f>
        <v>107900</v>
      </c>
    </row>
    <row r="1172" spans="1:14" x14ac:dyDescent="0.25">
      <c r="A1172">
        <v>88065566525</v>
      </c>
      <c r="B1172" s="2">
        <v>44103</v>
      </c>
      <c r="C1172" s="7" t="s">
        <v>20</v>
      </c>
      <c r="D1172" t="s">
        <v>12</v>
      </c>
      <c r="E1172" s="6" t="s">
        <v>81</v>
      </c>
      <c r="F1172">
        <v>18</v>
      </c>
      <c r="G1172">
        <v>15</v>
      </c>
      <c r="H1172">
        <v>60</v>
      </c>
      <c r="I1172">
        <f>Table1[[#This Row],[Qty]]*Table1[[#This Row],[Price]]</f>
        <v>1080</v>
      </c>
      <c r="J1172">
        <f>Table1[[#This Row],[Qty]]*Table1[[#This Row],[Cost]]</f>
        <v>900</v>
      </c>
      <c r="K1172">
        <f>Table1[[#This Row],[Total Sales]]-Table1[[#This Row],[cogs]]</f>
        <v>180</v>
      </c>
      <c r="L1172" s="4">
        <v>1512</v>
      </c>
      <c r="M1172" s="4">
        <f>Table1[[#This Row],[Total Sales]]*(1-20%)</f>
        <v>864</v>
      </c>
      <c r="N1172" s="4">
        <f>Table1[[#This Row],[Total Sales]]-100</f>
        <v>980</v>
      </c>
    </row>
    <row r="1173" spans="1:14" x14ac:dyDescent="0.25">
      <c r="A1173">
        <v>88065566526</v>
      </c>
      <c r="B1173" s="2">
        <v>44104</v>
      </c>
      <c r="C1173" s="7" t="s">
        <v>16</v>
      </c>
      <c r="D1173" t="s">
        <v>9</v>
      </c>
      <c r="E1173" s="6" t="s">
        <v>81</v>
      </c>
      <c r="F1173">
        <v>14</v>
      </c>
      <c r="G1173">
        <v>11</v>
      </c>
      <c r="H1173">
        <v>89</v>
      </c>
      <c r="I1173">
        <f>Table1[[#This Row],[Qty]]*Table1[[#This Row],[Price]]</f>
        <v>1246</v>
      </c>
      <c r="J1173">
        <f>Table1[[#This Row],[Qty]]*Table1[[#This Row],[Cost]]</f>
        <v>979</v>
      </c>
      <c r="K1173">
        <f>Table1[[#This Row],[Total Sales]]-Table1[[#This Row],[cogs]]</f>
        <v>267</v>
      </c>
      <c r="L1173" s="4">
        <v>1744.3999999999999</v>
      </c>
      <c r="M1173" s="4">
        <f>Table1[[#This Row],[Total Sales]]*(1-20%)</f>
        <v>996.80000000000007</v>
      </c>
      <c r="N1173" s="4">
        <f>Table1[[#This Row],[Total Sales]]-100</f>
        <v>1146</v>
      </c>
    </row>
    <row r="1174" spans="1:14" x14ac:dyDescent="0.25">
      <c r="A1174">
        <v>88065566527</v>
      </c>
      <c r="B1174" s="2">
        <v>44094</v>
      </c>
      <c r="C1174" s="7" t="s">
        <v>18</v>
      </c>
      <c r="D1174" t="s">
        <v>10</v>
      </c>
      <c r="E1174" s="6" t="s">
        <v>74</v>
      </c>
      <c r="F1174">
        <v>30</v>
      </c>
      <c r="G1174">
        <v>27</v>
      </c>
      <c r="H1174">
        <v>77</v>
      </c>
      <c r="I1174">
        <f>Table1[[#This Row],[Qty]]*Table1[[#This Row],[Price]]</f>
        <v>2310</v>
      </c>
      <c r="J1174">
        <f>Table1[[#This Row],[Qty]]*Table1[[#This Row],[Cost]]</f>
        <v>2079</v>
      </c>
      <c r="K1174">
        <f>Table1[[#This Row],[Total Sales]]-Table1[[#This Row],[cogs]]</f>
        <v>231</v>
      </c>
      <c r="L1174" s="4">
        <v>3234</v>
      </c>
      <c r="M1174" s="4">
        <f>Table1[[#This Row],[Total Sales]]*(1-20%)</f>
        <v>1848</v>
      </c>
      <c r="N1174" s="4">
        <f>Table1[[#This Row],[Total Sales]]-100</f>
        <v>2210</v>
      </c>
    </row>
    <row r="1175" spans="1:14" x14ac:dyDescent="0.25">
      <c r="A1175">
        <v>88065566528</v>
      </c>
      <c r="B1175" s="2">
        <v>44095</v>
      </c>
      <c r="C1175" s="7" t="s">
        <v>19</v>
      </c>
      <c r="D1175" t="s">
        <v>11</v>
      </c>
      <c r="E1175" s="6" t="s">
        <v>85</v>
      </c>
      <c r="F1175">
        <v>16</v>
      </c>
      <c r="G1175">
        <v>13</v>
      </c>
      <c r="H1175">
        <v>68</v>
      </c>
      <c r="I1175">
        <f>Table1[[#This Row],[Qty]]*Table1[[#This Row],[Price]]</f>
        <v>1088</v>
      </c>
      <c r="J1175">
        <f>Table1[[#This Row],[Qty]]*Table1[[#This Row],[Cost]]</f>
        <v>884</v>
      </c>
      <c r="K1175">
        <f>Table1[[#This Row],[Total Sales]]-Table1[[#This Row],[cogs]]</f>
        <v>204</v>
      </c>
      <c r="L1175" s="4">
        <v>1523.1999999999998</v>
      </c>
      <c r="M1175" s="4">
        <f>Table1[[#This Row],[Total Sales]]*(1-20%)</f>
        <v>870.40000000000009</v>
      </c>
      <c r="N1175" s="4">
        <f>Table1[[#This Row],[Total Sales]]-100</f>
        <v>988</v>
      </c>
    </row>
    <row r="1176" spans="1:14" x14ac:dyDescent="0.25">
      <c r="A1176">
        <v>88065566529</v>
      </c>
      <c r="B1176" s="2">
        <v>44096</v>
      </c>
      <c r="C1176" s="7" t="s">
        <v>23</v>
      </c>
      <c r="D1176" t="s">
        <v>12</v>
      </c>
      <c r="E1176" s="6" t="s">
        <v>75</v>
      </c>
      <c r="F1176">
        <v>52</v>
      </c>
      <c r="G1176">
        <v>49</v>
      </c>
      <c r="H1176">
        <v>15</v>
      </c>
      <c r="I1176">
        <f>Table1[[#This Row],[Qty]]*Table1[[#This Row],[Price]]</f>
        <v>780</v>
      </c>
      <c r="J1176">
        <f>Table1[[#This Row],[Qty]]*Table1[[#This Row],[Cost]]</f>
        <v>735</v>
      </c>
      <c r="K1176">
        <f>Table1[[#This Row],[Total Sales]]-Table1[[#This Row],[cogs]]</f>
        <v>45</v>
      </c>
      <c r="L1176" s="4">
        <v>1092</v>
      </c>
      <c r="M1176" s="4">
        <f>Table1[[#This Row],[Total Sales]]*(1-20%)</f>
        <v>624</v>
      </c>
      <c r="N1176" s="4">
        <f>Table1[[#This Row],[Total Sales]]-100</f>
        <v>680</v>
      </c>
    </row>
    <row r="1177" spans="1:14" x14ac:dyDescent="0.25">
      <c r="A1177">
        <v>88065566530</v>
      </c>
      <c r="B1177" s="2">
        <v>44097</v>
      </c>
      <c r="C1177" s="7" t="s">
        <v>13</v>
      </c>
      <c r="D1177" t="s">
        <v>9</v>
      </c>
      <c r="E1177" s="6" t="s">
        <v>76</v>
      </c>
      <c r="F1177">
        <v>14</v>
      </c>
      <c r="G1177">
        <v>11</v>
      </c>
      <c r="H1177">
        <v>47</v>
      </c>
      <c r="I1177">
        <f>Table1[[#This Row],[Qty]]*Table1[[#This Row],[Price]]</f>
        <v>658</v>
      </c>
      <c r="J1177">
        <f>Table1[[#This Row],[Qty]]*Table1[[#This Row],[Cost]]</f>
        <v>517</v>
      </c>
      <c r="K1177">
        <f>Table1[[#This Row],[Total Sales]]-Table1[[#This Row],[cogs]]</f>
        <v>141</v>
      </c>
      <c r="L1177" s="4">
        <v>921.19999999999993</v>
      </c>
      <c r="M1177" s="4">
        <f>Table1[[#This Row],[Total Sales]]*(1-20%)</f>
        <v>526.4</v>
      </c>
      <c r="N1177" s="4">
        <f>Table1[[#This Row],[Total Sales]]-100</f>
        <v>558</v>
      </c>
    </row>
    <row r="1178" spans="1:14" x14ac:dyDescent="0.25">
      <c r="A1178">
        <v>88065566531</v>
      </c>
      <c r="B1178" s="2">
        <v>44098</v>
      </c>
      <c r="C1178" s="7" t="s">
        <v>17</v>
      </c>
      <c r="D1178" t="s">
        <v>10</v>
      </c>
      <c r="E1178" s="6" t="s">
        <v>77</v>
      </c>
      <c r="F1178">
        <v>6</v>
      </c>
      <c r="G1178">
        <v>3</v>
      </c>
      <c r="H1178">
        <v>6</v>
      </c>
      <c r="I1178">
        <f>Table1[[#This Row],[Qty]]*Table1[[#This Row],[Price]]</f>
        <v>36</v>
      </c>
      <c r="J1178">
        <f>Table1[[#This Row],[Qty]]*Table1[[#This Row],[Cost]]</f>
        <v>18</v>
      </c>
      <c r="K1178">
        <f>Table1[[#This Row],[Total Sales]]-Table1[[#This Row],[cogs]]</f>
        <v>18</v>
      </c>
      <c r="L1178" s="4">
        <v>50.4</v>
      </c>
      <c r="M1178" s="4">
        <f>Table1[[#This Row],[Total Sales]]*(1-20%)</f>
        <v>28.8</v>
      </c>
      <c r="N1178" s="4">
        <f>Table1[[#This Row],[Total Sales]]-100</f>
        <v>-64</v>
      </c>
    </row>
    <row r="1179" spans="1:14" x14ac:dyDescent="0.25">
      <c r="A1179">
        <v>88065566532</v>
      </c>
      <c r="B1179" s="2">
        <v>44099</v>
      </c>
      <c r="C1179" s="7" t="s">
        <v>14</v>
      </c>
      <c r="D1179" t="s">
        <v>11</v>
      </c>
      <c r="E1179" s="6" t="s">
        <v>78</v>
      </c>
      <c r="F1179">
        <v>13</v>
      </c>
      <c r="G1179">
        <v>10</v>
      </c>
      <c r="H1179">
        <v>10</v>
      </c>
      <c r="I1179">
        <f>Table1[[#This Row],[Qty]]*Table1[[#This Row],[Price]]</f>
        <v>130</v>
      </c>
      <c r="J1179">
        <f>Table1[[#This Row],[Qty]]*Table1[[#This Row],[Cost]]</f>
        <v>100</v>
      </c>
      <c r="K1179">
        <f>Table1[[#This Row],[Total Sales]]-Table1[[#This Row],[cogs]]</f>
        <v>30</v>
      </c>
      <c r="L1179" s="4">
        <v>182</v>
      </c>
      <c r="M1179" s="4">
        <f>Table1[[#This Row],[Total Sales]]*(1-20%)</f>
        <v>104</v>
      </c>
      <c r="N1179" s="4">
        <f>Table1[[#This Row],[Total Sales]]-100</f>
        <v>30</v>
      </c>
    </row>
    <row r="1180" spans="1:14" x14ac:dyDescent="0.25">
      <c r="A1180">
        <v>88065566533</v>
      </c>
      <c r="B1180" s="2">
        <v>44103</v>
      </c>
      <c r="C1180" s="7" t="s">
        <v>21</v>
      </c>
      <c r="D1180" t="s">
        <v>12</v>
      </c>
      <c r="E1180" t="s">
        <v>79</v>
      </c>
      <c r="F1180">
        <v>15</v>
      </c>
      <c r="G1180">
        <v>12</v>
      </c>
      <c r="H1180">
        <v>11</v>
      </c>
      <c r="I1180">
        <f>Table1[[#This Row],[Qty]]*Table1[[#This Row],[Price]]</f>
        <v>165</v>
      </c>
      <c r="J1180">
        <f>Table1[[#This Row],[Qty]]*Table1[[#This Row],[Cost]]</f>
        <v>132</v>
      </c>
      <c r="K1180">
        <f>Table1[[#This Row],[Total Sales]]-Table1[[#This Row],[cogs]]</f>
        <v>33</v>
      </c>
      <c r="L1180" s="4">
        <v>230.99999999999997</v>
      </c>
      <c r="M1180" s="4">
        <f>Table1[[#This Row],[Total Sales]]*(1-20%)</f>
        <v>132</v>
      </c>
      <c r="N1180" s="4">
        <f>Table1[[#This Row],[Total Sales]]-100</f>
        <v>65</v>
      </c>
    </row>
    <row r="1181" spans="1:14" x14ac:dyDescent="0.25">
      <c r="A1181">
        <v>88065566534</v>
      </c>
      <c r="B1181" s="2">
        <v>44102</v>
      </c>
      <c r="C1181" s="7" t="s">
        <v>15</v>
      </c>
      <c r="D1181" t="s">
        <v>9</v>
      </c>
      <c r="E1181" s="6" t="s">
        <v>65</v>
      </c>
      <c r="F1181">
        <v>20</v>
      </c>
      <c r="G1181">
        <v>17</v>
      </c>
      <c r="H1181">
        <v>60</v>
      </c>
      <c r="I1181">
        <f>Table1[[#This Row],[Qty]]*Table1[[#This Row],[Price]]</f>
        <v>1200</v>
      </c>
      <c r="J1181">
        <f>Table1[[#This Row],[Qty]]*Table1[[#This Row],[Cost]]</f>
        <v>1020</v>
      </c>
      <c r="K1181">
        <f>Table1[[#This Row],[Total Sales]]-Table1[[#This Row],[cogs]]</f>
        <v>180</v>
      </c>
      <c r="L1181" s="4">
        <v>1680</v>
      </c>
      <c r="M1181" s="4">
        <f>Table1[[#This Row],[Total Sales]]*(1-20%)</f>
        <v>960</v>
      </c>
      <c r="N1181" s="4">
        <f>Table1[[#This Row],[Total Sales]]-100</f>
        <v>1100</v>
      </c>
    </row>
    <row r="1182" spans="1:14" x14ac:dyDescent="0.25">
      <c r="A1182">
        <v>88065566535</v>
      </c>
      <c r="B1182" s="2">
        <v>44102</v>
      </c>
      <c r="C1182" s="7" t="s">
        <v>22</v>
      </c>
      <c r="D1182" t="s">
        <v>10</v>
      </c>
      <c r="E1182" s="6" t="s">
        <v>80</v>
      </c>
      <c r="F1182">
        <v>12</v>
      </c>
      <c r="G1182">
        <v>9</v>
      </c>
      <c r="H1182">
        <v>89</v>
      </c>
      <c r="I1182">
        <f>Table1[[#This Row],[Qty]]*Table1[[#This Row],[Price]]</f>
        <v>1068</v>
      </c>
      <c r="J1182">
        <f>Table1[[#This Row],[Qty]]*Table1[[#This Row],[Cost]]</f>
        <v>801</v>
      </c>
      <c r="K1182">
        <f>Table1[[#This Row],[Total Sales]]-Table1[[#This Row],[cogs]]</f>
        <v>267</v>
      </c>
      <c r="L1182" s="4">
        <v>1495.1999999999998</v>
      </c>
      <c r="M1182" s="4">
        <f>Table1[[#This Row],[Total Sales]]*(1-20%)</f>
        <v>854.40000000000009</v>
      </c>
      <c r="N1182" s="4">
        <f>Table1[[#This Row],[Total Sales]]-100</f>
        <v>968</v>
      </c>
    </row>
    <row r="1183" spans="1:14" x14ac:dyDescent="0.25">
      <c r="A1183">
        <v>88065566536</v>
      </c>
      <c r="B1183" s="2">
        <v>44103</v>
      </c>
      <c r="C1183" s="7" t="s">
        <v>20</v>
      </c>
      <c r="D1183" t="s">
        <v>11</v>
      </c>
      <c r="E1183" s="6" t="s">
        <v>81</v>
      </c>
      <c r="F1183">
        <v>16</v>
      </c>
      <c r="G1183">
        <v>13</v>
      </c>
      <c r="H1183">
        <v>77</v>
      </c>
      <c r="I1183">
        <f>Table1[[#This Row],[Qty]]*Table1[[#This Row],[Price]]</f>
        <v>1232</v>
      </c>
      <c r="J1183">
        <f>Table1[[#This Row],[Qty]]*Table1[[#This Row],[Cost]]</f>
        <v>1001</v>
      </c>
      <c r="K1183">
        <f>Table1[[#This Row],[Total Sales]]-Table1[[#This Row],[cogs]]</f>
        <v>231</v>
      </c>
      <c r="L1183" s="4">
        <v>1724.8</v>
      </c>
      <c r="M1183" s="4">
        <f>Table1[[#This Row],[Total Sales]]*(1-20%)</f>
        <v>985.6</v>
      </c>
      <c r="N1183" s="4">
        <f>Table1[[#This Row],[Total Sales]]-100</f>
        <v>1132</v>
      </c>
    </row>
    <row r="1184" spans="1:14" x14ac:dyDescent="0.25">
      <c r="A1184">
        <v>88065566537</v>
      </c>
      <c r="B1184" s="2">
        <v>44104</v>
      </c>
      <c r="C1184" s="7" t="s">
        <v>16</v>
      </c>
      <c r="D1184" t="s">
        <v>12</v>
      </c>
      <c r="E1184" s="6" t="s">
        <v>68</v>
      </c>
      <c r="F1184">
        <v>20</v>
      </c>
      <c r="G1184">
        <v>17</v>
      </c>
      <c r="H1184">
        <v>68</v>
      </c>
      <c r="I1184">
        <f>Table1[[#This Row],[Qty]]*Table1[[#This Row],[Price]]</f>
        <v>1360</v>
      </c>
      <c r="J1184">
        <f>Table1[[#This Row],[Qty]]*Table1[[#This Row],[Cost]]</f>
        <v>1156</v>
      </c>
      <c r="K1184">
        <f>Table1[[#This Row],[Total Sales]]-Table1[[#This Row],[cogs]]</f>
        <v>204</v>
      </c>
      <c r="L1184" s="4">
        <v>1903.9999999999998</v>
      </c>
      <c r="M1184" s="4">
        <f>Table1[[#This Row],[Total Sales]]*(1-20%)</f>
        <v>1088</v>
      </c>
      <c r="N1184" s="4">
        <f>Table1[[#This Row],[Total Sales]]-100</f>
        <v>1260</v>
      </c>
    </row>
    <row r="1185" spans="1:14" x14ac:dyDescent="0.25">
      <c r="A1185">
        <v>88065566538</v>
      </c>
      <c r="B1185" s="2">
        <v>44044</v>
      </c>
      <c r="C1185" s="7" t="s">
        <v>18</v>
      </c>
      <c r="D1185" t="s">
        <v>9</v>
      </c>
      <c r="E1185" s="6" t="s">
        <v>69</v>
      </c>
      <c r="F1185">
        <v>12</v>
      </c>
      <c r="G1185">
        <v>9</v>
      </c>
      <c r="H1185">
        <v>15</v>
      </c>
      <c r="I1185">
        <f>Table1[[#This Row],[Qty]]*Table1[[#This Row],[Price]]</f>
        <v>180</v>
      </c>
      <c r="J1185">
        <f>Table1[[#This Row],[Qty]]*Table1[[#This Row],[Cost]]</f>
        <v>135</v>
      </c>
      <c r="K1185">
        <f>Table1[[#This Row],[Total Sales]]-Table1[[#This Row],[cogs]]</f>
        <v>45</v>
      </c>
      <c r="L1185" s="4">
        <v>251.99999999999997</v>
      </c>
      <c r="M1185" s="4">
        <f>Table1[[#This Row],[Total Sales]]*(1-20%)</f>
        <v>144</v>
      </c>
      <c r="N1185" s="4">
        <f>Table1[[#This Row],[Total Sales]]-100</f>
        <v>80</v>
      </c>
    </row>
    <row r="1186" spans="1:14" x14ac:dyDescent="0.25">
      <c r="A1186">
        <v>88065566539</v>
      </c>
      <c r="B1186" s="2">
        <v>44045</v>
      </c>
      <c r="C1186" s="7" t="s">
        <v>19</v>
      </c>
      <c r="D1186" t="s">
        <v>10</v>
      </c>
      <c r="E1186" t="s">
        <v>70</v>
      </c>
      <c r="F1186">
        <v>10</v>
      </c>
      <c r="G1186">
        <v>7</v>
      </c>
      <c r="H1186">
        <v>100</v>
      </c>
      <c r="I1186">
        <f>Table1[[#This Row],[Qty]]*Table1[[#This Row],[Price]]</f>
        <v>1000</v>
      </c>
      <c r="J1186">
        <f>Table1[[#This Row],[Qty]]*Table1[[#This Row],[Cost]]</f>
        <v>700</v>
      </c>
      <c r="K1186">
        <f>Table1[[#This Row],[Total Sales]]-Table1[[#This Row],[cogs]]</f>
        <v>300</v>
      </c>
      <c r="L1186" s="4">
        <v>1400</v>
      </c>
      <c r="M1186" s="4">
        <f>Table1[[#This Row],[Total Sales]]*(1-20%)</f>
        <v>800</v>
      </c>
      <c r="N1186" s="4">
        <f>Table1[[#This Row],[Total Sales]]-100</f>
        <v>900</v>
      </c>
    </row>
    <row r="1187" spans="1:14" x14ac:dyDescent="0.25">
      <c r="A1187">
        <v>88065566540</v>
      </c>
      <c r="B1187" s="2">
        <v>44046</v>
      </c>
      <c r="C1187" s="7" t="s">
        <v>23</v>
      </c>
      <c r="D1187" t="s">
        <v>11</v>
      </c>
      <c r="E1187" s="6" t="s">
        <v>82</v>
      </c>
      <c r="F1187">
        <v>15</v>
      </c>
      <c r="G1187">
        <v>12</v>
      </c>
      <c r="H1187">
        <v>3000</v>
      </c>
      <c r="I1187">
        <f>Table1[[#This Row],[Qty]]*Table1[[#This Row],[Price]]</f>
        <v>45000</v>
      </c>
      <c r="J1187">
        <f>Table1[[#This Row],[Qty]]*Table1[[#This Row],[Cost]]</f>
        <v>36000</v>
      </c>
      <c r="K1187">
        <f>Table1[[#This Row],[Total Sales]]-Table1[[#This Row],[cogs]]</f>
        <v>9000</v>
      </c>
      <c r="L1187" s="4">
        <v>62999.999999999993</v>
      </c>
      <c r="M1187" s="4">
        <f>Table1[[#This Row],[Total Sales]]*(1-20%)</f>
        <v>36000</v>
      </c>
      <c r="N1187" s="4">
        <f>Table1[[#This Row],[Total Sales]]-100</f>
        <v>44900</v>
      </c>
    </row>
    <row r="1188" spans="1:14" x14ac:dyDescent="0.25">
      <c r="A1188">
        <v>88065566541</v>
      </c>
      <c r="B1188" s="2">
        <v>44047</v>
      </c>
      <c r="C1188" s="7" t="s">
        <v>13</v>
      </c>
      <c r="D1188" t="s">
        <v>12</v>
      </c>
      <c r="E1188" s="6" t="s">
        <v>83</v>
      </c>
      <c r="F1188">
        <v>15</v>
      </c>
      <c r="G1188">
        <v>12</v>
      </c>
      <c r="H1188">
        <v>5000</v>
      </c>
      <c r="I1188">
        <f>Table1[[#This Row],[Qty]]*Table1[[#This Row],[Price]]</f>
        <v>75000</v>
      </c>
      <c r="J1188">
        <f>Table1[[#This Row],[Qty]]*Table1[[#This Row],[Cost]]</f>
        <v>60000</v>
      </c>
      <c r="K1188">
        <f>Table1[[#This Row],[Total Sales]]-Table1[[#This Row],[cogs]]</f>
        <v>15000</v>
      </c>
      <c r="L1188" s="4">
        <v>105000</v>
      </c>
      <c r="M1188" s="4">
        <f>Table1[[#This Row],[Total Sales]]*(1-20%)</f>
        <v>60000</v>
      </c>
      <c r="N1188" s="4">
        <f>Table1[[#This Row],[Total Sales]]-100</f>
        <v>74900</v>
      </c>
    </row>
    <row r="1189" spans="1:14" x14ac:dyDescent="0.25">
      <c r="A1189">
        <v>88065566542</v>
      </c>
      <c r="B1189" s="2">
        <v>44048</v>
      </c>
      <c r="C1189" s="7" t="s">
        <v>17</v>
      </c>
      <c r="D1189" t="s">
        <v>9</v>
      </c>
      <c r="E1189" s="6" t="s">
        <v>84</v>
      </c>
      <c r="F1189">
        <v>20</v>
      </c>
      <c r="G1189">
        <v>17</v>
      </c>
      <c r="H1189">
        <v>300</v>
      </c>
      <c r="I1189">
        <f>Table1[[#This Row],[Qty]]*Table1[[#This Row],[Price]]</f>
        <v>6000</v>
      </c>
      <c r="J1189">
        <f>Table1[[#This Row],[Qty]]*Table1[[#This Row],[Cost]]</f>
        <v>5100</v>
      </c>
      <c r="K1189">
        <f>Table1[[#This Row],[Total Sales]]-Table1[[#This Row],[cogs]]</f>
        <v>900</v>
      </c>
      <c r="L1189" s="4">
        <v>8400</v>
      </c>
      <c r="M1189" s="4">
        <f>Table1[[#This Row],[Total Sales]]*(1-20%)</f>
        <v>4800</v>
      </c>
      <c r="N1189" s="4">
        <f>Table1[[#This Row],[Total Sales]]-100</f>
        <v>5900</v>
      </c>
    </row>
    <row r="1190" spans="1:14" x14ac:dyDescent="0.25">
      <c r="A1190">
        <v>88065566543</v>
      </c>
      <c r="B1190" s="2">
        <v>44052</v>
      </c>
      <c r="C1190" s="7" t="s">
        <v>14</v>
      </c>
      <c r="D1190" t="s">
        <v>10</v>
      </c>
      <c r="E1190" s="6" t="s">
        <v>74</v>
      </c>
      <c r="F1190">
        <v>12</v>
      </c>
      <c r="G1190">
        <v>9</v>
      </c>
      <c r="H1190">
        <v>2000</v>
      </c>
      <c r="I1190">
        <f>Table1[[#This Row],[Qty]]*Table1[[#This Row],[Price]]</f>
        <v>24000</v>
      </c>
      <c r="J1190">
        <f>Table1[[#This Row],[Qty]]*Table1[[#This Row],[Cost]]</f>
        <v>18000</v>
      </c>
      <c r="K1190">
        <f>Table1[[#This Row],[Total Sales]]-Table1[[#This Row],[cogs]]</f>
        <v>6000</v>
      </c>
      <c r="L1190" s="4">
        <v>33600</v>
      </c>
      <c r="M1190" s="4">
        <f>Table1[[#This Row],[Total Sales]]*(1-20%)</f>
        <v>19200</v>
      </c>
      <c r="N1190" s="4">
        <f>Table1[[#This Row],[Total Sales]]-100</f>
        <v>23900</v>
      </c>
    </row>
    <row r="1191" spans="1:14" x14ac:dyDescent="0.25">
      <c r="A1191">
        <v>88065566544</v>
      </c>
      <c r="B1191" s="2">
        <v>44051</v>
      </c>
      <c r="C1191" s="7" t="s">
        <v>21</v>
      </c>
      <c r="D1191" t="s">
        <v>11</v>
      </c>
      <c r="E1191" s="6" t="s">
        <v>85</v>
      </c>
      <c r="F1191">
        <v>13</v>
      </c>
      <c r="G1191">
        <v>10</v>
      </c>
      <c r="H1191">
        <v>600</v>
      </c>
      <c r="I1191">
        <f>Table1[[#This Row],[Qty]]*Table1[[#This Row],[Price]]</f>
        <v>7800</v>
      </c>
      <c r="J1191">
        <f>Table1[[#This Row],[Qty]]*Table1[[#This Row],[Cost]]</f>
        <v>6000</v>
      </c>
      <c r="K1191">
        <f>Table1[[#This Row],[Total Sales]]-Table1[[#This Row],[cogs]]</f>
        <v>1800</v>
      </c>
      <c r="L1191" s="4">
        <v>10920</v>
      </c>
      <c r="M1191" s="4">
        <f>Table1[[#This Row],[Total Sales]]*(1-20%)</f>
        <v>6240</v>
      </c>
      <c r="N1191" s="4">
        <f>Table1[[#This Row],[Total Sales]]-100</f>
        <v>7700</v>
      </c>
    </row>
    <row r="1192" spans="1:14" x14ac:dyDescent="0.25">
      <c r="A1192">
        <v>88065566545</v>
      </c>
      <c r="B1192" s="2">
        <v>44051</v>
      </c>
      <c r="C1192" s="7" t="s">
        <v>15</v>
      </c>
      <c r="D1192" t="s">
        <v>12</v>
      </c>
      <c r="E1192" s="6" t="s">
        <v>74</v>
      </c>
      <c r="F1192">
        <v>15</v>
      </c>
      <c r="G1192">
        <v>12</v>
      </c>
      <c r="H1192">
        <v>1230</v>
      </c>
      <c r="I1192">
        <f>Table1[[#This Row],[Qty]]*Table1[[#This Row],[Price]]</f>
        <v>18450</v>
      </c>
      <c r="J1192">
        <f>Table1[[#This Row],[Qty]]*Table1[[#This Row],[Cost]]</f>
        <v>14760</v>
      </c>
      <c r="K1192">
        <f>Table1[[#This Row],[Total Sales]]-Table1[[#This Row],[cogs]]</f>
        <v>3690</v>
      </c>
      <c r="L1192" s="4">
        <v>25830</v>
      </c>
      <c r="M1192" s="4">
        <f>Table1[[#This Row],[Total Sales]]*(1-20%)</f>
        <v>14760</v>
      </c>
      <c r="N1192" s="4">
        <f>Table1[[#This Row],[Total Sales]]-100</f>
        <v>18350</v>
      </c>
    </row>
    <row r="1193" spans="1:14" x14ac:dyDescent="0.25">
      <c r="A1193">
        <v>88065566546</v>
      </c>
      <c r="B1193" s="2">
        <v>44052</v>
      </c>
      <c r="C1193" s="7" t="s">
        <v>22</v>
      </c>
      <c r="D1193" t="s">
        <v>9</v>
      </c>
      <c r="E1193" s="6" t="s">
        <v>85</v>
      </c>
      <c r="F1193">
        <v>14</v>
      </c>
      <c r="G1193">
        <v>11</v>
      </c>
      <c r="H1193">
        <v>900</v>
      </c>
      <c r="I1193">
        <f>Table1[[#This Row],[Qty]]*Table1[[#This Row],[Price]]</f>
        <v>12600</v>
      </c>
      <c r="J1193">
        <f>Table1[[#This Row],[Qty]]*Table1[[#This Row],[Cost]]</f>
        <v>9900</v>
      </c>
      <c r="K1193">
        <f>Table1[[#This Row],[Total Sales]]-Table1[[#This Row],[cogs]]</f>
        <v>2700</v>
      </c>
      <c r="L1193" s="4">
        <v>17640</v>
      </c>
      <c r="M1193" s="4">
        <f>Table1[[#This Row],[Total Sales]]*(1-20%)</f>
        <v>10080</v>
      </c>
      <c r="N1193" s="4">
        <f>Table1[[#This Row],[Total Sales]]-100</f>
        <v>12500</v>
      </c>
    </row>
    <row r="1194" spans="1:14" x14ac:dyDescent="0.25">
      <c r="A1194">
        <v>88065566547</v>
      </c>
      <c r="B1194" s="2">
        <v>44053</v>
      </c>
      <c r="C1194" s="7" t="s">
        <v>20</v>
      </c>
      <c r="D1194" t="s">
        <v>10</v>
      </c>
      <c r="E1194" s="6" t="s">
        <v>68</v>
      </c>
      <c r="F1194">
        <v>30</v>
      </c>
      <c r="G1194">
        <v>27</v>
      </c>
      <c r="H1194">
        <v>2390</v>
      </c>
      <c r="I1194">
        <f>Table1[[#This Row],[Qty]]*Table1[[#This Row],[Price]]</f>
        <v>71700</v>
      </c>
      <c r="J1194">
        <f>Table1[[#This Row],[Qty]]*Table1[[#This Row],[Cost]]</f>
        <v>64530</v>
      </c>
      <c r="K1194">
        <f>Table1[[#This Row],[Total Sales]]-Table1[[#This Row],[cogs]]</f>
        <v>7170</v>
      </c>
      <c r="L1194" s="4">
        <v>100380</v>
      </c>
      <c r="M1194" s="4">
        <f>Table1[[#This Row],[Total Sales]]*(1-20%)</f>
        <v>57360</v>
      </c>
      <c r="N1194" s="4">
        <f>Table1[[#This Row],[Total Sales]]-100</f>
        <v>71600</v>
      </c>
    </row>
    <row r="1195" spans="1:14" x14ac:dyDescent="0.25">
      <c r="A1195">
        <v>88065566548</v>
      </c>
      <c r="B1195" s="2">
        <v>44054</v>
      </c>
      <c r="C1195" s="7" t="s">
        <v>16</v>
      </c>
      <c r="D1195" t="s">
        <v>11</v>
      </c>
      <c r="E1195" s="6" t="s">
        <v>69</v>
      </c>
      <c r="F1195">
        <v>16</v>
      </c>
      <c r="G1195">
        <v>13</v>
      </c>
      <c r="H1195">
        <v>10000</v>
      </c>
      <c r="I1195">
        <f>Table1[[#This Row],[Qty]]*Table1[[#This Row],[Price]]</f>
        <v>160000</v>
      </c>
      <c r="J1195">
        <f>Table1[[#This Row],[Qty]]*Table1[[#This Row],[Cost]]</f>
        <v>130000</v>
      </c>
      <c r="K1195">
        <f>Table1[[#This Row],[Total Sales]]-Table1[[#This Row],[cogs]]</f>
        <v>30000</v>
      </c>
      <c r="L1195" s="4">
        <v>224000</v>
      </c>
      <c r="M1195" s="4">
        <f>Table1[[#This Row],[Total Sales]]*(1-20%)</f>
        <v>128000</v>
      </c>
      <c r="N1195" s="4">
        <f>Table1[[#This Row],[Total Sales]]-100</f>
        <v>159900</v>
      </c>
    </row>
    <row r="1196" spans="1:14" x14ac:dyDescent="0.25">
      <c r="A1196">
        <v>88065566549</v>
      </c>
      <c r="B1196" s="2">
        <v>44055</v>
      </c>
      <c r="C1196" s="7" t="s">
        <v>18</v>
      </c>
      <c r="D1196" t="s">
        <v>12</v>
      </c>
      <c r="E1196" t="s">
        <v>70</v>
      </c>
      <c r="F1196">
        <v>9</v>
      </c>
      <c r="G1196">
        <v>6</v>
      </c>
      <c r="H1196">
        <v>2300</v>
      </c>
      <c r="I1196">
        <f>Table1[[#This Row],[Qty]]*Table1[[#This Row],[Price]]</f>
        <v>20700</v>
      </c>
      <c r="J1196">
        <f>Table1[[#This Row],[Qty]]*Table1[[#This Row],[Cost]]</f>
        <v>13800</v>
      </c>
      <c r="K1196">
        <f>Table1[[#This Row],[Total Sales]]-Table1[[#This Row],[cogs]]</f>
        <v>6900</v>
      </c>
      <c r="L1196" s="4">
        <v>28979.999999999996</v>
      </c>
      <c r="M1196" s="4">
        <f>Table1[[#This Row],[Total Sales]]*(1-20%)</f>
        <v>16560</v>
      </c>
      <c r="N1196" s="4">
        <f>Table1[[#This Row],[Total Sales]]-100</f>
        <v>20600</v>
      </c>
    </row>
    <row r="1197" spans="1:14" x14ac:dyDescent="0.25">
      <c r="A1197">
        <v>88065566550</v>
      </c>
      <c r="B1197" s="2">
        <v>44056</v>
      </c>
      <c r="C1197" s="7" t="s">
        <v>19</v>
      </c>
      <c r="D1197" t="s">
        <v>9</v>
      </c>
      <c r="E1197" s="6" t="s">
        <v>68</v>
      </c>
      <c r="F1197">
        <v>5</v>
      </c>
      <c r="G1197">
        <v>2</v>
      </c>
      <c r="H1197">
        <v>7800</v>
      </c>
      <c r="I1197">
        <f>Table1[[#This Row],[Qty]]*Table1[[#This Row],[Price]]</f>
        <v>39000</v>
      </c>
      <c r="J1197">
        <f>Table1[[#This Row],[Qty]]*Table1[[#This Row],[Cost]]</f>
        <v>15600</v>
      </c>
      <c r="K1197">
        <f>Table1[[#This Row],[Total Sales]]-Table1[[#This Row],[cogs]]</f>
        <v>23400</v>
      </c>
      <c r="L1197" s="4">
        <v>54600</v>
      </c>
      <c r="M1197" s="4">
        <f>Table1[[#This Row],[Total Sales]]*(1-20%)</f>
        <v>31200</v>
      </c>
      <c r="N1197" s="4">
        <f>Table1[[#This Row],[Total Sales]]-100</f>
        <v>38900</v>
      </c>
    </row>
    <row r="1198" spans="1:14" x14ac:dyDescent="0.25">
      <c r="A1198">
        <v>88065566551</v>
      </c>
      <c r="B1198" s="2">
        <v>44057</v>
      </c>
      <c r="C1198" s="7" t="s">
        <v>23</v>
      </c>
      <c r="D1198" t="s">
        <v>10</v>
      </c>
      <c r="E1198" s="6" t="s">
        <v>69</v>
      </c>
      <c r="F1198">
        <v>18</v>
      </c>
      <c r="G1198">
        <v>15</v>
      </c>
      <c r="H1198">
        <v>450</v>
      </c>
      <c r="I1198">
        <f>Table1[[#This Row],[Qty]]*Table1[[#This Row],[Price]]</f>
        <v>8100</v>
      </c>
      <c r="J1198">
        <f>Table1[[#This Row],[Qty]]*Table1[[#This Row],[Cost]]</f>
        <v>6750</v>
      </c>
      <c r="K1198">
        <f>Table1[[#This Row],[Total Sales]]-Table1[[#This Row],[cogs]]</f>
        <v>1350</v>
      </c>
      <c r="L1198" s="4">
        <v>11340</v>
      </c>
      <c r="M1198" s="4">
        <f>Table1[[#This Row],[Total Sales]]*(1-20%)</f>
        <v>6480</v>
      </c>
      <c r="N1198" s="4">
        <f>Table1[[#This Row],[Total Sales]]-100</f>
        <v>8000</v>
      </c>
    </row>
    <row r="1199" spans="1:14" x14ac:dyDescent="0.25">
      <c r="A1199">
        <v>88065566552</v>
      </c>
      <c r="B1199" s="2">
        <v>44058</v>
      </c>
      <c r="C1199" s="7" t="s">
        <v>13</v>
      </c>
      <c r="D1199" t="s">
        <v>11</v>
      </c>
      <c r="E1199" t="s">
        <v>70</v>
      </c>
      <c r="F1199">
        <v>10</v>
      </c>
      <c r="G1199">
        <v>7</v>
      </c>
      <c r="H1199">
        <v>2000</v>
      </c>
      <c r="I1199">
        <f>Table1[[#This Row],[Qty]]*Table1[[#This Row],[Price]]</f>
        <v>20000</v>
      </c>
      <c r="J1199">
        <f>Table1[[#This Row],[Qty]]*Table1[[#This Row],[Cost]]</f>
        <v>14000</v>
      </c>
      <c r="K1199">
        <f>Table1[[#This Row],[Total Sales]]-Table1[[#This Row],[cogs]]</f>
        <v>6000</v>
      </c>
      <c r="L1199" s="4">
        <v>28000</v>
      </c>
      <c r="M1199" s="4">
        <f>Table1[[#This Row],[Total Sales]]*(1-20%)</f>
        <v>16000</v>
      </c>
      <c r="N1199" s="4">
        <f>Table1[[#This Row],[Total Sales]]-100</f>
        <v>19900</v>
      </c>
    </row>
    <row r="1200" spans="1:14" x14ac:dyDescent="0.25">
      <c r="A1200">
        <v>88065566553</v>
      </c>
      <c r="B1200" s="2">
        <v>44062</v>
      </c>
      <c r="C1200" s="7" t="s">
        <v>17</v>
      </c>
      <c r="D1200" t="s">
        <v>12</v>
      </c>
      <c r="E1200" t="s">
        <v>70</v>
      </c>
      <c r="F1200">
        <v>20</v>
      </c>
      <c r="G1200">
        <v>17</v>
      </c>
      <c r="H1200">
        <v>123</v>
      </c>
      <c r="I1200">
        <f>Table1[[#This Row],[Qty]]*Table1[[#This Row],[Price]]</f>
        <v>2460</v>
      </c>
      <c r="J1200">
        <f>Table1[[#This Row],[Qty]]*Table1[[#This Row],[Cost]]</f>
        <v>2091</v>
      </c>
      <c r="K1200">
        <f>Table1[[#This Row],[Total Sales]]-Table1[[#This Row],[cogs]]</f>
        <v>369</v>
      </c>
      <c r="L1200" s="4">
        <v>3444</v>
      </c>
      <c r="M1200" s="4">
        <f>Table1[[#This Row],[Total Sales]]*(1-20%)</f>
        <v>1968</v>
      </c>
      <c r="N1200" s="4">
        <f>Table1[[#This Row],[Total Sales]]-100</f>
        <v>2360</v>
      </c>
    </row>
    <row r="1201" spans="1:14" x14ac:dyDescent="0.25">
      <c r="A1201">
        <v>88065566554</v>
      </c>
      <c r="B1201" s="2">
        <v>44061</v>
      </c>
      <c r="C1201" s="7" t="s">
        <v>14</v>
      </c>
      <c r="D1201" t="s">
        <v>9</v>
      </c>
      <c r="E1201" t="s">
        <v>70</v>
      </c>
      <c r="F1201">
        <v>70</v>
      </c>
      <c r="G1201">
        <v>67</v>
      </c>
      <c r="H1201">
        <v>12903</v>
      </c>
      <c r="I1201">
        <f>Table1[[#This Row],[Qty]]*Table1[[#This Row],[Price]]</f>
        <v>903210</v>
      </c>
      <c r="J1201">
        <f>Table1[[#This Row],[Qty]]*Table1[[#This Row],[Cost]]</f>
        <v>864501</v>
      </c>
      <c r="K1201">
        <f>Table1[[#This Row],[Total Sales]]-Table1[[#This Row],[cogs]]</f>
        <v>38709</v>
      </c>
      <c r="L1201" s="4">
        <v>1264494</v>
      </c>
      <c r="M1201" s="4">
        <f>Table1[[#This Row],[Total Sales]]*(1-20%)</f>
        <v>722568</v>
      </c>
      <c r="N1201" s="4">
        <f>Table1[[#This Row],[Total Sales]]-100</f>
        <v>903110</v>
      </c>
    </row>
    <row r="1202" spans="1:14" x14ac:dyDescent="0.25">
      <c r="A1202">
        <v>88065566555</v>
      </c>
      <c r="B1202" s="2">
        <v>44061</v>
      </c>
      <c r="C1202" s="7" t="s">
        <v>21</v>
      </c>
      <c r="D1202" t="s">
        <v>10</v>
      </c>
      <c r="E1202" s="6" t="s">
        <v>81</v>
      </c>
      <c r="F1202">
        <v>15</v>
      </c>
      <c r="G1202">
        <v>12</v>
      </c>
      <c r="H1202">
        <v>100000</v>
      </c>
      <c r="I1202">
        <f>Table1[[#This Row],[Qty]]*Table1[[#This Row],[Price]]</f>
        <v>1500000</v>
      </c>
      <c r="J1202">
        <f>Table1[[#This Row],[Qty]]*Table1[[#This Row],[Cost]]</f>
        <v>1200000</v>
      </c>
      <c r="K1202">
        <f>Table1[[#This Row],[Total Sales]]-Table1[[#This Row],[cogs]]</f>
        <v>300000</v>
      </c>
      <c r="L1202" s="4">
        <v>2100000</v>
      </c>
      <c r="M1202" s="4">
        <f>Table1[[#This Row],[Total Sales]]*(1-20%)</f>
        <v>1200000</v>
      </c>
      <c r="N1202" s="4">
        <f>Table1[[#This Row],[Total Sales]]-100</f>
        <v>1499900</v>
      </c>
    </row>
    <row r="1203" spans="1:14" x14ac:dyDescent="0.25">
      <c r="A1203">
        <v>88065566556</v>
      </c>
      <c r="B1203" s="2">
        <v>44062</v>
      </c>
      <c r="C1203" s="7" t="s">
        <v>15</v>
      </c>
      <c r="D1203" t="s">
        <v>11</v>
      </c>
      <c r="E1203" s="6" t="s">
        <v>81</v>
      </c>
      <c r="F1203">
        <v>12</v>
      </c>
      <c r="G1203">
        <v>9</v>
      </c>
      <c r="H1203">
        <v>12000</v>
      </c>
      <c r="I1203">
        <f>Table1[[#This Row],[Qty]]*Table1[[#This Row],[Price]]</f>
        <v>144000</v>
      </c>
      <c r="J1203">
        <f>Table1[[#This Row],[Qty]]*Table1[[#This Row],[Cost]]</f>
        <v>108000</v>
      </c>
      <c r="K1203">
        <f>Table1[[#This Row],[Total Sales]]-Table1[[#This Row],[cogs]]</f>
        <v>36000</v>
      </c>
      <c r="L1203" s="4">
        <v>201600</v>
      </c>
      <c r="M1203" s="4">
        <f>Table1[[#This Row],[Total Sales]]*(1-20%)</f>
        <v>115200</v>
      </c>
      <c r="N1203" s="4">
        <f>Table1[[#This Row],[Total Sales]]-100</f>
        <v>143900</v>
      </c>
    </row>
    <row r="1204" spans="1:14" x14ac:dyDescent="0.25">
      <c r="A1204">
        <v>88065566557</v>
      </c>
      <c r="B1204" s="2">
        <v>44063</v>
      </c>
      <c r="C1204" s="7" t="s">
        <v>22</v>
      </c>
      <c r="D1204" t="s">
        <v>12</v>
      </c>
      <c r="E1204" s="6" t="s">
        <v>74</v>
      </c>
      <c r="F1204">
        <v>18</v>
      </c>
      <c r="G1204">
        <v>15</v>
      </c>
      <c r="H1204">
        <v>60</v>
      </c>
      <c r="I1204">
        <f>Table1[[#This Row],[Qty]]*Table1[[#This Row],[Price]]</f>
        <v>1080</v>
      </c>
      <c r="J1204">
        <f>Table1[[#This Row],[Qty]]*Table1[[#This Row],[Cost]]</f>
        <v>900</v>
      </c>
      <c r="K1204">
        <f>Table1[[#This Row],[Total Sales]]-Table1[[#This Row],[cogs]]</f>
        <v>180</v>
      </c>
      <c r="L1204" s="4">
        <v>1512</v>
      </c>
      <c r="M1204" s="4">
        <f>Table1[[#This Row],[Total Sales]]*(1-20%)</f>
        <v>864</v>
      </c>
      <c r="N1204" s="4">
        <f>Table1[[#This Row],[Total Sales]]-100</f>
        <v>980</v>
      </c>
    </row>
    <row r="1205" spans="1:14" x14ac:dyDescent="0.25">
      <c r="A1205">
        <v>88065566558</v>
      </c>
      <c r="B1205" s="2">
        <v>44064</v>
      </c>
      <c r="C1205" s="7" t="s">
        <v>20</v>
      </c>
      <c r="D1205" t="s">
        <v>9</v>
      </c>
      <c r="E1205" s="6" t="s">
        <v>85</v>
      </c>
      <c r="F1205">
        <v>23</v>
      </c>
      <c r="G1205">
        <v>20</v>
      </c>
      <c r="H1205">
        <v>89</v>
      </c>
      <c r="I1205">
        <f>Table1[[#This Row],[Qty]]*Table1[[#This Row],[Price]]</f>
        <v>2047</v>
      </c>
      <c r="J1205">
        <f>Table1[[#This Row],[Qty]]*Table1[[#This Row],[Cost]]</f>
        <v>1780</v>
      </c>
      <c r="K1205">
        <f>Table1[[#This Row],[Total Sales]]-Table1[[#This Row],[cogs]]</f>
        <v>267</v>
      </c>
      <c r="L1205" s="4">
        <v>2865.7999999999997</v>
      </c>
      <c r="M1205" s="4">
        <f>Table1[[#This Row],[Total Sales]]*(1-20%)</f>
        <v>1637.6000000000001</v>
      </c>
      <c r="N1205" s="4">
        <f>Table1[[#This Row],[Total Sales]]-100</f>
        <v>1947</v>
      </c>
    </row>
    <row r="1206" spans="1:14" x14ac:dyDescent="0.25">
      <c r="A1206">
        <v>88065566559</v>
      </c>
      <c r="B1206" s="2">
        <v>44065</v>
      </c>
      <c r="C1206" s="7" t="s">
        <v>16</v>
      </c>
      <c r="D1206" t="s">
        <v>10</v>
      </c>
      <c r="E1206" s="6" t="s">
        <v>75</v>
      </c>
      <c r="F1206">
        <v>9</v>
      </c>
      <c r="G1206">
        <v>6</v>
      </c>
      <c r="H1206">
        <v>77</v>
      </c>
      <c r="I1206">
        <f>Table1[[#This Row],[Qty]]*Table1[[#This Row],[Price]]</f>
        <v>693</v>
      </c>
      <c r="J1206">
        <f>Table1[[#This Row],[Qty]]*Table1[[#This Row],[Cost]]</f>
        <v>462</v>
      </c>
      <c r="K1206">
        <f>Table1[[#This Row],[Total Sales]]-Table1[[#This Row],[cogs]]</f>
        <v>231</v>
      </c>
      <c r="L1206" s="4">
        <v>970.19999999999993</v>
      </c>
      <c r="M1206" s="4">
        <f>Table1[[#This Row],[Total Sales]]*(1-20%)</f>
        <v>554.4</v>
      </c>
      <c r="N1206" s="4">
        <f>Table1[[#This Row],[Total Sales]]-100</f>
        <v>593</v>
      </c>
    </row>
    <row r="1207" spans="1:14" x14ac:dyDescent="0.25">
      <c r="A1207">
        <v>88065566560</v>
      </c>
      <c r="B1207" s="2">
        <v>44066</v>
      </c>
      <c r="C1207" s="7" t="s">
        <v>18</v>
      </c>
      <c r="D1207" t="s">
        <v>11</v>
      </c>
      <c r="E1207" s="6" t="s">
        <v>76</v>
      </c>
      <c r="F1207">
        <v>18</v>
      </c>
      <c r="G1207">
        <v>15</v>
      </c>
      <c r="H1207">
        <v>68</v>
      </c>
      <c r="I1207">
        <f>Table1[[#This Row],[Qty]]*Table1[[#This Row],[Price]]</f>
        <v>1224</v>
      </c>
      <c r="J1207">
        <f>Table1[[#This Row],[Qty]]*Table1[[#This Row],[Cost]]</f>
        <v>1020</v>
      </c>
      <c r="K1207">
        <f>Table1[[#This Row],[Total Sales]]-Table1[[#This Row],[cogs]]</f>
        <v>204</v>
      </c>
      <c r="L1207" s="4">
        <v>1713.6</v>
      </c>
      <c r="M1207" s="4">
        <f>Table1[[#This Row],[Total Sales]]*(1-20%)</f>
        <v>979.2</v>
      </c>
      <c r="N1207" s="4">
        <f>Table1[[#This Row],[Total Sales]]-100</f>
        <v>1124</v>
      </c>
    </row>
    <row r="1208" spans="1:14" x14ac:dyDescent="0.25">
      <c r="A1208">
        <v>88065566561</v>
      </c>
      <c r="B1208" s="2">
        <v>44067</v>
      </c>
      <c r="C1208" s="7" t="s">
        <v>19</v>
      </c>
      <c r="D1208" t="s">
        <v>12</v>
      </c>
      <c r="E1208" s="6" t="s">
        <v>77</v>
      </c>
      <c r="F1208">
        <v>52</v>
      </c>
      <c r="G1208">
        <v>49</v>
      </c>
      <c r="H1208">
        <v>15</v>
      </c>
      <c r="I1208">
        <f>Table1[[#This Row],[Qty]]*Table1[[#This Row],[Price]]</f>
        <v>780</v>
      </c>
      <c r="J1208">
        <f>Table1[[#This Row],[Qty]]*Table1[[#This Row],[Cost]]</f>
        <v>735</v>
      </c>
      <c r="K1208">
        <f>Table1[[#This Row],[Total Sales]]-Table1[[#This Row],[cogs]]</f>
        <v>45</v>
      </c>
      <c r="L1208" s="4">
        <v>1092</v>
      </c>
      <c r="M1208" s="4">
        <f>Table1[[#This Row],[Total Sales]]*(1-20%)</f>
        <v>624</v>
      </c>
      <c r="N1208" s="4">
        <f>Table1[[#This Row],[Total Sales]]-100</f>
        <v>680</v>
      </c>
    </row>
    <row r="1209" spans="1:14" x14ac:dyDescent="0.25">
      <c r="A1209">
        <v>88065566562</v>
      </c>
      <c r="B1209" s="2">
        <v>44068</v>
      </c>
      <c r="C1209" s="7" t="s">
        <v>23</v>
      </c>
      <c r="D1209" t="s">
        <v>9</v>
      </c>
      <c r="E1209" s="6" t="s">
        <v>78</v>
      </c>
      <c r="F1209">
        <v>9</v>
      </c>
      <c r="G1209">
        <v>6</v>
      </c>
      <c r="H1209">
        <v>47</v>
      </c>
      <c r="I1209">
        <f>Table1[[#This Row],[Qty]]*Table1[[#This Row],[Price]]</f>
        <v>423</v>
      </c>
      <c r="J1209">
        <f>Table1[[#This Row],[Qty]]*Table1[[#This Row],[Cost]]</f>
        <v>282</v>
      </c>
      <c r="K1209">
        <f>Table1[[#This Row],[Total Sales]]-Table1[[#This Row],[cogs]]</f>
        <v>141</v>
      </c>
      <c r="L1209" s="4">
        <v>592.19999999999993</v>
      </c>
      <c r="M1209" s="4">
        <f>Table1[[#This Row],[Total Sales]]*(1-20%)</f>
        <v>338.40000000000003</v>
      </c>
      <c r="N1209" s="4">
        <f>Table1[[#This Row],[Total Sales]]-100</f>
        <v>323</v>
      </c>
    </row>
    <row r="1210" spans="1:14" x14ac:dyDescent="0.25">
      <c r="A1210">
        <v>88065566563</v>
      </c>
      <c r="B1210" s="2">
        <v>44072</v>
      </c>
      <c r="C1210" s="7" t="s">
        <v>13</v>
      </c>
      <c r="D1210" t="s">
        <v>10</v>
      </c>
      <c r="E1210" t="s">
        <v>79</v>
      </c>
      <c r="F1210">
        <v>5</v>
      </c>
      <c r="G1210">
        <v>2</v>
      </c>
      <c r="H1210">
        <v>6</v>
      </c>
      <c r="I1210">
        <f>Table1[[#This Row],[Qty]]*Table1[[#This Row],[Price]]</f>
        <v>30</v>
      </c>
      <c r="J1210">
        <f>Table1[[#This Row],[Qty]]*Table1[[#This Row],[Cost]]</f>
        <v>12</v>
      </c>
      <c r="K1210">
        <f>Table1[[#This Row],[Total Sales]]-Table1[[#This Row],[cogs]]</f>
        <v>18</v>
      </c>
      <c r="L1210" s="4">
        <v>42</v>
      </c>
      <c r="M1210" s="4">
        <f>Table1[[#This Row],[Total Sales]]*(1-20%)</f>
        <v>24</v>
      </c>
      <c r="N1210" s="4">
        <f>Table1[[#This Row],[Total Sales]]-100</f>
        <v>-70</v>
      </c>
    </row>
    <row r="1211" spans="1:14" x14ac:dyDescent="0.25">
      <c r="A1211">
        <v>88065566564</v>
      </c>
      <c r="B1211" s="2">
        <v>44071</v>
      </c>
      <c r="C1211" s="7" t="s">
        <v>17</v>
      </c>
      <c r="D1211" t="s">
        <v>11</v>
      </c>
      <c r="E1211" s="6" t="s">
        <v>65</v>
      </c>
      <c r="F1211">
        <v>14</v>
      </c>
      <c r="G1211">
        <v>11</v>
      </c>
      <c r="H1211">
        <v>10</v>
      </c>
      <c r="I1211">
        <f>Table1[[#This Row],[Qty]]*Table1[[#This Row],[Price]]</f>
        <v>140</v>
      </c>
      <c r="J1211">
        <f>Table1[[#This Row],[Qty]]*Table1[[#This Row],[Cost]]</f>
        <v>110</v>
      </c>
      <c r="K1211">
        <f>Table1[[#This Row],[Total Sales]]-Table1[[#This Row],[cogs]]</f>
        <v>30</v>
      </c>
      <c r="L1211" s="4">
        <v>196</v>
      </c>
      <c r="M1211" s="4">
        <f>Table1[[#This Row],[Total Sales]]*(1-20%)</f>
        <v>112</v>
      </c>
      <c r="N1211" s="4">
        <f>Table1[[#This Row],[Total Sales]]-100</f>
        <v>40</v>
      </c>
    </row>
    <row r="1212" spans="1:14" x14ac:dyDescent="0.25">
      <c r="A1212">
        <v>88065566565</v>
      </c>
      <c r="B1212" s="2">
        <v>44071</v>
      </c>
      <c r="C1212" s="7" t="s">
        <v>14</v>
      </c>
      <c r="D1212" t="s">
        <v>12</v>
      </c>
      <c r="E1212" s="6" t="s">
        <v>80</v>
      </c>
      <c r="F1212">
        <v>6</v>
      </c>
      <c r="G1212">
        <v>3</v>
      </c>
      <c r="H1212">
        <v>11</v>
      </c>
      <c r="I1212">
        <f>Table1[[#This Row],[Qty]]*Table1[[#This Row],[Price]]</f>
        <v>66</v>
      </c>
      <c r="J1212">
        <f>Table1[[#This Row],[Qty]]*Table1[[#This Row],[Cost]]</f>
        <v>33</v>
      </c>
      <c r="K1212">
        <f>Table1[[#This Row],[Total Sales]]-Table1[[#This Row],[cogs]]</f>
        <v>33</v>
      </c>
      <c r="L1212" s="4">
        <v>92.399999999999991</v>
      </c>
      <c r="M1212" s="4">
        <f>Table1[[#This Row],[Total Sales]]*(1-20%)</f>
        <v>52.800000000000004</v>
      </c>
      <c r="N1212" s="4">
        <f>Table1[[#This Row],[Total Sales]]-100</f>
        <v>-34</v>
      </c>
    </row>
    <row r="1213" spans="1:14" x14ac:dyDescent="0.25">
      <c r="A1213">
        <v>88065566566</v>
      </c>
      <c r="B1213" s="2">
        <v>44072</v>
      </c>
      <c r="C1213" s="7" t="s">
        <v>21</v>
      </c>
      <c r="D1213" t="s">
        <v>9</v>
      </c>
      <c r="E1213" s="6" t="s">
        <v>81</v>
      </c>
      <c r="F1213">
        <v>10</v>
      </c>
      <c r="G1213">
        <v>7</v>
      </c>
      <c r="H1213">
        <v>60</v>
      </c>
      <c r="I1213">
        <f>Table1[[#This Row],[Qty]]*Table1[[#This Row],[Price]]</f>
        <v>600</v>
      </c>
      <c r="J1213">
        <f>Table1[[#This Row],[Qty]]*Table1[[#This Row],[Cost]]</f>
        <v>420</v>
      </c>
      <c r="K1213">
        <f>Table1[[#This Row],[Total Sales]]-Table1[[#This Row],[cogs]]</f>
        <v>180</v>
      </c>
      <c r="L1213" s="4">
        <v>840</v>
      </c>
      <c r="M1213" s="4">
        <f>Table1[[#This Row],[Total Sales]]*(1-20%)</f>
        <v>480</v>
      </c>
      <c r="N1213" s="4">
        <f>Table1[[#This Row],[Total Sales]]-100</f>
        <v>500</v>
      </c>
    </row>
    <row r="1214" spans="1:14" x14ac:dyDescent="0.25">
      <c r="A1214">
        <v>88065566567</v>
      </c>
      <c r="B1214" s="2">
        <v>44073</v>
      </c>
      <c r="C1214" s="7" t="s">
        <v>15</v>
      </c>
      <c r="D1214" t="s">
        <v>10</v>
      </c>
      <c r="E1214" s="6" t="s">
        <v>68</v>
      </c>
      <c r="F1214">
        <v>13</v>
      </c>
      <c r="G1214">
        <v>10</v>
      </c>
      <c r="H1214">
        <v>89</v>
      </c>
      <c r="I1214">
        <f>Table1[[#This Row],[Qty]]*Table1[[#This Row],[Price]]</f>
        <v>1157</v>
      </c>
      <c r="J1214">
        <f>Table1[[#This Row],[Qty]]*Table1[[#This Row],[Cost]]</f>
        <v>890</v>
      </c>
      <c r="K1214">
        <f>Table1[[#This Row],[Total Sales]]-Table1[[#This Row],[cogs]]</f>
        <v>267</v>
      </c>
      <c r="L1214" s="4">
        <v>1619.8</v>
      </c>
      <c r="M1214" s="4">
        <f>Table1[[#This Row],[Total Sales]]*(1-20%)</f>
        <v>925.6</v>
      </c>
      <c r="N1214" s="4">
        <f>Table1[[#This Row],[Total Sales]]-100</f>
        <v>1057</v>
      </c>
    </row>
    <row r="1215" spans="1:14" x14ac:dyDescent="0.25">
      <c r="A1215">
        <v>88065566568</v>
      </c>
      <c r="B1215" s="2">
        <v>44074</v>
      </c>
      <c r="C1215" s="7" t="s">
        <v>22</v>
      </c>
      <c r="D1215" t="s">
        <v>11</v>
      </c>
      <c r="E1215" s="6" t="s">
        <v>69</v>
      </c>
      <c r="F1215">
        <v>20</v>
      </c>
      <c r="G1215">
        <v>17</v>
      </c>
      <c r="H1215">
        <v>77</v>
      </c>
      <c r="I1215">
        <f>Table1[[#This Row],[Qty]]*Table1[[#This Row],[Price]]</f>
        <v>1540</v>
      </c>
      <c r="J1215">
        <f>Table1[[#This Row],[Qty]]*Table1[[#This Row],[Cost]]</f>
        <v>1309</v>
      </c>
      <c r="K1215">
        <f>Table1[[#This Row],[Total Sales]]-Table1[[#This Row],[cogs]]</f>
        <v>231</v>
      </c>
      <c r="L1215" s="4">
        <v>2156</v>
      </c>
      <c r="M1215" s="4">
        <f>Table1[[#This Row],[Total Sales]]*(1-20%)</f>
        <v>1232</v>
      </c>
      <c r="N1215" s="4">
        <f>Table1[[#This Row],[Total Sales]]-100</f>
        <v>1440</v>
      </c>
    </row>
    <row r="1216" spans="1:14" x14ac:dyDescent="0.25">
      <c r="A1216">
        <v>88065566569</v>
      </c>
      <c r="B1216" s="2">
        <v>44044</v>
      </c>
      <c r="C1216" s="7" t="s">
        <v>20</v>
      </c>
      <c r="D1216" t="s">
        <v>12</v>
      </c>
      <c r="E1216" t="s">
        <v>70</v>
      </c>
      <c r="F1216">
        <v>15</v>
      </c>
      <c r="G1216">
        <v>12</v>
      </c>
      <c r="H1216">
        <v>68</v>
      </c>
      <c r="I1216">
        <f>Table1[[#This Row],[Qty]]*Table1[[#This Row],[Price]]</f>
        <v>1020</v>
      </c>
      <c r="J1216">
        <f>Table1[[#This Row],[Qty]]*Table1[[#This Row],[Cost]]</f>
        <v>816</v>
      </c>
      <c r="K1216">
        <f>Table1[[#This Row],[Total Sales]]-Table1[[#This Row],[cogs]]</f>
        <v>204</v>
      </c>
      <c r="L1216" s="4">
        <v>1428</v>
      </c>
      <c r="M1216" s="4">
        <f>Table1[[#This Row],[Total Sales]]*(1-20%)</f>
        <v>816</v>
      </c>
      <c r="N1216" s="4">
        <f>Table1[[#This Row],[Total Sales]]-100</f>
        <v>920</v>
      </c>
    </row>
    <row r="1217" spans="1:14" x14ac:dyDescent="0.25">
      <c r="A1217">
        <v>88065566570</v>
      </c>
      <c r="B1217" s="2">
        <v>44045</v>
      </c>
      <c r="C1217" s="7" t="s">
        <v>16</v>
      </c>
      <c r="D1217" t="s">
        <v>9</v>
      </c>
      <c r="E1217" s="6" t="s">
        <v>82</v>
      </c>
      <c r="F1217">
        <v>20</v>
      </c>
      <c r="G1217">
        <v>17</v>
      </c>
      <c r="H1217">
        <v>15</v>
      </c>
      <c r="I1217">
        <f>Table1[[#This Row],[Qty]]*Table1[[#This Row],[Price]]</f>
        <v>300</v>
      </c>
      <c r="J1217">
        <f>Table1[[#This Row],[Qty]]*Table1[[#This Row],[Cost]]</f>
        <v>255</v>
      </c>
      <c r="K1217">
        <f>Table1[[#This Row],[Total Sales]]-Table1[[#This Row],[cogs]]</f>
        <v>45</v>
      </c>
      <c r="L1217" s="4">
        <v>420</v>
      </c>
      <c r="M1217" s="4">
        <f>Table1[[#This Row],[Total Sales]]*(1-20%)</f>
        <v>240</v>
      </c>
      <c r="N1217" s="4">
        <f>Table1[[#This Row],[Total Sales]]-100</f>
        <v>200</v>
      </c>
    </row>
    <row r="1218" spans="1:14" x14ac:dyDescent="0.25">
      <c r="A1218">
        <v>88065566571</v>
      </c>
      <c r="B1218" s="2">
        <v>44046</v>
      </c>
      <c r="C1218" s="7" t="s">
        <v>18</v>
      </c>
      <c r="D1218" t="s">
        <v>10</v>
      </c>
      <c r="E1218" s="6" t="s">
        <v>83</v>
      </c>
      <c r="F1218">
        <v>12</v>
      </c>
      <c r="G1218">
        <v>9</v>
      </c>
      <c r="H1218">
        <v>100</v>
      </c>
      <c r="I1218">
        <f>Table1[[#This Row],[Qty]]*Table1[[#This Row],[Price]]</f>
        <v>1200</v>
      </c>
      <c r="J1218">
        <f>Table1[[#This Row],[Qty]]*Table1[[#This Row],[Cost]]</f>
        <v>900</v>
      </c>
      <c r="K1218">
        <f>Table1[[#This Row],[Total Sales]]-Table1[[#This Row],[cogs]]</f>
        <v>300</v>
      </c>
      <c r="L1218" s="4">
        <v>1680</v>
      </c>
      <c r="M1218" s="4">
        <f>Table1[[#This Row],[Total Sales]]*(1-20%)</f>
        <v>960</v>
      </c>
      <c r="N1218" s="4">
        <f>Table1[[#This Row],[Total Sales]]-100</f>
        <v>1100</v>
      </c>
    </row>
    <row r="1219" spans="1:14" x14ac:dyDescent="0.25">
      <c r="A1219">
        <v>88065566572</v>
      </c>
      <c r="B1219" s="2">
        <v>44047</v>
      </c>
      <c r="C1219" s="7" t="s">
        <v>19</v>
      </c>
      <c r="D1219" t="s">
        <v>11</v>
      </c>
      <c r="E1219" s="6" t="s">
        <v>84</v>
      </c>
      <c r="F1219">
        <v>16</v>
      </c>
      <c r="G1219">
        <v>13</v>
      </c>
      <c r="H1219">
        <v>3000</v>
      </c>
      <c r="I1219">
        <f>Table1[[#This Row],[Qty]]*Table1[[#This Row],[Price]]</f>
        <v>48000</v>
      </c>
      <c r="J1219">
        <f>Table1[[#This Row],[Qty]]*Table1[[#This Row],[Cost]]</f>
        <v>39000</v>
      </c>
      <c r="K1219">
        <f>Table1[[#This Row],[Total Sales]]-Table1[[#This Row],[cogs]]</f>
        <v>9000</v>
      </c>
      <c r="L1219" s="4">
        <v>67200</v>
      </c>
      <c r="M1219" s="4">
        <f>Table1[[#This Row],[Total Sales]]*(1-20%)</f>
        <v>38400</v>
      </c>
      <c r="N1219" s="4">
        <f>Table1[[#This Row],[Total Sales]]-100</f>
        <v>47900</v>
      </c>
    </row>
    <row r="1220" spans="1:14" x14ac:dyDescent="0.25">
      <c r="A1220">
        <v>88065566573</v>
      </c>
      <c r="B1220" s="2">
        <v>44048</v>
      </c>
      <c r="C1220" s="7" t="s">
        <v>23</v>
      </c>
      <c r="D1220" t="s">
        <v>12</v>
      </c>
      <c r="E1220" s="6" t="s">
        <v>74</v>
      </c>
      <c r="F1220">
        <v>70</v>
      </c>
      <c r="G1220">
        <v>67</v>
      </c>
      <c r="H1220">
        <v>5000</v>
      </c>
      <c r="I1220">
        <f>Table1[[#This Row],[Qty]]*Table1[[#This Row],[Price]]</f>
        <v>350000</v>
      </c>
      <c r="J1220">
        <f>Table1[[#This Row],[Qty]]*Table1[[#This Row],[Cost]]</f>
        <v>335000</v>
      </c>
      <c r="K1220">
        <f>Table1[[#This Row],[Total Sales]]-Table1[[#This Row],[cogs]]</f>
        <v>15000</v>
      </c>
      <c r="L1220" s="4">
        <v>489999.99999999994</v>
      </c>
      <c r="M1220" s="4">
        <f>Table1[[#This Row],[Total Sales]]*(1-20%)</f>
        <v>280000</v>
      </c>
      <c r="N1220" s="4">
        <f>Table1[[#This Row],[Total Sales]]-100</f>
        <v>349900</v>
      </c>
    </row>
    <row r="1221" spans="1:14" x14ac:dyDescent="0.25">
      <c r="A1221">
        <v>88065566574</v>
      </c>
      <c r="B1221" s="2">
        <v>44052</v>
      </c>
      <c r="C1221" s="7" t="s">
        <v>13</v>
      </c>
      <c r="D1221" t="s">
        <v>9</v>
      </c>
      <c r="E1221" s="6" t="s">
        <v>85</v>
      </c>
      <c r="F1221">
        <v>15</v>
      </c>
      <c r="G1221">
        <v>12</v>
      </c>
      <c r="H1221">
        <v>300</v>
      </c>
      <c r="I1221">
        <f>Table1[[#This Row],[Qty]]*Table1[[#This Row],[Price]]</f>
        <v>4500</v>
      </c>
      <c r="J1221">
        <f>Table1[[#This Row],[Qty]]*Table1[[#This Row],[Cost]]</f>
        <v>3600</v>
      </c>
      <c r="K1221">
        <f>Table1[[#This Row],[Total Sales]]-Table1[[#This Row],[cogs]]</f>
        <v>900</v>
      </c>
      <c r="L1221" s="4">
        <v>6300</v>
      </c>
      <c r="M1221" s="4">
        <f>Table1[[#This Row],[Total Sales]]*(1-20%)</f>
        <v>3600</v>
      </c>
      <c r="N1221" s="4">
        <f>Table1[[#This Row],[Total Sales]]-100</f>
        <v>4400</v>
      </c>
    </row>
    <row r="1222" spans="1:14" x14ac:dyDescent="0.25">
      <c r="A1222">
        <v>88065566575</v>
      </c>
      <c r="B1222" s="2">
        <v>44051</v>
      </c>
      <c r="C1222" s="7" t="s">
        <v>17</v>
      </c>
      <c r="D1222" t="s">
        <v>10</v>
      </c>
      <c r="E1222" s="6" t="s">
        <v>74</v>
      </c>
      <c r="F1222">
        <v>16</v>
      </c>
      <c r="G1222">
        <v>13</v>
      </c>
      <c r="H1222">
        <v>2000</v>
      </c>
      <c r="I1222">
        <f>Table1[[#This Row],[Qty]]*Table1[[#This Row],[Price]]</f>
        <v>32000</v>
      </c>
      <c r="J1222">
        <f>Table1[[#This Row],[Qty]]*Table1[[#This Row],[Cost]]</f>
        <v>26000</v>
      </c>
      <c r="K1222">
        <f>Table1[[#This Row],[Total Sales]]-Table1[[#This Row],[cogs]]</f>
        <v>6000</v>
      </c>
      <c r="L1222" s="4">
        <v>44800</v>
      </c>
      <c r="M1222" s="4">
        <f>Table1[[#This Row],[Total Sales]]*(1-20%)</f>
        <v>25600</v>
      </c>
      <c r="N1222" s="4">
        <f>Table1[[#This Row],[Total Sales]]-100</f>
        <v>31900</v>
      </c>
    </row>
    <row r="1223" spans="1:14" x14ac:dyDescent="0.25">
      <c r="A1223">
        <v>88065566576</v>
      </c>
      <c r="B1223" s="2">
        <v>44051</v>
      </c>
      <c r="C1223" s="7" t="s">
        <v>14</v>
      </c>
      <c r="D1223" t="s">
        <v>11</v>
      </c>
      <c r="E1223" s="6" t="s">
        <v>85</v>
      </c>
      <c r="F1223">
        <v>20</v>
      </c>
      <c r="G1223">
        <v>17</v>
      </c>
      <c r="H1223">
        <v>600</v>
      </c>
      <c r="I1223">
        <f>Table1[[#This Row],[Qty]]*Table1[[#This Row],[Price]]</f>
        <v>12000</v>
      </c>
      <c r="J1223">
        <f>Table1[[#This Row],[Qty]]*Table1[[#This Row],[Cost]]</f>
        <v>10200</v>
      </c>
      <c r="K1223">
        <f>Table1[[#This Row],[Total Sales]]-Table1[[#This Row],[cogs]]</f>
        <v>1800</v>
      </c>
      <c r="L1223" s="4">
        <v>16800</v>
      </c>
      <c r="M1223" s="4">
        <f>Table1[[#This Row],[Total Sales]]*(1-20%)</f>
        <v>9600</v>
      </c>
      <c r="N1223" s="4">
        <f>Table1[[#This Row],[Total Sales]]-100</f>
        <v>11900</v>
      </c>
    </row>
    <row r="1224" spans="1:14" x14ac:dyDescent="0.25">
      <c r="A1224">
        <v>88065566577</v>
      </c>
      <c r="B1224" s="2">
        <v>44052</v>
      </c>
      <c r="C1224" s="7" t="s">
        <v>21</v>
      </c>
      <c r="D1224" t="s">
        <v>12</v>
      </c>
      <c r="E1224" s="6" t="s">
        <v>68</v>
      </c>
      <c r="F1224">
        <v>12</v>
      </c>
      <c r="G1224">
        <v>9</v>
      </c>
      <c r="H1224">
        <v>1230</v>
      </c>
      <c r="I1224">
        <f>Table1[[#This Row],[Qty]]*Table1[[#This Row],[Price]]</f>
        <v>14760</v>
      </c>
      <c r="J1224">
        <f>Table1[[#This Row],[Qty]]*Table1[[#This Row],[Cost]]</f>
        <v>11070</v>
      </c>
      <c r="K1224">
        <f>Table1[[#This Row],[Total Sales]]-Table1[[#This Row],[cogs]]</f>
        <v>3690</v>
      </c>
      <c r="L1224" s="4">
        <v>20664</v>
      </c>
      <c r="M1224" s="4">
        <f>Table1[[#This Row],[Total Sales]]*(1-20%)</f>
        <v>11808</v>
      </c>
      <c r="N1224" s="4">
        <f>Table1[[#This Row],[Total Sales]]-100</f>
        <v>14660</v>
      </c>
    </row>
    <row r="1225" spans="1:14" x14ac:dyDescent="0.25">
      <c r="A1225">
        <v>88065566578</v>
      </c>
      <c r="B1225" s="2">
        <v>44053</v>
      </c>
      <c r="C1225" s="7" t="s">
        <v>15</v>
      </c>
      <c r="D1225" t="s">
        <v>9</v>
      </c>
      <c r="E1225" s="6" t="s">
        <v>69</v>
      </c>
      <c r="F1225">
        <v>12</v>
      </c>
      <c r="G1225">
        <v>9</v>
      </c>
      <c r="H1225">
        <v>900</v>
      </c>
      <c r="I1225">
        <f>Table1[[#This Row],[Qty]]*Table1[[#This Row],[Price]]</f>
        <v>10800</v>
      </c>
      <c r="J1225">
        <f>Table1[[#This Row],[Qty]]*Table1[[#This Row],[Cost]]</f>
        <v>8100</v>
      </c>
      <c r="K1225">
        <f>Table1[[#This Row],[Total Sales]]-Table1[[#This Row],[cogs]]</f>
        <v>2700</v>
      </c>
      <c r="L1225" s="4">
        <v>15119.999999999998</v>
      </c>
      <c r="M1225" s="4">
        <f>Table1[[#This Row],[Total Sales]]*(1-20%)</f>
        <v>8640</v>
      </c>
      <c r="N1225" s="4">
        <f>Table1[[#This Row],[Total Sales]]-100</f>
        <v>10700</v>
      </c>
    </row>
    <row r="1226" spans="1:14" x14ac:dyDescent="0.25">
      <c r="A1226">
        <v>88065566579</v>
      </c>
      <c r="B1226" s="2">
        <v>44054</v>
      </c>
      <c r="C1226" s="7" t="s">
        <v>22</v>
      </c>
      <c r="D1226" t="s">
        <v>10</v>
      </c>
      <c r="E1226" t="s">
        <v>70</v>
      </c>
      <c r="F1226">
        <v>18</v>
      </c>
      <c r="G1226">
        <v>15</v>
      </c>
      <c r="H1226">
        <v>2390</v>
      </c>
      <c r="I1226">
        <f>Table1[[#This Row],[Qty]]*Table1[[#This Row],[Price]]</f>
        <v>43020</v>
      </c>
      <c r="J1226">
        <f>Table1[[#This Row],[Qty]]*Table1[[#This Row],[Cost]]</f>
        <v>35850</v>
      </c>
      <c r="K1226">
        <f>Table1[[#This Row],[Total Sales]]-Table1[[#This Row],[cogs]]</f>
        <v>7170</v>
      </c>
      <c r="L1226" s="4">
        <v>60227.999999999993</v>
      </c>
      <c r="M1226" s="4">
        <f>Table1[[#This Row],[Total Sales]]*(1-20%)</f>
        <v>34416</v>
      </c>
      <c r="N1226" s="4">
        <f>Table1[[#This Row],[Total Sales]]-100</f>
        <v>42920</v>
      </c>
    </row>
    <row r="1227" spans="1:14" x14ac:dyDescent="0.25">
      <c r="A1227">
        <v>88065566580</v>
      </c>
      <c r="B1227" s="2">
        <v>44055</v>
      </c>
      <c r="C1227" s="7" t="s">
        <v>20</v>
      </c>
      <c r="D1227" t="s">
        <v>11</v>
      </c>
      <c r="E1227" s="6" t="s">
        <v>68</v>
      </c>
      <c r="F1227">
        <v>10</v>
      </c>
      <c r="G1227">
        <v>7</v>
      </c>
      <c r="H1227">
        <v>10000</v>
      </c>
      <c r="I1227">
        <f>Table1[[#This Row],[Qty]]*Table1[[#This Row],[Price]]</f>
        <v>100000</v>
      </c>
      <c r="J1227">
        <f>Table1[[#This Row],[Qty]]*Table1[[#This Row],[Cost]]</f>
        <v>70000</v>
      </c>
      <c r="K1227">
        <f>Table1[[#This Row],[Total Sales]]-Table1[[#This Row],[cogs]]</f>
        <v>30000</v>
      </c>
      <c r="L1227" s="4">
        <v>140000</v>
      </c>
      <c r="M1227" s="4">
        <f>Table1[[#This Row],[Total Sales]]*(1-20%)</f>
        <v>80000</v>
      </c>
      <c r="N1227" s="4">
        <f>Table1[[#This Row],[Total Sales]]-100</f>
        <v>99900</v>
      </c>
    </row>
    <row r="1228" spans="1:14" x14ac:dyDescent="0.25">
      <c r="A1228">
        <v>88065566581</v>
      </c>
      <c r="B1228" s="2">
        <v>44056</v>
      </c>
      <c r="C1228" s="7" t="s">
        <v>16</v>
      </c>
      <c r="D1228" t="s">
        <v>12</v>
      </c>
      <c r="E1228" s="6" t="s">
        <v>69</v>
      </c>
      <c r="F1228">
        <v>15</v>
      </c>
      <c r="G1228">
        <v>12</v>
      </c>
      <c r="H1228">
        <v>2300</v>
      </c>
      <c r="I1228">
        <f>Table1[[#This Row],[Qty]]*Table1[[#This Row],[Price]]</f>
        <v>34500</v>
      </c>
      <c r="J1228">
        <f>Table1[[#This Row],[Qty]]*Table1[[#This Row],[Cost]]</f>
        <v>27600</v>
      </c>
      <c r="K1228">
        <f>Table1[[#This Row],[Total Sales]]-Table1[[#This Row],[cogs]]</f>
        <v>6900</v>
      </c>
      <c r="L1228" s="4">
        <v>48300</v>
      </c>
      <c r="M1228" s="4">
        <f>Table1[[#This Row],[Total Sales]]*(1-20%)</f>
        <v>27600</v>
      </c>
      <c r="N1228" s="4">
        <f>Table1[[#This Row],[Total Sales]]-100</f>
        <v>34400</v>
      </c>
    </row>
    <row r="1229" spans="1:14" x14ac:dyDescent="0.25">
      <c r="A1229">
        <v>88065566582</v>
      </c>
      <c r="B1229" s="2">
        <v>44057</v>
      </c>
      <c r="C1229" s="7" t="s">
        <v>18</v>
      </c>
      <c r="D1229" t="s">
        <v>9</v>
      </c>
      <c r="E1229" t="s">
        <v>70</v>
      </c>
      <c r="F1229">
        <v>15</v>
      </c>
      <c r="G1229">
        <v>12</v>
      </c>
      <c r="H1229">
        <v>7800</v>
      </c>
      <c r="I1229">
        <f>Table1[[#This Row],[Qty]]*Table1[[#This Row],[Price]]</f>
        <v>117000</v>
      </c>
      <c r="J1229">
        <f>Table1[[#This Row],[Qty]]*Table1[[#This Row],[Cost]]</f>
        <v>93600</v>
      </c>
      <c r="K1229">
        <f>Table1[[#This Row],[Total Sales]]-Table1[[#This Row],[cogs]]</f>
        <v>23400</v>
      </c>
      <c r="L1229" s="4">
        <v>163800</v>
      </c>
      <c r="M1229" s="4">
        <f>Table1[[#This Row],[Total Sales]]*(1-20%)</f>
        <v>93600</v>
      </c>
      <c r="N1229" s="4">
        <f>Table1[[#This Row],[Total Sales]]-100</f>
        <v>116900</v>
      </c>
    </row>
    <row r="1230" spans="1:14" x14ac:dyDescent="0.25">
      <c r="A1230">
        <v>88065566583</v>
      </c>
      <c r="B1230" s="2">
        <v>44058</v>
      </c>
      <c r="C1230" s="7" t="s">
        <v>19</v>
      </c>
      <c r="D1230" t="s">
        <v>10</v>
      </c>
      <c r="E1230" t="s">
        <v>70</v>
      </c>
      <c r="F1230">
        <v>23</v>
      </c>
      <c r="G1230">
        <v>20</v>
      </c>
      <c r="H1230">
        <v>450</v>
      </c>
      <c r="I1230">
        <f>Table1[[#This Row],[Qty]]*Table1[[#This Row],[Price]]</f>
        <v>10350</v>
      </c>
      <c r="J1230">
        <f>Table1[[#This Row],[Qty]]*Table1[[#This Row],[Cost]]</f>
        <v>9000</v>
      </c>
      <c r="K1230">
        <f>Table1[[#This Row],[Total Sales]]-Table1[[#This Row],[cogs]]</f>
        <v>1350</v>
      </c>
      <c r="L1230" s="4">
        <v>14489.999999999998</v>
      </c>
      <c r="M1230" s="4">
        <f>Table1[[#This Row],[Total Sales]]*(1-20%)</f>
        <v>8280</v>
      </c>
      <c r="N1230" s="4">
        <f>Table1[[#This Row],[Total Sales]]-100</f>
        <v>10250</v>
      </c>
    </row>
    <row r="1231" spans="1:14" x14ac:dyDescent="0.25">
      <c r="A1231">
        <v>88065566584</v>
      </c>
      <c r="B1231" s="2">
        <v>44062</v>
      </c>
      <c r="C1231" s="7" t="s">
        <v>23</v>
      </c>
      <c r="D1231" t="s">
        <v>11</v>
      </c>
      <c r="E1231" t="s">
        <v>70</v>
      </c>
      <c r="F1231">
        <v>9</v>
      </c>
      <c r="G1231">
        <v>6</v>
      </c>
      <c r="H1231">
        <v>2000</v>
      </c>
      <c r="I1231">
        <f>Table1[[#This Row],[Qty]]*Table1[[#This Row],[Price]]</f>
        <v>18000</v>
      </c>
      <c r="J1231">
        <f>Table1[[#This Row],[Qty]]*Table1[[#This Row],[Cost]]</f>
        <v>12000</v>
      </c>
      <c r="K1231">
        <f>Table1[[#This Row],[Total Sales]]-Table1[[#This Row],[cogs]]</f>
        <v>6000</v>
      </c>
      <c r="L1231" s="4">
        <v>25200</v>
      </c>
      <c r="M1231" s="4">
        <f>Table1[[#This Row],[Total Sales]]*(1-20%)</f>
        <v>14400</v>
      </c>
      <c r="N1231" s="4">
        <f>Table1[[#This Row],[Total Sales]]-100</f>
        <v>17900</v>
      </c>
    </row>
    <row r="1232" spans="1:14" x14ac:dyDescent="0.25">
      <c r="A1232">
        <v>88065566585</v>
      </c>
      <c r="B1232" s="2">
        <v>44061</v>
      </c>
      <c r="C1232" s="7" t="s">
        <v>13</v>
      </c>
      <c r="D1232" t="s">
        <v>12</v>
      </c>
      <c r="E1232" s="6" t="s">
        <v>81</v>
      </c>
      <c r="F1232">
        <v>18</v>
      </c>
      <c r="G1232">
        <v>15</v>
      </c>
      <c r="H1232">
        <v>123</v>
      </c>
      <c r="I1232">
        <f>Table1[[#This Row],[Qty]]*Table1[[#This Row],[Price]]</f>
        <v>2214</v>
      </c>
      <c r="J1232">
        <f>Table1[[#This Row],[Qty]]*Table1[[#This Row],[Cost]]</f>
        <v>1845</v>
      </c>
      <c r="K1232">
        <f>Table1[[#This Row],[Total Sales]]-Table1[[#This Row],[cogs]]</f>
        <v>369</v>
      </c>
      <c r="L1232" s="4">
        <v>3099.6</v>
      </c>
      <c r="M1232" s="4">
        <f>Table1[[#This Row],[Total Sales]]*(1-20%)</f>
        <v>1771.2</v>
      </c>
      <c r="N1232" s="4">
        <f>Table1[[#This Row],[Total Sales]]-100</f>
        <v>2114</v>
      </c>
    </row>
    <row r="1233" spans="1:14" x14ac:dyDescent="0.25">
      <c r="A1233">
        <v>88065566586</v>
      </c>
      <c r="B1233" s="2">
        <v>44061</v>
      </c>
      <c r="C1233" s="7" t="s">
        <v>17</v>
      </c>
      <c r="D1233" t="s">
        <v>9</v>
      </c>
      <c r="E1233" s="6" t="s">
        <v>81</v>
      </c>
      <c r="F1233">
        <v>14</v>
      </c>
      <c r="G1233">
        <v>11</v>
      </c>
      <c r="H1233">
        <v>12903</v>
      </c>
      <c r="I1233">
        <f>Table1[[#This Row],[Qty]]*Table1[[#This Row],[Price]]</f>
        <v>180642</v>
      </c>
      <c r="J1233">
        <f>Table1[[#This Row],[Qty]]*Table1[[#This Row],[Cost]]</f>
        <v>141933</v>
      </c>
      <c r="K1233">
        <f>Table1[[#This Row],[Total Sales]]-Table1[[#This Row],[cogs]]</f>
        <v>38709</v>
      </c>
      <c r="L1233" s="4">
        <v>252898.8</v>
      </c>
      <c r="M1233" s="4">
        <f>Table1[[#This Row],[Total Sales]]*(1-20%)</f>
        <v>144513.60000000001</v>
      </c>
      <c r="N1233" s="4">
        <f>Table1[[#This Row],[Total Sales]]-100</f>
        <v>180542</v>
      </c>
    </row>
    <row r="1234" spans="1:14" x14ac:dyDescent="0.25">
      <c r="A1234">
        <v>88065566587</v>
      </c>
      <c r="B1234" s="2">
        <v>44062</v>
      </c>
      <c r="C1234" s="7" t="s">
        <v>14</v>
      </c>
      <c r="D1234" t="s">
        <v>10</v>
      </c>
      <c r="E1234" s="6" t="s">
        <v>74</v>
      </c>
      <c r="F1234">
        <v>30</v>
      </c>
      <c r="G1234">
        <v>27</v>
      </c>
      <c r="H1234">
        <v>100000</v>
      </c>
      <c r="I1234">
        <f>Table1[[#This Row],[Qty]]*Table1[[#This Row],[Price]]</f>
        <v>3000000</v>
      </c>
      <c r="J1234">
        <f>Table1[[#This Row],[Qty]]*Table1[[#This Row],[Cost]]</f>
        <v>2700000</v>
      </c>
      <c r="K1234">
        <f>Table1[[#This Row],[Total Sales]]-Table1[[#This Row],[cogs]]</f>
        <v>300000</v>
      </c>
      <c r="L1234" s="4">
        <v>4200000</v>
      </c>
      <c r="M1234" s="4">
        <f>Table1[[#This Row],[Total Sales]]*(1-20%)</f>
        <v>2400000</v>
      </c>
      <c r="N1234" s="4">
        <f>Table1[[#This Row],[Total Sales]]-100</f>
        <v>2999900</v>
      </c>
    </row>
    <row r="1235" spans="1:14" x14ac:dyDescent="0.25">
      <c r="A1235">
        <v>88065566588</v>
      </c>
      <c r="B1235" s="2">
        <v>44063</v>
      </c>
      <c r="C1235" s="7" t="s">
        <v>21</v>
      </c>
      <c r="D1235" t="s">
        <v>11</v>
      </c>
      <c r="E1235" s="6" t="s">
        <v>85</v>
      </c>
      <c r="F1235">
        <v>16</v>
      </c>
      <c r="G1235">
        <v>13</v>
      </c>
      <c r="H1235">
        <v>12000</v>
      </c>
      <c r="I1235">
        <f>Table1[[#This Row],[Qty]]*Table1[[#This Row],[Price]]</f>
        <v>192000</v>
      </c>
      <c r="J1235">
        <f>Table1[[#This Row],[Qty]]*Table1[[#This Row],[Cost]]</f>
        <v>156000</v>
      </c>
      <c r="K1235">
        <f>Table1[[#This Row],[Total Sales]]-Table1[[#This Row],[cogs]]</f>
        <v>36000</v>
      </c>
      <c r="L1235" s="4">
        <v>268800</v>
      </c>
      <c r="M1235" s="4">
        <f>Table1[[#This Row],[Total Sales]]*(1-20%)</f>
        <v>153600</v>
      </c>
      <c r="N1235" s="4">
        <f>Table1[[#This Row],[Total Sales]]-100</f>
        <v>191900</v>
      </c>
    </row>
    <row r="1236" spans="1:14" x14ac:dyDescent="0.25">
      <c r="A1236">
        <v>88065566589</v>
      </c>
      <c r="B1236" s="2">
        <v>44064</v>
      </c>
      <c r="C1236" s="7" t="s">
        <v>15</v>
      </c>
      <c r="D1236" t="s">
        <v>12</v>
      </c>
      <c r="E1236" s="6" t="s">
        <v>75</v>
      </c>
      <c r="F1236">
        <v>52</v>
      </c>
      <c r="G1236">
        <v>49</v>
      </c>
      <c r="H1236">
        <v>60</v>
      </c>
      <c r="I1236">
        <f>Table1[[#This Row],[Qty]]*Table1[[#This Row],[Price]]</f>
        <v>3120</v>
      </c>
      <c r="J1236">
        <f>Table1[[#This Row],[Qty]]*Table1[[#This Row],[Cost]]</f>
        <v>2940</v>
      </c>
      <c r="K1236">
        <f>Table1[[#This Row],[Total Sales]]-Table1[[#This Row],[cogs]]</f>
        <v>180</v>
      </c>
      <c r="L1236" s="4">
        <v>4368</v>
      </c>
      <c r="M1236" s="4">
        <f>Table1[[#This Row],[Total Sales]]*(1-20%)</f>
        <v>2496</v>
      </c>
      <c r="N1236" s="4">
        <f>Table1[[#This Row],[Total Sales]]-100</f>
        <v>3020</v>
      </c>
    </row>
    <row r="1237" spans="1:14" x14ac:dyDescent="0.25">
      <c r="A1237">
        <v>88065566590</v>
      </c>
      <c r="B1237" s="2">
        <v>44065</v>
      </c>
      <c r="C1237" s="7" t="s">
        <v>22</v>
      </c>
      <c r="D1237" t="s">
        <v>9</v>
      </c>
      <c r="E1237" s="6" t="s">
        <v>76</v>
      </c>
      <c r="F1237">
        <v>14</v>
      </c>
      <c r="G1237">
        <v>11</v>
      </c>
      <c r="H1237">
        <v>89</v>
      </c>
      <c r="I1237">
        <f>Table1[[#This Row],[Qty]]*Table1[[#This Row],[Price]]</f>
        <v>1246</v>
      </c>
      <c r="J1237">
        <f>Table1[[#This Row],[Qty]]*Table1[[#This Row],[Cost]]</f>
        <v>979</v>
      </c>
      <c r="K1237">
        <f>Table1[[#This Row],[Total Sales]]-Table1[[#This Row],[cogs]]</f>
        <v>267</v>
      </c>
      <c r="L1237" s="4">
        <v>1744.3999999999999</v>
      </c>
      <c r="M1237" s="4">
        <f>Table1[[#This Row],[Total Sales]]*(1-20%)</f>
        <v>996.80000000000007</v>
      </c>
      <c r="N1237" s="4">
        <f>Table1[[#This Row],[Total Sales]]-100</f>
        <v>1146</v>
      </c>
    </row>
    <row r="1238" spans="1:14" x14ac:dyDescent="0.25">
      <c r="A1238">
        <v>88065566591</v>
      </c>
      <c r="B1238" s="2">
        <v>44066</v>
      </c>
      <c r="C1238" s="7" t="s">
        <v>20</v>
      </c>
      <c r="D1238" t="s">
        <v>10</v>
      </c>
      <c r="E1238" s="6" t="s">
        <v>77</v>
      </c>
      <c r="F1238">
        <v>6</v>
      </c>
      <c r="G1238">
        <v>3</v>
      </c>
      <c r="H1238">
        <v>77</v>
      </c>
      <c r="I1238">
        <f>Table1[[#This Row],[Qty]]*Table1[[#This Row],[Price]]</f>
        <v>462</v>
      </c>
      <c r="J1238">
        <f>Table1[[#This Row],[Qty]]*Table1[[#This Row],[Cost]]</f>
        <v>231</v>
      </c>
      <c r="K1238">
        <f>Table1[[#This Row],[Total Sales]]-Table1[[#This Row],[cogs]]</f>
        <v>231</v>
      </c>
      <c r="L1238" s="4">
        <v>646.79999999999995</v>
      </c>
      <c r="M1238" s="4">
        <f>Table1[[#This Row],[Total Sales]]*(1-20%)</f>
        <v>369.6</v>
      </c>
      <c r="N1238" s="4">
        <f>Table1[[#This Row],[Total Sales]]-100</f>
        <v>362</v>
      </c>
    </row>
    <row r="1239" spans="1:14" x14ac:dyDescent="0.25">
      <c r="A1239">
        <v>88065566592</v>
      </c>
      <c r="B1239" s="2">
        <v>44067</v>
      </c>
      <c r="C1239" s="7" t="s">
        <v>16</v>
      </c>
      <c r="D1239" t="s">
        <v>11</v>
      </c>
      <c r="E1239" s="6" t="s">
        <v>78</v>
      </c>
      <c r="F1239">
        <v>13</v>
      </c>
      <c r="G1239">
        <v>10</v>
      </c>
      <c r="H1239">
        <v>68</v>
      </c>
      <c r="I1239">
        <f>Table1[[#This Row],[Qty]]*Table1[[#This Row],[Price]]</f>
        <v>884</v>
      </c>
      <c r="J1239">
        <f>Table1[[#This Row],[Qty]]*Table1[[#This Row],[Cost]]</f>
        <v>680</v>
      </c>
      <c r="K1239">
        <f>Table1[[#This Row],[Total Sales]]-Table1[[#This Row],[cogs]]</f>
        <v>204</v>
      </c>
      <c r="L1239" s="4">
        <v>1237.5999999999999</v>
      </c>
      <c r="M1239" s="4">
        <f>Table1[[#This Row],[Total Sales]]*(1-20%)</f>
        <v>707.2</v>
      </c>
      <c r="N1239" s="4">
        <f>Table1[[#This Row],[Total Sales]]-100</f>
        <v>784</v>
      </c>
    </row>
    <row r="1240" spans="1:14" x14ac:dyDescent="0.25">
      <c r="A1240">
        <v>88065566593</v>
      </c>
      <c r="B1240" s="2">
        <v>44068</v>
      </c>
      <c r="C1240" s="7" t="s">
        <v>18</v>
      </c>
      <c r="D1240" t="s">
        <v>12</v>
      </c>
      <c r="E1240" t="s">
        <v>79</v>
      </c>
      <c r="F1240">
        <v>15</v>
      </c>
      <c r="G1240">
        <v>12</v>
      </c>
      <c r="H1240">
        <v>15</v>
      </c>
      <c r="I1240">
        <f>Table1[[#This Row],[Qty]]*Table1[[#This Row],[Price]]</f>
        <v>225</v>
      </c>
      <c r="J1240">
        <f>Table1[[#This Row],[Qty]]*Table1[[#This Row],[Cost]]</f>
        <v>180</v>
      </c>
      <c r="K1240">
        <f>Table1[[#This Row],[Total Sales]]-Table1[[#This Row],[cogs]]</f>
        <v>45</v>
      </c>
      <c r="L1240" s="4">
        <v>315</v>
      </c>
      <c r="M1240" s="4">
        <f>Table1[[#This Row],[Total Sales]]*(1-20%)</f>
        <v>180</v>
      </c>
      <c r="N1240" s="4">
        <f>Table1[[#This Row],[Total Sales]]-100</f>
        <v>125</v>
      </c>
    </row>
    <row r="1241" spans="1:14" x14ac:dyDescent="0.25">
      <c r="A1241">
        <v>88065566594</v>
      </c>
      <c r="B1241" s="2">
        <v>44072</v>
      </c>
      <c r="C1241" s="7" t="s">
        <v>19</v>
      </c>
      <c r="D1241" t="s">
        <v>9</v>
      </c>
      <c r="E1241" s="6" t="s">
        <v>65</v>
      </c>
      <c r="F1241">
        <v>20</v>
      </c>
      <c r="G1241">
        <v>17</v>
      </c>
      <c r="H1241">
        <v>47</v>
      </c>
      <c r="I1241">
        <f>Table1[[#This Row],[Qty]]*Table1[[#This Row],[Price]]</f>
        <v>940</v>
      </c>
      <c r="J1241">
        <f>Table1[[#This Row],[Qty]]*Table1[[#This Row],[Cost]]</f>
        <v>799</v>
      </c>
      <c r="K1241">
        <f>Table1[[#This Row],[Total Sales]]-Table1[[#This Row],[cogs]]</f>
        <v>141</v>
      </c>
      <c r="L1241" s="4">
        <v>1316</v>
      </c>
      <c r="M1241" s="4">
        <f>Table1[[#This Row],[Total Sales]]*(1-20%)</f>
        <v>752</v>
      </c>
      <c r="N1241" s="4">
        <f>Table1[[#This Row],[Total Sales]]-100</f>
        <v>840</v>
      </c>
    </row>
    <row r="1242" spans="1:14" x14ac:dyDescent="0.25">
      <c r="A1242">
        <v>88065566595</v>
      </c>
      <c r="B1242" s="2">
        <v>44071</v>
      </c>
      <c r="C1242" s="7" t="s">
        <v>23</v>
      </c>
      <c r="D1242" t="s">
        <v>10</v>
      </c>
      <c r="E1242" s="6" t="s">
        <v>80</v>
      </c>
      <c r="F1242">
        <v>12</v>
      </c>
      <c r="G1242">
        <v>9</v>
      </c>
      <c r="H1242">
        <v>6</v>
      </c>
      <c r="I1242">
        <f>Table1[[#This Row],[Qty]]*Table1[[#This Row],[Price]]</f>
        <v>72</v>
      </c>
      <c r="J1242">
        <f>Table1[[#This Row],[Qty]]*Table1[[#This Row],[Cost]]</f>
        <v>54</v>
      </c>
      <c r="K1242">
        <f>Table1[[#This Row],[Total Sales]]-Table1[[#This Row],[cogs]]</f>
        <v>18</v>
      </c>
      <c r="L1242" s="4">
        <v>100.8</v>
      </c>
      <c r="M1242" s="4">
        <f>Table1[[#This Row],[Total Sales]]*(1-20%)</f>
        <v>57.6</v>
      </c>
      <c r="N1242" s="4">
        <f>Table1[[#This Row],[Total Sales]]-100</f>
        <v>-28</v>
      </c>
    </row>
    <row r="1243" spans="1:14" x14ac:dyDescent="0.25">
      <c r="A1243">
        <v>88065566596</v>
      </c>
      <c r="B1243" s="2">
        <v>44071</v>
      </c>
      <c r="C1243" s="7" t="s">
        <v>13</v>
      </c>
      <c r="D1243" t="s">
        <v>11</v>
      </c>
      <c r="E1243" s="6" t="s">
        <v>81</v>
      </c>
      <c r="F1243">
        <v>16</v>
      </c>
      <c r="G1243">
        <v>13</v>
      </c>
      <c r="H1243">
        <v>10</v>
      </c>
      <c r="I1243">
        <f>Table1[[#This Row],[Qty]]*Table1[[#This Row],[Price]]</f>
        <v>160</v>
      </c>
      <c r="J1243">
        <f>Table1[[#This Row],[Qty]]*Table1[[#This Row],[Cost]]</f>
        <v>130</v>
      </c>
      <c r="K1243">
        <f>Table1[[#This Row],[Total Sales]]-Table1[[#This Row],[cogs]]</f>
        <v>30</v>
      </c>
      <c r="L1243" s="4">
        <v>224</v>
      </c>
      <c r="M1243" s="4">
        <f>Table1[[#This Row],[Total Sales]]*(1-20%)</f>
        <v>128</v>
      </c>
      <c r="N1243" s="4">
        <f>Table1[[#This Row],[Total Sales]]-100</f>
        <v>60</v>
      </c>
    </row>
    <row r="1244" spans="1:14" x14ac:dyDescent="0.25">
      <c r="A1244">
        <v>88065566597</v>
      </c>
      <c r="B1244" s="2">
        <v>44072</v>
      </c>
      <c r="C1244" s="7" t="s">
        <v>17</v>
      </c>
      <c r="D1244" t="s">
        <v>12</v>
      </c>
      <c r="E1244" s="6" t="s">
        <v>68</v>
      </c>
      <c r="F1244">
        <v>20</v>
      </c>
      <c r="G1244">
        <v>17</v>
      </c>
      <c r="H1244">
        <v>11</v>
      </c>
      <c r="I1244">
        <f>Table1[[#This Row],[Qty]]*Table1[[#This Row],[Price]]</f>
        <v>220</v>
      </c>
      <c r="J1244">
        <f>Table1[[#This Row],[Qty]]*Table1[[#This Row],[Cost]]</f>
        <v>187</v>
      </c>
      <c r="K1244">
        <f>Table1[[#This Row],[Total Sales]]-Table1[[#This Row],[cogs]]</f>
        <v>33</v>
      </c>
      <c r="L1244" s="4">
        <v>308</v>
      </c>
      <c r="M1244" s="4">
        <f>Table1[[#This Row],[Total Sales]]*(1-20%)</f>
        <v>176</v>
      </c>
      <c r="N1244" s="4">
        <f>Table1[[#This Row],[Total Sales]]-100</f>
        <v>120</v>
      </c>
    </row>
    <row r="1245" spans="1:14" x14ac:dyDescent="0.25">
      <c r="A1245">
        <v>88065566598</v>
      </c>
      <c r="B1245" s="2">
        <v>44073</v>
      </c>
      <c r="C1245" s="7" t="s">
        <v>14</v>
      </c>
      <c r="D1245" t="s">
        <v>9</v>
      </c>
      <c r="E1245" s="6" t="s">
        <v>69</v>
      </c>
      <c r="F1245">
        <v>12</v>
      </c>
      <c r="G1245">
        <v>9</v>
      </c>
      <c r="H1245">
        <v>60</v>
      </c>
      <c r="I1245">
        <f>Table1[[#This Row],[Qty]]*Table1[[#This Row],[Price]]</f>
        <v>720</v>
      </c>
      <c r="J1245">
        <f>Table1[[#This Row],[Qty]]*Table1[[#This Row],[Cost]]</f>
        <v>540</v>
      </c>
      <c r="K1245">
        <f>Table1[[#This Row],[Total Sales]]-Table1[[#This Row],[cogs]]</f>
        <v>180</v>
      </c>
      <c r="L1245" s="4">
        <v>1007.9999999999999</v>
      </c>
      <c r="M1245" s="4">
        <f>Table1[[#This Row],[Total Sales]]*(1-20%)</f>
        <v>576</v>
      </c>
      <c r="N1245" s="4">
        <f>Table1[[#This Row],[Total Sales]]-100</f>
        <v>620</v>
      </c>
    </row>
    <row r="1246" spans="1:14" x14ac:dyDescent="0.25">
      <c r="A1246">
        <v>88065566599</v>
      </c>
      <c r="B1246" s="2">
        <v>44074</v>
      </c>
      <c r="C1246" s="7" t="s">
        <v>21</v>
      </c>
      <c r="D1246" t="s">
        <v>10</v>
      </c>
      <c r="E1246" t="s">
        <v>70</v>
      </c>
      <c r="F1246">
        <v>10</v>
      </c>
      <c r="G1246">
        <v>7</v>
      </c>
      <c r="H1246">
        <v>89</v>
      </c>
      <c r="I1246">
        <f>Table1[[#This Row],[Qty]]*Table1[[#This Row],[Price]]</f>
        <v>890</v>
      </c>
      <c r="J1246">
        <f>Table1[[#This Row],[Qty]]*Table1[[#This Row],[Cost]]</f>
        <v>623</v>
      </c>
      <c r="K1246">
        <f>Table1[[#This Row],[Total Sales]]-Table1[[#This Row],[cogs]]</f>
        <v>267</v>
      </c>
      <c r="L1246" s="4">
        <v>1246</v>
      </c>
      <c r="M1246" s="4">
        <f>Table1[[#This Row],[Total Sales]]*(1-20%)</f>
        <v>712</v>
      </c>
      <c r="N1246" s="4">
        <f>Table1[[#This Row],[Total Sales]]-100</f>
        <v>790</v>
      </c>
    </row>
    <row r="1247" spans="1:14" x14ac:dyDescent="0.25">
      <c r="A1247">
        <v>88065566600</v>
      </c>
      <c r="B1247" s="2">
        <v>44075</v>
      </c>
      <c r="C1247" s="7" t="s">
        <v>15</v>
      </c>
      <c r="D1247" t="s">
        <v>11</v>
      </c>
      <c r="E1247" s="6" t="s">
        <v>82</v>
      </c>
      <c r="F1247">
        <v>15</v>
      </c>
      <c r="G1247">
        <v>12</v>
      </c>
      <c r="H1247">
        <v>77</v>
      </c>
      <c r="I1247">
        <f>Table1[[#This Row],[Qty]]*Table1[[#This Row],[Price]]</f>
        <v>1155</v>
      </c>
      <c r="J1247">
        <f>Table1[[#This Row],[Qty]]*Table1[[#This Row],[Cost]]</f>
        <v>924</v>
      </c>
      <c r="K1247">
        <f>Table1[[#This Row],[Total Sales]]-Table1[[#This Row],[cogs]]</f>
        <v>231</v>
      </c>
      <c r="L1247" s="4">
        <v>1617</v>
      </c>
      <c r="M1247" s="4">
        <f>Table1[[#This Row],[Total Sales]]*(1-20%)</f>
        <v>924</v>
      </c>
      <c r="N1247" s="4">
        <f>Table1[[#This Row],[Total Sales]]-100</f>
        <v>1055</v>
      </c>
    </row>
    <row r="1248" spans="1:14" x14ac:dyDescent="0.25">
      <c r="A1248">
        <v>88065566601</v>
      </c>
      <c r="B1248" s="2">
        <v>44076</v>
      </c>
      <c r="C1248" s="7" t="s">
        <v>22</v>
      </c>
      <c r="D1248" t="s">
        <v>12</v>
      </c>
      <c r="E1248" s="6" t="s">
        <v>83</v>
      </c>
      <c r="F1248">
        <v>15</v>
      </c>
      <c r="G1248">
        <v>12</v>
      </c>
      <c r="H1248">
        <v>68</v>
      </c>
      <c r="I1248">
        <f>Table1[[#This Row],[Qty]]*Table1[[#This Row],[Price]]</f>
        <v>1020</v>
      </c>
      <c r="J1248">
        <f>Table1[[#This Row],[Qty]]*Table1[[#This Row],[Cost]]</f>
        <v>816</v>
      </c>
      <c r="K1248">
        <f>Table1[[#This Row],[Total Sales]]-Table1[[#This Row],[cogs]]</f>
        <v>204</v>
      </c>
      <c r="L1248" s="4">
        <v>1428</v>
      </c>
      <c r="M1248" s="4">
        <f>Table1[[#This Row],[Total Sales]]*(1-20%)</f>
        <v>816</v>
      </c>
      <c r="N1248" s="4">
        <f>Table1[[#This Row],[Total Sales]]-100</f>
        <v>920</v>
      </c>
    </row>
    <row r="1249" spans="1:14" x14ac:dyDescent="0.25">
      <c r="A1249">
        <v>88065566602</v>
      </c>
      <c r="B1249" s="2">
        <v>44077</v>
      </c>
      <c r="C1249" s="7" t="s">
        <v>20</v>
      </c>
      <c r="D1249" t="s">
        <v>9</v>
      </c>
      <c r="E1249" s="6" t="s">
        <v>84</v>
      </c>
      <c r="F1249">
        <v>20</v>
      </c>
      <c r="G1249">
        <v>17</v>
      </c>
      <c r="H1249">
        <v>15</v>
      </c>
      <c r="I1249">
        <f>Table1[[#This Row],[Qty]]*Table1[[#This Row],[Price]]</f>
        <v>300</v>
      </c>
      <c r="J1249">
        <f>Table1[[#This Row],[Qty]]*Table1[[#This Row],[Cost]]</f>
        <v>255</v>
      </c>
      <c r="K1249">
        <f>Table1[[#This Row],[Total Sales]]-Table1[[#This Row],[cogs]]</f>
        <v>45</v>
      </c>
      <c r="L1249" s="4">
        <v>420</v>
      </c>
      <c r="M1249" s="4">
        <f>Table1[[#This Row],[Total Sales]]*(1-20%)</f>
        <v>240</v>
      </c>
      <c r="N1249" s="4">
        <f>Table1[[#This Row],[Total Sales]]-100</f>
        <v>200</v>
      </c>
    </row>
    <row r="1250" spans="1:14" x14ac:dyDescent="0.25">
      <c r="A1250">
        <v>88065566603</v>
      </c>
      <c r="B1250" s="2">
        <v>44078</v>
      </c>
      <c r="C1250" s="7" t="s">
        <v>16</v>
      </c>
      <c r="D1250" t="s">
        <v>10</v>
      </c>
      <c r="E1250" s="6" t="s">
        <v>74</v>
      </c>
      <c r="F1250">
        <v>12</v>
      </c>
      <c r="G1250">
        <v>9</v>
      </c>
      <c r="H1250">
        <v>100</v>
      </c>
      <c r="I1250">
        <f>Table1[[#This Row],[Qty]]*Table1[[#This Row],[Price]]</f>
        <v>1200</v>
      </c>
      <c r="J1250">
        <f>Table1[[#This Row],[Qty]]*Table1[[#This Row],[Cost]]</f>
        <v>900</v>
      </c>
      <c r="K1250">
        <f>Table1[[#This Row],[Total Sales]]-Table1[[#This Row],[cogs]]</f>
        <v>300</v>
      </c>
      <c r="L1250" s="4">
        <v>1680</v>
      </c>
      <c r="M1250" s="4">
        <f>Table1[[#This Row],[Total Sales]]*(1-20%)</f>
        <v>960</v>
      </c>
      <c r="N1250" s="4">
        <f>Table1[[#This Row],[Total Sales]]-100</f>
        <v>1100</v>
      </c>
    </row>
    <row r="1251" spans="1:14" x14ac:dyDescent="0.25">
      <c r="A1251">
        <v>88065566604</v>
      </c>
      <c r="B1251" s="2">
        <v>44079</v>
      </c>
      <c r="C1251" s="7" t="s">
        <v>18</v>
      </c>
      <c r="D1251" t="s">
        <v>11</v>
      </c>
      <c r="E1251" s="6" t="s">
        <v>85</v>
      </c>
      <c r="F1251">
        <v>13</v>
      </c>
      <c r="G1251">
        <v>10</v>
      </c>
      <c r="H1251">
        <v>3000</v>
      </c>
      <c r="I1251">
        <f>Table1[[#This Row],[Qty]]*Table1[[#This Row],[Price]]</f>
        <v>39000</v>
      </c>
      <c r="J1251">
        <f>Table1[[#This Row],[Qty]]*Table1[[#This Row],[Cost]]</f>
        <v>30000</v>
      </c>
      <c r="K1251">
        <f>Table1[[#This Row],[Total Sales]]-Table1[[#This Row],[cogs]]</f>
        <v>9000</v>
      </c>
      <c r="L1251" s="4">
        <v>54600</v>
      </c>
      <c r="M1251" s="4">
        <f>Table1[[#This Row],[Total Sales]]*(1-20%)</f>
        <v>31200</v>
      </c>
      <c r="N1251" s="4">
        <f>Table1[[#This Row],[Total Sales]]-100</f>
        <v>38900</v>
      </c>
    </row>
    <row r="1252" spans="1:14" x14ac:dyDescent="0.25">
      <c r="A1252">
        <v>88065566605</v>
      </c>
      <c r="B1252" s="2">
        <v>44083</v>
      </c>
      <c r="C1252" s="7" t="s">
        <v>19</v>
      </c>
      <c r="D1252" t="s">
        <v>12</v>
      </c>
      <c r="E1252" s="6" t="s">
        <v>74</v>
      </c>
      <c r="F1252">
        <v>15</v>
      </c>
      <c r="G1252">
        <v>12</v>
      </c>
      <c r="H1252">
        <v>5000</v>
      </c>
      <c r="I1252">
        <f>Table1[[#This Row],[Qty]]*Table1[[#This Row],[Price]]</f>
        <v>75000</v>
      </c>
      <c r="J1252">
        <f>Table1[[#This Row],[Qty]]*Table1[[#This Row],[Cost]]</f>
        <v>60000</v>
      </c>
      <c r="K1252">
        <f>Table1[[#This Row],[Total Sales]]-Table1[[#This Row],[cogs]]</f>
        <v>15000</v>
      </c>
      <c r="L1252" s="4">
        <v>105000</v>
      </c>
      <c r="M1252" s="4">
        <f>Table1[[#This Row],[Total Sales]]*(1-20%)</f>
        <v>60000</v>
      </c>
      <c r="N1252" s="4">
        <f>Table1[[#This Row],[Total Sales]]-100</f>
        <v>74900</v>
      </c>
    </row>
    <row r="1253" spans="1:14" x14ac:dyDescent="0.25">
      <c r="A1253">
        <v>88065566606</v>
      </c>
      <c r="B1253" s="2">
        <v>44082</v>
      </c>
      <c r="C1253" s="7" t="s">
        <v>23</v>
      </c>
      <c r="D1253" t="s">
        <v>9</v>
      </c>
      <c r="E1253" s="6" t="s">
        <v>85</v>
      </c>
      <c r="F1253">
        <v>14</v>
      </c>
      <c r="G1253">
        <v>11</v>
      </c>
      <c r="H1253">
        <v>300</v>
      </c>
      <c r="I1253">
        <f>Table1[[#This Row],[Qty]]*Table1[[#This Row],[Price]]</f>
        <v>4200</v>
      </c>
      <c r="J1253">
        <f>Table1[[#This Row],[Qty]]*Table1[[#This Row],[Cost]]</f>
        <v>3300</v>
      </c>
      <c r="K1253">
        <f>Table1[[#This Row],[Total Sales]]-Table1[[#This Row],[cogs]]</f>
        <v>900</v>
      </c>
      <c r="L1253" s="4">
        <v>5880</v>
      </c>
      <c r="M1253" s="4">
        <f>Table1[[#This Row],[Total Sales]]*(1-20%)</f>
        <v>3360</v>
      </c>
      <c r="N1253" s="4">
        <f>Table1[[#This Row],[Total Sales]]-100</f>
        <v>4100</v>
      </c>
    </row>
    <row r="1254" spans="1:14" x14ac:dyDescent="0.25">
      <c r="A1254">
        <v>88065566607</v>
      </c>
      <c r="B1254" s="2">
        <v>44082</v>
      </c>
      <c r="C1254" s="7" t="s">
        <v>13</v>
      </c>
      <c r="D1254" t="s">
        <v>10</v>
      </c>
      <c r="E1254" s="6" t="s">
        <v>68</v>
      </c>
      <c r="F1254">
        <v>30</v>
      </c>
      <c r="G1254">
        <v>27</v>
      </c>
      <c r="H1254">
        <v>2000</v>
      </c>
      <c r="I1254">
        <f>Table1[[#This Row],[Qty]]*Table1[[#This Row],[Price]]</f>
        <v>60000</v>
      </c>
      <c r="J1254">
        <f>Table1[[#This Row],[Qty]]*Table1[[#This Row],[Cost]]</f>
        <v>54000</v>
      </c>
      <c r="K1254">
        <f>Table1[[#This Row],[Total Sales]]-Table1[[#This Row],[cogs]]</f>
        <v>6000</v>
      </c>
      <c r="L1254" s="4">
        <v>84000</v>
      </c>
      <c r="M1254" s="4">
        <f>Table1[[#This Row],[Total Sales]]*(1-20%)</f>
        <v>48000</v>
      </c>
      <c r="N1254" s="4">
        <f>Table1[[#This Row],[Total Sales]]-100</f>
        <v>59900</v>
      </c>
    </row>
    <row r="1255" spans="1:14" x14ac:dyDescent="0.25">
      <c r="A1255">
        <v>88065566608</v>
      </c>
      <c r="B1255" s="2">
        <v>44083</v>
      </c>
      <c r="C1255" s="7" t="s">
        <v>17</v>
      </c>
      <c r="D1255" t="s">
        <v>9</v>
      </c>
      <c r="E1255" s="6" t="s">
        <v>69</v>
      </c>
      <c r="F1255">
        <v>16</v>
      </c>
      <c r="G1255">
        <v>13</v>
      </c>
      <c r="H1255">
        <v>600</v>
      </c>
      <c r="I1255">
        <f>Table1[[#This Row],[Qty]]*Table1[[#This Row],[Price]]</f>
        <v>9600</v>
      </c>
      <c r="J1255">
        <f>Table1[[#This Row],[Qty]]*Table1[[#This Row],[Cost]]</f>
        <v>7800</v>
      </c>
      <c r="K1255">
        <f>Table1[[#This Row],[Total Sales]]-Table1[[#This Row],[cogs]]</f>
        <v>1800</v>
      </c>
      <c r="L1255" s="4">
        <v>13440</v>
      </c>
      <c r="M1255" s="4">
        <f>Table1[[#This Row],[Total Sales]]*(1-20%)</f>
        <v>7680</v>
      </c>
      <c r="N1255" s="4">
        <f>Table1[[#This Row],[Total Sales]]-100</f>
        <v>9500</v>
      </c>
    </row>
    <row r="1256" spans="1:14" x14ac:dyDescent="0.25">
      <c r="A1256">
        <v>88065566609</v>
      </c>
      <c r="B1256" s="2">
        <v>44084</v>
      </c>
      <c r="C1256" s="7" t="s">
        <v>14</v>
      </c>
      <c r="D1256" t="s">
        <v>10</v>
      </c>
      <c r="E1256" t="s">
        <v>70</v>
      </c>
      <c r="F1256">
        <v>9</v>
      </c>
      <c r="G1256">
        <v>6</v>
      </c>
      <c r="H1256">
        <v>1230</v>
      </c>
      <c r="I1256">
        <f>Table1[[#This Row],[Qty]]*Table1[[#This Row],[Price]]</f>
        <v>11070</v>
      </c>
      <c r="J1256">
        <f>Table1[[#This Row],[Qty]]*Table1[[#This Row],[Cost]]</f>
        <v>7380</v>
      </c>
      <c r="K1256">
        <f>Table1[[#This Row],[Total Sales]]-Table1[[#This Row],[cogs]]</f>
        <v>3690</v>
      </c>
      <c r="L1256" s="4">
        <v>15497.999999999998</v>
      </c>
      <c r="M1256" s="4">
        <f>Table1[[#This Row],[Total Sales]]*(1-20%)</f>
        <v>8856</v>
      </c>
      <c r="N1256" s="4">
        <f>Table1[[#This Row],[Total Sales]]-100</f>
        <v>10970</v>
      </c>
    </row>
    <row r="1257" spans="1:14" x14ac:dyDescent="0.25">
      <c r="A1257">
        <v>88065566610</v>
      </c>
      <c r="B1257" s="2">
        <v>44085</v>
      </c>
      <c r="C1257" s="7" t="s">
        <v>21</v>
      </c>
      <c r="D1257" t="s">
        <v>9</v>
      </c>
      <c r="E1257" s="6" t="s">
        <v>68</v>
      </c>
      <c r="F1257">
        <v>5</v>
      </c>
      <c r="G1257">
        <v>2</v>
      </c>
      <c r="H1257">
        <v>900</v>
      </c>
      <c r="I1257">
        <f>Table1[[#This Row],[Qty]]*Table1[[#This Row],[Price]]</f>
        <v>4500</v>
      </c>
      <c r="J1257">
        <f>Table1[[#This Row],[Qty]]*Table1[[#This Row],[Cost]]</f>
        <v>1800</v>
      </c>
      <c r="K1257">
        <f>Table1[[#This Row],[Total Sales]]-Table1[[#This Row],[cogs]]</f>
        <v>2700</v>
      </c>
      <c r="L1257" s="4">
        <v>6300</v>
      </c>
      <c r="M1257" s="4">
        <f>Table1[[#This Row],[Total Sales]]*(1-20%)</f>
        <v>3600</v>
      </c>
      <c r="N1257" s="4">
        <f>Table1[[#This Row],[Total Sales]]-100</f>
        <v>4400</v>
      </c>
    </row>
    <row r="1258" spans="1:14" x14ac:dyDescent="0.25">
      <c r="A1258">
        <v>88065566611</v>
      </c>
      <c r="B1258" s="2">
        <v>44086</v>
      </c>
      <c r="C1258" s="7" t="s">
        <v>15</v>
      </c>
      <c r="D1258" t="s">
        <v>10</v>
      </c>
      <c r="E1258" s="6" t="s">
        <v>69</v>
      </c>
      <c r="F1258">
        <v>18</v>
      </c>
      <c r="G1258">
        <v>15</v>
      </c>
      <c r="H1258">
        <v>2390</v>
      </c>
      <c r="I1258">
        <f>Table1[[#This Row],[Qty]]*Table1[[#This Row],[Price]]</f>
        <v>43020</v>
      </c>
      <c r="J1258">
        <f>Table1[[#This Row],[Qty]]*Table1[[#This Row],[Cost]]</f>
        <v>35850</v>
      </c>
      <c r="K1258">
        <f>Table1[[#This Row],[Total Sales]]-Table1[[#This Row],[cogs]]</f>
        <v>7170</v>
      </c>
      <c r="L1258" s="4">
        <v>60227.999999999993</v>
      </c>
      <c r="M1258" s="4">
        <f>Table1[[#This Row],[Total Sales]]*(1-20%)</f>
        <v>34416</v>
      </c>
      <c r="N1258" s="4">
        <f>Table1[[#This Row],[Total Sales]]-100</f>
        <v>42920</v>
      </c>
    </row>
    <row r="1259" spans="1:14" x14ac:dyDescent="0.25">
      <c r="A1259">
        <v>88065566612</v>
      </c>
      <c r="B1259" s="2">
        <v>44087</v>
      </c>
      <c r="C1259" s="7" t="s">
        <v>22</v>
      </c>
      <c r="D1259" t="s">
        <v>9</v>
      </c>
      <c r="E1259" t="s">
        <v>70</v>
      </c>
      <c r="F1259">
        <v>10</v>
      </c>
      <c r="G1259">
        <v>7</v>
      </c>
      <c r="H1259">
        <v>10000</v>
      </c>
      <c r="I1259">
        <f>Table1[[#This Row],[Qty]]*Table1[[#This Row],[Price]]</f>
        <v>100000</v>
      </c>
      <c r="J1259">
        <f>Table1[[#This Row],[Qty]]*Table1[[#This Row],[Cost]]</f>
        <v>70000</v>
      </c>
      <c r="K1259">
        <f>Table1[[#This Row],[Total Sales]]-Table1[[#This Row],[cogs]]</f>
        <v>30000</v>
      </c>
      <c r="L1259" s="4">
        <v>140000</v>
      </c>
      <c r="M1259" s="4">
        <f>Table1[[#This Row],[Total Sales]]*(1-20%)</f>
        <v>80000</v>
      </c>
      <c r="N1259" s="4">
        <f>Table1[[#This Row],[Total Sales]]-100</f>
        <v>99900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Dashboard</vt:lpstr>
      <vt:lpstr>calculation page</vt:lpstr>
      <vt:lpstr>Datasource</vt:lpstr>
      <vt:lpstr>BBQ_Chicken</vt:lpstr>
      <vt:lpstr>BBQ_Philly_Steak</vt:lpstr>
      <vt:lpstr>Beef_Suya</vt:lpstr>
      <vt:lpstr>Chicken_Bali</vt:lpstr>
      <vt:lpstr>Chicken_Feast</vt:lpstr>
      <vt:lpstr>Chicken_Legend</vt:lpstr>
      <vt:lpstr>Chicken_Suya</vt:lpstr>
      <vt:lpstr>Extravaganza</vt:lpstr>
      <vt:lpstr>Hot_Pepperoni_Feast</vt:lpstr>
      <vt:lpstr>Hot_Veggie</vt:lpstr>
      <vt:lpstr>Italiano</vt:lpstr>
      <vt:lpstr>Margarita</vt:lpstr>
      <vt:lpstr>Meatzaa</vt:lpstr>
      <vt:lpstr>Pepperoni_Feast</vt:lpstr>
      <vt:lpstr>Pepperoni_Suya</vt:lpstr>
      <vt:lpstr>Veggie_Supreme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 Brings data to life</dc:creator>
  <cp:lastModifiedBy>Data With Decision: Brings data to life</cp:lastModifiedBy>
  <dcterms:created xsi:type="dcterms:W3CDTF">2020-12-30T08:40:50Z</dcterms:created>
  <dcterms:modified xsi:type="dcterms:W3CDTF">2021-01-09T03:22:03Z</dcterms:modified>
</cp:coreProperties>
</file>