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elegram Desktop\vinsup\Project\"/>
    </mc:Choice>
  </mc:AlternateContent>
  <xr:revisionPtr revIDLastSave="0" documentId="13_ncr:1_{8A5C8422-6E9D-4756-ACE1-14B023450398}" xr6:coauthVersionLast="47" xr6:coauthVersionMax="47" xr10:uidLastSave="{00000000-0000-0000-0000-000000000000}"/>
  <bookViews>
    <workbookView xWindow="7290" yWindow="570" windowWidth="11910" windowHeight="9510" tabRatio="938" activeTab="1" xr2:uid="{58CE28F9-D4D5-4539-BFA9-67B63BEBBD7A}"/>
  </bookViews>
  <sheets>
    <sheet name="Pharma Group AG" sheetId="6" r:id="rId1"/>
    <sheet name="Basic Calculation" sheetId="1" r:id="rId2"/>
    <sheet name="Pivot Table" sheetId="4" r:id="rId3"/>
    <sheet name="Charts" sheetId="5" r:id="rId4"/>
  </sheets>
  <definedNames>
    <definedName name="ExternalData_1" localSheetId="0" hidden="1">'Pharma Group AG'!$A$1:$AF$501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C11" i="1" l="1" a="1"/>
  <c r="C11" i="1" s="1"/>
  <c r="C22" i="1"/>
  <c r="C23" i="1"/>
  <c r="C5" i="1"/>
  <c r="C4" i="1"/>
  <c r="D4" i="1" l="1"/>
  <c r="D5" i="1"/>
  <c r="C6" i="1"/>
  <c r="D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3A46C6-2D7F-42AD-823A-4836F14D139B}" keepAlive="1" name="Query - Pharma Group AG" description="Connection to the 'Pharma Group AG' query in the workbook." type="5" refreshedVersion="7" background="1" saveData="1">
    <dbPr connection="Provider=Microsoft.Mashup.OleDb.1;Data Source=$Workbook$;Location=&quot;Pharma Group AG&quot;;Extended Properties=&quot;&quot;" command="SELECT * FROM [Pharma Group AG]"/>
  </connection>
  <connection id="2" xr16:uid="{2448A8A2-06A2-4412-8A5D-C200D864F02E}" keepAlive="1" name="Query - Pharma Group AG (2)" description="Connection to the 'Pharma Group AG (2)' query in the workbook." type="5" refreshedVersion="7" background="1" saveData="1">
    <dbPr connection="Provider=Microsoft.Mashup.OleDb.1;Data Source=$Workbook$;Location=&quot;Pharma Group AG (2)&quot;;Extended Properties=&quot;&quot;" command="SELECT * FROM [Pharma Group AG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<sst xmlns="http://schemas.openxmlformats.org/spreadsheetml/2006/main" count="11569" uniqueCount="153">
  <si>
    <t>Employee ID</t>
  </si>
  <si>
    <t>Gender</t>
  </si>
  <si>
    <t>Job Level after FY20 promotions</t>
  </si>
  <si>
    <t>New hire FY20?</t>
  </si>
  <si>
    <t>FY20 Performance Rating</t>
  </si>
  <si>
    <t>Promotion in FY21?</t>
  </si>
  <si>
    <t>In base group for Promotion FY21</t>
  </si>
  <si>
    <t>Target hire balance</t>
  </si>
  <si>
    <t>FY20 leaver?</t>
  </si>
  <si>
    <t>In base group for turnover FY20</t>
  </si>
  <si>
    <t>Department @01.07.2020</t>
  </si>
  <si>
    <t>Leaver FY</t>
  </si>
  <si>
    <t>Job Level after FY21 promotions</t>
  </si>
  <si>
    <t>Last Department in FY20</t>
  </si>
  <si>
    <t>FTE group</t>
  </si>
  <si>
    <t>Time type</t>
  </si>
  <si>
    <t>Department &amp; JL group PRA status</t>
  </si>
  <si>
    <t>Department &amp; JL group for PRA</t>
  </si>
  <si>
    <t>Job Level group PRA status</t>
  </si>
  <si>
    <t>Job Level group for PRA</t>
  </si>
  <si>
    <t>Time in Job Level @01.07.2020</t>
  </si>
  <si>
    <t>Job Level before FY20 promotions</t>
  </si>
  <si>
    <t>Promotion in FY20?</t>
  </si>
  <si>
    <t>FY19 Performance Rating</t>
  </si>
  <si>
    <t>Age group</t>
  </si>
  <si>
    <t>Age @01.07.2020</t>
  </si>
  <si>
    <t>Nationality 1</t>
  </si>
  <si>
    <t>Region group: nationality 1</t>
  </si>
  <si>
    <t>Broad region group: nationality 1</t>
  </si>
  <si>
    <t>Last hire date</t>
  </si>
  <si>
    <t>Years since last hire</t>
  </si>
  <si>
    <t>Rand</t>
  </si>
  <si>
    <t>Male</t>
  </si>
  <si>
    <t>6 - Junior Officer</t>
  </si>
  <si>
    <t>N</t>
  </si>
  <si>
    <t>No</t>
  </si>
  <si>
    <t>Yes</t>
  </si>
  <si>
    <t>Y</t>
  </si>
  <si>
    <t>Operations</t>
  </si>
  <si>
    <t>FY20</t>
  </si>
  <si>
    <t>not promotion</t>
  </si>
  <si>
    <t>Full Time</t>
  </si>
  <si>
    <t>NA</t>
  </si>
  <si>
    <t>30 to 39</t>
  </si>
  <si>
    <t>Spain</t>
  </si>
  <si>
    <t>Europe</t>
  </si>
  <si>
    <t>Female</t>
  </si>
  <si>
    <t>4 - Manager</t>
  </si>
  <si>
    <t>Sales &amp; Marketing</t>
  </si>
  <si>
    <t>not leave</t>
  </si>
  <si>
    <t>Uneven - Men benefit</t>
  </si>
  <si>
    <t>4 - Manager &amp; Sales &amp; Marketing</t>
  </si>
  <si>
    <t>Even</t>
  </si>
  <si>
    <t>Germany</t>
  </si>
  <si>
    <t>2 - Director</t>
  </si>
  <si>
    <t>Strategy</t>
  </si>
  <si>
    <t>Inconclusive</t>
  </si>
  <si>
    <t>2 - Director &amp; Strategy</t>
  </si>
  <si>
    <t>Switzerland</t>
  </si>
  <si>
    <t>HR</t>
  </si>
  <si>
    <t>4 - Manager &amp; HR</t>
  </si>
  <si>
    <t>6 - Junior Officer &amp; Sales &amp; Marketing</t>
  </si>
  <si>
    <t>20 to 29</t>
  </si>
  <si>
    <t>Internal Services</t>
  </si>
  <si>
    <t>4 - Manager &amp; Internal Services</t>
  </si>
  <si>
    <t>40 to 49</t>
  </si>
  <si>
    <t>Italy</t>
  </si>
  <si>
    <t>3 - Senior Manager</t>
  </si>
  <si>
    <t>3 - Senior Manager &amp; Operations</t>
  </si>
  <si>
    <t>5 - Senior Officer</t>
  </si>
  <si>
    <t>5 - Senior Officer &amp; HR</t>
  </si>
  <si>
    <t>United States</t>
  </si>
  <si>
    <t>Americas</t>
  </si>
  <si>
    <t>Elsewhere</t>
  </si>
  <si>
    <t>6 - Junior Officer &amp; Internal Services</t>
  </si>
  <si>
    <t>4 - Manager &amp; Operations</t>
  </si>
  <si>
    <t>6 - Junior Officer &amp; Strategy</t>
  </si>
  <si>
    <t>France</t>
  </si>
  <si>
    <t>5 - Senior Officer &amp; Operations</t>
  </si>
  <si>
    <t>6 - Junior Officer &amp; Operations</t>
  </si>
  <si>
    <t>4 - Manager &amp; Strategy</t>
  </si>
  <si>
    <t>Part Time</t>
  </si>
  <si>
    <t>5 - Senior Officer &amp; Sales &amp; Marketing</t>
  </si>
  <si>
    <t>2 - Director &amp; Internal Services</t>
  </si>
  <si>
    <t>United Kingdom</t>
  </si>
  <si>
    <t>5 - Senior Officer &amp; Internal Services</t>
  </si>
  <si>
    <t>Finance</t>
  </si>
  <si>
    <t>5 - Senior Officer &amp; Finance</t>
  </si>
  <si>
    <t>3 - Senior Manager &amp; Sales &amp; Marketing</t>
  </si>
  <si>
    <t>Portugal</t>
  </si>
  <si>
    <t>50 to 59</t>
  </si>
  <si>
    <t>Austria</t>
  </si>
  <si>
    <t>6 - Junior Officer &amp; HR</t>
  </si>
  <si>
    <t>2 - Director &amp; Sales &amp; Marketing</t>
  </si>
  <si>
    <t>2 - Director &amp; Operations</t>
  </si>
  <si>
    <t>1 - Executive</t>
  </si>
  <si>
    <t>3 - Senior Manager &amp; Internal Services</t>
  </si>
  <si>
    <t>Israel</t>
  </si>
  <si>
    <t>Middle East</t>
  </si>
  <si>
    <t>Lebanon</t>
  </si>
  <si>
    <t>Russia</t>
  </si>
  <si>
    <t>16 to 19</t>
  </si>
  <si>
    <t>Sweden</t>
  </si>
  <si>
    <t>2 - Director &amp; HR</t>
  </si>
  <si>
    <t>4 - Manager &amp; Finance</t>
  </si>
  <si>
    <t>Netherlands</t>
  </si>
  <si>
    <t>3 - Senior Manager &amp; HR</t>
  </si>
  <si>
    <t>China</t>
  </si>
  <si>
    <t>Asia Pacific</t>
  </si>
  <si>
    <t>60 to 69</t>
  </si>
  <si>
    <t>6 - Junior Officer &amp; Finance</t>
  </si>
  <si>
    <t>5 - Senior Officer &amp; Strategy</t>
  </si>
  <si>
    <t>Romania</t>
  </si>
  <si>
    <t>3 - Senior Manager &amp; Finance</t>
  </si>
  <si>
    <t>2 - Director &amp; Finance</t>
  </si>
  <si>
    <t>Denmark</t>
  </si>
  <si>
    <t>Malaysia</t>
  </si>
  <si>
    <t>Greece</t>
  </si>
  <si>
    <t>3 - Senior Manager &amp; Strategy</t>
  </si>
  <si>
    <t>Belgium</t>
  </si>
  <si>
    <t>Japan</t>
  </si>
  <si>
    <t>Canada</t>
  </si>
  <si>
    <t>Row Labels</t>
  </si>
  <si>
    <t>Grand Total</t>
  </si>
  <si>
    <t>Percentage of Male Vs Female Employee</t>
  </si>
  <si>
    <t>Percentage of Employees Promted (if promotion)</t>
  </si>
  <si>
    <t>Diversity Ratio</t>
  </si>
  <si>
    <t>%</t>
  </si>
  <si>
    <t>Total</t>
  </si>
  <si>
    <t>Job Level</t>
  </si>
  <si>
    <t>Promted</t>
  </si>
  <si>
    <t>No of Employee</t>
  </si>
  <si>
    <t>Ratio</t>
  </si>
  <si>
    <t>Gender Distribution by department</t>
  </si>
  <si>
    <t>Column Labels</t>
  </si>
  <si>
    <t>Count of Employee ID</t>
  </si>
  <si>
    <t>Department</t>
  </si>
  <si>
    <t>Employee Retention by years of service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</si>
  <si>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</si>
  <si>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</si>
  <si>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</si>
  <si>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</si>
  <si>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</si>
  <si>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</si>
  <si>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</si>
  <si>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</si>
  <si>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</si>
  <si>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</si>
  <si>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Gender Ratio</t>
  </si>
  <si>
    <t>Promotion trend over years</t>
  </si>
  <si>
    <t>Count of Job Level before FY20 promotions</t>
  </si>
  <si>
    <t>Count of Job Level after FY21 promotions</t>
  </si>
  <si>
    <t>Count of Job Level after FY20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</si>
</sst>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9" fontId="0" fillId="0" borderId="0" xfId="1" applyFont="1"/>
    <xf numFmtId="9" fontId="0" fillId="0" borderId="0" xfId="0" applyNumberFormat="1"/>
    <xf numFmtId="0" fontId="0" fillId="0" borderId="0" xfId="1" applyNumberFormat="1" applyFont="1"/>
    <xf numFmtId="0" fontId="0" fillId="0" borderId="0" xfId="0" pivotButton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36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[excel.xlsx]Charts!PivotTable3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layout>
            <c:manualLayout>
              <c:x val="-0.23507269175583867"/>
              <c:y val="3.856941206347924E-2"/>
            </c:manualLayout>
          </c:layout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layout>
            <c:manualLayout>
              <c:x val="0.19866936004612568"/>
              <c:y val="-0.13437446227957747"/>
            </c:manualLayout>
          </c:layout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Charts!$C$2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66CD-45F8-8236-DE421746E9CE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6CD-45F8-8236-DE421746E9CE}"/>
              </c:ext>
            </c:extLst>
          </c:dPt>
          <c:dLbls>
            <c:dLbl>
              <c:idx val="0"/>
              <c:layout>
                <c:manualLayout>
                  <c:x val="-0.23507269175583867"/>
                  <c:y val="3.856941206347924E-2"/>
                </c:manualLayout>
              </c:layout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4472C4"/>
                  </a:solidFill>
                  <a:round/>
                </a:ln>
                <a:effectLst>
                  <a:outerShdw blurRad="50800" dist="38100" dir="2700000" algn="tl" rotWithShape="0">
                    <a:srgbClr val="4472C4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6CD-45F8-8236-DE421746E9CE}"/>
                </c:ext>
              </c:extLst>
            </c:dLbl>
            <c:dLbl>
              <c:idx val="1"/>
              <c:layout>
                <c:manualLayout>
                  <c:x val="0.19866936004612568"/>
                  <c:y val="-0.13437446227957747"/>
                </c:manualLayout>
              </c:layout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4472C4"/>
                  </a:solidFill>
                  <a:round/>
                </a:ln>
                <a:effectLst>
                  <a:outerShdw blurRad="50800" dist="38100" dir="2700000" algn="tl" rotWithShape="0">
                    <a:srgbClr val="4472C4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6CD-45F8-8236-DE421746E9CE}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4472C4"/>
                </a:solidFill>
                <a:round/>
              </a:ln>
              <a:effectLst>
                <a:outerShdw blurRad="50800" dist="38100" dir="2700000" algn="tl" rotWithShape="0">
                  <a:srgbClr val="4472C4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Charts!$B$3:$B$5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Charts!$C$3:$C$5</c:f>
              <c:numCache>
                <c:formatCode>General</c:formatCode>
                <c:ptCount val="2"/>
                <c:pt idx="0">
                  <c:v>205</c:v>
                </c:pt>
                <c:pt idx="1">
                  <c:v>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CD-45F8-8236-DE421746E9C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accen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[excel.xlsx]Charts!PivotTable4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Promotion trend over years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Charts!$C$21</c:f>
              <c:strCache>
                <c:ptCount val="1"/>
                <c:pt idx="0">
                  <c:v>Count of Job Level before FY20 promotions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Charts!$B$22:$B$32</c:f>
              <c:strCache>
                <c:ptCount val="1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</c:strCache>
            </c:strRef>
          </c:cat>
          <c:val>
            <c:numRef>
              <c:f>Charts!$C$22:$C$32</c:f>
              <c:numCache>
                <c:formatCode>General</c:formatCode>
                <c:ptCount val="10"/>
                <c:pt idx="0">
                  <c:v>47</c:v>
                </c:pt>
                <c:pt idx="1">
                  <c:v>32</c:v>
                </c:pt>
                <c:pt idx="2">
                  <c:v>27</c:v>
                </c:pt>
                <c:pt idx="3">
                  <c:v>27</c:v>
                </c:pt>
                <c:pt idx="4">
                  <c:v>46</c:v>
                </c:pt>
                <c:pt idx="5">
                  <c:v>52</c:v>
                </c:pt>
                <c:pt idx="6">
                  <c:v>90</c:v>
                </c:pt>
                <c:pt idx="7">
                  <c:v>80</c:v>
                </c:pt>
                <c:pt idx="8">
                  <c:v>33</c:v>
                </c:pt>
                <c:pt idx="9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3E-418F-85B0-EA4CD4E6C429}"/>
            </c:ext>
          </c:extLst>
        </c:ser>
        <c:ser>
          <c:idx val="1"/>
          <c:order val="1"/>
          <c:tx>
            <c:strRef>
              <c:f>Charts!$D$21</c:f>
              <c:strCache>
                <c:ptCount val="1"/>
                <c:pt idx="0">
                  <c:v>Count of Job Level after FY20 promotions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Charts!$B$22:$B$32</c:f>
              <c:strCache>
                <c:ptCount val="1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</c:strCache>
            </c:strRef>
          </c:cat>
          <c:val>
            <c:numRef>
              <c:f>Charts!$D$22:$D$32</c:f>
              <c:numCache>
                <c:formatCode>General</c:formatCode>
                <c:ptCount val="10"/>
                <c:pt idx="0">
                  <c:v>47</c:v>
                </c:pt>
                <c:pt idx="1">
                  <c:v>32</c:v>
                </c:pt>
                <c:pt idx="2">
                  <c:v>27</c:v>
                </c:pt>
                <c:pt idx="3">
                  <c:v>27</c:v>
                </c:pt>
                <c:pt idx="4">
                  <c:v>46</c:v>
                </c:pt>
                <c:pt idx="5">
                  <c:v>52</c:v>
                </c:pt>
                <c:pt idx="6">
                  <c:v>90</c:v>
                </c:pt>
                <c:pt idx="7">
                  <c:v>80</c:v>
                </c:pt>
                <c:pt idx="8">
                  <c:v>33</c:v>
                </c:pt>
                <c:pt idx="9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3E-418F-85B0-EA4CD4E6C429}"/>
            </c:ext>
          </c:extLst>
        </c:ser>
        <c:ser>
          <c:idx val="2"/>
          <c:order val="2"/>
          <c:tx>
            <c:strRef>
              <c:f>Charts!$E$21</c:f>
              <c:strCache>
                <c:ptCount val="1"/>
                <c:pt idx="0">
                  <c:v>Count of Job Level after FY21 promotions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Charts!$B$22:$B$32</c:f>
              <c:strCache>
                <c:ptCount val="1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</c:strCache>
            </c:strRef>
          </c:cat>
          <c:val>
            <c:numRef>
              <c:f>Charts!$E$22:$E$32</c:f>
              <c:numCache>
                <c:formatCode>General</c:formatCode>
                <c:ptCount val="10"/>
                <c:pt idx="0">
                  <c:v>47</c:v>
                </c:pt>
                <c:pt idx="1">
                  <c:v>32</c:v>
                </c:pt>
                <c:pt idx="2">
                  <c:v>27</c:v>
                </c:pt>
                <c:pt idx="3">
                  <c:v>27</c:v>
                </c:pt>
                <c:pt idx="4">
                  <c:v>46</c:v>
                </c:pt>
                <c:pt idx="5">
                  <c:v>52</c:v>
                </c:pt>
                <c:pt idx="6">
                  <c:v>90</c:v>
                </c:pt>
                <c:pt idx="7">
                  <c:v>80</c:v>
                </c:pt>
                <c:pt idx="8">
                  <c:v>33</c:v>
                </c:pt>
                <c:pt idx="9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3E-418F-85B0-EA4CD4E6C429}"/>
            </c:ext>
          </c:extLst>
        </c:ser>
        <c:ser>
          <c:idx val="3"/>
          <c:order val="3"/>
          <c:tx>
            <c:strRef>
              <c:f>Charts!$F$21</c:f>
              <c:strCache>
                <c:ptCount val="1"/>
                <c:pt idx="0">
                  <c:v>Count of Employee ID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Charts!$B$22:$B$32</c:f>
              <c:strCache>
                <c:ptCount val="1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</c:strCache>
            </c:strRef>
          </c:cat>
          <c:val>
            <c:numRef>
              <c:f>Charts!$F$22:$F$32</c:f>
              <c:numCache>
                <c:formatCode>General</c:formatCode>
                <c:ptCount val="10"/>
                <c:pt idx="0">
                  <c:v>47</c:v>
                </c:pt>
                <c:pt idx="1">
                  <c:v>32</c:v>
                </c:pt>
                <c:pt idx="2">
                  <c:v>27</c:v>
                </c:pt>
                <c:pt idx="3">
                  <c:v>27</c:v>
                </c:pt>
                <c:pt idx="4">
                  <c:v>46</c:v>
                </c:pt>
                <c:pt idx="5">
                  <c:v>52</c:v>
                </c:pt>
                <c:pt idx="6">
                  <c:v>90</c:v>
                </c:pt>
                <c:pt idx="7">
                  <c:v>80</c:v>
                </c:pt>
                <c:pt idx="8">
                  <c:v>33</c:v>
                </c:pt>
                <c:pt idx="9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3E-418F-85B0-EA4CD4E6C42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24772591"/>
        <c:axId val="724774255"/>
      </c:lineChart>
      <c:catAx>
        <c:axId val="724772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774255"/>
        <c:crosses val="autoZero"/>
        <c:auto val="1"/>
        <c:lblAlgn val="ctr"/>
        <c:lblOffset val="100"/>
        <c:noMultiLvlLbl val="0"/>
      </c:catAx>
      <c:valAx>
        <c:axId val="72477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Employees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772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503753</xdr:colOff>
      <xdr:row>1</xdr:row>
      <xdr:rowOff>5011</xdr:rowOff>
    </xdr:from>
    <xdr:to>
      <xdr:col>4</xdr:col>
      <xdr:colOff>1736687</xdr:colOff>
      <xdr:row>14</xdr:row>
      <xdr:rowOff>191227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A719DE-8947-4002-BB42-428F63A874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898835</xdr:colOff>
      <xdr:row>33</xdr:row>
      <xdr:rowOff>12663</xdr:rowOff>
    </xdr:from>
    <xdr:to>
      <xdr:col>5</xdr:col>
      <xdr:colOff>11097</xdr:colOff>
      <xdr:row>46</xdr:row>
      <xdr:rowOff>198879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A1AEA8-799B-42C7-89C6-ABEC2FC17F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malachandran D" refreshedDate="45890.41244699074" createdVersion="7" refreshedVersion="7" minRefreshableVersion="3" recordCount="500" xr:uid="{9DCDD70F-9926-4A4D-9272-82A8773B96A9}">
  <cacheSource type="worksheet">
    <worksheetSource name="table"/>
  </cacheSource>
  <cacheFields count="34">
    <cacheField name="Employee ID" numFmtId="0">
      <sharedItems containsSemiMixedTypes="0" containsString="0" containsNumber="1" containsInteger="1" minValue="1" maxValue="500"/>
    </cacheField>
    <cacheField name="Gender" numFmtId="0">
      <sharedItems count="2">
        <s v="Male"/>
        <s v="Female"/>
      </sharedItems>
    </cacheField>
    <cacheField name="Job Level after FY20 promotions" numFmtId="0">
      <sharedItems count="6">
        <s v="6 - Junior Officer"/>
        <s v="4 - Manager"/>
        <s v="2 - Director"/>
        <s v="3 - Senior Manager"/>
        <s v="5 - Senior Officer"/>
        <s v="1 - Executive"/>
      </sharedItems>
    </cacheField>
    <cacheField name="New hire FY20?" numFmtId="0">
      <sharedItems/>
    </cacheField>
    <cacheField name="FY20 Performance Rating" numFmtId="0">
      <sharedItems containsSemiMixedTypes="0" containsString="0" containsNumber="1" containsInteger="1" minValue="0" maxValue="4"/>
    </cacheField>
    <cacheField name="Promotion in FY21?" numFmtId="0">
      <sharedItems count="2">
        <s v="No"/>
        <s v="Yes"/>
      </sharedItems>
    </cacheField>
    <cacheField name="In base group for Promotion FY21" numFmtId="0">
      <sharedItems/>
    </cacheField>
    <cacheField name="Target hire balance" numFmtId="0">
      <sharedItems containsSemiMixedTypes="0" containsString="0" containsNumber="1" minValue="0.5" maxValue="0.5"/>
    </cacheField>
    <cacheField name="FY20 leaver?" numFmtId="0">
      <sharedItems/>
    </cacheField>
    <cacheField name="In base group for turnover FY20" numFmtId="0">
      <sharedItems/>
    </cacheField>
    <cacheField name="Department @01.07.2020" numFmtId="0">
      <sharedItems count="6">
        <s v="Operations"/>
        <s v="Sales &amp; Marketing"/>
        <s v="Strategy"/>
        <s v="HR"/>
        <s v="Internal Services"/>
        <s v="Finance"/>
      </sharedItems>
    </cacheField>
    <cacheField name="Leaver FY" numFmtId="0">
      <sharedItems count="2">
        <s v="FY20"/>
        <s v="not leave"/>
      </sharedItems>
    </cacheField>
    <cacheField name="Job Level after FY21 promotions" numFmtId="0">
      <sharedItems count="7">
        <s v="not promotion"/>
        <s v="4 - Manager"/>
        <s v="2 - Director"/>
        <s v="6 - Junior Officer"/>
        <s v="3 - Senior Manager"/>
        <s v="5 - Senior Officer"/>
        <s v="1 - Executive"/>
      </sharedItems>
    </cacheField>
    <cacheField name="Last Department in FY20" numFmtId="0">
      <sharedItems/>
    </cacheField>
    <cacheField name="FTE group" numFmtId="0">
      <sharedItems containsMixedTypes="1" containsNumber="1" minValue="0.4" maxValue="0.9"/>
    </cacheField>
    <cacheField name="Time type" numFmtId="0">
      <sharedItems/>
    </cacheField>
    <cacheField name="Department &amp; JL group PRA status" numFmtId="0">
      <sharedItems/>
    </cacheField>
    <cacheField name="Department &amp; JL group for PRA" numFmtId="0">
      <sharedItems/>
    </cacheField>
    <cacheField name="Job Level group PRA status" numFmtId="0">
      <sharedItems/>
    </cacheField>
    <cacheField name="Job Level group for PRA" numFmtId="0">
      <sharedItems/>
    </cacheField>
    <cacheField name="Time in Job Level @01.07.2020" numFmtId="0">
      <sharedItems containsSemiMixedTypes="0" containsString="0" containsNumber="1" containsInteger="1" minValue="0" maxValue="9"/>
    </cacheField>
    <cacheField name="Job Level before FY20 promotions" numFmtId="0">
      <sharedItems count="7">
        <s v="6 - Junior Officer"/>
        <s v="4 - Manager"/>
        <s v="2 - Director"/>
        <s v="NA"/>
        <s v="5 - Senior Officer"/>
        <s v="3 - Senior Manager"/>
        <s v="1 - Executive"/>
      </sharedItems>
    </cacheField>
    <cacheField name="Promotion in FY20?" numFmtId="0">
      <sharedItems/>
    </cacheField>
    <cacheField name="FY19 Performance Rating" numFmtId="0">
      <sharedItems containsSemiMixedTypes="0" containsString="0" containsNumber="1" containsInteger="1" minValue="0" maxValue="4"/>
    </cacheField>
    <cacheField name="Age group" numFmtId="0">
      <sharedItems count="6">
        <s v="30 to 39"/>
        <s v="20 to 29"/>
        <s v="40 to 49"/>
        <s v="50 to 59"/>
        <s v="16 to 19"/>
        <s v="60 to 69"/>
      </sharedItems>
    </cacheField>
    <cacheField name="Age @01.07.2020" numFmtId="0">
      <sharedItems containsSemiMixedTypes="0" containsString="0" containsNumber="1" containsInteger="1" minValue="19" maxValue="62"/>
    </cacheField>
    <cacheField name="Nationality 1" numFmtId="0">
      <sharedItems/>
    </cacheField>
    <cacheField name="Region group: nationality 1" numFmtId="0">
      <sharedItems/>
    </cacheField>
    <cacheField name="Broad region group: nationality 1" numFmtId="0">
      <sharedItems/>
    </cacheField>
    <cacheField name="Last hire date" numFmtId="14">
      <sharedItems containsSemiMixedTypes="0" containsNonDate="0" containsDate="1" containsString="0" minDate="2011-04-01T00:00:00" maxDate="2020-04-02T00:00:00" count="10">
        <d v="2017-04-01T00:00:00"/>
        <d v="2015-04-01T00:00:00"/>
        <d v="2012-04-01T00:00:00"/>
        <d v="2019-04-01T00:00:00"/>
        <d v="2020-04-01T00:00:00"/>
        <d v="2013-04-01T00:00:00"/>
        <d v="2018-04-01T00:00:00"/>
        <d v="2011-04-01T00:00:00"/>
        <d v="2016-04-01T00:00:00"/>
        <d v="2014-04-01T00:00:00"/>
      </sharedItems>
      <fieldGroup par="33" base="29">
        <rangePr groupBy="months" startDate="2011-04-01T00:00:00" endDate="2020-04-02T00:00:00"/>
        <groupItems count="14">
          <s v="&lt;01-04-201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04-2020"/>
        </groupItems>
      </fieldGroup>
    </cacheField>
    <cacheField name="Years since last hire" numFmtId="0">
      <sharedItems containsSemiMixedTypes="0" containsString="0" containsNumber="1" containsInteger="1" minValue="0" maxValue="9"/>
    </cacheField>
    <cacheField name="Rand" numFmtId="0">
      <sharedItems containsSemiMixedTypes="0" containsString="0" containsNumber="1" minValue="1.3586449399386469E-3" maxValue="0.99447034133763501"/>
    </cacheField>
    <cacheField name="Quarters" numFmtId="0" databaseField="0">
      <fieldGroup base="29">
        <rangePr groupBy="quarters" startDate="2011-04-01T00:00:00" endDate="2020-04-02T00:00:00"/>
        <groupItems count="6">
          <s v="&lt;01-04-2011"/>
          <s v="Qtr1"/>
          <s v="Qtr2"/>
          <s v="Qtr3"/>
          <s v="Qtr4"/>
          <s v="&gt;02-04-2020"/>
        </groupItems>
      </fieldGroup>
    </cacheField>
    <cacheField name="Years" numFmtId="0" databaseField="0">
      <fieldGroup base="29">
        <rangePr groupBy="years" startDate="2011-04-01T00:00:00" endDate="2020-04-02T00:00:00"/>
        <groupItems count="12">
          <s v="&lt;01-04-2011"/>
          <s v="2011"/>
          <s v="2012"/>
          <s v="2013"/>
          <s v="2014"/>
          <s v="2015"/>
          <s v="2016"/>
          <s v="2017"/>
          <s v="2018"/>
          <s v="2019"/>
          <s v="2020"/>
          <s v="&gt;02-04-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x v="0"/>
    <x v="0"/>
    <s v="N"/>
    <n v="2"/>
    <x v="0"/>
    <s v="No"/>
    <n v="0.5"/>
    <s v="Yes"/>
    <s v="Y"/>
    <x v="0"/>
    <x v="0"/>
    <x v="0"/>
    <s v="Operations"/>
    <s v="Full Time"/>
    <s v="Full Time"/>
    <s v="NA"/>
    <s v="NA"/>
    <s v="NA"/>
    <s v="NA"/>
    <n v="3"/>
    <x v="0"/>
    <s v="N"/>
    <n v="3"/>
    <x v="0"/>
    <n v="37"/>
    <s v="Spain"/>
    <s v="Europe"/>
    <s v="Europe"/>
    <x v="0"/>
    <n v="3"/>
    <n v="0.17780398303923683"/>
  </r>
  <r>
    <n v="2"/>
    <x v="1"/>
    <x v="1"/>
    <s v="N"/>
    <n v="3"/>
    <x v="0"/>
    <s v="Yes"/>
    <n v="0.5"/>
    <s v="No"/>
    <s v="Y"/>
    <x v="1"/>
    <x v="1"/>
    <x v="1"/>
    <s v="Sales &amp; Marketing"/>
    <s v="Full Time"/>
    <s v="Full Time"/>
    <s v="Uneven - Men benefit"/>
    <s v="4 - Manager &amp; Sales &amp; Marketing"/>
    <s v="Even"/>
    <s v="4 - Manager"/>
    <n v="3"/>
    <x v="1"/>
    <s v="N"/>
    <n v="0"/>
    <x v="0"/>
    <n v="37"/>
    <s v="Germany"/>
    <s v="Europe"/>
    <s v="Europe"/>
    <x v="0"/>
    <n v="3"/>
    <n v="0.57931456393986025"/>
  </r>
  <r>
    <n v="3"/>
    <x v="0"/>
    <x v="2"/>
    <s v="N"/>
    <n v="2"/>
    <x v="0"/>
    <s v="Yes"/>
    <n v="0.5"/>
    <s v="No"/>
    <s v="Y"/>
    <x v="2"/>
    <x v="1"/>
    <x v="2"/>
    <s v="Strategy"/>
    <s v="Full Time"/>
    <s v="Full Time"/>
    <s v="Inconclusive"/>
    <s v="2 - Director &amp; Strategy"/>
    <s v="Uneven - Men benefit"/>
    <s v="2 - Director"/>
    <n v="3"/>
    <x v="2"/>
    <s v="N"/>
    <n v="3"/>
    <x v="0"/>
    <n v="35"/>
    <s v="Switzerland"/>
    <s v="Switzerland"/>
    <s v="Switzerland"/>
    <x v="1"/>
    <n v="5"/>
    <n v="0.88768253584750278"/>
  </r>
  <r>
    <n v="4"/>
    <x v="0"/>
    <x v="1"/>
    <s v="N"/>
    <n v="3"/>
    <x v="0"/>
    <s v="Yes"/>
    <n v="0.5"/>
    <s v="No"/>
    <s v="Y"/>
    <x v="3"/>
    <x v="1"/>
    <x v="1"/>
    <s v="HR"/>
    <s v="Full Time"/>
    <s v="Full Time"/>
    <s v="Inconclusive"/>
    <s v="4 - Manager &amp; HR"/>
    <s v="Even"/>
    <s v="4 - Manager"/>
    <n v="3"/>
    <x v="1"/>
    <s v="N"/>
    <n v="3"/>
    <x v="0"/>
    <n v="32"/>
    <s v="Germany"/>
    <s v="Europe"/>
    <s v="Europe"/>
    <x v="2"/>
    <n v="8"/>
    <n v="5.3886816367029522E-2"/>
  </r>
  <r>
    <n v="5"/>
    <x v="1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1"/>
    <x v="0"/>
    <s v="N"/>
    <n v="0"/>
    <x v="1"/>
    <n v="28"/>
    <s v="Switzerland"/>
    <s v="Switzerland"/>
    <s v="Switzerland"/>
    <x v="3"/>
    <n v="1"/>
    <n v="0.97168074028188667"/>
  </r>
  <r>
    <n v="6"/>
    <x v="1"/>
    <x v="1"/>
    <s v="Y"/>
    <n v="0"/>
    <x v="0"/>
    <s v="No"/>
    <n v="0.5"/>
    <s v="No"/>
    <s v="N"/>
    <x v="4"/>
    <x v="1"/>
    <x v="1"/>
    <s v="Internal Services"/>
    <s v="Full Time"/>
    <s v="Full Time"/>
    <s v="Even"/>
    <s v="4 - Manager &amp; Internal Services"/>
    <s v="Even"/>
    <s v="4 - Manager"/>
    <n v="0"/>
    <x v="3"/>
    <s v="N"/>
    <n v="0"/>
    <x v="2"/>
    <n v="42"/>
    <s v="Italy"/>
    <s v="Europe"/>
    <s v="Europe"/>
    <x v="4"/>
    <n v="0"/>
    <n v="0.75162695747950226"/>
  </r>
  <r>
    <n v="7"/>
    <x v="0"/>
    <x v="3"/>
    <s v="Y"/>
    <n v="0"/>
    <x v="0"/>
    <s v="No"/>
    <n v="0.5"/>
    <s v="No"/>
    <s v="N"/>
    <x v="0"/>
    <x v="1"/>
    <x v="4"/>
    <s v="Operations"/>
    <s v="Full Time"/>
    <s v="Full Time"/>
    <s v="Even"/>
    <s v="3 - Senior Manager &amp; Operations"/>
    <s v="Uneven - Men benefit"/>
    <s v="3 - Senior Manager"/>
    <n v="0"/>
    <x v="3"/>
    <s v="N"/>
    <n v="0"/>
    <x v="0"/>
    <n v="35"/>
    <s v="Italy"/>
    <s v="Europe"/>
    <s v="Europe"/>
    <x v="4"/>
    <n v="0"/>
    <n v="3.9491104047887693E-2"/>
  </r>
  <r>
    <n v="8"/>
    <x v="1"/>
    <x v="4"/>
    <s v="N"/>
    <n v="2"/>
    <x v="0"/>
    <s v="Yes"/>
    <n v="0.5"/>
    <s v="No"/>
    <s v="Y"/>
    <x v="3"/>
    <x v="1"/>
    <x v="5"/>
    <s v="HR"/>
    <s v="Full Time"/>
    <s v="Full Time"/>
    <s v="Inconclusive"/>
    <s v="5 - Senior Officer &amp; HR"/>
    <s v="Even"/>
    <s v="5 - Senior Officer"/>
    <n v="3"/>
    <x v="4"/>
    <s v="N"/>
    <n v="3"/>
    <x v="0"/>
    <n v="34"/>
    <s v="Switzerland"/>
    <s v="Switzerland"/>
    <s v="Switzerland"/>
    <x v="5"/>
    <n v="7"/>
    <n v="0.35840373058727648"/>
  </r>
  <r>
    <n v="9"/>
    <x v="1"/>
    <x v="0"/>
    <s v="N"/>
    <n v="3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1"/>
    <x v="0"/>
    <s v="N"/>
    <n v="0"/>
    <x v="1"/>
    <n v="26"/>
    <s v="United States"/>
    <s v="Americas"/>
    <s v="Elsewhere"/>
    <x v="3"/>
    <n v="1"/>
    <n v="0.42406133668068713"/>
  </r>
  <r>
    <n v="10"/>
    <x v="0"/>
    <x v="0"/>
    <s v="N"/>
    <n v="3"/>
    <x v="0"/>
    <s v="Yes"/>
    <n v="0.5"/>
    <s v="No"/>
    <s v="Y"/>
    <x v="4"/>
    <x v="1"/>
    <x v="3"/>
    <s v="Internal Services"/>
    <s v="Full Time"/>
    <s v="Full Time"/>
    <s v="Even"/>
    <s v="6 - Junior Officer &amp; Internal Services"/>
    <s v="Even"/>
    <s v="6 - Junior Officer"/>
    <n v="2"/>
    <x v="0"/>
    <s v="N"/>
    <n v="3"/>
    <x v="1"/>
    <n v="24"/>
    <s v="Switzerland"/>
    <s v="Switzerland"/>
    <s v="Switzerland"/>
    <x v="6"/>
    <n v="2"/>
    <n v="0.32692189583843423"/>
  </r>
  <r>
    <n v="11"/>
    <x v="0"/>
    <x v="1"/>
    <s v="N"/>
    <n v="3"/>
    <x v="0"/>
    <s v="Yes"/>
    <n v="0.5"/>
    <s v="No"/>
    <s v="Y"/>
    <x v="0"/>
    <x v="1"/>
    <x v="1"/>
    <s v="Operations"/>
    <s v="Full Time"/>
    <s v="Full Time"/>
    <s v="Even"/>
    <s v="4 - Manager &amp; Operations"/>
    <s v="Even"/>
    <s v="4 - Manager"/>
    <n v="2"/>
    <x v="1"/>
    <s v="N"/>
    <n v="2"/>
    <x v="0"/>
    <n v="34"/>
    <s v="Switzerland"/>
    <s v="Switzerland"/>
    <s v="Switzerland"/>
    <x v="7"/>
    <n v="9"/>
    <n v="0.23339285093185169"/>
  </r>
  <r>
    <n v="12"/>
    <x v="1"/>
    <x v="0"/>
    <s v="N"/>
    <n v="2"/>
    <x v="1"/>
    <s v="Yes"/>
    <n v="0.5"/>
    <s v="No"/>
    <s v="Y"/>
    <x v="2"/>
    <x v="1"/>
    <x v="5"/>
    <s v="Strategy"/>
    <s v="Full Time"/>
    <s v="Full Time"/>
    <s v="Inconclusive"/>
    <s v="6 - Junior Officer &amp; Strategy"/>
    <s v="Even"/>
    <s v="6 - Junior Officer"/>
    <n v="3"/>
    <x v="0"/>
    <s v="N"/>
    <n v="3"/>
    <x v="0"/>
    <n v="34"/>
    <s v="France"/>
    <s v="Europe"/>
    <s v="Europe"/>
    <x v="0"/>
    <n v="3"/>
    <n v="0.37350282620467767"/>
  </r>
  <r>
    <n v="13"/>
    <x v="0"/>
    <x v="4"/>
    <s v="N"/>
    <n v="2"/>
    <x v="0"/>
    <s v="Yes"/>
    <n v="0.5"/>
    <s v="No"/>
    <s v="Y"/>
    <x v="0"/>
    <x v="1"/>
    <x v="5"/>
    <s v="Operations"/>
    <s v="Full Time"/>
    <s v="Full Time"/>
    <s v="Even"/>
    <s v="5 - Senior Officer &amp; Operations"/>
    <s v="Even"/>
    <s v="5 - Senior Officer"/>
    <n v="3"/>
    <x v="4"/>
    <s v="N"/>
    <n v="3"/>
    <x v="1"/>
    <n v="29"/>
    <s v="Germany"/>
    <s v="Europe"/>
    <s v="Europe"/>
    <x v="1"/>
    <n v="5"/>
    <n v="0.46606661090664248"/>
  </r>
  <r>
    <n v="14"/>
    <x v="0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2"/>
    <x v="1"/>
    <n v="20"/>
    <s v="Switzerland"/>
    <s v="Switzerland"/>
    <s v="Switzerland"/>
    <x v="0"/>
    <n v="3"/>
    <n v="0.36644295747343159"/>
  </r>
  <r>
    <n v="15"/>
    <x v="0"/>
    <x v="0"/>
    <s v="N"/>
    <n v="3"/>
    <x v="0"/>
    <s v="No"/>
    <n v="0.5"/>
    <s v="Yes"/>
    <s v="Y"/>
    <x v="4"/>
    <x v="0"/>
    <x v="0"/>
    <s v="Internal Services"/>
    <s v="Full Time"/>
    <s v="Full Time"/>
    <s v="NA"/>
    <s v="NA"/>
    <s v="NA"/>
    <s v="NA"/>
    <n v="1"/>
    <x v="0"/>
    <s v="N"/>
    <n v="0"/>
    <x v="1"/>
    <n v="28"/>
    <s v="France"/>
    <s v="Europe"/>
    <s v="Europe"/>
    <x v="3"/>
    <n v="1"/>
    <n v="0.88547462669795596"/>
  </r>
  <r>
    <n v="16"/>
    <x v="0"/>
    <x v="1"/>
    <s v="N"/>
    <n v="3"/>
    <x v="0"/>
    <s v="Yes"/>
    <n v="0.5"/>
    <s v="No"/>
    <s v="Y"/>
    <x v="2"/>
    <x v="1"/>
    <x v="1"/>
    <s v="Strategy"/>
    <s v="Full Time"/>
    <s v="Full Time"/>
    <s v="Inconclusive"/>
    <s v="4 - Manager &amp; Strategy"/>
    <s v="Even"/>
    <s v="4 - Manager"/>
    <n v="3"/>
    <x v="1"/>
    <s v="N"/>
    <n v="3"/>
    <x v="0"/>
    <n v="34"/>
    <s v="Germany"/>
    <s v="Europe"/>
    <s v="Europe"/>
    <x v="1"/>
    <n v="5"/>
    <n v="0.30453046835803999"/>
  </r>
  <r>
    <n v="17"/>
    <x v="0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4"/>
    <x v="1"/>
    <n v="24"/>
    <s v="Switzerland"/>
    <s v="Switzerland"/>
    <s v="Switzerland"/>
    <x v="6"/>
    <n v="2"/>
    <n v="0.8989032499480808"/>
  </r>
  <r>
    <n v="18"/>
    <x v="1"/>
    <x v="0"/>
    <s v="N"/>
    <n v="2"/>
    <x v="1"/>
    <s v="Yes"/>
    <n v="0.5"/>
    <s v="No"/>
    <s v="Y"/>
    <x v="1"/>
    <x v="1"/>
    <x v="5"/>
    <s v="Sales &amp; Marketing"/>
    <n v="0.8"/>
    <s v="Part Time"/>
    <s v="Even"/>
    <s v="6 - Junior Officer &amp; Sales &amp; Marketing"/>
    <s v="Even"/>
    <s v="6 - Junior Officer"/>
    <n v="4"/>
    <x v="0"/>
    <s v="N"/>
    <n v="3"/>
    <x v="0"/>
    <n v="32"/>
    <s v="Italy"/>
    <s v="Europe"/>
    <s v="Europe"/>
    <x v="8"/>
    <n v="4"/>
    <n v="0.89149862832993221"/>
  </r>
  <r>
    <n v="19"/>
    <x v="0"/>
    <x v="4"/>
    <s v="N"/>
    <n v="2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3"/>
    <x v="4"/>
    <s v="N"/>
    <n v="0"/>
    <x v="0"/>
    <n v="30"/>
    <s v="Switzerland"/>
    <s v="Switzerland"/>
    <s v="Switzerland"/>
    <x v="0"/>
    <n v="3"/>
    <n v="0.61470812414995613"/>
  </r>
  <r>
    <n v="20"/>
    <x v="1"/>
    <x v="4"/>
    <s v="N"/>
    <n v="2"/>
    <x v="0"/>
    <s v="Yes"/>
    <n v="0.5"/>
    <s v="No"/>
    <s v="Y"/>
    <x v="0"/>
    <x v="1"/>
    <x v="5"/>
    <s v="Operations"/>
    <s v="Full Time"/>
    <s v="Full Time"/>
    <s v="Even"/>
    <s v="5 - Senior Officer &amp; Operations"/>
    <s v="Even"/>
    <s v="5 - Senior Officer"/>
    <n v="1"/>
    <x v="0"/>
    <s v="Y"/>
    <n v="1"/>
    <x v="0"/>
    <n v="32"/>
    <s v="Germany"/>
    <s v="Europe"/>
    <s v="Europe"/>
    <x v="2"/>
    <n v="8"/>
    <n v="0.27549512457914327"/>
  </r>
  <r>
    <n v="21"/>
    <x v="0"/>
    <x v="3"/>
    <s v="N"/>
    <n v="3"/>
    <x v="0"/>
    <s v="No"/>
    <n v="0.5"/>
    <s v="Yes"/>
    <s v="Y"/>
    <x v="2"/>
    <x v="0"/>
    <x v="0"/>
    <s v="Strategy"/>
    <s v="Full Time"/>
    <s v="Full Time"/>
    <s v="NA"/>
    <s v="NA"/>
    <s v="NA"/>
    <s v="NA"/>
    <n v="7"/>
    <x v="5"/>
    <s v="N"/>
    <n v="3"/>
    <x v="0"/>
    <n v="31"/>
    <s v="Switzerland"/>
    <s v="Switzerland"/>
    <s v="Switzerland"/>
    <x v="5"/>
    <n v="7"/>
    <n v="0.5680958040143228"/>
  </r>
  <r>
    <n v="22"/>
    <x v="0"/>
    <x v="0"/>
    <s v="N"/>
    <n v="3"/>
    <x v="0"/>
    <s v="No"/>
    <n v="0.5"/>
    <s v="Yes"/>
    <s v="Y"/>
    <x v="1"/>
    <x v="0"/>
    <x v="0"/>
    <s v="Sales &amp; Marketing"/>
    <s v="Full Time"/>
    <s v="Full Time"/>
    <s v="NA"/>
    <s v="NA"/>
    <s v="NA"/>
    <s v="NA"/>
    <n v="3"/>
    <x v="0"/>
    <s v="N"/>
    <n v="3"/>
    <x v="1"/>
    <n v="26"/>
    <s v="Switzerland"/>
    <s v="Switzerland"/>
    <s v="Switzerland"/>
    <x v="0"/>
    <n v="3"/>
    <n v="0.33089051454725249"/>
  </r>
  <r>
    <n v="23"/>
    <x v="0"/>
    <x v="2"/>
    <s v="N"/>
    <n v="3"/>
    <x v="0"/>
    <s v="Yes"/>
    <n v="0.5"/>
    <s v="No"/>
    <s v="Y"/>
    <x v="4"/>
    <x v="1"/>
    <x v="2"/>
    <s v="Internal Services"/>
    <s v="Full Time"/>
    <s v="Full Time"/>
    <s v="Inconclusive"/>
    <s v="2 - Director &amp; Internal Services"/>
    <s v="Uneven - Men benefit"/>
    <s v="2 - Director"/>
    <n v="5"/>
    <x v="2"/>
    <s v="N"/>
    <n v="0"/>
    <x v="2"/>
    <n v="44"/>
    <s v="Switzerland"/>
    <s v="Switzerland"/>
    <s v="Switzerland"/>
    <x v="1"/>
    <n v="5"/>
    <n v="0.61989047482347381"/>
  </r>
  <r>
    <n v="24"/>
    <x v="0"/>
    <x v="4"/>
    <s v="N"/>
    <n v="4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3"/>
    <x v="4"/>
    <s v="N"/>
    <n v="3"/>
    <x v="1"/>
    <n v="26"/>
    <s v="United Kingdom"/>
    <s v="Europe"/>
    <s v="Europe"/>
    <x v="9"/>
    <n v="6"/>
    <n v="0.40937296636340081"/>
  </r>
  <r>
    <n v="25"/>
    <x v="0"/>
    <x v="1"/>
    <s v="N"/>
    <n v="2"/>
    <x v="0"/>
    <s v="Yes"/>
    <n v="0.5"/>
    <s v="No"/>
    <s v="Y"/>
    <x v="0"/>
    <x v="1"/>
    <x v="1"/>
    <s v="Operations"/>
    <s v="Full Time"/>
    <s v="Full Time"/>
    <s v="Even"/>
    <s v="4 - Manager &amp; Operations"/>
    <s v="Even"/>
    <s v="4 - Manager"/>
    <n v="3"/>
    <x v="1"/>
    <s v="N"/>
    <n v="3"/>
    <x v="0"/>
    <n v="36"/>
    <s v="France"/>
    <s v="Europe"/>
    <s v="Europe"/>
    <x v="9"/>
    <n v="6"/>
    <n v="0.75832201313056213"/>
  </r>
  <r>
    <n v="26"/>
    <x v="0"/>
    <x v="0"/>
    <s v="N"/>
    <n v="2"/>
    <x v="0"/>
    <s v="Yes"/>
    <n v="0.5"/>
    <s v="No"/>
    <s v="Y"/>
    <x v="4"/>
    <x v="1"/>
    <x v="3"/>
    <s v="Internal Services"/>
    <s v="Full Time"/>
    <s v="Full Time"/>
    <s v="Even"/>
    <s v="6 - Junior Officer &amp; Internal Services"/>
    <s v="Even"/>
    <s v="6 - Junior Officer"/>
    <n v="2"/>
    <x v="0"/>
    <s v="N"/>
    <n v="3"/>
    <x v="1"/>
    <n v="22"/>
    <s v="Switzerland"/>
    <s v="Switzerland"/>
    <s v="Switzerland"/>
    <x v="6"/>
    <n v="2"/>
    <n v="0.92439199744043277"/>
  </r>
  <r>
    <n v="27"/>
    <x v="1"/>
    <x v="4"/>
    <s v="N"/>
    <n v="3"/>
    <x v="0"/>
    <s v="Yes"/>
    <n v="0.5"/>
    <s v="No"/>
    <s v="Y"/>
    <x v="4"/>
    <x v="1"/>
    <x v="5"/>
    <s v="Internal Services"/>
    <s v="Full Time"/>
    <s v="Full Time"/>
    <s v="Even"/>
    <s v="5 - Senior Officer &amp; Internal Services"/>
    <s v="Even"/>
    <s v="5 - Senior Officer"/>
    <n v="3"/>
    <x v="4"/>
    <s v="N"/>
    <n v="2"/>
    <x v="0"/>
    <n v="33"/>
    <s v="Switzerland"/>
    <s v="Switzerland"/>
    <s v="Switzerland"/>
    <x v="8"/>
    <n v="4"/>
    <n v="0.9588515338411181"/>
  </r>
  <r>
    <n v="28"/>
    <x v="0"/>
    <x v="4"/>
    <s v="N"/>
    <n v="4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2"/>
    <x v="4"/>
    <s v="N"/>
    <n v="2"/>
    <x v="1"/>
    <n v="27"/>
    <s v="Italy"/>
    <s v="Europe"/>
    <s v="Europe"/>
    <x v="8"/>
    <n v="4"/>
    <n v="0.88008727272697806"/>
  </r>
  <r>
    <n v="29"/>
    <x v="1"/>
    <x v="4"/>
    <s v="N"/>
    <n v="2"/>
    <x v="0"/>
    <s v="Yes"/>
    <n v="0.5"/>
    <s v="No"/>
    <s v="Y"/>
    <x v="5"/>
    <x v="1"/>
    <x v="5"/>
    <s v="Finance"/>
    <s v="Full Time"/>
    <s v="Full Time"/>
    <s v="Inconclusive"/>
    <s v="5 - Senior Officer &amp; Finance"/>
    <s v="Even"/>
    <s v="5 - Senior Officer"/>
    <n v="2"/>
    <x v="4"/>
    <s v="N"/>
    <n v="3"/>
    <x v="0"/>
    <n v="32"/>
    <s v="Italy"/>
    <s v="Europe"/>
    <s v="Europe"/>
    <x v="8"/>
    <n v="4"/>
    <n v="0.14089269762699419"/>
  </r>
  <r>
    <n v="30"/>
    <x v="0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1"/>
    <x v="0"/>
    <s v="N"/>
    <n v="0"/>
    <x v="1"/>
    <n v="25"/>
    <s v="Switzerland"/>
    <s v="Switzerland"/>
    <s v="Switzerland"/>
    <x v="3"/>
    <n v="1"/>
    <n v="0.70097822806131294"/>
  </r>
  <r>
    <n v="31"/>
    <x v="1"/>
    <x v="0"/>
    <s v="N"/>
    <n v="2"/>
    <x v="1"/>
    <s v="Yes"/>
    <n v="0.5"/>
    <s v="No"/>
    <s v="Y"/>
    <x v="0"/>
    <x v="1"/>
    <x v="5"/>
    <s v="Operations"/>
    <s v="Full Time"/>
    <s v="Full Time"/>
    <s v="Even"/>
    <s v="6 - Junior Officer &amp; Operations"/>
    <s v="Even"/>
    <s v="6 - Junior Officer"/>
    <n v="3"/>
    <x v="0"/>
    <s v="N"/>
    <n v="2"/>
    <x v="0"/>
    <n v="33"/>
    <s v="Switzerland"/>
    <s v="Switzerland"/>
    <s v="Switzerland"/>
    <x v="0"/>
    <n v="3"/>
    <n v="0.35275285903327491"/>
  </r>
  <r>
    <n v="32"/>
    <x v="0"/>
    <x v="1"/>
    <s v="N"/>
    <n v="1"/>
    <x v="1"/>
    <s v="Yes"/>
    <n v="0.5"/>
    <s v="No"/>
    <s v="Y"/>
    <x v="1"/>
    <x v="1"/>
    <x v="4"/>
    <s v="Sales &amp; Marketing"/>
    <s v="Full Time"/>
    <s v="Full Time"/>
    <s v="Uneven - Men benefit"/>
    <s v="4 - Manager &amp; Sales &amp; Marketing"/>
    <s v="Even"/>
    <s v="4 - Manager"/>
    <n v="2"/>
    <x v="1"/>
    <s v="N"/>
    <n v="2"/>
    <x v="0"/>
    <n v="30"/>
    <s v="Switzerland"/>
    <s v="Switzerland"/>
    <s v="Switzerland"/>
    <x v="2"/>
    <n v="8"/>
    <n v="0.11066132614861923"/>
  </r>
  <r>
    <n v="33"/>
    <x v="0"/>
    <x v="1"/>
    <s v="N"/>
    <n v="2"/>
    <x v="0"/>
    <s v="Yes"/>
    <n v="0.5"/>
    <s v="No"/>
    <s v="Y"/>
    <x v="1"/>
    <x v="1"/>
    <x v="1"/>
    <s v="Sales &amp; Marketing"/>
    <s v="Full Time"/>
    <s v="Full Time"/>
    <s v="Uneven - Men benefit"/>
    <s v="4 - Manager &amp; Sales &amp; Marketing"/>
    <s v="Even"/>
    <s v="4 - Manager"/>
    <n v="1"/>
    <x v="4"/>
    <s v="Y"/>
    <n v="1"/>
    <x v="0"/>
    <n v="33"/>
    <s v="Germany"/>
    <s v="Europe"/>
    <s v="Europe"/>
    <x v="9"/>
    <n v="6"/>
    <n v="0.25624096231765925"/>
  </r>
  <r>
    <n v="34"/>
    <x v="1"/>
    <x v="4"/>
    <s v="N"/>
    <n v="1"/>
    <x v="1"/>
    <s v="Yes"/>
    <n v="0.5"/>
    <s v="No"/>
    <s v="Y"/>
    <x v="4"/>
    <x v="1"/>
    <x v="1"/>
    <s v="Internal Services"/>
    <s v="Full Time"/>
    <s v="Full Time"/>
    <s v="Even"/>
    <s v="5 - Senior Officer &amp; Internal Services"/>
    <s v="Even"/>
    <s v="5 - Senior Officer"/>
    <n v="5"/>
    <x v="4"/>
    <s v="N"/>
    <n v="2"/>
    <x v="0"/>
    <n v="37"/>
    <s v="Switzerland"/>
    <s v="Switzerland"/>
    <s v="Switzerland"/>
    <x v="9"/>
    <n v="6"/>
    <n v="0.53832407482547262"/>
  </r>
  <r>
    <n v="35"/>
    <x v="0"/>
    <x v="4"/>
    <s v="N"/>
    <n v="3"/>
    <x v="0"/>
    <s v="Yes"/>
    <n v="0.5"/>
    <s v="No"/>
    <s v="Y"/>
    <x v="4"/>
    <x v="1"/>
    <x v="5"/>
    <s v="Internal Services"/>
    <s v="Full Time"/>
    <s v="Full Time"/>
    <s v="Even"/>
    <s v="5 - Senior Officer &amp; Internal Services"/>
    <s v="Even"/>
    <s v="5 - Senior Officer"/>
    <n v="3"/>
    <x v="4"/>
    <s v="N"/>
    <n v="0"/>
    <x v="1"/>
    <n v="27"/>
    <s v="Switzerland"/>
    <s v="Switzerland"/>
    <s v="Switzerland"/>
    <x v="0"/>
    <n v="3"/>
    <n v="0.50521745691714293"/>
  </r>
  <r>
    <n v="36"/>
    <x v="0"/>
    <x v="3"/>
    <s v="N"/>
    <n v="1"/>
    <x v="0"/>
    <s v="Yes"/>
    <n v="0.5"/>
    <s v="No"/>
    <s v="Y"/>
    <x v="1"/>
    <x v="1"/>
    <x v="4"/>
    <s v="Sales &amp; Marketing"/>
    <s v="Full Time"/>
    <s v="Full Time"/>
    <s v="Uneven - Men benefit"/>
    <s v="3 - Senior Manager &amp; Sales &amp; Marketing"/>
    <s v="Uneven - Men benefit"/>
    <s v="3 - Senior Manager"/>
    <n v="3"/>
    <x v="5"/>
    <s v="N"/>
    <n v="3"/>
    <x v="0"/>
    <n v="39"/>
    <s v="Portugal"/>
    <s v="Europe"/>
    <s v="Europe"/>
    <x v="1"/>
    <n v="5"/>
    <n v="0.44526127865684861"/>
  </r>
  <r>
    <n v="37"/>
    <x v="0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2"/>
    <x v="1"/>
    <n v="25"/>
    <s v="Switzerland"/>
    <s v="Switzerland"/>
    <s v="Switzerland"/>
    <x v="6"/>
    <n v="2"/>
    <n v="0.93991723722541365"/>
  </r>
  <r>
    <n v="38"/>
    <x v="1"/>
    <x v="0"/>
    <s v="Y"/>
    <n v="0"/>
    <x v="0"/>
    <s v="No"/>
    <n v="0.5"/>
    <s v="No"/>
    <s v="N"/>
    <x v="0"/>
    <x v="1"/>
    <x v="3"/>
    <s v="Operations"/>
    <s v="Full Time"/>
    <s v="Full Time"/>
    <s v="Even"/>
    <s v="6 - Junior Officer &amp; Operations"/>
    <s v="Even"/>
    <s v="6 - Junior Officer"/>
    <n v="0"/>
    <x v="3"/>
    <s v="N"/>
    <n v="0"/>
    <x v="1"/>
    <n v="27"/>
    <s v="Italy"/>
    <s v="Europe"/>
    <s v="Europe"/>
    <x v="4"/>
    <n v="0"/>
    <n v="0.62885459987331049"/>
  </r>
  <r>
    <n v="39"/>
    <x v="0"/>
    <x v="4"/>
    <s v="N"/>
    <n v="3"/>
    <x v="0"/>
    <s v="Yes"/>
    <n v="0.5"/>
    <s v="No"/>
    <s v="Y"/>
    <x v="4"/>
    <x v="1"/>
    <x v="5"/>
    <s v="Internal Services"/>
    <s v="Full Time"/>
    <s v="Full Time"/>
    <s v="Even"/>
    <s v="5 - Senior Officer &amp; Internal Services"/>
    <s v="Even"/>
    <s v="5 - Senior Officer"/>
    <n v="1"/>
    <x v="0"/>
    <s v="Y"/>
    <n v="2"/>
    <x v="1"/>
    <n v="24"/>
    <s v="Switzerland"/>
    <s v="Switzerland"/>
    <s v="Switzerland"/>
    <x v="1"/>
    <n v="5"/>
    <n v="0.93704674791054365"/>
  </r>
  <r>
    <n v="40"/>
    <x v="0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2"/>
    <x v="1"/>
    <n v="21"/>
    <s v="Germany"/>
    <s v="Europe"/>
    <s v="Europe"/>
    <x v="0"/>
    <n v="3"/>
    <n v="0.78259626078566635"/>
  </r>
  <r>
    <n v="41"/>
    <x v="1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3"/>
    <x v="1"/>
    <n v="27"/>
    <s v="France"/>
    <s v="Europe"/>
    <s v="Europe"/>
    <x v="6"/>
    <n v="2"/>
    <n v="0.94084744115973673"/>
  </r>
  <r>
    <n v="42"/>
    <x v="1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1"/>
    <x v="0"/>
    <s v="N"/>
    <n v="0"/>
    <x v="1"/>
    <n v="28"/>
    <s v="Switzerland"/>
    <s v="Switzerland"/>
    <s v="Switzerland"/>
    <x v="3"/>
    <n v="1"/>
    <n v="0.60817057086615178"/>
  </r>
  <r>
    <n v="43"/>
    <x v="0"/>
    <x v="3"/>
    <s v="N"/>
    <n v="2"/>
    <x v="0"/>
    <s v="Yes"/>
    <n v="0.5"/>
    <s v="No"/>
    <s v="Y"/>
    <x v="0"/>
    <x v="1"/>
    <x v="4"/>
    <s v="Operations"/>
    <s v="Full Time"/>
    <s v="Full Time"/>
    <s v="Even"/>
    <s v="3 - Senior Manager &amp; Operations"/>
    <s v="Uneven - Men benefit"/>
    <s v="3 - Senior Manager"/>
    <n v="4"/>
    <x v="5"/>
    <s v="N"/>
    <n v="2"/>
    <x v="2"/>
    <n v="40"/>
    <s v="Switzerland"/>
    <s v="Switzerland"/>
    <s v="Switzerland"/>
    <x v="8"/>
    <n v="4"/>
    <n v="0.14863046391465384"/>
  </r>
  <r>
    <n v="44"/>
    <x v="1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2"/>
    <x v="0"/>
    <s v="N"/>
    <n v="2"/>
    <x v="1"/>
    <n v="23"/>
    <s v="Italy"/>
    <s v="Europe"/>
    <s v="Europe"/>
    <x v="6"/>
    <n v="2"/>
    <n v="4.9540985015343431E-2"/>
  </r>
  <r>
    <n v="45"/>
    <x v="0"/>
    <x v="2"/>
    <s v="N"/>
    <n v="2"/>
    <x v="0"/>
    <s v="No"/>
    <n v="0.5"/>
    <s v="Yes"/>
    <s v="Y"/>
    <x v="4"/>
    <x v="0"/>
    <x v="0"/>
    <s v="Internal Services"/>
    <s v="Full Time"/>
    <s v="Full Time"/>
    <s v="NA"/>
    <s v="NA"/>
    <s v="NA"/>
    <s v="NA"/>
    <n v="3"/>
    <x v="2"/>
    <s v="N"/>
    <n v="3"/>
    <x v="3"/>
    <n v="54"/>
    <s v="Switzerland"/>
    <s v="Switzerland"/>
    <s v="Switzerland"/>
    <x v="7"/>
    <n v="9"/>
    <n v="0.84130637388384533"/>
  </r>
  <r>
    <n v="46"/>
    <x v="0"/>
    <x v="0"/>
    <s v="N"/>
    <n v="2"/>
    <x v="0"/>
    <s v="Yes"/>
    <n v="0.5"/>
    <s v="No"/>
    <s v="Y"/>
    <x v="4"/>
    <x v="1"/>
    <x v="3"/>
    <s v="Internal Services"/>
    <s v="Full Time"/>
    <s v="Full Time"/>
    <s v="Even"/>
    <s v="6 - Junior Officer &amp; Internal Services"/>
    <s v="Even"/>
    <s v="6 - Junior Officer"/>
    <n v="3"/>
    <x v="0"/>
    <s v="N"/>
    <n v="3"/>
    <x v="1"/>
    <n v="26"/>
    <s v="France"/>
    <s v="Europe"/>
    <s v="Europe"/>
    <x v="0"/>
    <n v="3"/>
    <n v="0.56540325726633778"/>
  </r>
  <r>
    <n v="47"/>
    <x v="1"/>
    <x v="1"/>
    <s v="N"/>
    <n v="2"/>
    <x v="0"/>
    <s v="Yes"/>
    <n v="0.5"/>
    <s v="No"/>
    <s v="Y"/>
    <x v="3"/>
    <x v="1"/>
    <x v="1"/>
    <s v="HR"/>
    <s v="Full Time"/>
    <s v="Full Time"/>
    <s v="Inconclusive"/>
    <s v="4 - Manager &amp; HR"/>
    <s v="Even"/>
    <s v="4 - Manager"/>
    <n v="2"/>
    <x v="1"/>
    <s v="N"/>
    <n v="3"/>
    <x v="0"/>
    <n v="36"/>
    <s v="Austria"/>
    <s v="Europe"/>
    <s v="Europe"/>
    <x v="8"/>
    <n v="4"/>
    <n v="0.88335128400701202"/>
  </r>
  <r>
    <n v="48"/>
    <x v="1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3"/>
    <x v="1"/>
    <n v="22"/>
    <s v="France"/>
    <s v="Europe"/>
    <s v="Europe"/>
    <x v="0"/>
    <n v="3"/>
    <n v="0.31529176945627979"/>
  </r>
  <r>
    <n v="49"/>
    <x v="1"/>
    <x v="0"/>
    <s v="N"/>
    <n v="2"/>
    <x v="0"/>
    <s v="Yes"/>
    <n v="0.5"/>
    <s v="No"/>
    <s v="Y"/>
    <x v="3"/>
    <x v="1"/>
    <x v="3"/>
    <s v="HR"/>
    <s v="Full Time"/>
    <s v="Full Time"/>
    <s v="Inconclusive"/>
    <s v="6 - Junior Officer &amp; HR"/>
    <s v="Even"/>
    <s v="6 - Junior Officer"/>
    <n v="2"/>
    <x v="0"/>
    <s v="N"/>
    <n v="2"/>
    <x v="0"/>
    <n v="31"/>
    <s v="Switzerland"/>
    <s v="Switzerland"/>
    <s v="Switzerland"/>
    <x v="6"/>
    <n v="2"/>
    <n v="0.66363096757690698"/>
  </r>
  <r>
    <n v="50"/>
    <x v="1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3"/>
    <x v="1"/>
    <n v="22"/>
    <s v="Austria"/>
    <s v="Europe"/>
    <s v="Europe"/>
    <x v="6"/>
    <n v="2"/>
    <n v="7.4111456521534724E-2"/>
  </r>
  <r>
    <n v="51"/>
    <x v="0"/>
    <x v="4"/>
    <s v="N"/>
    <n v="2"/>
    <x v="1"/>
    <s v="Yes"/>
    <n v="0.5"/>
    <s v="No"/>
    <s v="Y"/>
    <x v="0"/>
    <x v="1"/>
    <x v="1"/>
    <s v="Operations"/>
    <s v="Full Time"/>
    <s v="Full Time"/>
    <s v="Even"/>
    <s v="5 - Senior Officer &amp; Operations"/>
    <s v="Even"/>
    <s v="5 - Senior Officer"/>
    <n v="6"/>
    <x v="4"/>
    <s v="N"/>
    <n v="3"/>
    <x v="0"/>
    <n v="31"/>
    <s v="Switzerland"/>
    <s v="Switzerland"/>
    <s v="Switzerland"/>
    <x v="2"/>
    <n v="8"/>
    <n v="0.2325688528533949"/>
  </r>
  <r>
    <n v="52"/>
    <x v="0"/>
    <x v="1"/>
    <s v="N"/>
    <n v="2"/>
    <x v="0"/>
    <s v="Yes"/>
    <n v="0.5"/>
    <s v="No"/>
    <s v="Y"/>
    <x v="1"/>
    <x v="1"/>
    <x v="1"/>
    <s v="Sales &amp; Marketing"/>
    <s v="Full Time"/>
    <s v="Full Time"/>
    <s v="Uneven - Men benefit"/>
    <s v="4 - Manager &amp; Sales &amp; Marketing"/>
    <s v="Even"/>
    <s v="4 - Manager"/>
    <n v="2"/>
    <x v="1"/>
    <s v="N"/>
    <n v="3"/>
    <x v="0"/>
    <n v="32"/>
    <s v="France"/>
    <s v="Europe"/>
    <s v="Europe"/>
    <x v="2"/>
    <n v="8"/>
    <n v="0.78413870048453993"/>
  </r>
  <r>
    <n v="53"/>
    <x v="0"/>
    <x v="4"/>
    <s v="N"/>
    <n v="2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3"/>
    <x v="4"/>
    <s v="N"/>
    <n v="2"/>
    <x v="0"/>
    <n v="30"/>
    <s v="Switzerland"/>
    <s v="Switzerland"/>
    <s v="Switzerland"/>
    <x v="2"/>
    <n v="8"/>
    <n v="0.61400130741907277"/>
  </r>
  <r>
    <n v="54"/>
    <x v="0"/>
    <x v="4"/>
    <s v="N"/>
    <n v="2"/>
    <x v="1"/>
    <s v="Yes"/>
    <n v="0.5"/>
    <s v="No"/>
    <s v="Y"/>
    <x v="0"/>
    <x v="1"/>
    <x v="1"/>
    <s v="Operations"/>
    <s v="Full Time"/>
    <s v="Full Time"/>
    <s v="Even"/>
    <s v="5 - Senior Officer &amp; Operations"/>
    <s v="Even"/>
    <s v="5 - Senior Officer"/>
    <n v="7"/>
    <x v="4"/>
    <s v="N"/>
    <n v="3"/>
    <x v="0"/>
    <n v="33"/>
    <s v="Switzerland"/>
    <s v="Switzerland"/>
    <s v="Switzerland"/>
    <x v="2"/>
    <n v="8"/>
    <n v="0.35687267861373695"/>
  </r>
  <r>
    <n v="55"/>
    <x v="1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3"/>
    <x v="0"/>
    <s v="N"/>
    <n v="3"/>
    <x v="1"/>
    <n v="25"/>
    <s v="Switzerland"/>
    <s v="Switzerland"/>
    <s v="Switzerland"/>
    <x v="0"/>
    <n v="3"/>
    <n v="0.31101827447115205"/>
  </r>
  <r>
    <n v="56"/>
    <x v="0"/>
    <x v="0"/>
    <s v="Y"/>
    <n v="0"/>
    <x v="0"/>
    <s v="No"/>
    <n v="0.5"/>
    <s v="No"/>
    <s v="N"/>
    <x v="1"/>
    <x v="1"/>
    <x v="3"/>
    <s v="Sales &amp; Marketing"/>
    <s v="Full Time"/>
    <s v="Full Time"/>
    <s v="Even"/>
    <s v="6 - Junior Officer &amp; Sales &amp; Marketing"/>
    <s v="Even"/>
    <s v="6 - Junior Officer"/>
    <n v="0"/>
    <x v="3"/>
    <s v="N"/>
    <n v="0"/>
    <x v="1"/>
    <n v="25"/>
    <s v="Switzerland"/>
    <s v="Switzerland"/>
    <s v="Switzerland"/>
    <x v="4"/>
    <n v="0"/>
    <n v="0.27179224440080951"/>
  </r>
  <r>
    <n v="57"/>
    <x v="1"/>
    <x v="1"/>
    <s v="N"/>
    <n v="0"/>
    <x v="0"/>
    <s v="No"/>
    <n v="0.5"/>
    <s v="Yes"/>
    <s v="Y"/>
    <x v="1"/>
    <x v="0"/>
    <x v="0"/>
    <s v="Sales &amp; Marketing"/>
    <s v="Full Time"/>
    <s v="Full Time"/>
    <s v="NA"/>
    <s v="NA"/>
    <s v="NA"/>
    <s v="NA"/>
    <n v="3"/>
    <x v="1"/>
    <s v="N"/>
    <n v="3"/>
    <x v="0"/>
    <n v="38"/>
    <s v="United Kingdom"/>
    <s v="Europe"/>
    <s v="Europe"/>
    <x v="8"/>
    <n v="4"/>
    <n v="0.11150839894132758"/>
  </r>
  <r>
    <n v="58"/>
    <x v="0"/>
    <x v="4"/>
    <s v="N"/>
    <n v="2"/>
    <x v="1"/>
    <s v="Yes"/>
    <n v="0.5"/>
    <s v="No"/>
    <s v="Y"/>
    <x v="1"/>
    <x v="1"/>
    <x v="1"/>
    <s v="Sales &amp; Marketing"/>
    <s v="Full Time"/>
    <s v="Full Time"/>
    <s v="Even"/>
    <s v="5 - Senior Officer &amp; Sales &amp; Marketing"/>
    <s v="Even"/>
    <s v="5 - Senior Officer"/>
    <n v="2"/>
    <x v="4"/>
    <s v="N"/>
    <n v="3"/>
    <x v="0"/>
    <n v="35"/>
    <s v="Switzerland"/>
    <s v="Switzerland"/>
    <s v="Switzerland"/>
    <x v="6"/>
    <n v="2"/>
    <n v="0.55992382861216217"/>
  </r>
  <r>
    <n v="59"/>
    <x v="0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1"/>
    <x v="0"/>
    <s v="N"/>
    <n v="0"/>
    <x v="1"/>
    <n v="22"/>
    <s v="Switzerland"/>
    <s v="Switzerland"/>
    <s v="Switzerland"/>
    <x v="3"/>
    <n v="1"/>
    <n v="0.57995153737104432"/>
  </r>
  <r>
    <n v="60"/>
    <x v="0"/>
    <x v="0"/>
    <s v="N"/>
    <n v="2"/>
    <x v="0"/>
    <s v="No"/>
    <n v="0.5"/>
    <s v="Yes"/>
    <s v="Y"/>
    <x v="0"/>
    <x v="0"/>
    <x v="0"/>
    <s v="Operations"/>
    <s v="Full Time"/>
    <s v="Full Time"/>
    <s v="NA"/>
    <s v="NA"/>
    <s v="NA"/>
    <s v="NA"/>
    <n v="3"/>
    <x v="0"/>
    <s v="N"/>
    <n v="3"/>
    <x v="0"/>
    <n v="38"/>
    <s v="France"/>
    <s v="Europe"/>
    <s v="Europe"/>
    <x v="0"/>
    <n v="3"/>
    <n v="0.52503697012817341"/>
  </r>
  <r>
    <n v="61"/>
    <x v="1"/>
    <x v="0"/>
    <s v="N"/>
    <n v="3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1"/>
    <x v="0"/>
    <s v="N"/>
    <n v="0"/>
    <x v="1"/>
    <n v="23"/>
    <s v="France"/>
    <s v="Europe"/>
    <s v="Europe"/>
    <x v="3"/>
    <n v="1"/>
    <n v="0.93748244176055295"/>
  </r>
  <r>
    <n v="62"/>
    <x v="1"/>
    <x v="4"/>
    <s v="N"/>
    <n v="3"/>
    <x v="0"/>
    <s v="No"/>
    <n v="0.5"/>
    <s v="Yes"/>
    <s v="Y"/>
    <x v="0"/>
    <x v="0"/>
    <x v="0"/>
    <s v="Operations"/>
    <n v="0.8"/>
    <s v="Part Time"/>
    <s v="NA"/>
    <s v="NA"/>
    <s v="NA"/>
    <s v="NA"/>
    <n v="2"/>
    <x v="4"/>
    <s v="N"/>
    <n v="3"/>
    <x v="3"/>
    <n v="56"/>
    <s v="Switzerland"/>
    <s v="Switzerland"/>
    <s v="Switzerland"/>
    <x v="2"/>
    <n v="8"/>
    <n v="0.39092864719289822"/>
  </r>
  <r>
    <n v="63"/>
    <x v="0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1"/>
    <x v="0"/>
    <s v="N"/>
    <n v="0"/>
    <x v="1"/>
    <n v="20"/>
    <s v="United States"/>
    <s v="Americas"/>
    <s v="Elsewhere"/>
    <x v="3"/>
    <n v="1"/>
    <n v="0.55894142312294492"/>
  </r>
  <r>
    <n v="64"/>
    <x v="0"/>
    <x v="2"/>
    <s v="N"/>
    <n v="3"/>
    <x v="0"/>
    <s v="Yes"/>
    <n v="0.5"/>
    <s v="No"/>
    <s v="Y"/>
    <x v="1"/>
    <x v="1"/>
    <x v="2"/>
    <s v="Sales &amp; Marketing"/>
    <s v="Full Time"/>
    <s v="Full Time"/>
    <s v="Inconclusive"/>
    <s v="2 - Director &amp; Sales &amp; Marketing"/>
    <s v="Uneven - Men benefit"/>
    <s v="2 - Director"/>
    <n v="3"/>
    <x v="2"/>
    <s v="N"/>
    <n v="3"/>
    <x v="0"/>
    <n v="36"/>
    <s v="Switzerland"/>
    <s v="Switzerland"/>
    <s v="Switzerland"/>
    <x v="7"/>
    <n v="9"/>
    <n v="0.31622544924024443"/>
  </r>
  <r>
    <n v="65"/>
    <x v="1"/>
    <x v="2"/>
    <s v="N"/>
    <n v="2"/>
    <x v="0"/>
    <s v="Yes"/>
    <n v="0.5"/>
    <s v="No"/>
    <s v="Y"/>
    <x v="1"/>
    <x v="1"/>
    <x v="2"/>
    <s v="Sales &amp; Marketing"/>
    <s v="Full Time"/>
    <s v="Full Time"/>
    <s v="Inconclusive"/>
    <s v="2 - Director &amp; Sales &amp; Marketing"/>
    <s v="Uneven - Men benefit"/>
    <s v="2 - Director"/>
    <n v="3"/>
    <x v="2"/>
    <s v="N"/>
    <n v="3"/>
    <x v="2"/>
    <n v="45"/>
    <s v="France"/>
    <s v="Europe"/>
    <s v="Europe"/>
    <x v="8"/>
    <n v="4"/>
    <n v="0.65176219109896028"/>
  </r>
  <r>
    <n v="66"/>
    <x v="1"/>
    <x v="3"/>
    <s v="N"/>
    <n v="3"/>
    <x v="0"/>
    <s v="Yes"/>
    <n v="0.5"/>
    <s v="No"/>
    <s v="Y"/>
    <x v="1"/>
    <x v="1"/>
    <x v="4"/>
    <s v="Sales &amp; Marketing"/>
    <s v="Full Time"/>
    <s v="Full Time"/>
    <s v="Uneven - Men benefit"/>
    <s v="3 - Senior Manager &amp; Sales &amp; Marketing"/>
    <s v="Uneven - Men benefit"/>
    <s v="3 - Senior Manager"/>
    <n v="1"/>
    <x v="1"/>
    <s v="Y"/>
    <n v="2"/>
    <x v="0"/>
    <n v="39"/>
    <s v="Germany"/>
    <s v="Europe"/>
    <s v="Europe"/>
    <x v="1"/>
    <n v="5"/>
    <n v="0.12337069016780711"/>
  </r>
  <r>
    <n v="67"/>
    <x v="0"/>
    <x v="2"/>
    <s v="N"/>
    <n v="2"/>
    <x v="0"/>
    <s v="Yes"/>
    <n v="0.5"/>
    <s v="No"/>
    <s v="Y"/>
    <x v="0"/>
    <x v="1"/>
    <x v="2"/>
    <s v="Operations"/>
    <s v="Full Time"/>
    <s v="Full Time"/>
    <s v="Even"/>
    <s v="2 - Director &amp; Operations"/>
    <s v="Uneven - Men benefit"/>
    <s v="2 - Director"/>
    <n v="1"/>
    <x v="5"/>
    <s v="Y"/>
    <n v="1"/>
    <x v="2"/>
    <n v="46"/>
    <s v="Switzerland"/>
    <s v="Switzerland"/>
    <s v="Switzerland"/>
    <x v="8"/>
    <n v="4"/>
    <n v="0.35800037170650145"/>
  </r>
  <r>
    <n v="68"/>
    <x v="0"/>
    <x v="4"/>
    <s v="N"/>
    <n v="3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5"/>
    <x v="4"/>
    <s v="N"/>
    <n v="3"/>
    <x v="1"/>
    <n v="25"/>
    <s v="Switzerland"/>
    <s v="Switzerland"/>
    <s v="Switzerland"/>
    <x v="9"/>
    <n v="6"/>
    <n v="0.84130003014004417"/>
  </r>
  <r>
    <n v="69"/>
    <x v="1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2"/>
    <x v="1"/>
    <n v="26"/>
    <s v="United Kingdom"/>
    <s v="Europe"/>
    <s v="Europe"/>
    <x v="6"/>
    <n v="2"/>
    <n v="0.41835123944415575"/>
  </r>
  <r>
    <n v="70"/>
    <x v="0"/>
    <x v="4"/>
    <s v="N"/>
    <n v="2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4"/>
    <x v="4"/>
    <s v="N"/>
    <n v="3"/>
    <x v="1"/>
    <n v="29"/>
    <s v="Switzerland"/>
    <s v="Switzerland"/>
    <s v="Switzerland"/>
    <x v="8"/>
    <n v="4"/>
    <n v="0.16873311340285513"/>
  </r>
  <r>
    <n v="71"/>
    <x v="1"/>
    <x v="1"/>
    <s v="N"/>
    <n v="3"/>
    <x v="0"/>
    <s v="Yes"/>
    <n v="0.5"/>
    <s v="No"/>
    <s v="Y"/>
    <x v="0"/>
    <x v="1"/>
    <x v="1"/>
    <s v="Operations"/>
    <s v="Full Time"/>
    <s v="Full Time"/>
    <s v="Even"/>
    <s v="4 - Manager &amp; Operations"/>
    <s v="Even"/>
    <s v="4 - Manager"/>
    <n v="4"/>
    <x v="1"/>
    <s v="N"/>
    <n v="3"/>
    <x v="2"/>
    <n v="40"/>
    <s v="Portugal"/>
    <s v="Europe"/>
    <s v="Europe"/>
    <x v="7"/>
    <n v="9"/>
    <n v="0.81562961324330263"/>
  </r>
  <r>
    <n v="72"/>
    <x v="1"/>
    <x v="4"/>
    <s v="N"/>
    <n v="2"/>
    <x v="0"/>
    <s v="Yes"/>
    <n v="0.5"/>
    <s v="No"/>
    <s v="Y"/>
    <x v="0"/>
    <x v="1"/>
    <x v="5"/>
    <s v="Operations"/>
    <s v="Full Time"/>
    <s v="Full Time"/>
    <s v="Even"/>
    <s v="5 - Senior Officer &amp; Operations"/>
    <s v="Even"/>
    <s v="5 - Senior Officer"/>
    <n v="4"/>
    <x v="4"/>
    <s v="N"/>
    <n v="3"/>
    <x v="0"/>
    <n v="34"/>
    <s v="France"/>
    <s v="Europe"/>
    <s v="Europe"/>
    <x v="8"/>
    <n v="4"/>
    <n v="0.765377228373052"/>
  </r>
  <r>
    <n v="73"/>
    <x v="0"/>
    <x v="2"/>
    <s v="Y"/>
    <n v="0"/>
    <x v="0"/>
    <s v="No"/>
    <n v="0.5"/>
    <s v="No"/>
    <s v="N"/>
    <x v="0"/>
    <x v="1"/>
    <x v="2"/>
    <s v="Operations"/>
    <s v="Full Time"/>
    <s v="Full Time"/>
    <s v="Even"/>
    <s v="2 - Director &amp; Operations"/>
    <s v="Uneven - Men benefit"/>
    <s v="2 - Director"/>
    <n v="0"/>
    <x v="3"/>
    <s v="N"/>
    <n v="0"/>
    <x v="3"/>
    <n v="51"/>
    <s v="Switzerland"/>
    <s v="Switzerland"/>
    <s v="Switzerland"/>
    <x v="4"/>
    <n v="0"/>
    <n v="5.6473636450630527E-2"/>
  </r>
  <r>
    <n v="74"/>
    <x v="1"/>
    <x v="4"/>
    <s v="N"/>
    <n v="0"/>
    <x v="0"/>
    <s v="No"/>
    <n v="0.5"/>
    <s v="Yes"/>
    <s v="Y"/>
    <x v="1"/>
    <x v="0"/>
    <x v="0"/>
    <s v="Sales &amp; Marketing"/>
    <n v="0.8"/>
    <s v="Part Time"/>
    <s v="NA"/>
    <s v="NA"/>
    <s v="NA"/>
    <s v="NA"/>
    <n v="3"/>
    <x v="4"/>
    <s v="N"/>
    <n v="3"/>
    <x v="2"/>
    <n v="41"/>
    <s v="Switzerland"/>
    <s v="Switzerland"/>
    <s v="Switzerland"/>
    <x v="0"/>
    <n v="3"/>
    <n v="0.40275947264518097"/>
  </r>
  <r>
    <n v="75"/>
    <x v="1"/>
    <x v="0"/>
    <s v="N"/>
    <n v="3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3"/>
    <x v="0"/>
    <s v="N"/>
    <n v="2"/>
    <x v="1"/>
    <n v="24"/>
    <s v="Switzerland"/>
    <s v="Switzerland"/>
    <s v="Switzerland"/>
    <x v="0"/>
    <n v="3"/>
    <n v="0.66530965688679244"/>
  </r>
  <r>
    <n v="76"/>
    <x v="1"/>
    <x v="1"/>
    <s v="N"/>
    <n v="2"/>
    <x v="1"/>
    <s v="Yes"/>
    <n v="0.5"/>
    <s v="No"/>
    <s v="Y"/>
    <x v="4"/>
    <x v="1"/>
    <x v="4"/>
    <s v="Internal Services"/>
    <s v="Full Time"/>
    <s v="Full Time"/>
    <s v="Even"/>
    <s v="4 - Manager &amp; Internal Services"/>
    <s v="Even"/>
    <s v="4 - Manager"/>
    <n v="4"/>
    <x v="1"/>
    <s v="N"/>
    <n v="3"/>
    <x v="2"/>
    <n v="43"/>
    <s v="Switzerland"/>
    <s v="Switzerland"/>
    <s v="Switzerland"/>
    <x v="2"/>
    <n v="8"/>
    <n v="0.3038710512615308"/>
  </r>
  <r>
    <n v="77"/>
    <x v="0"/>
    <x v="3"/>
    <s v="N"/>
    <n v="2"/>
    <x v="0"/>
    <s v="Yes"/>
    <n v="0.5"/>
    <s v="No"/>
    <s v="Y"/>
    <x v="1"/>
    <x v="1"/>
    <x v="4"/>
    <s v="Sales &amp; Marketing"/>
    <s v="Full Time"/>
    <s v="Full Time"/>
    <s v="Uneven - Men benefit"/>
    <s v="3 - Senior Manager &amp; Sales &amp; Marketing"/>
    <s v="Uneven - Men benefit"/>
    <s v="3 - Senior Manager"/>
    <n v="2"/>
    <x v="5"/>
    <s v="N"/>
    <n v="3"/>
    <x v="2"/>
    <n v="41"/>
    <s v="Germany"/>
    <s v="Europe"/>
    <s v="Europe"/>
    <x v="8"/>
    <n v="4"/>
    <n v="0.93798805042486744"/>
  </r>
  <r>
    <n v="78"/>
    <x v="1"/>
    <x v="4"/>
    <s v="N"/>
    <n v="2"/>
    <x v="0"/>
    <s v="Yes"/>
    <n v="0.5"/>
    <s v="No"/>
    <s v="Y"/>
    <x v="1"/>
    <x v="1"/>
    <x v="5"/>
    <s v="Sales &amp; Marketing"/>
    <n v="0.7"/>
    <s v="Part Time"/>
    <s v="Even"/>
    <s v="5 - Senior Officer &amp; Sales &amp; Marketing"/>
    <s v="Even"/>
    <s v="5 - Senior Officer"/>
    <n v="3"/>
    <x v="4"/>
    <s v="N"/>
    <n v="3"/>
    <x v="0"/>
    <n v="31"/>
    <s v="Switzerland"/>
    <s v="Switzerland"/>
    <s v="Switzerland"/>
    <x v="2"/>
    <n v="8"/>
    <n v="0.30315796433224307"/>
  </r>
  <r>
    <n v="79"/>
    <x v="0"/>
    <x v="0"/>
    <s v="Y"/>
    <n v="0"/>
    <x v="0"/>
    <s v="No"/>
    <n v="0.5"/>
    <s v="No"/>
    <s v="N"/>
    <x v="1"/>
    <x v="1"/>
    <x v="3"/>
    <s v="Sales &amp; Marketing"/>
    <s v="Full Time"/>
    <s v="Full Time"/>
    <s v="Even"/>
    <s v="6 - Junior Officer &amp; Sales &amp; Marketing"/>
    <s v="Even"/>
    <s v="6 - Junior Officer"/>
    <n v="0"/>
    <x v="3"/>
    <s v="N"/>
    <n v="0"/>
    <x v="1"/>
    <n v="26"/>
    <s v="Germany"/>
    <s v="Europe"/>
    <s v="Europe"/>
    <x v="4"/>
    <n v="0"/>
    <n v="0.47126719859819166"/>
  </r>
  <r>
    <n v="80"/>
    <x v="1"/>
    <x v="4"/>
    <s v="N"/>
    <n v="3"/>
    <x v="0"/>
    <s v="Yes"/>
    <n v="0.5"/>
    <s v="No"/>
    <s v="Y"/>
    <x v="0"/>
    <x v="1"/>
    <x v="5"/>
    <s v="Operations"/>
    <n v="0.5"/>
    <s v="Part Time"/>
    <s v="Even"/>
    <s v="5 - Senior Officer &amp; Operations"/>
    <s v="Even"/>
    <s v="5 - Senior Officer"/>
    <n v="3"/>
    <x v="4"/>
    <s v="N"/>
    <n v="2"/>
    <x v="1"/>
    <n v="28"/>
    <s v="France"/>
    <s v="Europe"/>
    <s v="Europe"/>
    <x v="9"/>
    <n v="6"/>
    <n v="0.31151447730068804"/>
  </r>
  <r>
    <n v="81"/>
    <x v="0"/>
    <x v="2"/>
    <s v="N"/>
    <n v="3"/>
    <x v="0"/>
    <s v="Yes"/>
    <n v="0.5"/>
    <s v="No"/>
    <s v="Y"/>
    <x v="0"/>
    <x v="1"/>
    <x v="2"/>
    <s v="Operations"/>
    <s v="Full Time"/>
    <s v="Full Time"/>
    <s v="Even"/>
    <s v="2 - Director &amp; Operations"/>
    <s v="Uneven - Men benefit"/>
    <s v="2 - Director"/>
    <n v="3"/>
    <x v="2"/>
    <s v="N"/>
    <n v="2"/>
    <x v="2"/>
    <n v="42"/>
    <s v="Switzerland"/>
    <s v="Switzerland"/>
    <s v="Switzerland"/>
    <x v="5"/>
    <n v="7"/>
    <n v="2.4018924232175554E-2"/>
  </r>
  <r>
    <n v="82"/>
    <x v="0"/>
    <x v="0"/>
    <s v="N"/>
    <n v="1"/>
    <x v="0"/>
    <s v="Yes"/>
    <n v="0.5"/>
    <s v="No"/>
    <s v="Y"/>
    <x v="4"/>
    <x v="1"/>
    <x v="3"/>
    <s v="Internal Services"/>
    <s v="Full Time"/>
    <s v="Full Time"/>
    <s v="Even"/>
    <s v="6 - Junior Officer &amp; Internal Services"/>
    <s v="Even"/>
    <s v="6 - Junior Officer"/>
    <n v="2"/>
    <x v="0"/>
    <s v="N"/>
    <n v="3"/>
    <x v="1"/>
    <n v="25"/>
    <s v="Switzerland"/>
    <s v="Switzerland"/>
    <s v="Switzerland"/>
    <x v="6"/>
    <n v="2"/>
    <n v="0.56994849934857583"/>
  </r>
  <r>
    <n v="83"/>
    <x v="1"/>
    <x v="0"/>
    <s v="N"/>
    <n v="4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3"/>
    <x v="1"/>
    <n v="23"/>
    <s v="Switzerland"/>
    <s v="Switzerland"/>
    <s v="Switzerland"/>
    <x v="0"/>
    <n v="3"/>
    <n v="0.52366831195980867"/>
  </r>
  <r>
    <n v="84"/>
    <x v="1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3"/>
    <x v="1"/>
    <n v="26"/>
    <s v="France"/>
    <s v="Europe"/>
    <s v="Europe"/>
    <x v="0"/>
    <n v="3"/>
    <n v="0.87544698086618744"/>
  </r>
  <r>
    <n v="85"/>
    <x v="0"/>
    <x v="2"/>
    <s v="N"/>
    <n v="4"/>
    <x v="0"/>
    <s v="No"/>
    <n v="0.5"/>
    <s v="Yes"/>
    <s v="Y"/>
    <x v="4"/>
    <x v="0"/>
    <x v="0"/>
    <s v="Internal Services"/>
    <s v="Full Time"/>
    <s v="Full Time"/>
    <s v="NA"/>
    <s v="NA"/>
    <s v="NA"/>
    <s v="NA"/>
    <n v="2"/>
    <x v="2"/>
    <s v="N"/>
    <n v="4"/>
    <x v="0"/>
    <n v="33"/>
    <s v="France"/>
    <s v="Europe"/>
    <s v="Europe"/>
    <x v="0"/>
    <n v="3"/>
    <n v="5.4049271895019624E-2"/>
  </r>
  <r>
    <n v="86"/>
    <x v="1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2"/>
    <x v="0"/>
    <s v="N"/>
    <n v="3"/>
    <x v="1"/>
    <n v="25"/>
    <s v="Switzerland"/>
    <s v="Switzerland"/>
    <s v="Switzerland"/>
    <x v="6"/>
    <n v="2"/>
    <n v="0.8341434454722485"/>
  </r>
  <r>
    <n v="87"/>
    <x v="0"/>
    <x v="5"/>
    <s v="N"/>
    <n v="0"/>
    <x v="0"/>
    <s v="No"/>
    <n v="0.5"/>
    <s v="No"/>
    <s v="Y"/>
    <x v="4"/>
    <x v="1"/>
    <x v="6"/>
    <s v="Internal Services"/>
    <s v="Full Time"/>
    <s v="Full Time"/>
    <s v="NA"/>
    <s v="NA"/>
    <s v="NA"/>
    <s v="NA"/>
    <n v="3"/>
    <x v="6"/>
    <s v="N"/>
    <n v="2"/>
    <x v="2"/>
    <n v="40"/>
    <s v="Switzerland"/>
    <s v="Switzerland"/>
    <s v="Switzerland"/>
    <x v="7"/>
    <n v="9"/>
    <n v="0.64724887216821991"/>
  </r>
  <r>
    <n v="88"/>
    <x v="0"/>
    <x v="0"/>
    <s v="N"/>
    <n v="2"/>
    <x v="1"/>
    <s v="Yes"/>
    <n v="0.5"/>
    <s v="No"/>
    <s v="Y"/>
    <x v="3"/>
    <x v="1"/>
    <x v="5"/>
    <s v="HR"/>
    <s v="Full Time"/>
    <s v="Full Time"/>
    <s v="Inconclusive"/>
    <s v="6 - Junior Officer &amp; HR"/>
    <s v="Even"/>
    <s v="6 - Junior Officer"/>
    <n v="3"/>
    <x v="0"/>
    <s v="N"/>
    <n v="3"/>
    <x v="1"/>
    <n v="24"/>
    <s v="Switzerland"/>
    <s v="Switzerland"/>
    <s v="Switzerland"/>
    <x v="0"/>
    <n v="3"/>
    <n v="0.51053854445183244"/>
  </r>
  <r>
    <n v="89"/>
    <x v="0"/>
    <x v="3"/>
    <s v="Y"/>
    <n v="0"/>
    <x v="0"/>
    <s v="No"/>
    <n v="0.5"/>
    <s v="No"/>
    <s v="N"/>
    <x v="4"/>
    <x v="1"/>
    <x v="4"/>
    <s v="Internal Services"/>
    <s v="Full Time"/>
    <s v="Full Time"/>
    <s v="Uneven - Men benefit"/>
    <s v="3 - Senior Manager &amp; Internal Services"/>
    <s v="Uneven - Men benefit"/>
    <s v="3 - Senior Manager"/>
    <n v="0"/>
    <x v="3"/>
    <s v="N"/>
    <n v="0"/>
    <x v="0"/>
    <n v="38"/>
    <s v="Germany"/>
    <s v="Europe"/>
    <s v="Europe"/>
    <x v="4"/>
    <n v="0"/>
    <n v="0.40363058595193113"/>
  </r>
  <r>
    <n v="90"/>
    <x v="0"/>
    <x v="4"/>
    <s v="N"/>
    <n v="2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1"/>
    <x v="0"/>
    <s v="Y"/>
    <n v="1"/>
    <x v="1"/>
    <n v="29"/>
    <s v="Switzerland"/>
    <s v="Switzerland"/>
    <s v="Switzerland"/>
    <x v="7"/>
    <n v="9"/>
    <n v="0.72758565967040245"/>
  </r>
  <r>
    <n v="91"/>
    <x v="0"/>
    <x v="4"/>
    <s v="N"/>
    <n v="2"/>
    <x v="1"/>
    <s v="Yes"/>
    <n v="0.5"/>
    <s v="No"/>
    <s v="Y"/>
    <x v="0"/>
    <x v="1"/>
    <x v="1"/>
    <s v="Operations"/>
    <s v="Full Time"/>
    <s v="Full Time"/>
    <s v="Even"/>
    <s v="5 - Senior Officer &amp; Operations"/>
    <s v="Even"/>
    <s v="5 - Senior Officer"/>
    <n v="1"/>
    <x v="0"/>
    <s v="Y"/>
    <n v="1"/>
    <x v="0"/>
    <n v="31"/>
    <s v="Germany"/>
    <s v="Europe"/>
    <s v="Europe"/>
    <x v="1"/>
    <n v="5"/>
    <n v="0.39008876667696823"/>
  </r>
  <r>
    <n v="92"/>
    <x v="0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4"/>
    <x v="0"/>
    <s v="N"/>
    <n v="3"/>
    <x v="1"/>
    <n v="26"/>
    <s v="Switzerland"/>
    <s v="Switzerland"/>
    <s v="Switzerland"/>
    <x v="8"/>
    <n v="4"/>
    <n v="0.80488141373798439"/>
  </r>
  <r>
    <n v="93"/>
    <x v="0"/>
    <x v="2"/>
    <s v="N"/>
    <n v="3"/>
    <x v="0"/>
    <s v="Yes"/>
    <n v="0.5"/>
    <s v="No"/>
    <s v="Y"/>
    <x v="1"/>
    <x v="1"/>
    <x v="2"/>
    <s v="Sales &amp; Marketing"/>
    <s v="Full Time"/>
    <s v="Full Time"/>
    <s v="Inconclusive"/>
    <s v="2 - Director &amp; Sales &amp; Marketing"/>
    <s v="Uneven - Men benefit"/>
    <s v="2 - Director"/>
    <n v="3"/>
    <x v="2"/>
    <s v="N"/>
    <n v="3"/>
    <x v="0"/>
    <n v="39"/>
    <s v="Switzerland"/>
    <s v="Switzerland"/>
    <s v="Switzerland"/>
    <x v="9"/>
    <n v="6"/>
    <n v="0.36771281733557371"/>
  </r>
  <r>
    <n v="94"/>
    <x v="0"/>
    <x v="1"/>
    <s v="N"/>
    <n v="2"/>
    <x v="0"/>
    <s v="No"/>
    <n v="0.5"/>
    <s v="Yes"/>
    <s v="Y"/>
    <x v="0"/>
    <x v="0"/>
    <x v="0"/>
    <s v="Operations"/>
    <s v="Full Time"/>
    <s v="Full Time"/>
    <s v="NA"/>
    <s v="NA"/>
    <s v="NA"/>
    <s v="NA"/>
    <n v="2"/>
    <x v="1"/>
    <s v="N"/>
    <n v="3"/>
    <x v="2"/>
    <n v="44"/>
    <s v="Switzerland"/>
    <s v="Switzerland"/>
    <s v="Switzerland"/>
    <x v="0"/>
    <n v="3"/>
    <n v="0.91110780485717247"/>
  </r>
  <r>
    <n v="95"/>
    <x v="0"/>
    <x v="3"/>
    <s v="N"/>
    <n v="4"/>
    <x v="0"/>
    <s v="No"/>
    <n v="0.5"/>
    <s v="Yes"/>
    <s v="Y"/>
    <x v="0"/>
    <x v="0"/>
    <x v="0"/>
    <s v="Operations"/>
    <s v="Full Time"/>
    <s v="Full Time"/>
    <s v="NA"/>
    <s v="NA"/>
    <s v="NA"/>
    <s v="NA"/>
    <n v="3"/>
    <x v="5"/>
    <s v="N"/>
    <n v="3"/>
    <x v="2"/>
    <n v="40"/>
    <s v="Germany"/>
    <s v="Europe"/>
    <s v="Europe"/>
    <x v="2"/>
    <n v="8"/>
    <n v="0.40759540953750162"/>
  </r>
  <r>
    <n v="96"/>
    <x v="0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1"/>
    <x v="0"/>
    <s v="N"/>
    <n v="0"/>
    <x v="1"/>
    <n v="25"/>
    <s v="France"/>
    <s v="Europe"/>
    <s v="Europe"/>
    <x v="3"/>
    <n v="1"/>
    <n v="1.3586449399386469E-3"/>
  </r>
  <r>
    <n v="97"/>
    <x v="1"/>
    <x v="1"/>
    <s v="N"/>
    <n v="2"/>
    <x v="0"/>
    <s v="Yes"/>
    <n v="0.5"/>
    <s v="No"/>
    <s v="Y"/>
    <x v="3"/>
    <x v="1"/>
    <x v="1"/>
    <s v="HR"/>
    <s v="Full Time"/>
    <s v="Full Time"/>
    <s v="Inconclusive"/>
    <s v="4 - Manager &amp; HR"/>
    <s v="Even"/>
    <s v="4 - Manager"/>
    <n v="2"/>
    <x v="1"/>
    <s v="N"/>
    <n v="3"/>
    <x v="2"/>
    <n v="40"/>
    <s v="Germany"/>
    <s v="Europe"/>
    <s v="Europe"/>
    <x v="0"/>
    <n v="3"/>
    <n v="0.54699640819338713"/>
  </r>
  <r>
    <n v="98"/>
    <x v="0"/>
    <x v="2"/>
    <s v="N"/>
    <n v="3"/>
    <x v="0"/>
    <s v="Yes"/>
    <n v="0.5"/>
    <s v="No"/>
    <s v="Y"/>
    <x v="0"/>
    <x v="1"/>
    <x v="2"/>
    <s v="Operations"/>
    <s v="Full Time"/>
    <s v="Full Time"/>
    <s v="Even"/>
    <s v="2 - Director &amp; Operations"/>
    <s v="Uneven - Men benefit"/>
    <s v="2 - Director"/>
    <n v="3"/>
    <x v="2"/>
    <s v="N"/>
    <n v="3"/>
    <x v="2"/>
    <n v="41"/>
    <s v="Switzerland"/>
    <s v="Switzerland"/>
    <s v="Switzerland"/>
    <x v="7"/>
    <n v="9"/>
    <n v="0.67254042737983166"/>
  </r>
  <r>
    <n v="99"/>
    <x v="1"/>
    <x v="0"/>
    <s v="N"/>
    <n v="3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3"/>
    <x v="0"/>
    <s v="N"/>
    <n v="3"/>
    <x v="1"/>
    <n v="28"/>
    <s v="France"/>
    <s v="Europe"/>
    <s v="Europe"/>
    <x v="0"/>
    <n v="3"/>
    <n v="0.51065108420660699"/>
  </r>
  <r>
    <n v="100"/>
    <x v="0"/>
    <x v="3"/>
    <s v="N"/>
    <n v="3"/>
    <x v="0"/>
    <s v="Yes"/>
    <n v="0.5"/>
    <s v="No"/>
    <s v="Y"/>
    <x v="4"/>
    <x v="1"/>
    <x v="4"/>
    <s v="Internal Services"/>
    <s v="Full Time"/>
    <s v="Full Time"/>
    <s v="Uneven - Men benefit"/>
    <s v="3 - Senior Manager &amp; Internal Services"/>
    <s v="Uneven - Men benefit"/>
    <s v="3 - Senior Manager"/>
    <n v="2"/>
    <x v="5"/>
    <s v="N"/>
    <n v="3"/>
    <x v="0"/>
    <n v="39"/>
    <s v="Germany"/>
    <s v="Europe"/>
    <s v="Europe"/>
    <x v="9"/>
    <n v="6"/>
    <n v="0.97497871907836875"/>
  </r>
  <r>
    <n v="101"/>
    <x v="1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2"/>
    <x v="0"/>
    <s v="N"/>
    <n v="3"/>
    <x v="1"/>
    <n v="22"/>
    <s v="Germany"/>
    <s v="Europe"/>
    <s v="Europe"/>
    <x v="6"/>
    <n v="2"/>
    <n v="0.63184585573493313"/>
  </r>
  <r>
    <n v="102"/>
    <x v="1"/>
    <x v="1"/>
    <s v="N"/>
    <n v="2"/>
    <x v="0"/>
    <s v="Yes"/>
    <n v="0.5"/>
    <s v="No"/>
    <s v="Y"/>
    <x v="0"/>
    <x v="1"/>
    <x v="1"/>
    <s v="Operations"/>
    <s v="Full Time"/>
    <s v="Full Time"/>
    <s v="Even"/>
    <s v="4 - Manager &amp; Operations"/>
    <s v="Even"/>
    <s v="4 - Manager"/>
    <n v="2"/>
    <x v="1"/>
    <s v="N"/>
    <n v="0"/>
    <x v="2"/>
    <n v="40"/>
    <s v="Israel"/>
    <s v="Middle East"/>
    <s v="Elsewhere"/>
    <x v="6"/>
    <n v="2"/>
    <n v="0.95783524616756677"/>
  </r>
  <r>
    <n v="103"/>
    <x v="0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5"/>
    <x v="0"/>
    <s v="N"/>
    <n v="3"/>
    <x v="1"/>
    <n v="22"/>
    <s v="France"/>
    <s v="Europe"/>
    <s v="Europe"/>
    <x v="1"/>
    <n v="5"/>
    <n v="0.65886087852046127"/>
  </r>
  <r>
    <n v="104"/>
    <x v="1"/>
    <x v="4"/>
    <s v="N"/>
    <n v="2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3"/>
    <x v="4"/>
    <s v="N"/>
    <n v="2"/>
    <x v="1"/>
    <n v="28"/>
    <s v="Switzerland"/>
    <s v="Switzerland"/>
    <s v="Switzerland"/>
    <x v="1"/>
    <n v="5"/>
    <n v="0.27629660649927246"/>
  </r>
  <r>
    <n v="105"/>
    <x v="0"/>
    <x v="1"/>
    <s v="Y"/>
    <n v="0"/>
    <x v="0"/>
    <s v="No"/>
    <n v="0.5"/>
    <s v="No"/>
    <s v="N"/>
    <x v="1"/>
    <x v="1"/>
    <x v="1"/>
    <s v="Sales &amp; Marketing"/>
    <s v="Full Time"/>
    <s v="Full Time"/>
    <s v="Uneven - Men benefit"/>
    <s v="4 - Manager &amp; Sales &amp; Marketing"/>
    <s v="Even"/>
    <s v="4 - Manager"/>
    <n v="0"/>
    <x v="3"/>
    <s v="N"/>
    <n v="0"/>
    <x v="0"/>
    <n v="30"/>
    <s v="France"/>
    <s v="Europe"/>
    <s v="Europe"/>
    <x v="4"/>
    <n v="0"/>
    <n v="0.61925695893563704"/>
  </r>
  <r>
    <n v="106"/>
    <x v="0"/>
    <x v="2"/>
    <s v="N"/>
    <n v="1"/>
    <x v="0"/>
    <s v="Yes"/>
    <n v="0.5"/>
    <s v="No"/>
    <s v="Y"/>
    <x v="1"/>
    <x v="1"/>
    <x v="2"/>
    <s v="Sales &amp; Marketing"/>
    <s v="Full Time"/>
    <s v="Full Time"/>
    <s v="Inconclusive"/>
    <s v="2 - Director &amp; Sales &amp; Marketing"/>
    <s v="Uneven - Men benefit"/>
    <s v="2 - Director"/>
    <n v="3"/>
    <x v="2"/>
    <s v="N"/>
    <n v="3"/>
    <x v="0"/>
    <n v="35"/>
    <s v="France"/>
    <s v="Europe"/>
    <s v="Europe"/>
    <x v="0"/>
    <n v="3"/>
    <n v="0.92846252048942812"/>
  </r>
  <r>
    <n v="107"/>
    <x v="1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2"/>
    <x v="1"/>
    <n v="23"/>
    <s v="Switzerland"/>
    <s v="Switzerland"/>
    <s v="Switzerland"/>
    <x v="6"/>
    <n v="2"/>
    <n v="0.82389443011294172"/>
  </r>
  <r>
    <n v="108"/>
    <x v="0"/>
    <x v="3"/>
    <s v="N"/>
    <n v="3"/>
    <x v="0"/>
    <s v="Yes"/>
    <n v="0.5"/>
    <s v="No"/>
    <s v="Y"/>
    <x v="0"/>
    <x v="1"/>
    <x v="4"/>
    <s v="Operations"/>
    <s v="Full Time"/>
    <s v="Full Time"/>
    <s v="Even"/>
    <s v="3 - Senior Manager &amp; Operations"/>
    <s v="Uneven - Men benefit"/>
    <s v="3 - Senior Manager"/>
    <n v="6"/>
    <x v="5"/>
    <s v="N"/>
    <n v="3"/>
    <x v="0"/>
    <n v="34"/>
    <s v="France"/>
    <s v="Europe"/>
    <s v="Europe"/>
    <x v="9"/>
    <n v="6"/>
    <n v="0.75158095195821462"/>
  </r>
  <r>
    <n v="109"/>
    <x v="0"/>
    <x v="0"/>
    <s v="Y"/>
    <n v="0"/>
    <x v="0"/>
    <s v="No"/>
    <n v="0.5"/>
    <s v="No"/>
    <s v="N"/>
    <x v="1"/>
    <x v="1"/>
    <x v="3"/>
    <s v="Sales &amp; Marketing"/>
    <s v="Full Time"/>
    <s v="Full Time"/>
    <s v="Even"/>
    <s v="6 - Junior Officer &amp; Sales &amp; Marketing"/>
    <s v="Even"/>
    <s v="6 - Junior Officer"/>
    <n v="0"/>
    <x v="3"/>
    <s v="N"/>
    <n v="0"/>
    <x v="1"/>
    <n v="24"/>
    <s v="Switzerland"/>
    <s v="Switzerland"/>
    <s v="Switzerland"/>
    <x v="4"/>
    <n v="0"/>
    <n v="0.61081385466685689"/>
  </r>
  <r>
    <n v="110"/>
    <x v="0"/>
    <x v="4"/>
    <s v="N"/>
    <n v="2"/>
    <x v="0"/>
    <s v="Yes"/>
    <n v="0.5"/>
    <s v="No"/>
    <s v="Y"/>
    <x v="4"/>
    <x v="1"/>
    <x v="5"/>
    <s v="Internal Services"/>
    <s v="Full Time"/>
    <s v="Full Time"/>
    <s v="Even"/>
    <s v="5 - Senior Officer &amp; Internal Services"/>
    <s v="Even"/>
    <s v="5 - Senior Officer"/>
    <n v="3"/>
    <x v="4"/>
    <s v="N"/>
    <n v="3"/>
    <x v="1"/>
    <n v="28"/>
    <s v="Switzerland"/>
    <s v="Switzerland"/>
    <s v="Switzerland"/>
    <x v="8"/>
    <n v="4"/>
    <n v="0.41596121593111801"/>
  </r>
  <r>
    <n v="111"/>
    <x v="1"/>
    <x v="4"/>
    <s v="Y"/>
    <n v="0"/>
    <x v="0"/>
    <s v="No"/>
    <n v="0.5"/>
    <s v="No"/>
    <s v="N"/>
    <x v="5"/>
    <x v="1"/>
    <x v="5"/>
    <s v="Finance"/>
    <s v="Full Time"/>
    <s v="Full Time"/>
    <s v="Inconclusive"/>
    <s v="5 - Senior Officer &amp; Finance"/>
    <s v="Even"/>
    <s v="5 - Senior Officer"/>
    <n v="0"/>
    <x v="3"/>
    <s v="N"/>
    <n v="0"/>
    <x v="0"/>
    <n v="33"/>
    <s v="Germany"/>
    <s v="Europe"/>
    <s v="Europe"/>
    <x v="4"/>
    <n v="0"/>
    <n v="0.52690634481814613"/>
  </r>
  <r>
    <n v="112"/>
    <x v="1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1"/>
    <x v="0"/>
    <s v="N"/>
    <n v="0"/>
    <x v="1"/>
    <n v="27"/>
    <s v="Switzerland"/>
    <s v="Switzerland"/>
    <s v="Switzerland"/>
    <x v="3"/>
    <n v="1"/>
    <n v="0.69429584502818531"/>
  </r>
  <r>
    <n v="113"/>
    <x v="0"/>
    <x v="2"/>
    <s v="N"/>
    <n v="3"/>
    <x v="0"/>
    <s v="Yes"/>
    <n v="0.5"/>
    <s v="No"/>
    <s v="Y"/>
    <x v="2"/>
    <x v="1"/>
    <x v="2"/>
    <s v="Strategy"/>
    <s v="Full Time"/>
    <s v="Full Time"/>
    <s v="Inconclusive"/>
    <s v="2 - Director &amp; Strategy"/>
    <s v="Uneven - Men benefit"/>
    <s v="2 - Director"/>
    <n v="4"/>
    <x v="2"/>
    <s v="N"/>
    <n v="3"/>
    <x v="2"/>
    <n v="41"/>
    <s v="Switzerland"/>
    <s v="Switzerland"/>
    <s v="Switzerland"/>
    <x v="2"/>
    <n v="8"/>
    <n v="0.39201392278799674"/>
  </r>
  <r>
    <n v="114"/>
    <x v="0"/>
    <x v="1"/>
    <s v="N"/>
    <n v="3"/>
    <x v="0"/>
    <s v="Yes"/>
    <n v="0.5"/>
    <s v="No"/>
    <s v="Y"/>
    <x v="1"/>
    <x v="1"/>
    <x v="1"/>
    <s v="Sales &amp; Marketing"/>
    <s v="Full Time"/>
    <s v="Full Time"/>
    <s v="Uneven - Men benefit"/>
    <s v="4 - Manager &amp; Sales &amp; Marketing"/>
    <s v="Even"/>
    <s v="4 - Manager"/>
    <n v="3"/>
    <x v="1"/>
    <s v="N"/>
    <n v="3"/>
    <x v="0"/>
    <n v="31"/>
    <s v="Switzerland"/>
    <s v="Switzerland"/>
    <s v="Switzerland"/>
    <x v="5"/>
    <n v="7"/>
    <n v="0.51638156552443482"/>
  </r>
  <r>
    <n v="115"/>
    <x v="0"/>
    <x v="2"/>
    <s v="N"/>
    <n v="3"/>
    <x v="0"/>
    <s v="No"/>
    <n v="0.5"/>
    <s v="Yes"/>
    <s v="Y"/>
    <x v="5"/>
    <x v="0"/>
    <x v="0"/>
    <s v="Finance"/>
    <s v="Full Time"/>
    <s v="Full Time"/>
    <s v="NA"/>
    <s v="NA"/>
    <s v="NA"/>
    <s v="NA"/>
    <n v="3"/>
    <x v="2"/>
    <s v="N"/>
    <n v="4"/>
    <x v="2"/>
    <n v="49"/>
    <s v="Switzerland"/>
    <s v="Switzerland"/>
    <s v="Switzerland"/>
    <x v="9"/>
    <n v="6"/>
    <n v="0.99051484998349282"/>
  </r>
  <r>
    <n v="116"/>
    <x v="0"/>
    <x v="4"/>
    <s v="N"/>
    <n v="3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2"/>
    <x v="4"/>
    <s v="N"/>
    <n v="0"/>
    <x v="1"/>
    <n v="26"/>
    <s v="France"/>
    <s v="Europe"/>
    <s v="Europe"/>
    <x v="6"/>
    <n v="2"/>
    <n v="0.70260076314191389"/>
  </r>
  <r>
    <n v="117"/>
    <x v="0"/>
    <x v="1"/>
    <s v="N"/>
    <n v="2"/>
    <x v="0"/>
    <s v="Yes"/>
    <n v="0.5"/>
    <s v="No"/>
    <s v="Y"/>
    <x v="4"/>
    <x v="1"/>
    <x v="1"/>
    <s v="Internal Services"/>
    <s v="Full Time"/>
    <s v="Full Time"/>
    <s v="Even"/>
    <s v="4 - Manager &amp; Internal Services"/>
    <s v="Even"/>
    <s v="4 - Manager"/>
    <n v="1"/>
    <x v="4"/>
    <s v="Y"/>
    <n v="1"/>
    <x v="0"/>
    <n v="33"/>
    <s v="France"/>
    <s v="Europe"/>
    <s v="Europe"/>
    <x v="5"/>
    <n v="7"/>
    <n v="0.13914129350377114"/>
  </r>
  <r>
    <n v="118"/>
    <x v="1"/>
    <x v="3"/>
    <s v="N"/>
    <n v="0"/>
    <x v="0"/>
    <s v="No"/>
    <n v="0.5"/>
    <s v="Yes"/>
    <s v="Y"/>
    <x v="1"/>
    <x v="0"/>
    <x v="0"/>
    <s v="Sales &amp; Marketing"/>
    <s v="Full Time"/>
    <s v="Full Time"/>
    <s v="NA"/>
    <s v="NA"/>
    <s v="NA"/>
    <s v="NA"/>
    <n v="2"/>
    <x v="5"/>
    <s v="N"/>
    <n v="3"/>
    <x v="2"/>
    <n v="41"/>
    <s v="Switzerland"/>
    <s v="Switzerland"/>
    <s v="Switzerland"/>
    <x v="2"/>
    <n v="8"/>
    <n v="0.29757723002403269"/>
  </r>
  <r>
    <n v="119"/>
    <x v="1"/>
    <x v="0"/>
    <s v="N"/>
    <n v="2"/>
    <x v="0"/>
    <s v="Yes"/>
    <n v="0.5"/>
    <s v="No"/>
    <s v="Y"/>
    <x v="0"/>
    <x v="1"/>
    <x v="3"/>
    <s v="Operations"/>
    <n v="0.8"/>
    <s v="Part Time"/>
    <s v="Even"/>
    <s v="6 - Junior Officer &amp; Operations"/>
    <s v="Even"/>
    <s v="6 - Junior Officer"/>
    <n v="1"/>
    <x v="0"/>
    <s v="N"/>
    <n v="0"/>
    <x v="1"/>
    <n v="22"/>
    <s v="France"/>
    <s v="Europe"/>
    <s v="Europe"/>
    <x v="3"/>
    <n v="1"/>
    <n v="0.82878612416079256"/>
  </r>
  <r>
    <n v="120"/>
    <x v="0"/>
    <x v="4"/>
    <s v="N"/>
    <n v="2"/>
    <x v="1"/>
    <s v="Yes"/>
    <n v="0.5"/>
    <s v="No"/>
    <s v="Y"/>
    <x v="1"/>
    <x v="1"/>
    <x v="1"/>
    <s v="Sales &amp; Marketing"/>
    <s v="Full Time"/>
    <s v="Full Time"/>
    <s v="Even"/>
    <s v="5 - Senior Officer &amp; Sales &amp; Marketing"/>
    <s v="Even"/>
    <s v="5 - Senior Officer"/>
    <n v="4"/>
    <x v="4"/>
    <s v="N"/>
    <n v="3"/>
    <x v="0"/>
    <n v="34"/>
    <s v="Switzerland"/>
    <s v="Switzerland"/>
    <s v="Switzerland"/>
    <x v="9"/>
    <n v="6"/>
    <n v="0.13863457491230802"/>
  </r>
  <r>
    <n v="121"/>
    <x v="0"/>
    <x v="0"/>
    <s v="N"/>
    <n v="3"/>
    <x v="0"/>
    <s v="No"/>
    <n v="0.5"/>
    <s v="Yes"/>
    <s v="Y"/>
    <x v="0"/>
    <x v="0"/>
    <x v="0"/>
    <s v="Operations"/>
    <s v="Full Time"/>
    <s v="Full Time"/>
    <s v="NA"/>
    <s v="NA"/>
    <s v="NA"/>
    <s v="NA"/>
    <n v="3"/>
    <x v="0"/>
    <s v="N"/>
    <n v="3"/>
    <x v="2"/>
    <n v="46"/>
    <s v="Switzerland"/>
    <s v="Switzerland"/>
    <s v="Switzerland"/>
    <x v="0"/>
    <n v="3"/>
    <n v="0.25384092054337137"/>
  </r>
  <r>
    <n v="122"/>
    <x v="0"/>
    <x v="3"/>
    <s v="N"/>
    <n v="2"/>
    <x v="0"/>
    <s v="Yes"/>
    <n v="0.5"/>
    <s v="No"/>
    <s v="Y"/>
    <x v="1"/>
    <x v="1"/>
    <x v="4"/>
    <s v="Sales &amp; Marketing"/>
    <s v="Full Time"/>
    <s v="Full Time"/>
    <s v="Uneven - Men benefit"/>
    <s v="3 - Senior Manager &amp; Sales &amp; Marketing"/>
    <s v="Uneven - Men benefit"/>
    <s v="3 - Senior Manager"/>
    <n v="4"/>
    <x v="5"/>
    <s v="N"/>
    <n v="2"/>
    <x v="0"/>
    <n v="35"/>
    <s v="Switzerland"/>
    <s v="Switzerland"/>
    <s v="Switzerland"/>
    <x v="1"/>
    <n v="5"/>
    <n v="0.62416021722584547"/>
  </r>
  <r>
    <n v="123"/>
    <x v="1"/>
    <x v="0"/>
    <s v="N"/>
    <n v="3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2"/>
    <x v="0"/>
    <s v="N"/>
    <n v="2"/>
    <x v="0"/>
    <n v="30"/>
    <s v="Lebanon"/>
    <s v="Middle East"/>
    <s v="Elsewhere"/>
    <x v="6"/>
    <n v="2"/>
    <n v="0.67699027862080463"/>
  </r>
  <r>
    <n v="124"/>
    <x v="1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3"/>
    <x v="1"/>
    <n v="23"/>
    <s v="Switzerland"/>
    <s v="Switzerland"/>
    <s v="Switzerland"/>
    <x v="6"/>
    <n v="2"/>
    <n v="0.98075027487048705"/>
  </r>
  <r>
    <n v="125"/>
    <x v="0"/>
    <x v="3"/>
    <s v="Y"/>
    <n v="0"/>
    <x v="0"/>
    <s v="No"/>
    <n v="0.5"/>
    <s v="No"/>
    <s v="N"/>
    <x v="0"/>
    <x v="1"/>
    <x v="4"/>
    <s v="Operations"/>
    <s v="Full Time"/>
    <s v="Full Time"/>
    <s v="Even"/>
    <s v="3 - Senior Manager &amp; Operations"/>
    <s v="Uneven - Men benefit"/>
    <s v="3 - Senior Manager"/>
    <n v="0"/>
    <x v="3"/>
    <s v="N"/>
    <n v="0"/>
    <x v="0"/>
    <n v="38"/>
    <s v="Switzerland"/>
    <s v="Switzerland"/>
    <s v="Switzerland"/>
    <x v="4"/>
    <n v="0"/>
    <n v="0.18643757371215364"/>
  </r>
  <r>
    <n v="126"/>
    <x v="1"/>
    <x v="0"/>
    <s v="Y"/>
    <n v="0"/>
    <x v="0"/>
    <s v="No"/>
    <n v="0.5"/>
    <s v="No"/>
    <s v="N"/>
    <x v="4"/>
    <x v="1"/>
    <x v="3"/>
    <s v="Internal Services"/>
    <n v="0.8"/>
    <s v="Part Time"/>
    <s v="Even"/>
    <s v="6 - Junior Officer &amp; Internal Services"/>
    <s v="Even"/>
    <s v="6 - Junior Officer"/>
    <n v="0"/>
    <x v="3"/>
    <s v="N"/>
    <n v="0"/>
    <x v="1"/>
    <n v="22"/>
    <s v="Germany"/>
    <s v="Europe"/>
    <s v="Europe"/>
    <x v="4"/>
    <n v="0"/>
    <n v="0.5158617485790421"/>
  </r>
  <r>
    <n v="127"/>
    <x v="0"/>
    <x v="5"/>
    <s v="N"/>
    <n v="0"/>
    <x v="0"/>
    <s v="No"/>
    <n v="0.5"/>
    <s v="No"/>
    <s v="Y"/>
    <x v="5"/>
    <x v="1"/>
    <x v="6"/>
    <s v="Finance"/>
    <s v="Full Time"/>
    <s v="Full Time"/>
    <s v="NA"/>
    <s v="NA"/>
    <s v="NA"/>
    <s v="NA"/>
    <n v="2"/>
    <x v="6"/>
    <s v="N"/>
    <n v="3"/>
    <x v="3"/>
    <n v="55"/>
    <s v="Switzerland"/>
    <s v="Switzerland"/>
    <s v="Switzerland"/>
    <x v="0"/>
    <n v="3"/>
    <n v="0.23588928640816176"/>
  </r>
  <r>
    <n v="128"/>
    <x v="0"/>
    <x v="5"/>
    <s v="N"/>
    <n v="0"/>
    <x v="0"/>
    <s v="No"/>
    <n v="0.5"/>
    <s v="No"/>
    <s v="Y"/>
    <x v="2"/>
    <x v="1"/>
    <x v="6"/>
    <s v="Strategy"/>
    <s v="Full Time"/>
    <s v="Full Time"/>
    <s v="NA"/>
    <s v="NA"/>
    <s v="NA"/>
    <s v="NA"/>
    <n v="3"/>
    <x v="6"/>
    <s v="N"/>
    <n v="2"/>
    <x v="2"/>
    <n v="42"/>
    <s v="Switzerland"/>
    <s v="Switzerland"/>
    <s v="Switzerland"/>
    <x v="0"/>
    <n v="3"/>
    <n v="2.9015606619355983E-2"/>
  </r>
  <r>
    <n v="129"/>
    <x v="0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4"/>
    <x v="0"/>
    <s v="N"/>
    <n v="3"/>
    <x v="1"/>
    <n v="22"/>
    <s v="Switzerland"/>
    <s v="Switzerland"/>
    <s v="Switzerland"/>
    <x v="8"/>
    <n v="4"/>
    <n v="0.1166502921540471"/>
  </r>
  <r>
    <n v="130"/>
    <x v="1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2"/>
    <x v="0"/>
    <s v="N"/>
    <n v="2"/>
    <x v="1"/>
    <n v="24"/>
    <s v="Germany"/>
    <s v="Europe"/>
    <s v="Europe"/>
    <x v="6"/>
    <n v="2"/>
    <n v="0.84833589471573856"/>
  </r>
  <r>
    <n v="131"/>
    <x v="0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2"/>
    <x v="0"/>
    <s v="N"/>
    <n v="3"/>
    <x v="1"/>
    <n v="23"/>
    <s v="Switzerland"/>
    <s v="Switzerland"/>
    <s v="Switzerland"/>
    <x v="6"/>
    <n v="2"/>
    <n v="0.34889168945770654"/>
  </r>
  <r>
    <n v="132"/>
    <x v="0"/>
    <x v="0"/>
    <s v="N"/>
    <n v="2"/>
    <x v="0"/>
    <s v="Yes"/>
    <n v="0.5"/>
    <s v="No"/>
    <s v="Y"/>
    <x v="4"/>
    <x v="1"/>
    <x v="3"/>
    <s v="Internal Services"/>
    <s v="Full Time"/>
    <s v="Full Time"/>
    <s v="Even"/>
    <s v="6 - Junior Officer &amp; Internal Services"/>
    <s v="Even"/>
    <s v="6 - Junior Officer"/>
    <n v="2"/>
    <x v="0"/>
    <s v="N"/>
    <n v="4"/>
    <x v="1"/>
    <n v="25"/>
    <s v="Germany"/>
    <s v="Europe"/>
    <s v="Europe"/>
    <x v="6"/>
    <n v="2"/>
    <n v="0.59428219093120327"/>
  </r>
  <r>
    <n v="133"/>
    <x v="1"/>
    <x v="1"/>
    <s v="N"/>
    <n v="3"/>
    <x v="0"/>
    <s v="Yes"/>
    <n v="0.5"/>
    <s v="No"/>
    <s v="Y"/>
    <x v="0"/>
    <x v="1"/>
    <x v="1"/>
    <s v="Operations"/>
    <s v="Full Time"/>
    <s v="Full Time"/>
    <s v="Even"/>
    <s v="4 - Manager &amp; Operations"/>
    <s v="Even"/>
    <s v="4 - Manager"/>
    <n v="3"/>
    <x v="1"/>
    <s v="N"/>
    <n v="2"/>
    <x v="0"/>
    <n v="38"/>
    <s v="Russia"/>
    <s v="Europe"/>
    <s v="Europe"/>
    <x v="0"/>
    <n v="3"/>
    <n v="0.30810138946987864"/>
  </r>
  <r>
    <n v="134"/>
    <x v="0"/>
    <x v="1"/>
    <s v="N"/>
    <n v="3"/>
    <x v="0"/>
    <s v="Yes"/>
    <n v="0.5"/>
    <s v="No"/>
    <s v="Y"/>
    <x v="1"/>
    <x v="1"/>
    <x v="1"/>
    <s v="Sales &amp; Marketing"/>
    <s v="Full Time"/>
    <s v="Full Time"/>
    <s v="Uneven - Men benefit"/>
    <s v="4 - Manager &amp; Sales &amp; Marketing"/>
    <s v="Even"/>
    <s v="4 - Manager"/>
    <n v="3"/>
    <x v="1"/>
    <s v="N"/>
    <n v="3"/>
    <x v="0"/>
    <n v="32"/>
    <s v="France"/>
    <s v="Europe"/>
    <s v="Europe"/>
    <x v="2"/>
    <n v="8"/>
    <n v="6.4643213868692206E-2"/>
  </r>
  <r>
    <n v="135"/>
    <x v="1"/>
    <x v="0"/>
    <s v="N"/>
    <n v="3"/>
    <x v="0"/>
    <s v="Yes"/>
    <n v="0.5"/>
    <s v="No"/>
    <s v="Y"/>
    <x v="0"/>
    <x v="1"/>
    <x v="3"/>
    <s v="Operations"/>
    <n v="0.7"/>
    <s v="Part Time"/>
    <s v="Even"/>
    <s v="6 - Junior Officer &amp; Operations"/>
    <s v="Even"/>
    <s v="6 - Junior Officer"/>
    <n v="1"/>
    <x v="0"/>
    <s v="N"/>
    <n v="0"/>
    <x v="4"/>
    <n v="19"/>
    <s v="Switzerland"/>
    <s v="Switzerland"/>
    <s v="Switzerland"/>
    <x v="3"/>
    <n v="1"/>
    <n v="0.41586352060440746"/>
  </r>
  <r>
    <n v="136"/>
    <x v="0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1"/>
    <x v="0"/>
    <s v="N"/>
    <n v="0"/>
    <x v="1"/>
    <n v="26"/>
    <s v="Switzerland"/>
    <s v="Switzerland"/>
    <s v="Switzerland"/>
    <x v="3"/>
    <n v="1"/>
    <n v="0.21967922325479361"/>
  </r>
  <r>
    <n v="137"/>
    <x v="0"/>
    <x v="3"/>
    <s v="N"/>
    <n v="2"/>
    <x v="1"/>
    <s v="Yes"/>
    <n v="0.5"/>
    <s v="No"/>
    <s v="Y"/>
    <x v="1"/>
    <x v="1"/>
    <x v="2"/>
    <s v="Sales &amp; Marketing"/>
    <s v="Full Time"/>
    <s v="Full Time"/>
    <s v="Uneven - Men benefit"/>
    <s v="3 - Senior Manager &amp; Sales &amp; Marketing"/>
    <s v="Uneven - Men benefit"/>
    <s v="3 - Senior Manager"/>
    <n v="2"/>
    <x v="5"/>
    <s v="N"/>
    <n v="3"/>
    <x v="2"/>
    <n v="40"/>
    <s v="France"/>
    <s v="Europe"/>
    <s v="Europe"/>
    <x v="6"/>
    <n v="2"/>
    <n v="0.34079966998718469"/>
  </r>
  <r>
    <n v="138"/>
    <x v="1"/>
    <x v="0"/>
    <s v="N"/>
    <n v="2"/>
    <x v="1"/>
    <s v="Yes"/>
    <n v="0.5"/>
    <s v="No"/>
    <s v="Y"/>
    <x v="3"/>
    <x v="1"/>
    <x v="5"/>
    <s v="HR"/>
    <s v="Full Time"/>
    <s v="Full Time"/>
    <s v="Inconclusive"/>
    <s v="6 - Junior Officer &amp; HR"/>
    <s v="Even"/>
    <s v="6 - Junior Officer"/>
    <n v="6"/>
    <x v="0"/>
    <s v="N"/>
    <n v="2"/>
    <x v="0"/>
    <n v="30"/>
    <s v="Sweden"/>
    <s v="Europe"/>
    <s v="Europe"/>
    <x v="9"/>
    <n v="6"/>
    <n v="0.65386258485724591"/>
  </r>
  <r>
    <n v="139"/>
    <x v="1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2"/>
    <x v="0"/>
    <s v="N"/>
    <n v="3"/>
    <x v="1"/>
    <n v="27"/>
    <s v="Italy"/>
    <s v="Europe"/>
    <s v="Europe"/>
    <x v="6"/>
    <n v="2"/>
    <n v="0.47707711336379499"/>
  </r>
  <r>
    <n v="140"/>
    <x v="0"/>
    <x v="3"/>
    <s v="N"/>
    <n v="2"/>
    <x v="0"/>
    <s v="Yes"/>
    <n v="0.5"/>
    <s v="No"/>
    <s v="Y"/>
    <x v="1"/>
    <x v="1"/>
    <x v="4"/>
    <s v="Sales &amp; Marketing"/>
    <s v="Full Time"/>
    <s v="Full Time"/>
    <s v="Uneven - Men benefit"/>
    <s v="3 - Senior Manager &amp; Sales &amp; Marketing"/>
    <s v="Uneven - Men benefit"/>
    <s v="3 - Senior Manager"/>
    <n v="5"/>
    <x v="5"/>
    <s v="N"/>
    <n v="3"/>
    <x v="0"/>
    <n v="39"/>
    <s v="Switzerland"/>
    <s v="Switzerland"/>
    <s v="Switzerland"/>
    <x v="1"/>
    <n v="5"/>
    <n v="0.68757233325530065"/>
  </r>
  <r>
    <n v="141"/>
    <x v="0"/>
    <x v="3"/>
    <s v="N"/>
    <n v="4"/>
    <x v="0"/>
    <s v="Yes"/>
    <n v="0.5"/>
    <s v="No"/>
    <s v="Y"/>
    <x v="0"/>
    <x v="1"/>
    <x v="4"/>
    <s v="Operations"/>
    <s v="Full Time"/>
    <s v="Full Time"/>
    <s v="Even"/>
    <s v="3 - Senior Manager &amp; Operations"/>
    <s v="Uneven - Men benefit"/>
    <s v="3 - Senior Manager"/>
    <n v="1"/>
    <x v="1"/>
    <s v="Y"/>
    <n v="2"/>
    <x v="0"/>
    <n v="35"/>
    <s v="Switzerland"/>
    <s v="Switzerland"/>
    <s v="Switzerland"/>
    <x v="1"/>
    <n v="5"/>
    <n v="0.29690641294068121"/>
  </r>
  <r>
    <n v="142"/>
    <x v="0"/>
    <x v="3"/>
    <s v="Y"/>
    <n v="0"/>
    <x v="0"/>
    <s v="No"/>
    <n v="0.5"/>
    <s v="No"/>
    <s v="N"/>
    <x v="0"/>
    <x v="1"/>
    <x v="4"/>
    <s v="Operations"/>
    <s v="Full Time"/>
    <s v="Full Time"/>
    <s v="Even"/>
    <s v="3 - Senior Manager &amp; Operations"/>
    <s v="Uneven - Men benefit"/>
    <s v="3 - Senior Manager"/>
    <n v="0"/>
    <x v="3"/>
    <s v="N"/>
    <n v="0"/>
    <x v="0"/>
    <n v="34"/>
    <s v="Switzerland"/>
    <s v="Switzerland"/>
    <s v="Switzerland"/>
    <x v="4"/>
    <n v="0"/>
    <n v="0.5917090869712085"/>
  </r>
  <r>
    <n v="143"/>
    <x v="1"/>
    <x v="0"/>
    <s v="N"/>
    <n v="3"/>
    <x v="0"/>
    <s v="No"/>
    <n v="0.5"/>
    <s v="Yes"/>
    <s v="Y"/>
    <x v="0"/>
    <x v="0"/>
    <x v="0"/>
    <s v="Operations"/>
    <n v="0.5"/>
    <s v="Part Time"/>
    <s v="NA"/>
    <s v="NA"/>
    <s v="NA"/>
    <s v="NA"/>
    <n v="2"/>
    <x v="0"/>
    <s v="N"/>
    <n v="3"/>
    <x v="0"/>
    <n v="31"/>
    <s v="Switzerland"/>
    <s v="Switzerland"/>
    <s v="Switzerland"/>
    <x v="6"/>
    <n v="2"/>
    <n v="0.80457247634844409"/>
  </r>
  <r>
    <n v="144"/>
    <x v="0"/>
    <x v="5"/>
    <s v="Y"/>
    <n v="0"/>
    <x v="0"/>
    <s v="No"/>
    <n v="0.5"/>
    <s v="No"/>
    <s v="N"/>
    <x v="2"/>
    <x v="1"/>
    <x v="6"/>
    <s v="Strategy"/>
    <s v="Full Time"/>
    <s v="Full Time"/>
    <s v="NA"/>
    <s v="NA"/>
    <s v="NA"/>
    <s v="NA"/>
    <n v="0"/>
    <x v="3"/>
    <s v="N"/>
    <n v="0"/>
    <x v="2"/>
    <n v="49"/>
    <s v="Switzerland"/>
    <s v="Switzerland"/>
    <s v="Switzerland"/>
    <x v="4"/>
    <n v="0"/>
    <n v="0.35228834870125303"/>
  </r>
  <r>
    <n v="145"/>
    <x v="0"/>
    <x v="1"/>
    <s v="N"/>
    <n v="2"/>
    <x v="0"/>
    <s v="Yes"/>
    <n v="0.5"/>
    <s v="No"/>
    <s v="Y"/>
    <x v="1"/>
    <x v="1"/>
    <x v="1"/>
    <s v="Sales &amp; Marketing"/>
    <s v="Full Time"/>
    <s v="Full Time"/>
    <s v="Uneven - Men benefit"/>
    <s v="4 - Manager &amp; Sales &amp; Marketing"/>
    <s v="Even"/>
    <s v="4 - Manager"/>
    <n v="4"/>
    <x v="1"/>
    <s v="N"/>
    <n v="3"/>
    <x v="0"/>
    <n v="36"/>
    <s v="Spain"/>
    <s v="Europe"/>
    <s v="Europe"/>
    <x v="8"/>
    <n v="4"/>
    <n v="0.48628698780824631"/>
  </r>
  <r>
    <n v="146"/>
    <x v="0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3"/>
    <x v="0"/>
    <s v="N"/>
    <n v="2"/>
    <x v="1"/>
    <n v="26"/>
    <s v="France"/>
    <s v="Europe"/>
    <s v="Europe"/>
    <x v="0"/>
    <n v="3"/>
    <n v="0.57335663827402572"/>
  </r>
  <r>
    <n v="147"/>
    <x v="1"/>
    <x v="1"/>
    <s v="Y"/>
    <n v="0"/>
    <x v="0"/>
    <s v="No"/>
    <n v="0.5"/>
    <s v="No"/>
    <s v="N"/>
    <x v="0"/>
    <x v="1"/>
    <x v="1"/>
    <s v="Operations"/>
    <s v="Full Time"/>
    <s v="Full Time"/>
    <s v="Even"/>
    <s v="4 - Manager &amp; Operations"/>
    <s v="Even"/>
    <s v="4 - Manager"/>
    <n v="0"/>
    <x v="3"/>
    <s v="N"/>
    <n v="0"/>
    <x v="2"/>
    <n v="42"/>
    <s v="Germany"/>
    <s v="Europe"/>
    <s v="Europe"/>
    <x v="4"/>
    <n v="0"/>
    <n v="0.58001573785721161"/>
  </r>
  <r>
    <n v="148"/>
    <x v="0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2"/>
    <x v="1"/>
    <n v="23"/>
    <s v="Switzerland"/>
    <s v="Switzerland"/>
    <s v="Switzerland"/>
    <x v="6"/>
    <n v="2"/>
    <n v="1.3086960422073801E-2"/>
  </r>
  <r>
    <n v="149"/>
    <x v="0"/>
    <x v="1"/>
    <s v="N"/>
    <n v="4"/>
    <x v="0"/>
    <s v="Yes"/>
    <n v="0.5"/>
    <s v="No"/>
    <s v="Y"/>
    <x v="1"/>
    <x v="1"/>
    <x v="1"/>
    <s v="Sales &amp; Marketing"/>
    <s v="Full Time"/>
    <s v="Full Time"/>
    <s v="Uneven - Men benefit"/>
    <s v="4 - Manager &amp; Sales &amp; Marketing"/>
    <s v="Even"/>
    <s v="4 - Manager"/>
    <n v="2"/>
    <x v="1"/>
    <s v="N"/>
    <n v="3"/>
    <x v="0"/>
    <n v="36"/>
    <s v="Germany"/>
    <s v="Europe"/>
    <s v="Europe"/>
    <x v="1"/>
    <n v="5"/>
    <n v="0.73540408453034511"/>
  </r>
  <r>
    <n v="150"/>
    <x v="0"/>
    <x v="1"/>
    <s v="N"/>
    <n v="2"/>
    <x v="0"/>
    <s v="Yes"/>
    <n v="0.5"/>
    <s v="No"/>
    <s v="Y"/>
    <x v="0"/>
    <x v="1"/>
    <x v="1"/>
    <s v="Operations"/>
    <s v="Full Time"/>
    <s v="Full Time"/>
    <s v="Even"/>
    <s v="4 - Manager &amp; Operations"/>
    <s v="Even"/>
    <s v="4 - Manager"/>
    <n v="3"/>
    <x v="1"/>
    <s v="N"/>
    <n v="2"/>
    <x v="0"/>
    <n v="36"/>
    <s v="Switzerland"/>
    <s v="Switzerland"/>
    <s v="Switzerland"/>
    <x v="8"/>
    <n v="4"/>
    <n v="0.62786096074884046"/>
  </r>
  <r>
    <n v="151"/>
    <x v="1"/>
    <x v="4"/>
    <s v="N"/>
    <n v="0"/>
    <x v="0"/>
    <s v="No"/>
    <n v="0.5"/>
    <s v="Yes"/>
    <s v="Y"/>
    <x v="1"/>
    <x v="0"/>
    <x v="0"/>
    <s v="Sales &amp; Marketing"/>
    <s v="Full Time"/>
    <s v="Full Time"/>
    <s v="NA"/>
    <s v="NA"/>
    <s v="NA"/>
    <s v="NA"/>
    <n v="3"/>
    <x v="4"/>
    <s v="N"/>
    <n v="3"/>
    <x v="2"/>
    <n v="41"/>
    <s v="Italy"/>
    <s v="Europe"/>
    <s v="Europe"/>
    <x v="8"/>
    <n v="4"/>
    <n v="0.24892755089588536"/>
  </r>
  <r>
    <n v="152"/>
    <x v="0"/>
    <x v="2"/>
    <s v="N"/>
    <n v="2"/>
    <x v="0"/>
    <s v="Yes"/>
    <n v="0.5"/>
    <s v="No"/>
    <s v="Y"/>
    <x v="3"/>
    <x v="1"/>
    <x v="2"/>
    <s v="HR"/>
    <s v="Full Time"/>
    <s v="Full Time"/>
    <s v="Inconclusive"/>
    <s v="2 - Director &amp; HR"/>
    <s v="Uneven - Men benefit"/>
    <s v="2 - Director"/>
    <n v="6"/>
    <x v="2"/>
    <s v="N"/>
    <n v="3"/>
    <x v="2"/>
    <n v="42"/>
    <s v="France"/>
    <s v="Europe"/>
    <s v="Europe"/>
    <x v="2"/>
    <n v="8"/>
    <n v="0.70109690207175213"/>
  </r>
  <r>
    <n v="153"/>
    <x v="1"/>
    <x v="3"/>
    <s v="Y"/>
    <n v="0"/>
    <x v="0"/>
    <s v="No"/>
    <n v="0.5"/>
    <s v="No"/>
    <s v="N"/>
    <x v="1"/>
    <x v="1"/>
    <x v="4"/>
    <s v="Sales &amp; Marketing"/>
    <s v="Full Time"/>
    <s v="Full Time"/>
    <s v="Uneven - Men benefit"/>
    <s v="3 - Senior Manager &amp; Sales &amp; Marketing"/>
    <s v="Uneven - Men benefit"/>
    <s v="3 - Senior Manager"/>
    <n v="0"/>
    <x v="3"/>
    <s v="N"/>
    <n v="0"/>
    <x v="2"/>
    <n v="40"/>
    <s v="Switzerland"/>
    <s v="Switzerland"/>
    <s v="Switzerland"/>
    <x v="4"/>
    <n v="0"/>
    <n v="0.52930959401964106"/>
  </r>
  <r>
    <n v="154"/>
    <x v="0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1"/>
    <x v="0"/>
    <s v="N"/>
    <n v="0"/>
    <x v="0"/>
    <n v="31"/>
    <s v="Switzerland"/>
    <s v="Switzerland"/>
    <s v="Switzerland"/>
    <x v="3"/>
    <n v="1"/>
    <n v="0.81061770542259937"/>
  </r>
  <r>
    <n v="155"/>
    <x v="1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3"/>
    <x v="1"/>
    <n v="22"/>
    <s v="Switzerland"/>
    <s v="Switzerland"/>
    <s v="Switzerland"/>
    <x v="6"/>
    <n v="2"/>
    <n v="0.18429733824235894"/>
  </r>
  <r>
    <n v="156"/>
    <x v="0"/>
    <x v="0"/>
    <s v="N"/>
    <n v="2"/>
    <x v="0"/>
    <s v="No"/>
    <n v="0.5"/>
    <s v="Yes"/>
    <s v="Y"/>
    <x v="4"/>
    <x v="0"/>
    <x v="0"/>
    <s v="Internal Services"/>
    <s v="Full Time"/>
    <s v="Full Time"/>
    <s v="NA"/>
    <s v="NA"/>
    <s v="NA"/>
    <s v="NA"/>
    <n v="5"/>
    <x v="0"/>
    <s v="N"/>
    <n v="3"/>
    <x v="0"/>
    <n v="39"/>
    <s v="Italy"/>
    <s v="Europe"/>
    <s v="Europe"/>
    <x v="1"/>
    <n v="5"/>
    <n v="0.45911119570744552"/>
  </r>
  <r>
    <n v="157"/>
    <x v="1"/>
    <x v="4"/>
    <s v="Y"/>
    <n v="0"/>
    <x v="0"/>
    <s v="No"/>
    <n v="0.5"/>
    <s v="No"/>
    <s v="N"/>
    <x v="0"/>
    <x v="1"/>
    <x v="5"/>
    <s v="Operations"/>
    <n v="0.9"/>
    <s v="Part Time"/>
    <s v="Even"/>
    <s v="5 - Senior Officer &amp; Operations"/>
    <s v="Even"/>
    <s v="5 - Senior Officer"/>
    <n v="0"/>
    <x v="3"/>
    <s v="N"/>
    <n v="0"/>
    <x v="1"/>
    <n v="28"/>
    <s v="Switzerland"/>
    <s v="Switzerland"/>
    <s v="Switzerland"/>
    <x v="4"/>
    <n v="0"/>
    <n v="0.69249244449619607"/>
  </r>
  <r>
    <n v="158"/>
    <x v="0"/>
    <x v="0"/>
    <s v="N"/>
    <n v="3"/>
    <x v="0"/>
    <s v="Yes"/>
    <n v="0.5"/>
    <s v="No"/>
    <s v="Y"/>
    <x v="4"/>
    <x v="1"/>
    <x v="3"/>
    <s v="Internal Services"/>
    <s v="Full Time"/>
    <s v="Full Time"/>
    <s v="Even"/>
    <s v="6 - Junior Officer &amp; Internal Services"/>
    <s v="Even"/>
    <s v="6 - Junior Officer"/>
    <n v="3"/>
    <x v="0"/>
    <s v="N"/>
    <n v="3"/>
    <x v="1"/>
    <n v="23"/>
    <s v="Switzerland"/>
    <s v="Switzerland"/>
    <s v="Switzerland"/>
    <x v="0"/>
    <n v="3"/>
    <n v="0.63251033204422968"/>
  </r>
  <r>
    <n v="159"/>
    <x v="0"/>
    <x v="3"/>
    <s v="N"/>
    <n v="3"/>
    <x v="0"/>
    <s v="Yes"/>
    <n v="0.5"/>
    <s v="No"/>
    <s v="Y"/>
    <x v="1"/>
    <x v="1"/>
    <x v="4"/>
    <s v="Sales &amp; Marketing"/>
    <s v="Full Time"/>
    <s v="Full Time"/>
    <s v="Uneven - Men benefit"/>
    <s v="3 - Senior Manager &amp; Sales &amp; Marketing"/>
    <s v="Uneven - Men benefit"/>
    <s v="3 - Senior Manager"/>
    <n v="3"/>
    <x v="5"/>
    <s v="N"/>
    <n v="3"/>
    <x v="0"/>
    <n v="39"/>
    <s v="Germany"/>
    <s v="Europe"/>
    <s v="Europe"/>
    <x v="0"/>
    <n v="3"/>
    <n v="0.47801487198403692"/>
  </r>
  <r>
    <n v="160"/>
    <x v="0"/>
    <x v="3"/>
    <s v="N"/>
    <n v="1"/>
    <x v="0"/>
    <s v="Yes"/>
    <n v="0.5"/>
    <s v="No"/>
    <s v="Y"/>
    <x v="1"/>
    <x v="1"/>
    <x v="4"/>
    <s v="Sales &amp; Marketing"/>
    <s v="Full Time"/>
    <s v="Full Time"/>
    <s v="Uneven - Men benefit"/>
    <s v="3 - Senior Manager &amp; Sales &amp; Marketing"/>
    <s v="Uneven - Men benefit"/>
    <s v="3 - Senior Manager"/>
    <n v="1"/>
    <x v="1"/>
    <s v="Y"/>
    <n v="2"/>
    <x v="0"/>
    <n v="35"/>
    <s v="Switzerland"/>
    <s v="Switzerland"/>
    <s v="Switzerland"/>
    <x v="0"/>
    <n v="3"/>
    <n v="0.43891202833431575"/>
  </r>
  <r>
    <n v="161"/>
    <x v="0"/>
    <x v="1"/>
    <s v="N"/>
    <n v="2"/>
    <x v="0"/>
    <s v="Yes"/>
    <n v="0.5"/>
    <s v="No"/>
    <s v="Y"/>
    <x v="0"/>
    <x v="1"/>
    <x v="1"/>
    <s v="Operations"/>
    <s v="Full Time"/>
    <s v="Full Time"/>
    <s v="Even"/>
    <s v="4 - Manager &amp; Operations"/>
    <s v="Even"/>
    <s v="4 - Manager"/>
    <n v="2"/>
    <x v="1"/>
    <s v="N"/>
    <n v="3"/>
    <x v="0"/>
    <n v="35"/>
    <s v="Switzerland"/>
    <s v="Switzerland"/>
    <s v="Switzerland"/>
    <x v="7"/>
    <n v="9"/>
    <n v="0.78881144999642439"/>
  </r>
  <r>
    <n v="162"/>
    <x v="0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3"/>
    <x v="1"/>
    <n v="26"/>
    <s v="France"/>
    <s v="Europe"/>
    <s v="Europe"/>
    <x v="0"/>
    <n v="3"/>
    <n v="0.18415021627804029"/>
  </r>
  <r>
    <n v="163"/>
    <x v="0"/>
    <x v="1"/>
    <s v="N"/>
    <n v="3"/>
    <x v="0"/>
    <s v="Yes"/>
    <n v="0.5"/>
    <s v="No"/>
    <s v="Y"/>
    <x v="5"/>
    <x v="1"/>
    <x v="1"/>
    <s v="Finance"/>
    <s v="Full Time"/>
    <s v="Full Time"/>
    <s v="Inconclusive"/>
    <s v="4 - Manager &amp; Finance"/>
    <s v="Even"/>
    <s v="4 - Manager"/>
    <n v="3"/>
    <x v="1"/>
    <s v="N"/>
    <n v="3"/>
    <x v="0"/>
    <n v="36"/>
    <s v="Switzerland"/>
    <s v="Switzerland"/>
    <s v="Switzerland"/>
    <x v="0"/>
    <n v="3"/>
    <n v="4.0040194480282176E-2"/>
  </r>
  <r>
    <n v="164"/>
    <x v="0"/>
    <x v="4"/>
    <s v="N"/>
    <n v="3"/>
    <x v="0"/>
    <s v="No"/>
    <n v="0.5"/>
    <s v="Yes"/>
    <s v="Y"/>
    <x v="0"/>
    <x v="0"/>
    <x v="0"/>
    <s v="Operations"/>
    <s v="Full Time"/>
    <s v="Full Time"/>
    <s v="NA"/>
    <s v="NA"/>
    <s v="NA"/>
    <s v="NA"/>
    <n v="7"/>
    <x v="4"/>
    <s v="N"/>
    <n v="3"/>
    <x v="3"/>
    <n v="56"/>
    <s v="Netherlands"/>
    <s v="Europe"/>
    <s v="Europe"/>
    <x v="7"/>
    <n v="9"/>
    <n v="0.18031575462596083"/>
  </r>
  <r>
    <n v="165"/>
    <x v="1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1"/>
    <x v="0"/>
    <s v="N"/>
    <n v="0"/>
    <x v="1"/>
    <n v="26"/>
    <s v="France"/>
    <s v="Europe"/>
    <s v="Europe"/>
    <x v="3"/>
    <n v="1"/>
    <n v="0.13112670521356906"/>
  </r>
  <r>
    <n v="166"/>
    <x v="0"/>
    <x v="4"/>
    <s v="N"/>
    <n v="2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3"/>
    <x v="4"/>
    <s v="N"/>
    <n v="2"/>
    <x v="1"/>
    <n v="24"/>
    <s v="Switzerland"/>
    <s v="Switzerland"/>
    <s v="Switzerland"/>
    <x v="5"/>
    <n v="7"/>
    <n v="0.63345543279045102"/>
  </r>
  <r>
    <n v="167"/>
    <x v="0"/>
    <x v="3"/>
    <s v="N"/>
    <n v="2"/>
    <x v="0"/>
    <s v="Yes"/>
    <n v="0.5"/>
    <s v="No"/>
    <s v="Y"/>
    <x v="4"/>
    <x v="1"/>
    <x v="4"/>
    <s v="Internal Services"/>
    <s v="Full Time"/>
    <s v="Full Time"/>
    <s v="Uneven - Men benefit"/>
    <s v="3 - Senior Manager &amp; Internal Services"/>
    <s v="Uneven - Men benefit"/>
    <s v="3 - Senior Manager"/>
    <n v="2"/>
    <x v="5"/>
    <s v="N"/>
    <n v="3"/>
    <x v="2"/>
    <n v="40"/>
    <s v="Germany"/>
    <s v="Europe"/>
    <s v="Europe"/>
    <x v="0"/>
    <n v="3"/>
    <n v="0.75834232637653942"/>
  </r>
  <r>
    <n v="168"/>
    <x v="0"/>
    <x v="4"/>
    <s v="N"/>
    <n v="2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3"/>
    <x v="4"/>
    <s v="N"/>
    <n v="2"/>
    <x v="1"/>
    <n v="25"/>
    <s v="France"/>
    <s v="Europe"/>
    <s v="Europe"/>
    <x v="7"/>
    <n v="9"/>
    <n v="0.60802568476203878"/>
  </r>
  <r>
    <n v="169"/>
    <x v="1"/>
    <x v="4"/>
    <s v="N"/>
    <n v="1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2"/>
    <x v="4"/>
    <s v="N"/>
    <n v="3"/>
    <x v="0"/>
    <n v="32"/>
    <s v="France"/>
    <s v="Europe"/>
    <s v="Europe"/>
    <x v="6"/>
    <n v="2"/>
    <n v="0.35625863214508213"/>
  </r>
  <r>
    <n v="170"/>
    <x v="0"/>
    <x v="1"/>
    <s v="N"/>
    <n v="2"/>
    <x v="0"/>
    <s v="Yes"/>
    <n v="0.5"/>
    <s v="No"/>
    <s v="Y"/>
    <x v="1"/>
    <x v="1"/>
    <x v="1"/>
    <s v="Sales &amp; Marketing"/>
    <s v="Full Time"/>
    <s v="Full Time"/>
    <s v="Uneven - Men benefit"/>
    <s v="4 - Manager &amp; Sales &amp; Marketing"/>
    <s v="Even"/>
    <s v="4 - Manager"/>
    <n v="3"/>
    <x v="1"/>
    <s v="N"/>
    <n v="2"/>
    <x v="0"/>
    <n v="35"/>
    <s v="Switzerland"/>
    <s v="Switzerland"/>
    <s v="Switzerland"/>
    <x v="0"/>
    <n v="3"/>
    <n v="0.62970308586078338"/>
  </r>
  <r>
    <n v="171"/>
    <x v="1"/>
    <x v="1"/>
    <s v="N"/>
    <n v="3"/>
    <x v="0"/>
    <s v="Yes"/>
    <n v="0.5"/>
    <s v="No"/>
    <s v="Y"/>
    <x v="1"/>
    <x v="1"/>
    <x v="1"/>
    <s v="Sales &amp; Marketing"/>
    <n v="0.8"/>
    <s v="Part Time"/>
    <s v="Uneven - Men benefit"/>
    <s v="4 - Manager &amp; Sales &amp; Marketing"/>
    <s v="Even"/>
    <s v="4 - Manager"/>
    <n v="2"/>
    <x v="1"/>
    <s v="N"/>
    <n v="2"/>
    <x v="2"/>
    <n v="41"/>
    <s v="Italy"/>
    <s v="Europe"/>
    <s v="Europe"/>
    <x v="7"/>
    <n v="9"/>
    <n v="0.8786399999390726"/>
  </r>
  <r>
    <n v="172"/>
    <x v="0"/>
    <x v="3"/>
    <s v="N"/>
    <n v="3"/>
    <x v="0"/>
    <s v="Yes"/>
    <n v="0.5"/>
    <s v="No"/>
    <s v="Y"/>
    <x v="3"/>
    <x v="1"/>
    <x v="4"/>
    <s v="HR"/>
    <s v="Full Time"/>
    <s v="Full Time"/>
    <s v="Inconclusive"/>
    <s v="3 - Senior Manager &amp; HR"/>
    <s v="Uneven - Men benefit"/>
    <s v="3 - Senior Manager"/>
    <n v="3"/>
    <x v="5"/>
    <s v="N"/>
    <n v="2"/>
    <x v="0"/>
    <n v="36"/>
    <s v="Switzerland"/>
    <s v="Switzerland"/>
    <s v="Switzerland"/>
    <x v="8"/>
    <n v="4"/>
    <n v="0.47431531730173304"/>
  </r>
  <r>
    <n v="173"/>
    <x v="1"/>
    <x v="4"/>
    <s v="N"/>
    <n v="2"/>
    <x v="0"/>
    <s v="Yes"/>
    <n v="0.5"/>
    <s v="No"/>
    <s v="Y"/>
    <x v="0"/>
    <x v="1"/>
    <x v="5"/>
    <s v="Operations"/>
    <n v="0.4"/>
    <s v="Part Time"/>
    <s v="Even"/>
    <s v="5 - Senior Officer &amp; Operations"/>
    <s v="Even"/>
    <s v="5 - Senior Officer"/>
    <n v="1"/>
    <x v="0"/>
    <s v="Y"/>
    <n v="1"/>
    <x v="0"/>
    <n v="30"/>
    <s v="Italy"/>
    <s v="Europe"/>
    <s v="Europe"/>
    <x v="5"/>
    <n v="7"/>
    <n v="0.13292780947359073"/>
  </r>
  <r>
    <n v="174"/>
    <x v="0"/>
    <x v="2"/>
    <s v="N"/>
    <n v="2"/>
    <x v="0"/>
    <s v="Yes"/>
    <n v="0.5"/>
    <s v="No"/>
    <s v="Y"/>
    <x v="0"/>
    <x v="1"/>
    <x v="2"/>
    <s v="Operations"/>
    <s v="Full Time"/>
    <s v="Full Time"/>
    <s v="Even"/>
    <s v="2 - Director &amp; Operations"/>
    <s v="Uneven - Men benefit"/>
    <s v="2 - Director"/>
    <n v="3"/>
    <x v="2"/>
    <s v="N"/>
    <n v="2"/>
    <x v="2"/>
    <n v="44"/>
    <s v="France"/>
    <s v="Europe"/>
    <s v="Europe"/>
    <x v="7"/>
    <n v="9"/>
    <n v="0.36949535090075691"/>
  </r>
  <r>
    <n v="175"/>
    <x v="0"/>
    <x v="4"/>
    <s v="N"/>
    <n v="2"/>
    <x v="1"/>
    <s v="Yes"/>
    <n v="0.5"/>
    <s v="No"/>
    <s v="Y"/>
    <x v="5"/>
    <x v="1"/>
    <x v="1"/>
    <s v="Finance"/>
    <s v="Full Time"/>
    <s v="Full Time"/>
    <s v="Inconclusive"/>
    <s v="5 - Senior Officer &amp; Finance"/>
    <s v="Even"/>
    <s v="5 - Senior Officer"/>
    <n v="1"/>
    <x v="0"/>
    <s v="Y"/>
    <n v="1"/>
    <x v="0"/>
    <n v="36"/>
    <s v="Switzerland"/>
    <s v="Switzerland"/>
    <s v="Switzerland"/>
    <x v="8"/>
    <n v="4"/>
    <n v="0.77790911058720491"/>
  </r>
  <r>
    <n v="176"/>
    <x v="1"/>
    <x v="3"/>
    <s v="N"/>
    <n v="2"/>
    <x v="1"/>
    <s v="Yes"/>
    <n v="0.5"/>
    <s v="No"/>
    <s v="Y"/>
    <x v="4"/>
    <x v="1"/>
    <x v="2"/>
    <s v="Internal Services"/>
    <s v="Full Time"/>
    <s v="Full Time"/>
    <s v="Uneven - Men benefit"/>
    <s v="3 - Senior Manager &amp; Internal Services"/>
    <s v="Uneven - Men benefit"/>
    <s v="3 - Senior Manager"/>
    <n v="4"/>
    <x v="5"/>
    <s v="N"/>
    <n v="2"/>
    <x v="2"/>
    <n v="46"/>
    <s v="France"/>
    <s v="Europe"/>
    <s v="Europe"/>
    <x v="8"/>
    <n v="4"/>
    <n v="0.88035075120884942"/>
  </r>
  <r>
    <n v="177"/>
    <x v="0"/>
    <x v="1"/>
    <s v="N"/>
    <n v="3"/>
    <x v="0"/>
    <s v="Yes"/>
    <n v="0.5"/>
    <s v="No"/>
    <s v="Y"/>
    <x v="0"/>
    <x v="1"/>
    <x v="1"/>
    <s v="Operations"/>
    <s v="Full Time"/>
    <s v="Full Time"/>
    <s v="Even"/>
    <s v="4 - Manager &amp; Operations"/>
    <s v="Even"/>
    <s v="4 - Manager"/>
    <n v="3"/>
    <x v="1"/>
    <s v="N"/>
    <n v="3"/>
    <x v="0"/>
    <n v="30"/>
    <s v="Spain"/>
    <s v="Europe"/>
    <s v="Europe"/>
    <x v="1"/>
    <n v="5"/>
    <n v="0.48680895411031055"/>
  </r>
  <r>
    <n v="178"/>
    <x v="0"/>
    <x v="4"/>
    <s v="N"/>
    <n v="3"/>
    <x v="0"/>
    <s v="Yes"/>
    <n v="0.5"/>
    <s v="No"/>
    <s v="Y"/>
    <x v="4"/>
    <x v="1"/>
    <x v="5"/>
    <s v="Internal Services"/>
    <n v="0.9"/>
    <s v="Part Time"/>
    <s v="Even"/>
    <s v="5 - Senior Officer &amp; Internal Services"/>
    <s v="Even"/>
    <s v="5 - Senior Officer"/>
    <n v="2"/>
    <x v="4"/>
    <s v="N"/>
    <n v="4"/>
    <x v="0"/>
    <n v="34"/>
    <s v="Switzerland"/>
    <s v="Switzerland"/>
    <s v="Switzerland"/>
    <x v="7"/>
    <n v="9"/>
    <n v="0.89990065186760881"/>
  </r>
  <r>
    <n v="179"/>
    <x v="0"/>
    <x v="4"/>
    <s v="N"/>
    <n v="2"/>
    <x v="1"/>
    <s v="Yes"/>
    <n v="0.5"/>
    <s v="No"/>
    <s v="Y"/>
    <x v="1"/>
    <x v="1"/>
    <x v="1"/>
    <s v="Sales &amp; Marketing"/>
    <s v="Full Time"/>
    <s v="Full Time"/>
    <s v="Even"/>
    <s v="5 - Senior Officer &amp; Sales &amp; Marketing"/>
    <s v="Even"/>
    <s v="5 - Senior Officer"/>
    <n v="4"/>
    <x v="4"/>
    <s v="N"/>
    <n v="3"/>
    <x v="0"/>
    <n v="33"/>
    <s v="Germany"/>
    <s v="Europe"/>
    <s v="Europe"/>
    <x v="1"/>
    <n v="5"/>
    <n v="0.58776041990365802"/>
  </r>
  <r>
    <n v="180"/>
    <x v="0"/>
    <x v="3"/>
    <s v="N"/>
    <n v="2"/>
    <x v="0"/>
    <s v="No"/>
    <n v="0.5"/>
    <s v="Yes"/>
    <s v="Y"/>
    <x v="3"/>
    <x v="0"/>
    <x v="0"/>
    <s v="HR"/>
    <s v="Full Time"/>
    <s v="Full Time"/>
    <s v="NA"/>
    <s v="NA"/>
    <s v="NA"/>
    <s v="NA"/>
    <n v="2"/>
    <x v="5"/>
    <s v="N"/>
    <n v="3"/>
    <x v="0"/>
    <n v="34"/>
    <s v="Switzerland"/>
    <s v="Switzerland"/>
    <s v="Switzerland"/>
    <x v="8"/>
    <n v="4"/>
    <n v="0.45996792832407873"/>
  </r>
  <r>
    <n v="181"/>
    <x v="1"/>
    <x v="4"/>
    <s v="N"/>
    <n v="3"/>
    <x v="0"/>
    <s v="Yes"/>
    <n v="0.5"/>
    <s v="No"/>
    <s v="Y"/>
    <x v="0"/>
    <x v="1"/>
    <x v="5"/>
    <s v="Operations"/>
    <s v="Full Time"/>
    <s v="Full Time"/>
    <s v="Even"/>
    <s v="5 - Senior Officer &amp; Operations"/>
    <s v="Even"/>
    <s v="5 - Senior Officer"/>
    <n v="1"/>
    <x v="0"/>
    <s v="Y"/>
    <n v="2"/>
    <x v="1"/>
    <n v="29"/>
    <s v="Italy"/>
    <s v="Europe"/>
    <s v="Europe"/>
    <x v="2"/>
    <n v="8"/>
    <n v="0.73558040357034404"/>
  </r>
  <r>
    <n v="182"/>
    <x v="1"/>
    <x v="0"/>
    <s v="N"/>
    <n v="3"/>
    <x v="0"/>
    <s v="No"/>
    <n v="0.5"/>
    <s v="Yes"/>
    <s v="Y"/>
    <x v="4"/>
    <x v="0"/>
    <x v="0"/>
    <s v="Internal Services"/>
    <s v="Full Time"/>
    <s v="Full Time"/>
    <s v="NA"/>
    <s v="NA"/>
    <s v="NA"/>
    <s v="NA"/>
    <n v="2"/>
    <x v="0"/>
    <s v="N"/>
    <n v="3"/>
    <x v="2"/>
    <n v="44"/>
    <s v="Germany"/>
    <s v="Europe"/>
    <s v="Europe"/>
    <x v="6"/>
    <n v="2"/>
    <n v="0.46689757405497567"/>
  </r>
  <r>
    <n v="183"/>
    <x v="1"/>
    <x v="4"/>
    <s v="N"/>
    <n v="2"/>
    <x v="0"/>
    <s v="Yes"/>
    <n v="0.5"/>
    <s v="No"/>
    <s v="Y"/>
    <x v="0"/>
    <x v="1"/>
    <x v="5"/>
    <s v="Operations"/>
    <n v="0.6"/>
    <s v="Part Time"/>
    <s v="Even"/>
    <s v="5 - Senior Officer &amp; Operations"/>
    <s v="Even"/>
    <s v="5 - Senior Officer"/>
    <n v="3"/>
    <x v="4"/>
    <s v="N"/>
    <n v="0"/>
    <x v="1"/>
    <n v="28"/>
    <s v="United States"/>
    <s v="Americas"/>
    <s v="Elsewhere"/>
    <x v="0"/>
    <n v="3"/>
    <n v="0.90170530186440012"/>
  </r>
  <r>
    <n v="184"/>
    <x v="0"/>
    <x v="0"/>
    <s v="Y"/>
    <n v="0"/>
    <x v="0"/>
    <s v="No"/>
    <n v="0.5"/>
    <s v="No"/>
    <s v="N"/>
    <x v="4"/>
    <x v="1"/>
    <x v="3"/>
    <s v="Internal Services"/>
    <n v="0.8"/>
    <s v="Part Time"/>
    <s v="Even"/>
    <s v="6 - Junior Officer &amp; Internal Services"/>
    <s v="Even"/>
    <s v="6 - Junior Officer"/>
    <n v="0"/>
    <x v="3"/>
    <s v="N"/>
    <n v="0"/>
    <x v="1"/>
    <n v="22"/>
    <s v="Switzerland"/>
    <s v="Switzerland"/>
    <s v="Switzerland"/>
    <x v="4"/>
    <n v="0"/>
    <n v="0.9721695046968668"/>
  </r>
  <r>
    <n v="185"/>
    <x v="0"/>
    <x v="0"/>
    <s v="Y"/>
    <n v="0"/>
    <x v="0"/>
    <s v="No"/>
    <n v="0.5"/>
    <s v="No"/>
    <s v="N"/>
    <x v="1"/>
    <x v="1"/>
    <x v="3"/>
    <s v="Sales &amp; Marketing"/>
    <s v="Full Time"/>
    <s v="Full Time"/>
    <s v="Even"/>
    <s v="6 - Junior Officer &amp; Sales &amp; Marketing"/>
    <s v="Even"/>
    <s v="6 - Junior Officer"/>
    <n v="0"/>
    <x v="3"/>
    <s v="N"/>
    <n v="0"/>
    <x v="1"/>
    <n v="25"/>
    <s v="Germany"/>
    <s v="Europe"/>
    <s v="Europe"/>
    <x v="4"/>
    <n v="0"/>
    <n v="0.16279155317167548"/>
  </r>
  <r>
    <n v="186"/>
    <x v="1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3"/>
    <x v="1"/>
    <n v="28"/>
    <s v="Germany"/>
    <s v="Europe"/>
    <s v="Europe"/>
    <x v="6"/>
    <n v="2"/>
    <n v="1.5971748269003938E-2"/>
  </r>
  <r>
    <n v="187"/>
    <x v="0"/>
    <x v="4"/>
    <s v="N"/>
    <n v="1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3"/>
    <x v="4"/>
    <s v="N"/>
    <n v="0"/>
    <x v="0"/>
    <n v="30"/>
    <s v="China"/>
    <s v="Asia Pacific"/>
    <s v="Elsewhere"/>
    <x v="0"/>
    <n v="3"/>
    <n v="6.0223794885437831E-3"/>
  </r>
  <r>
    <n v="188"/>
    <x v="0"/>
    <x v="4"/>
    <s v="N"/>
    <n v="2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4"/>
    <x v="4"/>
    <s v="N"/>
    <n v="3"/>
    <x v="1"/>
    <n v="29"/>
    <s v="Switzerland"/>
    <s v="Switzerland"/>
    <s v="Switzerland"/>
    <x v="7"/>
    <n v="9"/>
    <n v="0.57180441772704615"/>
  </r>
  <r>
    <n v="189"/>
    <x v="1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2"/>
    <x v="1"/>
    <n v="26"/>
    <s v="Switzerland"/>
    <s v="Switzerland"/>
    <s v="Switzerland"/>
    <x v="6"/>
    <n v="2"/>
    <n v="0.12759577029400127"/>
  </r>
  <r>
    <n v="190"/>
    <x v="1"/>
    <x v="4"/>
    <s v="N"/>
    <n v="2"/>
    <x v="0"/>
    <s v="Yes"/>
    <n v="0.5"/>
    <s v="No"/>
    <s v="Y"/>
    <x v="0"/>
    <x v="1"/>
    <x v="5"/>
    <s v="Operations"/>
    <s v="Full Time"/>
    <s v="Full Time"/>
    <s v="Even"/>
    <s v="5 - Senior Officer &amp; Operations"/>
    <s v="Even"/>
    <s v="5 - Senior Officer"/>
    <n v="3"/>
    <x v="4"/>
    <s v="N"/>
    <n v="3"/>
    <x v="0"/>
    <n v="33"/>
    <s v="Switzerland"/>
    <s v="Switzerland"/>
    <s v="Switzerland"/>
    <x v="7"/>
    <n v="9"/>
    <n v="0.90981218160671951"/>
  </r>
  <r>
    <n v="191"/>
    <x v="0"/>
    <x v="4"/>
    <s v="N"/>
    <n v="3"/>
    <x v="0"/>
    <s v="No"/>
    <n v="0.5"/>
    <s v="Yes"/>
    <s v="Y"/>
    <x v="1"/>
    <x v="0"/>
    <x v="0"/>
    <s v="Sales &amp; Marketing"/>
    <s v="Full Time"/>
    <s v="Full Time"/>
    <s v="NA"/>
    <s v="NA"/>
    <s v="NA"/>
    <s v="NA"/>
    <n v="3"/>
    <x v="4"/>
    <s v="N"/>
    <n v="3"/>
    <x v="5"/>
    <n v="62"/>
    <s v="Switzerland"/>
    <s v="Switzerland"/>
    <s v="Switzerland"/>
    <x v="7"/>
    <n v="9"/>
    <n v="0.55533521012326448"/>
  </r>
  <r>
    <n v="192"/>
    <x v="0"/>
    <x v="2"/>
    <s v="Y"/>
    <n v="0"/>
    <x v="0"/>
    <s v="No"/>
    <n v="0.5"/>
    <s v="No"/>
    <s v="N"/>
    <x v="0"/>
    <x v="1"/>
    <x v="2"/>
    <s v="Operations"/>
    <s v="Full Time"/>
    <s v="Full Time"/>
    <s v="Even"/>
    <s v="2 - Director &amp; Operations"/>
    <s v="Uneven - Men benefit"/>
    <s v="2 - Director"/>
    <n v="0"/>
    <x v="3"/>
    <s v="N"/>
    <n v="0"/>
    <x v="0"/>
    <n v="39"/>
    <s v="Switzerland"/>
    <s v="Switzerland"/>
    <s v="Switzerland"/>
    <x v="4"/>
    <n v="0"/>
    <n v="0.8867165346921414"/>
  </r>
  <r>
    <n v="193"/>
    <x v="0"/>
    <x v="1"/>
    <s v="N"/>
    <n v="3"/>
    <x v="0"/>
    <s v="No"/>
    <n v="0.5"/>
    <s v="Yes"/>
    <s v="Y"/>
    <x v="0"/>
    <x v="0"/>
    <x v="0"/>
    <s v="Operations"/>
    <s v="Full Time"/>
    <s v="Full Time"/>
    <s v="NA"/>
    <s v="NA"/>
    <s v="NA"/>
    <s v="NA"/>
    <n v="9"/>
    <x v="1"/>
    <s v="N"/>
    <n v="3"/>
    <x v="1"/>
    <n v="25"/>
    <s v="France"/>
    <s v="Europe"/>
    <s v="Europe"/>
    <x v="7"/>
    <n v="9"/>
    <n v="0.66492213266740163"/>
  </r>
  <r>
    <n v="194"/>
    <x v="1"/>
    <x v="0"/>
    <s v="Y"/>
    <n v="0"/>
    <x v="0"/>
    <s v="No"/>
    <n v="0.5"/>
    <s v="No"/>
    <s v="N"/>
    <x v="4"/>
    <x v="1"/>
    <x v="3"/>
    <s v="Internal Services"/>
    <s v="Full Time"/>
    <s v="Full Time"/>
    <s v="Even"/>
    <s v="6 - Junior Officer &amp; Internal Services"/>
    <s v="Even"/>
    <s v="6 - Junior Officer"/>
    <n v="0"/>
    <x v="3"/>
    <s v="N"/>
    <n v="0"/>
    <x v="1"/>
    <n v="22"/>
    <s v="Switzerland"/>
    <s v="Switzerland"/>
    <s v="Switzerland"/>
    <x v="4"/>
    <n v="0"/>
    <n v="0.77814681352012127"/>
  </r>
  <r>
    <n v="195"/>
    <x v="0"/>
    <x v="4"/>
    <s v="N"/>
    <n v="3"/>
    <x v="0"/>
    <s v="Yes"/>
    <n v="0.5"/>
    <s v="No"/>
    <s v="Y"/>
    <x v="0"/>
    <x v="1"/>
    <x v="5"/>
    <s v="Operations"/>
    <s v="Full Time"/>
    <s v="Full Time"/>
    <s v="Even"/>
    <s v="5 - Senior Officer &amp; Operations"/>
    <s v="Even"/>
    <s v="5 - Senior Officer"/>
    <n v="2"/>
    <x v="4"/>
    <s v="N"/>
    <n v="2"/>
    <x v="0"/>
    <n v="30"/>
    <s v="Switzerland"/>
    <s v="Switzerland"/>
    <s v="Switzerland"/>
    <x v="6"/>
    <n v="2"/>
    <n v="0.10047316396814721"/>
  </r>
  <r>
    <n v="196"/>
    <x v="0"/>
    <x v="3"/>
    <s v="Y"/>
    <n v="0"/>
    <x v="0"/>
    <s v="No"/>
    <n v="0.5"/>
    <s v="No"/>
    <s v="N"/>
    <x v="0"/>
    <x v="1"/>
    <x v="4"/>
    <s v="Operations"/>
    <s v="Full Time"/>
    <s v="Full Time"/>
    <s v="Even"/>
    <s v="3 - Senior Manager &amp; Operations"/>
    <s v="Uneven - Men benefit"/>
    <s v="3 - Senior Manager"/>
    <n v="0"/>
    <x v="3"/>
    <s v="N"/>
    <n v="0"/>
    <x v="2"/>
    <n v="40"/>
    <s v="Switzerland"/>
    <s v="Switzerland"/>
    <s v="Switzerland"/>
    <x v="4"/>
    <n v="0"/>
    <n v="7.4262519350269063E-2"/>
  </r>
  <r>
    <n v="197"/>
    <x v="0"/>
    <x v="0"/>
    <s v="N"/>
    <n v="3"/>
    <x v="0"/>
    <s v="Yes"/>
    <n v="0.5"/>
    <s v="No"/>
    <s v="Y"/>
    <x v="5"/>
    <x v="1"/>
    <x v="3"/>
    <s v="Finance"/>
    <s v="Full Time"/>
    <s v="Full Time"/>
    <s v="Inconclusive"/>
    <s v="6 - Junior Officer &amp; Finance"/>
    <s v="Even"/>
    <s v="6 - Junior Officer"/>
    <n v="5"/>
    <x v="0"/>
    <s v="N"/>
    <n v="2"/>
    <x v="1"/>
    <n v="23"/>
    <s v="France"/>
    <s v="Europe"/>
    <s v="Europe"/>
    <x v="1"/>
    <n v="5"/>
    <n v="0.21010598921358958"/>
  </r>
  <r>
    <n v="198"/>
    <x v="1"/>
    <x v="0"/>
    <s v="N"/>
    <n v="2"/>
    <x v="0"/>
    <s v="No"/>
    <n v="0.5"/>
    <s v="Yes"/>
    <s v="Y"/>
    <x v="1"/>
    <x v="0"/>
    <x v="0"/>
    <s v="Sales &amp; Marketing"/>
    <s v="Full Time"/>
    <s v="Full Time"/>
    <s v="NA"/>
    <s v="NA"/>
    <s v="NA"/>
    <s v="NA"/>
    <n v="1"/>
    <x v="0"/>
    <s v="N"/>
    <n v="0"/>
    <x v="2"/>
    <n v="41"/>
    <s v="Switzerland"/>
    <s v="Switzerland"/>
    <s v="Switzerland"/>
    <x v="3"/>
    <n v="1"/>
    <n v="0.33155112640982676"/>
  </r>
  <r>
    <n v="199"/>
    <x v="1"/>
    <x v="0"/>
    <s v="N"/>
    <n v="3"/>
    <x v="0"/>
    <s v="Yes"/>
    <n v="0.5"/>
    <s v="No"/>
    <s v="Y"/>
    <x v="4"/>
    <x v="1"/>
    <x v="3"/>
    <s v="Internal Services"/>
    <s v="Full Time"/>
    <s v="Full Time"/>
    <s v="Even"/>
    <s v="6 - Junior Officer &amp; Internal Services"/>
    <s v="Even"/>
    <s v="6 - Junior Officer"/>
    <n v="2"/>
    <x v="0"/>
    <s v="N"/>
    <n v="2"/>
    <x v="1"/>
    <n v="24"/>
    <s v="Switzerland"/>
    <s v="Switzerland"/>
    <s v="Switzerland"/>
    <x v="6"/>
    <n v="2"/>
    <n v="0.31545609810620101"/>
  </r>
  <r>
    <n v="200"/>
    <x v="0"/>
    <x v="4"/>
    <s v="N"/>
    <n v="3"/>
    <x v="0"/>
    <s v="No"/>
    <n v="0.5"/>
    <s v="Yes"/>
    <s v="Y"/>
    <x v="0"/>
    <x v="0"/>
    <x v="0"/>
    <s v="Operations"/>
    <s v="Full Time"/>
    <s v="Full Time"/>
    <s v="NA"/>
    <s v="NA"/>
    <s v="NA"/>
    <s v="NA"/>
    <n v="4"/>
    <x v="4"/>
    <s v="N"/>
    <n v="3"/>
    <x v="2"/>
    <n v="41"/>
    <s v="Italy"/>
    <s v="Europe"/>
    <s v="Europe"/>
    <x v="7"/>
    <n v="9"/>
    <n v="7.8792532218849853E-3"/>
  </r>
  <r>
    <n v="201"/>
    <x v="1"/>
    <x v="4"/>
    <s v="Y"/>
    <n v="0"/>
    <x v="0"/>
    <s v="No"/>
    <n v="0.5"/>
    <s v="No"/>
    <s v="N"/>
    <x v="3"/>
    <x v="1"/>
    <x v="5"/>
    <s v="HR"/>
    <n v="0.6"/>
    <s v="Part Time"/>
    <s v="Inconclusive"/>
    <s v="5 - Senior Officer &amp; HR"/>
    <s v="Even"/>
    <s v="5 - Senior Officer"/>
    <n v="0"/>
    <x v="3"/>
    <s v="N"/>
    <n v="0"/>
    <x v="0"/>
    <n v="33"/>
    <s v="France"/>
    <s v="Europe"/>
    <s v="Europe"/>
    <x v="4"/>
    <n v="0"/>
    <n v="0.33898170561981067"/>
  </r>
  <r>
    <n v="202"/>
    <x v="0"/>
    <x v="1"/>
    <s v="N"/>
    <n v="3"/>
    <x v="0"/>
    <s v="Yes"/>
    <n v="0.5"/>
    <s v="No"/>
    <s v="Y"/>
    <x v="4"/>
    <x v="1"/>
    <x v="1"/>
    <s v="Internal Services"/>
    <s v="Full Time"/>
    <s v="Full Time"/>
    <s v="Even"/>
    <s v="4 - Manager &amp; Internal Services"/>
    <s v="Even"/>
    <s v="4 - Manager"/>
    <n v="3"/>
    <x v="1"/>
    <s v="N"/>
    <n v="2"/>
    <x v="0"/>
    <n v="34"/>
    <s v="United States"/>
    <s v="Americas"/>
    <s v="Elsewhere"/>
    <x v="2"/>
    <n v="8"/>
    <n v="0.14104140195699799"/>
  </r>
  <r>
    <n v="203"/>
    <x v="0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1"/>
    <x v="0"/>
    <s v="N"/>
    <n v="0"/>
    <x v="1"/>
    <n v="26"/>
    <s v="Germany"/>
    <s v="Europe"/>
    <s v="Europe"/>
    <x v="3"/>
    <n v="1"/>
    <n v="0.90714592272996342"/>
  </r>
  <r>
    <n v="204"/>
    <x v="0"/>
    <x v="0"/>
    <s v="Y"/>
    <n v="0"/>
    <x v="0"/>
    <s v="No"/>
    <n v="0.5"/>
    <s v="No"/>
    <s v="N"/>
    <x v="1"/>
    <x v="1"/>
    <x v="3"/>
    <s v="Sales &amp; Marketing"/>
    <s v="Full Time"/>
    <s v="Full Time"/>
    <s v="Even"/>
    <s v="6 - Junior Officer &amp; Sales &amp; Marketing"/>
    <s v="Even"/>
    <s v="6 - Junior Officer"/>
    <n v="0"/>
    <x v="3"/>
    <s v="N"/>
    <n v="0"/>
    <x v="1"/>
    <n v="22"/>
    <s v="Switzerland"/>
    <s v="Switzerland"/>
    <s v="Switzerland"/>
    <x v="4"/>
    <n v="0"/>
    <n v="0.48817610690523405"/>
  </r>
  <r>
    <n v="205"/>
    <x v="0"/>
    <x v="3"/>
    <s v="N"/>
    <n v="2"/>
    <x v="0"/>
    <s v="Yes"/>
    <n v="0.5"/>
    <s v="No"/>
    <s v="Y"/>
    <x v="1"/>
    <x v="1"/>
    <x v="4"/>
    <s v="Sales &amp; Marketing"/>
    <s v="Full Time"/>
    <s v="Full Time"/>
    <s v="Uneven - Men benefit"/>
    <s v="3 - Senior Manager &amp; Sales &amp; Marketing"/>
    <s v="Uneven - Men benefit"/>
    <s v="3 - Senior Manager"/>
    <n v="3"/>
    <x v="5"/>
    <s v="N"/>
    <n v="3"/>
    <x v="2"/>
    <n v="40"/>
    <s v="Switzerland"/>
    <s v="Switzerland"/>
    <s v="Switzerland"/>
    <x v="9"/>
    <n v="6"/>
    <n v="0.58844506977308042"/>
  </r>
  <r>
    <n v="206"/>
    <x v="0"/>
    <x v="1"/>
    <s v="N"/>
    <n v="2"/>
    <x v="0"/>
    <s v="Yes"/>
    <n v="0.5"/>
    <s v="No"/>
    <s v="Y"/>
    <x v="5"/>
    <x v="1"/>
    <x v="1"/>
    <s v="Finance"/>
    <s v="Full Time"/>
    <s v="Full Time"/>
    <s v="Inconclusive"/>
    <s v="4 - Manager &amp; Finance"/>
    <s v="Even"/>
    <s v="4 - Manager"/>
    <n v="1"/>
    <x v="4"/>
    <s v="Y"/>
    <n v="1"/>
    <x v="0"/>
    <n v="36"/>
    <s v="United Kingdom"/>
    <s v="Europe"/>
    <s v="Europe"/>
    <x v="1"/>
    <n v="5"/>
    <n v="0.72880367688046188"/>
  </r>
  <r>
    <n v="207"/>
    <x v="0"/>
    <x v="2"/>
    <s v="Y"/>
    <n v="0"/>
    <x v="0"/>
    <s v="No"/>
    <n v="0.5"/>
    <s v="No"/>
    <s v="N"/>
    <x v="4"/>
    <x v="1"/>
    <x v="2"/>
    <s v="Internal Services"/>
    <s v="Full Time"/>
    <s v="Full Time"/>
    <s v="Inconclusive"/>
    <s v="2 - Director &amp; Internal Services"/>
    <s v="Uneven - Men benefit"/>
    <s v="2 - Director"/>
    <n v="0"/>
    <x v="3"/>
    <s v="N"/>
    <n v="0"/>
    <x v="0"/>
    <n v="38"/>
    <s v="Switzerland"/>
    <s v="Switzerland"/>
    <s v="Switzerland"/>
    <x v="4"/>
    <n v="0"/>
    <n v="0.57008244736897506"/>
  </r>
  <r>
    <n v="208"/>
    <x v="1"/>
    <x v="0"/>
    <s v="N"/>
    <n v="1"/>
    <x v="0"/>
    <s v="Yes"/>
    <n v="0.5"/>
    <s v="No"/>
    <s v="Y"/>
    <x v="4"/>
    <x v="1"/>
    <x v="3"/>
    <s v="Internal Services"/>
    <s v="Full Time"/>
    <s v="Full Time"/>
    <s v="Even"/>
    <s v="6 - Junior Officer &amp; Internal Services"/>
    <s v="Even"/>
    <s v="6 - Junior Officer"/>
    <n v="2"/>
    <x v="0"/>
    <s v="N"/>
    <n v="3"/>
    <x v="1"/>
    <n v="25"/>
    <s v="Switzerland"/>
    <s v="Switzerland"/>
    <s v="Switzerland"/>
    <x v="6"/>
    <n v="2"/>
    <n v="0.24935355511503143"/>
  </r>
  <r>
    <n v="209"/>
    <x v="1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2"/>
    <x v="1"/>
    <n v="28"/>
    <s v="Germany"/>
    <s v="Europe"/>
    <s v="Europe"/>
    <x v="0"/>
    <n v="3"/>
    <n v="0.90979661974433979"/>
  </r>
  <r>
    <n v="210"/>
    <x v="1"/>
    <x v="1"/>
    <s v="N"/>
    <n v="0"/>
    <x v="0"/>
    <s v="No"/>
    <n v="0.5"/>
    <s v="Yes"/>
    <s v="Y"/>
    <x v="1"/>
    <x v="0"/>
    <x v="0"/>
    <s v="Sales &amp; Marketing"/>
    <s v="Full Time"/>
    <s v="Full Time"/>
    <s v="NA"/>
    <s v="NA"/>
    <s v="NA"/>
    <s v="NA"/>
    <n v="3"/>
    <x v="1"/>
    <s v="N"/>
    <n v="2"/>
    <x v="3"/>
    <n v="51"/>
    <s v="Switzerland"/>
    <s v="Switzerland"/>
    <s v="Switzerland"/>
    <x v="7"/>
    <n v="9"/>
    <n v="0.2593792322935673"/>
  </r>
  <r>
    <n v="211"/>
    <x v="0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3"/>
    <x v="1"/>
    <n v="21"/>
    <s v="Switzerland"/>
    <s v="Switzerland"/>
    <s v="Switzerland"/>
    <x v="0"/>
    <n v="3"/>
    <n v="0.34709743025579964"/>
  </r>
  <r>
    <n v="212"/>
    <x v="0"/>
    <x v="4"/>
    <s v="Y"/>
    <n v="0"/>
    <x v="0"/>
    <s v="No"/>
    <n v="0.5"/>
    <s v="No"/>
    <s v="N"/>
    <x v="1"/>
    <x v="1"/>
    <x v="5"/>
    <s v="Sales &amp; Marketing"/>
    <s v="Full Time"/>
    <s v="Full Time"/>
    <s v="Even"/>
    <s v="5 - Senior Officer &amp; Sales &amp; Marketing"/>
    <s v="Even"/>
    <s v="5 - Senior Officer"/>
    <n v="0"/>
    <x v="3"/>
    <s v="N"/>
    <n v="0"/>
    <x v="1"/>
    <n v="27"/>
    <s v="Switzerland"/>
    <s v="Switzerland"/>
    <s v="Switzerland"/>
    <x v="4"/>
    <n v="0"/>
    <n v="0.5896854644727787"/>
  </r>
  <r>
    <n v="213"/>
    <x v="1"/>
    <x v="2"/>
    <s v="N"/>
    <n v="4"/>
    <x v="0"/>
    <s v="Yes"/>
    <n v="0.5"/>
    <s v="No"/>
    <s v="Y"/>
    <x v="3"/>
    <x v="1"/>
    <x v="2"/>
    <s v="HR"/>
    <s v="Full Time"/>
    <s v="Full Time"/>
    <s v="Inconclusive"/>
    <s v="2 - Director &amp; HR"/>
    <s v="Uneven - Men benefit"/>
    <s v="2 - Director"/>
    <n v="3"/>
    <x v="2"/>
    <s v="N"/>
    <n v="2"/>
    <x v="2"/>
    <n v="44"/>
    <s v="Switzerland"/>
    <s v="Switzerland"/>
    <s v="Switzerland"/>
    <x v="0"/>
    <n v="3"/>
    <n v="0.26751329989773476"/>
  </r>
  <r>
    <n v="214"/>
    <x v="1"/>
    <x v="0"/>
    <s v="Y"/>
    <n v="0"/>
    <x v="0"/>
    <s v="No"/>
    <n v="0.5"/>
    <s v="No"/>
    <s v="N"/>
    <x v="1"/>
    <x v="1"/>
    <x v="3"/>
    <s v="Sales &amp; Marketing"/>
    <s v="Full Time"/>
    <s v="Full Time"/>
    <s v="Even"/>
    <s v="6 - Junior Officer &amp; Sales &amp; Marketing"/>
    <s v="Even"/>
    <s v="6 - Junior Officer"/>
    <n v="0"/>
    <x v="3"/>
    <s v="N"/>
    <n v="0"/>
    <x v="1"/>
    <n v="28"/>
    <s v="France"/>
    <s v="Europe"/>
    <s v="Europe"/>
    <x v="4"/>
    <n v="0"/>
    <n v="0.21032838890679217"/>
  </r>
  <r>
    <n v="215"/>
    <x v="0"/>
    <x v="1"/>
    <s v="N"/>
    <n v="1"/>
    <x v="1"/>
    <s v="Yes"/>
    <n v="0.5"/>
    <s v="No"/>
    <s v="Y"/>
    <x v="0"/>
    <x v="1"/>
    <x v="4"/>
    <s v="Operations"/>
    <s v="Full Time"/>
    <s v="Full Time"/>
    <s v="Even"/>
    <s v="4 - Manager &amp; Operations"/>
    <s v="Even"/>
    <s v="4 - Manager"/>
    <n v="3"/>
    <x v="1"/>
    <s v="N"/>
    <n v="3"/>
    <x v="0"/>
    <n v="37"/>
    <s v="Switzerland"/>
    <s v="Switzerland"/>
    <s v="Switzerland"/>
    <x v="7"/>
    <n v="9"/>
    <n v="0.27306337255090507"/>
  </r>
  <r>
    <n v="216"/>
    <x v="1"/>
    <x v="4"/>
    <s v="N"/>
    <n v="0"/>
    <x v="0"/>
    <s v="No"/>
    <n v="0.5"/>
    <s v="Yes"/>
    <s v="Y"/>
    <x v="0"/>
    <x v="0"/>
    <x v="0"/>
    <s v="Operations"/>
    <s v="Full Time"/>
    <s v="Full Time"/>
    <s v="NA"/>
    <s v="NA"/>
    <s v="NA"/>
    <s v="NA"/>
    <n v="3"/>
    <x v="4"/>
    <s v="N"/>
    <n v="2"/>
    <x v="2"/>
    <n v="44"/>
    <s v="France"/>
    <s v="Europe"/>
    <s v="Europe"/>
    <x v="7"/>
    <n v="9"/>
    <n v="0.35142080733012193"/>
  </r>
  <r>
    <n v="217"/>
    <x v="1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1"/>
    <x v="0"/>
    <s v="N"/>
    <n v="0"/>
    <x v="1"/>
    <n v="22"/>
    <s v="Switzerland"/>
    <s v="Switzerland"/>
    <s v="Switzerland"/>
    <x v="3"/>
    <n v="1"/>
    <n v="0.3294742691165391"/>
  </r>
  <r>
    <n v="218"/>
    <x v="0"/>
    <x v="4"/>
    <s v="N"/>
    <n v="2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3"/>
    <x v="4"/>
    <s v="N"/>
    <n v="3"/>
    <x v="1"/>
    <n v="29"/>
    <s v="Switzerland"/>
    <s v="Switzerland"/>
    <s v="Switzerland"/>
    <x v="5"/>
    <n v="7"/>
    <n v="0.62351690139141358"/>
  </r>
  <r>
    <n v="219"/>
    <x v="1"/>
    <x v="3"/>
    <s v="Y"/>
    <n v="0"/>
    <x v="0"/>
    <s v="No"/>
    <n v="0.5"/>
    <s v="No"/>
    <s v="N"/>
    <x v="0"/>
    <x v="1"/>
    <x v="4"/>
    <s v="Operations"/>
    <s v="Full Time"/>
    <s v="Full Time"/>
    <s v="Even"/>
    <s v="3 - Senior Manager &amp; Operations"/>
    <s v="Uneven - Men benefit"/>
    <s v="3 - Senior Manager"/>
    <n v="0"/>
    <x v="3"/>
    <s v="N"/>
    <n v="0"/>
    <x v="0"/>
    <n v="36"/>
    <s v="Switzerland"/>
    <s v="Switzerland"/>
    <s v="Switzerland"/>
    <x v="4"/>
    <n v="0"/>
    <n v="0.60635475933474836"/>
  </r>
  <r>
    <n v="220"/>
    <x v="0"/>
    <x v="4"/>
    <s v="N"/>
    <n v="3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4"/>
    <x v="4"/>
    <s v="N"/>
    <n v="3"/>
    <x v="1"/>
    <n v="29"/>
    <s v="Germany"/>
    <s v="Europe"/>
    <s v="Europe"/>
    <x v="7"/>
    <n v="9"/>
    <n v="0.60392937641638511"/>
  </r>
  <r>
    <n v="221"/>
    <x v="1"/>
    <x v="4"/>
    <s v="Y"/>
    <n v="0"/>
    <x v="0"/>
    <s v="No"/>
    <n v="0.5"/>
    <s v="No"/>
    <s v="N"/>
    <x v="2"/>
    <x v="1"/>
    <x v="5"/>
    <s v="Strategy"/>
    <s v="Full Time"/>
    <s v="Full Time"/>
    <s v="Inconclusive"/>
    <s v="5 - Senior Officer &amp; Strategy"/>
    <s v="Even"/>
    <s v="5 - Senior Officer"/>
    <n v="0"/>
    <x v="3"/>
    <s v="N"/>
    <n v="0"/>
    <x v="1"/>
    <n v="28"/>
    <s v="Switzerland"/>
    <s v="Switzerland"/>
    <s v="Switzerland"/>
    <x v="4"/>
    <n v="0"/>
    <n v="0.266750300311417"/>
  </r>
  <r>
    <n v="222"/>
    <x v="0"/>
    <x v="2"/>
    <s v="N"/>
    <n v="3"/>
    <x v="1"/>
    <s v="Yes"/>
    <n v="0.5"/>
    <s v="No"/>
    <s v="Y"/>
    <x v="1"/>
    <x v="1"/>
    <x v="6"/>
    <s v="Sales &amp; Marketing"/>
    <s v="Full Time"/>
    <s v="Full Time"/>
    <s v="Inconclusive"/>
    <s v="2 - Director &amp; Sales &amp; Marketing"/>
    <s v="Uneven - Men benefit"/>
    <s v="2 - Director"/>
    <n v="6"/>
    <x v="2"/>
    <s v="N"/>
    <n v="3"/>
    <x v="0"/>
    <n v="39"/>
    <s v="Switzerland"/>
    <s v="Switzerland"/>
    <s v="Switzerland"/>
    <x v="2"/>
    <n v="8"/>
    <n v="0.12903645981620437"/>
  </r>
  <r>
    <n v="223"/>
    <x v="1"/>
    <x v="4"/>
    <s v="N"/>
    <n v="0"/>
    <x v="0"/>
    <s v="No"/>
    <n v="0.5"/>
    <s v="Yes"/>
    <s v="Y"/>
    <x v="1"/>
    <x v="0"/>
    <x v="0"/>
    <s v="Sales &amp; Marketing"/>
    <s v="Full Time"/>
    <s v="Full Time"/>
    <s v="NA"/>
    <s v="NA"/>
    <s v="NA"/>
    <s v="NA"/>
    <n v="5"/>
    <x v="4"/>
    <s v="N"/>
    <n v="3"/>
    <x v="1"/>
    <n v="29"/>
    <s v="Switzerland"/>
    <s v="Switzerland"/>
    <s v="Switzerland"/>
    <x v="7"/>
    <n v="9"/>
    <n v="0.17783436658243823"/>
  </r>
  <r>
    <n v="224"/>
    <x v="0"/>
    <x v="3"/>
    <s v="N"/>
    <n v="2"/>
    <x v="0"/>
    <s v="Yes"/>
    <n v="0.5"/>
    <s v="No"/>
    <s v="Y"/>
    <x v="4"/>
    <x v="1"/>
    <x v="4"/>
    <s v="Internal Services"/>
    <s v="Full Time"/>
    <s v="Full Time"/>
    <s v="Uneven - Men benefit"/>
    <s v="3 - Senior Manager &amp; Internal Services"/>
    <s v="Uneven - Men benefit"/>
    <s v="3 - Senior Manager"/>
    <n v="2"/>
    <x v="5"/>
    <s v="N"/>
    <n v="3"/>
    <x v="2"/>
    <n v="46"/>
    <s v="Germany"/>
    <s v="Europe"/>
    <s v="Europe"/>
    <x v="7"/>
    <n v="9"/>
    <n v="0.81061830896371667"/>
  </r>
  <r>
    <n v="225"/>
    <x v="0"/>
    <x v="4"/>
    <s v="N"/>
    <n v="2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1"/>
    <x v="0"/>
    <s v="Y"/>
    <n v="1"/>
    <x v="1"/>
    <n v="25"/>
    <s v="Romania"/>
    <s v="Europe"/>
    <s v="Europe"/>
    <x v="9"/>
    <n v="6"/>
    <n v="0.47692719570024233"/>
  </r>
  <r>
    <n v="226"/>
    <x v="0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3"/>
    <x v="0"/>
    <s v="N"/>
    <n v="2"/>
    <x v="1"/>
    <n v="21"/>
    <s v="Switzerland"/>
    <s v="Switzerland"/>
    <s v="Switzerland"/>
    <x v="0"/>
    <n v="3"/>
    <n v="0.54013581336580863"/>
  </r>
  <r>
    <n v="227"/>
    <x v="0"/>
    <x v="1"/>
    <s v="N"/>
    <n v="3"/>
    <x v="0"/>
    <s v="No"/>
    <n v="0.5"/>
    <s v="Yes"/>
    <s v="Y"/>
    <x v="1"/>
    <x v="0"/>
    <x v="0"/>
    <s v="Sales &amp; Marketing"/>
    <s v="Full Time"/>
    <s v="Full Time"/>
    <s v="NA"/>
    <s v="NA"/>
    <s v="NA"/>
    <s v="NA"/>
    <n v="3"/>
    <x v="1"/>
    <s v="N"/>
    <n v="2"/>
    <x v="2"/>
    <n v="43"/>
    <s v="Switzerland"/>
    <s v="Switzerland"/>
    <s v="Switzerland"/>
    <x v="7"/>
    <n v="9"/>
    <n v="0.98339826464382596"/>
  </r>
  <r>
    <n v="228"/>
    <x v="0"/>
    <x v="4"/>
    <s v="N"/>
    <n v="2"/>
    <x v="1"/>
    <s v="Yes"/>
    <n v="0.5"/>
    <s v="No"/>
    <s v="Y"/>
    <x v="4"/>
    <x v="1"/>
    <x v="1"/>
    <s v="Internal Services"/>
    <s v="Full Time"/>
    <s v="Full Time"/>
    <s v="Even"/>
    <s v="5 - Senior Officer &amp; Internal Services"/>
    <s v="Even"/>
    <s v="5 - Senior Officer"/>
    <n v="2"/>
    <x v="4"/>
    <s v="N"/>
    <n v="3"/>
    <x v="0"/>
    <n v="31"/>
    <s v="Switzerland"/>
    <s v="Switzerland"/>
    <s v="Switzerland"/>
    <x v="8"/>
    <n v="4"/>
    <n v="0.9271996648592028"/>
  </r>
  <r>
    <n v="229"/>
    <x v="0"/>
    <x v="3"/>
    <s v="N"/>
    <n v="2"/>
    <x v="0"/>
    <s v="Yes"/>
    <n v="0.5"/>
    <s v="No"/>
    <s v="Y"/>
    <x v="4"/>
    <x v="1"/>
    <x v="4"/>
    <s v="Internal Services"/>
    <s v="Full Time"/>
    <s v="Full Time"/>
    <s v="Uneven - Men benefit"/>
    <s v="3 - Senior Manager &amp; Internal Services"/>
    <s v="Uneven - Men benefit"/>
    <s v="3 - Senior Manager"/>
    <n v="3"/>
    <x v="5"/>
    <s v="N"/>
    <n v="2"/>
    <x v="0"/>
    <n v="35"/>
    <s v="Switzerland"/>
    <s v="Switzerland"/>
    <s v="Switzerland"/>
    <x v="8"/>
    <n v="4"/>
    <n v="0.21806709847288308"/>
  </r>
  <r>
    <n v="230"/>
    <x v="1"/>
    <x v="0"/>
    <s v="N"/>
    <n v="2"/>
    <x v="0"/>
    <s v="No"/>
    <n v="0.5"/>
    <s v="Yes"/>
    <s v="Y"/>
    <x v="0"/>
    <x v="0"/>
    <x v="0"/>
    <s v="Operations"/>
    <s v="Full Time"/>
    <s v="Full Time"/>
    <s v="NA"/>
    <s v="NA"/>
    <s v="NA"/>
    <s v="NA"/>
    <n v="2"/>
    <x v="0"/>
    <s v="N"/>
    <n v="3"/>
    <x v="2"/>
    <n v="42"/>
    <s v="Switzerland"/>
    <s v="Switzerland"/>
    <s v="Switzerland"/>
    <x v="6"/>
    <n v="2"/>
    <n v="0.57064449855282595"/>
  </r>
  <r>
    <n v="231"/>
    <x v="0"/>
    <x v="3"/>
    <s v="N"/>
    <n v="3"/>
    <x v="0"/>
    <s v="Yes"/>
    <n v="0.5"/>
    <s v="No"/>
    <s v="Y"/>
    <x v="5"/>
    <x v="1"/>
    <x v="4"/>
    <s v="Finance"/>
    <s v="Full Time"/>
    <s v="Full Time"/>
    <s v="Inconclusive"/>
    <s v="3 - Senior Manager &amp; Finance"/>
    <s v="Uneven - Men benefit"/>
    <s v="3 - Senior Manager"/>
    <n v="3"/>
    <x v="5"/>
    <s v="N"/>
    <n v="3"/>
    <x v="0"/>
    <n v="39"/>
    <s v="France"/>
    <s v="Europe"/>
    <s v="Europe"/>
    <x v="8"/>
    <n v="4"/>
    <n v="0.85185181143514077"/>
  </r>
  <r>
    <n v="232"/>
    <x v="1"/>
    <x v="0"/>
    <s v="N"/>
    <n v="2"/>
    <x v="1"/>
    <s v="Yes"/>
    <n v="0.5"/>
    <s v="No"/>
    <s v="Y"/>
    <x v="0"/>
    <x v="1"/>
    <x v="5"/>
    <s v="Operations"/>
    <s v="Full Time"/>
    <s v="Full Time"/>
    <s v="Even"/>
    <s v="6 - Junior Officer &amp; Operations"/>
    <s v="Even"/>
    <s v="6 - Junior Officer"/>
    <n v="3"/>
    <x v="0"/>
    <s v="N"/>
    <n v="3"/>
    <x v="0"/>
    <n v="34"/>
    <s v="Spain"/>
    <s v="Europe"/>
    <s v="Europe"/>
    <x v="0"/>
    <n v="3"/>
    <n v="0.19055663330033834"/>
  </r>
  <r>
    <n v="233"/>
    <x v="1"/>
    <x v="0"/>
    <s v="Y"/>
    <n v="0"/>
    <x v="0"/>
    <s v="No"/>
    <n v="0.5"/>
    <s v="No"/>
    <s v="N"/>
    <x v="2"/>
    <x v="1"/>
    <x v="3"/>
    <s v="Strategy"/>
    <n v="0.8"/>
    <s v="Part Time"/>
    <s v="Inconclusive"/>
    <s v="6 - Junior Officer &amp; Strategy"/>
    <s v="Even"/>
    <s v="6 - Junior Officer"/>
    <n v="0"/>
    <x v="3"/>
    <s v="N"/>
    <n v="0"/>
    <x v="1"/>
    <n v="25"/>
    <s v="Switzerland"/>
    <s v="Switzerland"/>
    <s v="Switzerland"/>
    <x v="4"/>
    <n v="0"/>
    <n v="0.29436470327604447"/>
  </r>
  <r>
    <n v="234"/>
    <x v="1"/>
    <x v="0"/>
    <s v="N"/>
    <n v="2"/>
    <x v="1"/>
    <s v="Yes"/>
    <n v="0.5"/>
    <s v="No"/>
    <s v="Y"/>
    <x v="0"/>
    <x v="1"/>
    <x v="5"/>
    <s v="Operations"/>
    <s v="Full Time"/>
    <s v="Full Time"/>
    <s v="Even"/>
    <s v="6 - Junior Officer &amp; Operations"/>
    <s v="Even"/>
    <s v="6 - Junior Officer"/>
    <n v="2"/>
    <x v="0"/>
    <s v="N"/>
    <n v="2"/>
    <x v="1"/>
    <n v="29"/>
    <s v="Germany"/>
    <s v="Europe"/>
    <s v="Europe"/>
    <x v="6"/>
    <n v="2"/>
    <n v="0.85942463385542378"/>
  </r>
  <r>
    <n v="235"/>
    <x v="0"/>
    <x v="1"/>
    <s v="N"/>
    <n v="3"/>
    <x v="0"/>
    <s v="Yes"/>
    <n v="0.5"/>
    <s v="No"/>
    <s v="Y"/>
    <x v="4"/>
    <x v="1"/>
    <x v="1"/>
    <s v="Internal Services"/>
    <s v="Full Time"/>
    <s v="Full Time"/>
    <s v="Even"/>
    <s v="4 - Manager &amp; Internal Services"/>
    <s v="Even"/>
    <s v="4 - Manager"/>
    <n v="2"/>
    <x v="1"/>
    <s v="N"/>
    <n v="3"/>
    <x v="0"/>
    <n v="32"/>
    <s v="Switzerland"/>
    <s v="Switzerland"/>
    <s v="Switzerland"/>
    <x v="9"/>
    <n v="6"/>
    <n v="0.17643483212590227"/>
  </r>
  <r>
    <n v="236"/>
    <x v="1"/>
    <x v="0"/>
    <s v="N"/>
    <n v="3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1"/>
    <x v="0"/>
    <s v="N"/>
    <n v="0"/>
    <x v="1"/>
    <n v="22"/>
    <s v="Switzerland"/>
    <s v="Switzerland"/>
    <s v="Switzerland"/>
    <x v="3"/>
    <n v="1"/>
    <n v="0.21959367082933157"/>
  </r>
  <r>
    <n v="237"/>
    <x v="1"/>
    <x v="0"/>
    <s v="N"/>
    <n v="2"/>
    <x v="1"/>
    <s v="Yes"/>
    <n v="0.5"/>
    <s v="No"/>
    <s v="Y"/>
    <x v="0"/>
    <x v="1"/>
    <x v="5"/>
    <s v="Operations"/>
    <s v="Full Time"/>
    <s v="Full Time"/>
    <s v="Even"/>
    <s v="6 - Junior Officer &amp; Operations"/>
    <s v="Even"/>
    <s v="6 - Junior Officer"/>
    <n v="4"/>
    <x v="0"/>
    <s v="N"/>
    <n v="3"/>
    <x v="0"/>
    <n v="31"/>
    <s v="Switzerland"/>
    <s v="Switzerland"/>
    <s v="Switzerland"/>
    <x v="8"/>
    <n v="4"/>
    <n v="0.93313938917417039"/>
  </r>
  <r>
    <n v="238"/>
    <x v="1"/>
    <x v="0"/>
    <s v="Y"/>
    <n v="0"/>
    <x v="0"/>
    <s v="No"/>
    <n v="0.5"/>
    <s v="No"/>
    <s v="N"/>
    <x v="0"/>
    <x v="1"/>
    <x v="3"/>
    <s v="Operations"/>
    <s v="Full Time"/>
    <s v="Full Time"/>
    <s v="Even"/>
    <s v="6 - Junior Officer &amp; Operations"/>
    <s v="Even"/>
    <s v="6 - Junior Officer"/>
    <n v="0"/>
    <x v="3"/>
    <s v="N"/>
    <n v="0"/>
    <x v="1"/>
    <n v="22"/>
    <s v="France"/>
    <s v="Europe"/>
    <s v="Europe"/>
    <x v="4"/>
    <n v="0"/>
    <n v="0.35696434288001544"/>
  </r>
  <r>
    <n v="239"/>
    <x v="0"/>
    <x v="1"/>
    <s v="N"/>
    <n v="2"/>
    <x v="0"/>
    <s v="Yes"/>
    <n v="0.5"/>
    <s v="No"/>
    <s v="Y"/>
    <x v="1"/>
    <x v="1"/>
    <x v="1"/>
    <s v="Sales &amp; Marketing"/>
    <s v="Full Time"/>
    <s v="Full Time"/>
    <s v="Uneven - Men benefit"/>
    <s v="4 - Manager &amp; Sales &amp; Marketing"/>
    <s v="Even"/>
    <s v="4 - Manager"/>
    <n v="2"/>
    <x v="1"/>
    <s v="N"/>
    <n v="2"/>
    <x v="0"/>
    <n v="36"/>
    <s v="Italy"/>
    <s v="Europe"/>
    <s v="Europe"/>
    <x v="9"/>
    <n v="6"/>
    <n v="0.3138941387196631"/>
  </r>
  <r>
    <n v="240"/>
    <x v="1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4"/>
    <x v="0"/>
    <s v="N"/>
    <n v="3"/>
    <x v="1"/>
    <n v="27"/>
    <s v="Italy"/>
    <s v="Europe"/>
    <s v="Europe"/>
    <x v="8"/>
    <n v="4"/>
    <n v="2.0523661359035827E-2"/>
  </r>
  <r>
    <n v="241"/>
    <x v="1"/>
    <x v="1"/>
    <s v="N"/>
    <n v="2"/>
    <x v="0"/>
    <s v="Yes"/>
    <n v="0.5"/>
    <s v="No"/>
    <s v="Y"/>
    <x v="4"/>
    <x v="1"/>
    <x v="1"/>
    <s v="Internal Services"/>
    <s v="Full Time"/>
    <s v="Full Time"/>
    <s v="Even"/>
    <s v="4 - Manager &amp; Internal Services"/>
    <s v="Even"/>
    <s v="4 - Manager"/>
    <n v="2"/>
    <x v="1"/>
    <s v="N"/>
    <n v="2"/>
    <x v="0"/>
    <n v="38"/>
    <s v="Germany"/>
    <s v="Europe"/>
    <s v="Europe"/>
    <x v="6"/>
    <n v="2"/>
    <n v="0.12897480903191139"/>
  </r>
  <r>
    <n v="242"/>
    <x v="0"/>
    <x v="4"/>
    <s v="N"/>
    <n v="3"/>
    <x v="0"/>
    <s v="No"/>
    <n v="0.5"/>
    <s v="Yes"/>
    <s v="Y"/>
    <x v="4"/>
    <x v="0"/>
    <x v="0"/>
    <s v="Internal Services"/>
    <s v="Full Time"/>
    <s v="Full Time"/>
    <s v="NA"/>
    <s v="NA"/>
    <s v="NA"/>
    <s v="NA"/>
    <n v="3"/>
    <x v="4"/>
    <s v="N"/>
    <n v="3"/>
    <x v="0"/>
    <n v="37"/>
    <s v="France"/>
    <s v="Europe"/>
    <s v="Europe"/>
    <x v="0"/>
    <n v="3"/>
    <n v="0.84777829239067948"/>
  </r>
  <r>
    <n v="243"/>
    <x v="0"/>
    <x v="2"/>
    <s v="N"/>
    <n v="3"/>
    <x v="0"/>
    <s v="Yes"/>
    <n v="0.5"/>
    <s v="No"/>
    <s v="Y"/>
    <x v="0"/>
    <x v="1"/>
    <x v="2"/>
    <s v="Operations"/>
    <s v="Full Time"/>
    <s v="Full Time"/>
    <s v="Even"/>
    <s v="2 - Director &amp; Operations"/>
    <s v="Uneven - Men benefit"/>
    <s v="2 - Director"/>
    <n v="1"/>
    <x v="5"/>
    <s v="Y"/>
    <n v="2"/>
    <x v="2"/>
    <n v="42"/>
    <s v="Switzerland"/>
    <s v="Switzerland"/>
    <s v="Switzerland"/>
    <x v="5"/>
    <n v="7"/>
    <n v="0.60936822868857665"/>
  </r>
  <r>
    <n v="244"/>
    <x v="0"/>
    <x v="3"/>
    <s v="N"/>
    <n v="2"/>
    <x v="0"/>
    <s v="Yes"/>
    <n v="0.5"/>
    <s v="No"/>
    <s v="Y"/>
    <x v="1"/>
    <x v="1"/>
    <x v="4"/>
    <s v="Sales &amp; Marketing"/>
    <s v="Full Time"/>
    <s v="Full Time"/>
    <s v="Uneven - Men benefit"/>
    <s v="3 - Senior Manager &amp; Sales &amp; Marketing"/>
    <s v="Uneven - Men benefit"/>
    <s v="3 - Senior Manager"/>
    <n v="4"/>
    <x v="5"/>
    <s v="N"/>
    <n v="4"/>
    <x v="2"/>
    <n v="41"/>
    <s v="United Kingdom"/>
    <s v="Europe"/>
    <s v="Europe"/>
    <x v="7"/>
    <n v="9"/>
    <n v="0.24645110486562372"/>
  </r>
  <r>
    <n v="245"/>
    <x v="1"/>
    <x v="4"/>
    <s v="N"/>
    <n v="2"/>
    <x v="0"/>
    <s v="No"/>
    <n v="0.5"/>
    <s v="Yes"/>
    <s v="Y"/>
    <x v="0"/>
    <x v="0"/>
    <x v="0"/>
    <s v="Operations"/>
    <n v="0.7"/>
    <s v="Part Time"/>
    <s v="NA"/>
    <s v="NA"/>
    <s v="NA"/>
    <s v="NA"/>
    <n v="5"/>
    <x v="4"/>
    <s v="N"/>
    <n v="3"/>
    <x v="2"/>
    <n v="49"/>
    <s v="Switzerland"/>
    <s v="Switzerland"/>
    <s v="Switzerland"/>
    <x v="1"/>
    <n v="5"/>
    <n v="0.92264669739506555"/>
  </r>
  <r>
    <n v="246"/>
    <x v="0"/>
    <x v="0"/>
    <s v="N"/>
    <n v="3"/>
    <x v="0"/>
    <s v="No"/>
    <n v="0.5"/>
    <s v="Yes"/>
    <s v="Y"/>
    <x v="1"/>
    <x v="0"/>
    <x v="0"/>
    <s v="Sales &amp; Marketing"/>
    <s v="Full Time"/>
    <s v="Full Time"/>
    <s v="NA"/>
    <s v="NA"/>
    <s v="NA"/>
    <s v="NA"/>
    <n v="5"/>
    <x v="0"/>
    <s v="N"/>
    <n v="3"/>
    <x v="1"/>
    <n v="25"/>
    <s v="Switzerland"/>
    <s v="Switzerland"/>
    <s v="Switzerland"/>
    <x v="1"/>
    <n v="5"/>
    <n v="0.19642508197609476"/>
  </r>
  <r>
    <n v="247"/>
    <x v="0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3"/>
    <x v="1"/>
    <n v="22"/>
    <s v="Switzerland"/>
    <s v="Switzerland"/>
    <s v="Switzerland"/>
    <x v="0"/>
    <n v="3"/>
    <n v="6.8450578623576175E-2"/>
  </r>
  <r>
    <n v="248"/>
    <x v="0"/>
    <x v="1"/>
    <s v="N"/>
    <n v="2"/>
    <x v="0"/>
    <s v="Yes"/>
    <n v="0.5"/>
    <s v="No"/>
    <s v="Y"/>
    <x v="0"/>
    <x v="1"/>
    <x v="1"/>
    <s v="Operations"/>
    <s v="Full Time"/>
    <s v="Full Time"/>
    <s v="Even"/>
    <s v="4 - Manager &amp; Operations"/>
    <s v="Even"/>
    <s v="4 - Manager"/>
    <n v="1"/>
    <x v="4"/>
    <s v="Y"/>
    <n v="1"/>
    <x v="0"/>
    <n v="30"/>
    <s v="Spain"/>
    <s v="Europe"/>
    <s v="Europe"/>
    <x v="2"/>
    <n v="8"/>
    <n v="0.40405086859203343"/>
  </r>
  <r>
    <n v="249"/>
    <x v="0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3"/>
    <x v="1"/>
    <n v="21"/>
    <s v="Switzerland"/>
    <s v="Switzerland"/>
    <s v="Switzerland"/>
    <x v="6"/>
    <n v="2"/>
    <n v="0.87752817692872487"/>
  </r>
  <r>
    <n v="250"/>
    <x v="0"/>
    <x v="0"/>
    <s v="N"/>
    <n v="2"/>
    <x v="0"/>
    <s v="No"/>
    <n v="0.5"/>
    <s v="Yes"/>
    <s v="Y"/>
    <x v="0"/>
    <x v="0"/>
    <x v="0"/>
    <s v="Operations"/>
    <s v="Full Time"/>
    <s v="Full Time"/>
    <s v="NA"/>
    <s v="NA"/>
    <s v="NA"/>
    <s v="NA"/>
    <n v="5"/>
    <x v="0"/>
    <s v="N"/>
    <n v="2"/>
    <x v="1"/>
    <n v="24"/>
    <s v="Switzerland"/>
    <s v="Switzerland"/>
    <s v="Switzerland"/>
    <x v="1"/>
    <n v="5"/>
    <n v="0.16722157544323213"/>
  </r>
  <r>
    <n v="251"/>
    <x v="0"/>
    <x v="0"/>
    <s v="N"/>
    <n v="2"/>
    <x v="1"/>
    <s v="Yes"/>
    <n v="0.5"/>
    <s v="No"/>
    <s v="Y"/>
    <x v="1"/>
    <x v="1"/>
    <x v="5"/>
    <s v="Sales &amp; Marketing"/>
    <s v="Full Time"/>
    <s v="Full Time"/>
    <s v="Even"/>
    <s v="6 - Junior Officer &amp; Sales &amp; Marketing"/>
    <s v="Even"/>
    <s v="6 - Junior Officer"/>
    <n v="1"/>
    <x v="0"/>
    <s v="N"/>
    <n v="0"/>
    <x v="1"/>
    <n v="29"/>
    <s v="Switzerland"/>
    <s v="Switzerland"/>
    <s v="Switzerland"/>
    <x v="3"/>
    <n v="1"/>
    <n v="0.10046817049987355"/>
  </r>
  <r>
    <n v="252"/>
    <x v="1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3"/>
    <x v="1"/>
    <n v="27"/>
    <s v="Switzerland"/>
    <s v="Switzerland"/>
    <s v="Switzerland"/>
    <x v="6"/>
    <n v="2"/>
    <n v="0.56153957931703347"/>
  </r>
  <r>
    <n v="253"/>
    <x v="0"/>
    <x v="0"/>
    <s v="N"/>
    <n v="4"/>
    <x v="0"/>
    <s v="Yes"/>
    <n v="0.5"/>
    <s v="No"/>
    <s v="Y"/>
    <x v="5"/>
    <x v="1"/>
    <x v="3"/>
    <s v="Finance"/>
    <s v="Full Time"/>
    <s v="Full Time"/>
    <s v="Inconclusive"/>
    <s v="6 - Junior Officer &amp; Finance"/>
    <s v="Even"/>
    <s v="6 - Junior Officer"/>
    <n v="5"/>
    <x v="0"/>
    <s v="N"/>
    <n v="2"/>
    <x v="1"/>
    <n v="26"/>
    <s v="Switzerland"/>
    <s v="Switzerland"/>
    <s v="Switzerland"/>
    <x v="1"/>
    <n v="5"/>
    <n v="0.32166862009279806"/>
  </r>
  <r>
    <n v="254"/>
    <x v="1"/>
    <x v="0"/>
    <s v="N"/>
    <n v="2"/>
    <x v="0"/>
    <s v="Yes"/>
    <n v="0.5"/>
    <s v="No"/>
    <s v="Y"/>
    <x v="4"/>
    <x v="1"/>
    <x v="3"/>
    <s v="Internal Services"/>
    <s v="Full Time"/>
    <s v="Full Time"/>
    <s v="Even"/>
    <s v="6 - Junior Officer &amp; Internal Services"/>
    <s v="Even"/>
    <s v="6 - Junior Officer"/>
    <n v="2"/>
    <x v="0"/>
    <s v="N"/>
    <n v="3"/>
    <x v="1"/>
    <n v="23"/>
    <s v="Switzerland"/>
    <s v="Switzerland"/>
    <s v="Switzerland"/>
    <x v="6"/>
    <n v="2"/>
    <n v="0.60431782405521728"/>
  </r>
  <r>
    <n v="255"/>
    <x v="0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1"/>
    <x v="0"/>
    <s v="N"/>
    <n v="0"/>
    <x v="1"/>
    <n v="26"/>
    <s v="Switzerland"/>
    <s v="Switzerland"/>
    <s v="Switzerland"/>
    <x v="3"/>
    <n v="1"/>
    <n v="0.75353438604913658"/>
  </r>
  <r>
    <n v="256"/>
    <x v="1"/>
    <x v="4"/>
    <s v="N"/>
    <n v="3"/>
    <x v="0"/>
    <s v="Yes"/>
    <n v="0.5"/>
    <s v="No"/>
    <s v="Y"/>
    <x v="0"/>
    <x v="1"/>
    <x v="5"/>
    <s v="Operations"/>
    <s v="Full Time"/>
    <s v="Full Time"/>
    <s v="Even"/>
    <s v="5 - Senior Officer &amp; Operations"/>
    <s v="Even"/>
    <s v="5 - Senior Officer"/>
    <n v="3"/>
    <x v="4"/>
    <s v="N"/>
    <n v="3"/>
    <x v="1"/>
    <n v="29"/>
    <s v="Germany"/>
    <s v="Europe"/>
    <s v="Europe"/>
    <x v="1"/>
    <n v="5"/>
    <n v="0.17945115664860634"/>
  </r>
  <r>
    <n v="257"/>
    <x v="0"/>
    <x v="5"/>
    <s v="N"/>
    <n v="0"/>
    <x v="0"/>
    <s v="No"/>
    <n v="0.5"/>
    <s v="No"/>
    <s v="Y"/>
    <x v="2"/>
    <x v="1"/>
    <x v="6"/>
    <s v="Strategy"/>
    <s v="Full Time"/>
    <s v="Full Time"/>
    <s v="NA"/>
    <s v="NA"/>
    <s v="NA"/>
    <s v="NA"/>
    <n v="3"/>
    <x v="6"/>
    <s v="N"/>
    <n v="3"/>
    <x v="2"/>
    <n v="43"/>
    <s v="Switzerland"/>
    <s v="Switzerland"/>
    <s v="Switzerland"/>
    <x v="7"/>
    <n v="9"/>
    <n v="0.95270038373334542"/>
  </r>
  <r>
    <n v="258"/>
    <x v="0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3"/>
    <x v="1"/>
    <n v="26"/>
    <s v="France"/>
    <s v="Europe"/>
    <s v="Europe"/>
    <x v="6"/>
    <n v="2"/>
    <n v="0.64227666231314529"/>
  </r>
  <r>
    <n v="259"/>
    <x v="1"/>
    <x v="0"/>
    <s v="N"/>
    <n v="3"/>
    <x v="0"/>
    <s v="Yes"/>
    <n v="0.5"/>
    <s v="No"/>
    <s v="Y"/>
    <x v="3"/>
    <x v="1"/>
    <x v="3"/>
    <s v="HR"/>
    <s v="Full Time"/>
    <s v="Full Time"/>
    <s v="Inconclusive"/>
    <s v="6 - Junior Officer &amp; HR"/>
    <s v="Even"/>
    <s v="6 - Junior Officer"/>
    <n v="3"/>
    <x v="0"/>
    <s v="N"/>
    <n v="3"/>
    <x v="1"/>
    <n v="23"/>
    <s v="Switzerland"/>
    <s v="Switzerland"/>
    <s v="Switzerland"/>
    <x v="0"/>
    <n v="3"/>
    <n v="3.1778421138358937E-2"/>
  </r>
  <r>
    <n v="260"/>
    <x v="0"/>
    <x v="4"/>
    <s v="N"/>
    <n v="3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2"/>
    <x v="4"/>
    <s v="N"/>
    <n v="3"/>
    <x v="1"/>
    <n v="28"/>
    <s v="Switzerland"/>
    <s v="Switzerland"/>
    <s v="Switzerland"/>
    <x v="1"/>
    <n v="5"/>
    <n v="0.56202463447131878"/>
  </r>
  <r>
    <n v="261"/>
    <x v="1"/>
    <x v="1"/>
    <s v="N"/>
    <n v="2"/>
    <x v="0"/>
    <s v="Yes"/>
    <n v="0.5"/>
    <s v="No"/>
    <s v="Y"/>
    <x v="3"/>
    <x v="1"/>
    <x v="1"/>
    <s v="HR"/>
    <s v="Full Time"/>
    <s v="Full Time"/>
    <s v="Inconclusive"/>
    <s v="4 - Manager &amp; HR"/>
    <s v="Even"/>
    <s v="4 - Manager"/>
    <n v="7"/>
    <x v="1"/>
    <s v="N"/>
    <n v="3"/>
    <x v="0"/>
    <n v="39"/>
    <s v="France"/>
    <s v="Europe"/>
    <s v="Europe"/>
    <x v="5"/>
    <n v="7"/>
    <n v="0.43300943726877628"/>
  </r>
  <r>
    <n v="262"/>
    <x v="0"/>
    <x v="2"/>
    <s v="N"/>
    <n v="2"/>
    <x v="0"/>
    <s v="Yes"/>
    <n v="0.5"/>
    <s v="No"/>
    <s v="Y"/>
    <x v="5"/>
    <x v="1"/>
    <x v="2"/>
    <s v="Finance"/>
    <s v="Full Time"/>
    <s v="Full Time"/>
    <s v="Inconclusive"/>
    <s v="2 - Director &amp; Finance"/>
    <s v="Uneven - Men benefit"/>
    <s v="2 - Director"/>
    <n v="1"/>
    <x v="5"/>
    <s v="Y"/>
    <n v="2"/>
    <x v="2"/>
    <n v="41"/>
    <s v="Switzerland"/>
    <s v="Switzerland"/>
    <s v="Switzerland"/>
    <x v="1"/>
    <n v="5"/>
    <n v="2.035027858996119E-3"/>
  </r>
  <r>
    <n v="263"/>
    <x v="0"/>
    <x v="4"/>
    <s v="Y"/>
    <n v="0"/>
    <x v="0"/>
    <s v="No"/>
    <n v="0.5"/>
    <s v="No"/>
    <s v="N"/>
    <x v="0"/>
    <x v="1"/>
    <x v="5"/>
    <s v="Operations"/>
    <s v="Full Time"/>
    <s v="Full Time"/>
    <s v="Even"/>
    <s v="5 - Senior Officer &amp; Operations"/>
    <s v="Even"/>
    <s v="5 - Senior Officer"/>
    <n v="0"/>
    <x v="3"/>
    <s v="N"/>
    <n v="0"/>
    <x v="1"/>
    <n v="27"/>
    <s v="Austria"/>
    <s v="Europe"/>
    <s v="Europe"/>
    <x v="4"/>
    <n v="0"/>
    <n v="0.26946236723633143"/>
  </r>
  <r>
    <n v="264"/>
    <x v="0"/>
    <x v="0"/>
    <s v="N"/>
    <n v="2"/>
    <x v="1"/>
    <s v="Yes"/>
    <n v="0.5"/>
    <s v="No"/>
    <s v="Y"/>
    <x v="0"/>
    <x v="1"/>
    <x v="5"/>
    <s v="Operations"/>
    <s v="Full Time"/>
    <s v="Full Time"/>
    <s v="Even"/>
    <s v="6 - Junior Officer &amp; Operations"/>
    <s v="Even"/>
    <s v="6 - Junior Officer"/>
    <n v="1"/>
    <x v="0"/>
    <s v="N"/>
    <n v="0"/>
    <x v="1"/>
    <n v="28"/>
    <s v="France"/>
    <s v="Europe"/>
    <s v="Europe"/>
    <x v="3"/>
    <n v="1"/>
    <n v="0.49048751454618678"/>
  </r>
  <r>
    <n v="265"/>
    <x v="1"/>
    <x v="1"/>
    <s v="N"/>
    <n v="2"/>
    <x v="0"/>
    <s v="Yes"/>
    <n v="0.5"/>
    <s v="No"/>
    <s v="Y"/>
    <x v="0"/>
    <x v="1"/>
    <x v="1"/>
    <s v="Operations"/>
    <s v="Full Time"/>
    <s v="Full Time"/>
    <s v="Even"/>
    <s v="4 - Manager &amp; Operations"/>
    <s v="Even"/>
    <s v="4 - Manager"/>
    <n v="2"/>
    <x v="1"/>
    <s v="N"/>
    <n v="3"/>
    <x v="2"/>
    <n v="41"/>
    <s v="Switzerland"/>
    <s v="Switzerland"/>
    <s v="Switzerland"/>
    <x v="2"/>
    <n v="8"/>
    <n v="0.92322027951519781"/>
  </r>
  <r>
    <n v="266"/>
    <x v="1"/>
    <x v="4"/>
    <s v="N"/>
    <n v="3"/>
    <x v="0"/>
    <s v="Yes"/>
    <n v="0.5"/>
    <s v="No"/>
    <s v="Y"/>
    <x v="0"/>
    <x v="1"/>
    <x v="5"/>
    <s v="Operations"/>
    <n v="0.8"/>
    <s v="Part Time"/>
    <s v="Even"/>
    <s v="5 - Senior Officer &amp; Operations"/>
    <s v="Even"/>
    <s v="5 - Senior Officer"/>
    <n v="2"/>
    <x v="4"/>
    <s v="N"/>
    <n v="2"/>
    <x v="0"/>
    <n v="32"/>
    <s v="Switzerland"/>
    <s v="Switzerland"/>
    <s v="Switzerland"/>
    <x v="6"/>
    <n v="2"/>
    <n v="0.83660430483358361"/>
  </r>
  <r>
    <n v="267"/>
    <x v="1"/>
    <x v="4"/>
    <s v="N"/>
    <n v="2"/>
    <x v="0"/>
    <s v="Yes"/>
    <n v="0.5"/>
    <s v="No"/>
    <s v="Y"/>
    <x v="5"/>
    <x v="1"/>
    <x v="5"/>
    <s v="Finance"/>
    <s v="Full Time"/>
    <s v="Full Time"/>
    <s v="Inconclusive"/>
    <s v="5 - Senior Officer &amp; Finance"/>
    <s v="Even"/>
    <s v="5 - Senior Officer"/>
    <n v="1"/>
    <x v="0"/>
    <s v="Y"/>
    <n v="1"/>
    <x v="1"/>
    <n v="29"/>
    <s v="Switzerland"/>
    <s v="Switzerland"/>
    <s v="Switzerland"/>
    <x v="0"/>
    <n v="3"/>
    <n v="0.35892153611588185"/>
  </r>
  <r>
    <n v="268"/>
    <x v="1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3"/>
    <x v="1"/>
    <n v="23"/>
    <s v="France"/>
    <s v="Europe"/>
    <s v="Europe"/>
    <x v="0"/>
    <n v="3"/>
    <n v="0.56447210767719203"/>
  </r>
  <r>
    <n v="269"/>
    <x v="0"/>
    <x v="4"/>
    <s v="N"/>
    <n v="3"/>
    <x v="1"/>
    <s v="Yes"/>
    <n v="0.5"/>
    <s v="No"/>
    <s v="Y"/>
    <x v="2"/>
    <x v="1"/>
    <x v="1"/>
    <s v="Strategy"/>
    <s v="Full Time"/>
    <s v="Full Time"/>
    <s v="Inconclusive"/>
    <s v="5 - Senior Officer &amp; Strategy"/>
    <s v="Even"/>
    <s v="5 - Senior Officer"/>
    <n v="3"/>
    <x v="4"/>
    <s v="N"/>
    <n v="3"/>
    <x v="0"/>
    <n v="36"/>
    <s v="Switzerland"/>
    <s v="Switzerland"/>
    <s v="Switzerland"/>
    <x v="0"/>
    <n v="3"/>
    <n v="0.90644170545434788"/>
  </r>
  <r>
    <n v="270"/>
    <x v="1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5"/>
    <x v="0"/>
    <s v="N"/>
    <n v="3"/>
    <x v="1"/>
    <n v="27"/>
    <s v="Switzerland"/>
    <s v="Switzerland"/>
    <s v="Switzerland"/>
    <x v="1"/>
    <n v="5"/>
    <n v="0.59923158934112997"/>
  </r>
  <r>
    <n v="271"/>
    <x v="1"/>
    <x v="1"/>
    <s v="N"/>
    <n v="4"/>
    <x v="0"/>
    <s v="Yes"/>
    <n v="0.5"/>
    <s v="No"/>
    <s v="Y"/>
    <x v="1"/>
    <x v="1"/>
    <x v="1"/>
    <s v="Sales &amp; Marketing"/>
    <s v="Full Time"/>
    <s v="Full Time"/>
    <s v="Uneven - Men benefit"/>
    <s v="4 - Manager &amp; Sales &amp; Marketing"/>
    <s v="Even"/>
    <s v="4 - Manager"/>
    <n v="3"/>
    <x v="1"/>
    <s v="N"/>
    <n v="3"/>
    <x v="2"/>
    <n v="41"/>
    <s v="Switzerland"/>
    <s v="Switzerland"/>
    <s v="Switzerland"/>
    <x v="7"/>
    <n v="9"/>
    <n v="0.91797021209488905"/>
  </r>
  <r>
    <n v="272"/>
    <x v="1"/>
    <x v="2"/>
    <s v="Y"/>
    <n v="0"/>
    <x v="0"/>
    <s v="No"/>
    <n v="0.5"/>
    <s v="No"/>
    <s v="N"/>
    <x v="0"/>
    <x v="1"/>
    <x v="2"/>
    <s v="Operations"/>
    <s v="Full Time"/>
    <s v="Full Time"/>
    <s v="Even"/>
    <s v="2 - Director &amp; Operations"/>
    <s v="Uneven - Men benefit"/>
    <s v="2 - Director"/>
    <n v="0"/>
    <x v="3"/>
    <s v="N"/>
    <n v="0"/>
    <x v="0"/>
    <n v="39"/>
    <s v="Switzerland"/>
    <s v="Switzerland"/>
    <s v="Switzerland"/>
    <x v="4"/>
    <n v="0"/>
    <n v="0.5895763995299661"/>
  </r>
  <r>
    <n v="273"/>
    <x v="1"/>
    <x v="0"/>
    <s v="N"/>
    <n v="3"/>
    <x v="0"/>
    <s v="Yes"/>
    <n v="0.5"/>
    <s v="No"/>
    <s v="Y"/>
    <x v="4"/>
    <x v="1"/>
    <x v="3"/>
    <s v="Internal Services"/>
    <s v="Full Time"/>
    <s v="Full Time"/>
    <s v="Even"/>
    <s v="6 - Junior Officer &amp; Internal Services"/>
    <s v="Even"/>
    <s v="6 - Junior Officer"/>
    <n v="4"/>
    <x v="0"/>
    <s v="N"/>
    <n v="3"/>
    <x v="1"/>
    <n v="24"/>
    <s v="Switzerland"/>
    <s v="Switzerland"/>
    <s v="Switzerland"/>
    <x v="8"/>
    <n v="4"/>
    <n v="5.455952248105822E-2"/>
  </r>
  <r>
    <n v="274"/>
    <x v="0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3"/>
    <x v="4"/>
    <n v="19"/>
    <s v="Switzerland"/>
    <s v="Switzerland"/>
    <s v="Switzerland"/>
    <x v="6"/>
    <n v="2"/>
    <n v="1.7573552295569561E-2"/>
  </r>
  <r>
    <n v="275"/>
    <x v="1"/>
    <x v="2"/>
    <s v="N"/>
    <n v="3"/>
    <x v="0"/>
    <s v="No"/>
    <n v="0.5"/>
    <s v="Yes"/>
    <s v="Y"/>
    <x v="0"/>
    <x v="0"/>
    <x v="0"/>
    <s v="Operations"/>
    <s v="Full Time"/>
    <s v="Full Time"/>
    <s v="NA"/>
    <s v="NA"/>
    <s v="NA"/>
    <s v="NA"/>
    <n v="5"/>
    <x v="2"/>
    <s v="N"/>
    <n v="0"/>
    <x v="2"/>
    <n v="41"/>
    <s v="France"/>
    <s v="Europe"/>
    <s v="Europe"/>
    <x v="1"/>
    <n v="5"/>
    <n v="0.82690508393656137"/>
  </r>
  <r>
    <n v="276"/>
    <x v="0"/>
    <x v="0"/>
    <s v="N"/>
    <n v="1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3"/>
    <x v="0"/>
    <s v="N"/>
    <n v="2"/>
    <x v="4"/>
    <n v="19"/>
    <s v="France"/>
    <s v="Europe"/>
    <s v="Europe"/>
    <x v="0"/>
    <n v="3"/>
    <n v="5.4001939606477478E-2"/>
  </r>
  <r>
    <n v="277"/>
    <x v="0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2"/>
    <x v="1"/>
    <n v="23"/>
    <s v="France"/>
    <s v="Europe"/>
    <s v="Europe"/>
    <x v="0"/>
    <n v="3"/>
    <n v="0.89082300842763218"/>
  </r>
  <r>
    <n v="278"/>
    <x v="0"/>
    <x v="3"/>
    <s v="N"/>
    <n v="2"/>
    <x v="0"/>
    <s v="Yes"/>
    <n v="0.5"/>
    <s v="No"/>
    <s v="Y"/>
    <x v="1"/>
    <x v="1"/>
    <x v="4"/>
    <s v="Sales &amp; Marketing"/>
    <s v="Full Time"/>
    <s v="Full Time"/>
    <s v="Uneven - Men benefit"/>
    <s v="3 - Senior Manager &amp; Sales &amp; Marketing"/>
    <s v="Uneven - Men benefit"/>
    <s v="3 - Senior Manager"/>
    <n v="4"/>
    <x v="5"/>
    <s v="N"/>
    <n v="3"/>
    <x v="0"/>
    <n v="39"/>
    <s v="Switzerland"/>
    <s v="Switzerland"/>
    <s v="Switzerland"/>
    <x v="8"/>
    <n v="4"/>
    <n v="6.5377891051531134E-2"/>
  </r>
  <r>
    <n v="279"/>
    <x v="0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4"/>
    <x v="0"/>
    <s v="N"/>
    <n v="3"/>
    <x v="1"/>
    <n v="24"/>
    <s v="Switzerland"/>
    <s v="Switzerland"/>
    <s v="Switzerland"/>
    <x v="8"/>
    <n v="4"/>
    <n v="0.31548262044869957"/>
  </r>
  <r>
    <n v="280"/>
    <x v="0"/>
    <x v="5"/>
    <s v="Y"/>
    <n v="0"/>
    <x v="0"/>
    <s v="No"/>
    <n v="0.5"/>
    <s v="No"/>
    <s v="N"/>
    <x v="4"/>
    <x v="1"/>
    <x v="6"/>
    <s v="Internal Services"/>
    <s v="Full Time"/>
    <s v="Full Time"/>
    <s v="NA"/>
    <s v="NA"/>
    <s v="NA"/>
    <s v="NA"/>
    <n v="0"/>
    <x v="3"/>
    <s v="N"/>
    <n v="0"/>
    <x v="0"/>
    <n v="38"/>
    <s v="France"/>
    <s v="Europe"/>
    <s v="Europe"/>
    <x v="4"/>
    <n v="0"/>
    <n v="0.30502420093482829"/>
  </r>
  <r>
    <n v="281"/>
    <x v="0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3"/>
    <x v="1"/>
    <n v="24"/>
    <s v="Italy"/>
    <s v="Europe"/>
    <s v="Europe"/>
    <x v="0"/>
    <n v="3"/>
    <n v="0.35778244050266694"/>
  </r>
  <r>
    <n v="282"/>
    <x v="0"/>
    <x v="2"/>
    <s v="N"/>
    <n v="2"/>
    <x v="0"/>
    <s v="Yes"/>
    <n v="0.5"/>
    <s v="No"/>
    <s v="Y"/>
    <x v="4"/>
    <x v="1"/>
    <x v="2"/>
    <s v="Internal Services"/>
    <s v="Full Time"/>
    <s v="Full Time"/>
    <s v="Inconclusive"/>
    <s v="2 - Director &amp; Internal Services"/>
    <s v="Uneven - Men benefit"/>
    <s v="2 - Director"/>
    <n v="3"/>
    <x v="2"/>
    <s v="N"/>
    <n v="3"/>
    <x v="2"/>
    <n v="44"/>
    <s v="France"/>
    <s v="Europe"/>
    <s v="Europe"/>
    <x v="7"/>
    <n v="9"/>
    <n v="0.1219469756004784"/>
  </r>
  <r>
    <n v="283"/>
    <x v="0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3"/>
    <x v="1"/>
    <n v="25"/>
    <s v="Switzerland"/>
    <s v="Switzerland"/>
    <s v="Switzerland"/>
    <x v="6"/>
    <n v="2"/>
    <n v="0.23037207788806513"/>
  </r>
  <r>
    <n v="284"/>
    <x v="0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2"/>
    <x v="1"/>
    <n v="21"/>
    <s v="France"/>
    <s v="Europe"/>
    <s v="Europe"/>
    <x v="0"/>
    <n v="3"/>
    <n v="0.74448369267414449"/>
  </r>
  <r>
    <n v="285"/>
    <x v="0"/>
    <x v="0"/>
    <s v="N"/>
    <n v="3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2"/>
    <x v="0"/>
    <s v="N"/>
    <n v="3"/>
    <x v="1"/>
    <n v="22"/>
    <s v="Switzerland"/>
    <s v="Switzerland"/>
    <s v="Switzerland"/>
    <x v="6"/>
    <n v="2"/>
    <n v="0.43230375765979623"/>
  </r>
  <r>
    <n v="286"/>
    <x v="0"/>
    <x v="1"/>
    <s v="N"/>
    <n v="3"/>
    <x v="0"/>
    <s v="Yes"/>
    <n v="0.5"/>
    <s v="No"/>
    <s v="Y"/>
    <x v="0"/>
    <x v="1"/>
    <x v="1"/>
    <s v="Operations"/>
    <s v="Full Time"/>
    <s v="Full Time"/>
    <s v="Even"/>
    <s v="4 - Manager &amp; Operations"/>
    <s v="Even"/>
    <s v="4 - Manager"/>
    <n v="1"/>
    <x v="4"/>
    <s v="Y"/>
    <n v="2"/>
    <x v="0"/>
    <n v="30"/>
    <s v="Germany"/>
    <s v="Europe"/>
    <s v="Europe"/>
    <x v="6"/>
    <n v="2"/>
    <n v="0.41924167510141264"/>
  </r>
  <r>
    <n v="287"/>
    <x v="1"/>
    <x v="0"/>
    <s v="Y"/>
    <n v="0"/>
    <x v="0"/>
    <s v="No"/>
    <n v="0.5"/>
    <s v="No"/>
    <s v="N"/>
    <x v="4"/>
    <x v="1"/>
    <x v="3"/>
    <s v="Internal Services"/>
    <n v="0.7"/>
    <s v="Part Time"/>
    <s v="Even"/>
    <s v="6 - Junior Officer &amp; Internal Services"/>
    <s v="Even"/>
    <s v="6 - Junior Officer"/>
    <n v="0"/>
    <x v="3"/>
    <s v="N"/>
    <n v="0"/>
    <x v="1"/>
    <n v="22"/>
    <s v="France"/>
    <s v="Europe"/>
    <s v="Europe"/>
    <x v="4"/>
    <n v="0"/>
    <n v="4.7212133765042852E-2"/>
  </r>
  <r>
    <n v="288"/>
    <x v="0"/>
    <x v="4"/>
    <s v="N"/>
    <n v="2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3"/>
    <x v="4"/>
    <s v="N"/>
    <n v="2"/>
    <x v="1"/>
    <n v="25"/>
    <s v="Germany"/>
    <s v="Europe"/>
    <s v="Europe"/>
    <x v="8"/>
    <n v="4"/>
    <n v="0.85489601923475955"/>
  </r>
  <r>
    <n v="289"/>
    <x v="1"/>
    <x v="4"/>
    <s v="N"/>
    <n v="3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3"/>
    <x v="4"/>
    <s v="N"/>
    <n v="2"/>
    <x v="0"/>
    <n v="33"/>
    <s v="Italy"/>
    <s v="Europe"/>
    <s v="Europe"/>
    <x v="8"/>
    <n v="4"/>
    <n v="8.8979695968630756E-2"/>
  </r>
  <r>
    <n v="290"/>
    <x v="1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2"/>
    <x v="1"/>
    <n v="26"/>
    <s v="France"/>
    <s v="Europe"/>
    <s v="Europe"/>
    <x v="6"/>
    <n v="2"/>
    <n v="0.73833133509781479"/>
  </r>
  <r>
    <n v="291"/>
    <x v="1"/>
    <x v="1"/>
    <s v="N"/>
    <n v="2"/>
    <x v="0"/>
    <s v="Yes"/>
    <n v="0.5"/>
    <s v="No"/>
    <s v="Y"/>
    <x v="1"/>
    <x v="1"/>
    <x v="1"/>
    <s v="Sales &amp; Marketing"/>
    <s v="Full Time"/>
    <s v="Full Time"/>
    <s v="Uneven - Men benefit"/>
    <s v="4 - Manager &amp; Sales &amp; Marketing"/>
    <s v="Even"/>
    <s v="4 - Manager"/>
    <n v="3"/>
    <x v="1"/>
    <s v="N"/>
    <n v="3"/>
    <x v="0"/>
    <n v="38"/>
    <s v="Denmark"/>
    <s v="Europe"/>
    <s v="Europe"/>
    <x v="9"/>
    <n v="6"/>
    <n v="0.92524228690516563"/>
  </r>
  <r>
    <n v="292"/>
    <x v="0"/>
    <x v="0"/>
    <s v="N"/>
    <n v="3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2"/>
    <x v="0"/>
    <s v="N"/>
    <n v="3"/>
    <x v="1"/>
    <n v="22"/>
    <s v="France"/>
    <s v="Europe"/>
    <s v="Europe"/>
    <x v="6"/>
    <n v="2"/>
    <n v="0.38401250861679614"/>
  </r>
  <r>
    <n v="293"/>
    <x v="1"/>
    <x v="0"/>
    <s v="N"/>
    <n v="2"/>
    <x v="1"/>
    <s v="Yes"/>
    <n v="0.5"/>
    <s v="No"/>
    <s v="Y"/>
    <x v="4"/>
    <x v="1"/>
    <x v="5"/>
    <s v="Internal Services"/>
    <n v="0.6"/>
    <s v="Part Time"/>
    <s v="Even"/>
    <s v="6 - Junior Officer &amp; Internal Services"/>
    <s v="Even"/>
    <s v="6 - Junior Officer"/>
    <n v="2"/>
    <x v="0"/>
    <s v="N"/>
    <n v="2"/>
    <x v="0"/>
    <n v="33"/>
    <s v="France"/>
    <s v="Europe"/>
    <s v="Europe"/>
    <x v="6"/>
    <n v="2"/>
    <n v="0.842246496531592"/>
  </r>
  <r>
    <n v="294"/>
    <x v="1"/>
    <x v="1"/>
    <s v="Y"/>
    <n v="0"/>
    <x v="0"/>
    <s v="No"/>
    <n v="0.5"/>
    <s v="No"/>
    <s v="N"/>
    <x v="0"/>
    <x v="1"/>
    <x v="1"/>
    <s v="Operations"/>
    <s v="Full Time"/>
    <s v="Full Time"/>
    <s v="Even"/>
    <s v="4 - Manager &amp; Operations"/>
    <s v="Even"/>
    <s v="4 - Manager"/>
    <n v="0"/>
    <x v="3"/>
    <s v="N"/>
    <n v="0"/>
    <x v="0"/>
    <n v="34"/>
    <s v="Switzerland"/>
    <s v="Switzerland"/>
    <s v="Switzerland"/>
    <x v="4"/>
    <n v="0"/>
    <n v="0.66575527909775767"/>
  </r>
  <r>
    <n v="295"/>
    <x v="1"/>
    <x v="4"/>
    <s v="N"/>
    <n v="2"/>
    <x v="0"/>
    <s v="Yes"/>
    <n v="0.5"/>
    <s v="No"/>
    <s v="Y"/>
    <x v="0"/>
    <x v="1"/>
    <x v="5"/>
    <s v="Operations"/>
    <s v="Full Time"/>
    <s v="Full Time"/>
    <s v="Even"/>
    <s v="5 - Senior Officer &amp; Operations"/>
    <s v="Even"/>
    <s v="5 - Senior Officer"/>
    <n v="3"/>
    <x v="4"/>
    <s v="N"/>
    <n v="3"/>
    <x v="1"/>
    <n v="28"/>
    <s v="Switzerland"/>
    <s v="Switzerland"/>
    <s v="Switzerland"/>
    <x v="2"/>
    <n v="8"/>
    <n v="0.9175400839822645"/>
  </r>
  <r>
    <n v="296"/>
    <x v="0"/>
    <x v="0"/>
    <s v="N"/>
    <n v="3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2"/>
    <x v="0"/>
    <s v="N"/>
    <n v="3"/>
    <x v="1"/>
    <n v="25"/>
    <s v="Netherlands"/>
    <s v="Europe"/>
    <s v="Europe"/>
    <x v="6"/>
    <n v="2"/>
    <n v="0.1551698384819159"/>
  </r>
  <r>
    <n v="297"/>
    <x v="0"/>
    <x v="0"/>
    <s v="N"/>
    <n v="3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2"/>
    <x v="0"/>
    <s v="N"/>
    <n v="3"/>
    <x v="1"/>
    <n v="24"/>
    <s v="Switzerland"/>
    <s v="Switzerland"/>
    <s v="Switzerland"/>
    <x v="6"/>
    <n v="2"/>
    <n v="0.2711571679359569"/>
  </r>
  <r>
    <n v="298"/>
    <x v="1"/>
    <x v="3"/>
    <s v="N"/>
    <n v="4"/>
    <x v="0"/>
    <s v="Yes"/>
    <n v="0.5"/>
    <s v="No"/>
    <s v="Y"/>
    <x v="0"/>
    <x v="1"/>
    <x v="4"/>
    <s v="Operations"/>
    <s v="Full Time"/>
    <s v="Full Time"/>
    <s v="Even"/>
    <s v="3 - Senior Manager &amp; Operations"/>
    <s v="Uneven - Men benefit"/>
    <s v="3 - Senior Manager"/>
    <n v="2"/>
    <x v="5"/>
    <s v="N"/>
    <n v="3"/>
    <x v="2"/>
    <n v="41"/>
    <s v="Switzerland"/>
    <s v="Switzerland"/>
    <s v="Switzerland"/>
    <x v="7"/>
    <n v="9"/>
    <n v="0.88270287476986808"/>
  </r>
  <r>
    <n v="299"/>
    <x v="0"/>
    <x v="0"/>
    <s v="N"/>
    <n v="3"/>
    <x v="1"/>
    <s v="Yes"/>
    <n v="0.5"/>
    <s v="No"/>
    <s v="Y"/>
    <x v="1"/>
    <x v="1"/>
    <x v="5"/>
    <s v="Sales &amp; Marketing"/>
    <s v="Full Time"/>
    <s v="Full Time"/>
    <s v="Even"/>
    <s v="6 - Junior Officer &amp; Sales &amp; Marketing"/>
    <s v="Even"/>
    <s v="6 - Junior Officer"/>
    <n v="3"/>
    <x v="0"/>
    <s v="N"/>
    <n v="2"/>
    <x v="1"/>
    <n v="24"/>
    <s v="Switzerland"/>
    <s v="Switzerland"/>
    <s v="Switzerland"/>
    <x v="0"/>
    <n v="3"/>
    <n v="0.44833620420766707"/>
  </r>
  <r>
    <n v="300"/>
    <x v="0"/>
    <x v="1"/>
    <s v="N"/>
    <n v="3"/>
    <x v="0"/>
    <s v="Yes"/>
    <n v="0.5"/>
    <s v="No"/>
    <s v="Y"/>
    <x v="0"/>
    <x v="1"/>
    <x v="1"/>
    <s v="Operations"/>
    <s v="Full Time"/>
    <s v="Full Time"/>
    <s v="Even"/>
    <s v="4 - Manager &amp; Operations"/>
    <s v="Even"/>
    <s v="4 - Manager"/>
    <n v="2"/>
    <x v="1"/>
    <s v="N"/>
    <n v="3"/>
    <x v="0"/>
    <n v="32"/>
    <s v="France"/>
    <s v="Europe"/>
    <s v="Europe"/>
    <x v="8"/>
    <n v="4"/>
    <n v="0.34032502614512883"/>
  </r>
  <r>
    <n v="301"/>
    <x v="1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3"/>
    <x v="1"/>
    <n v="25"/>
    <s v="Switzerland"/>
    <s v="Switzerland"/>
    <s v="Switzerland"/>
    <x v="6"/>
    <n v="2"/>
    <n v="0.75161013511925201"/>
  </r>
  <r>
    <n v="302"/>
    <x v="1"/>
    <x v="0"/>
    <s v="N"/>
    <n v="2"/>
    <x v="0"/>
    <s v="Yes"/>
    <n v="0.5"/>
    <s v="No"/>
    <s v="Y"/>
    <x v="4"/>
    <x v="1"/>
    <x v="3"/>
    <s v="Internal Services"/>
    <s v="Full Time"/>
    <s v="Full Time"/>
    <s v="Even"/>
    <s v="6 - Junior Officer &amp; Internal Services"/>
    <s v="Even"/>
    <s v="6 - Junior Officer"/>
    <n v="2"/>
    <x v="0"/>
    <s v="N"/>
    <n v="3"/>
    <x v="1"/>
    <n v="26"/>
    <s v="Switzerland"/>
    <s v="Switzerland"/>
    <s v="Switzerland"/>
    <x v="6"/>
    <n v="2"/>
    <n v="0.3286324963750642"/>
  </r>
  <r>
    <n v="303"/>
    <x v="0"/>
    <x v="1"/>
    <s v="Y"/>
    <n v="0"/>
    <x v="0"/>
    <s v="No"/>
    <n v="0.5"/>
    <s v="No"/>
    <s v="N"/>
    <x v="0"/>
    <x v="1"/>
    <x v="1"/>
    <s v="Operations"/>
    <s v="Full Time"/>
    <s v="Full Time"/>
    <s v="Even"/>
    <s v="4 - Manager &amp; Operations"/>
    <s v="Even"/>
    <s v="4 - Manager"/>
    <n v="0"/>
    <x v="3"/>
    <s v="N"/>
    <n v="0"/>
    <x v="0"/>
    <n v="34"/>
    <s v="Switzerland"/>
    <s v="Switzerland"/>
    <s v="Switzerland"/>
    <x v="4"/>
    <n v="0"/>
    <n v="0.84969646057312831"/>
  </r>
  <r>
    <n v="304"/>
    <x v="1"/>
    <x v="3"/>
    <s v="N"/>
    <n v="2"/>
    <x v="0"/>
    <s v="Yes"/>
    <n v="0.5"/>
    <s v="No"/>
    <s v="Y"/>
    <x v="0"/>
    <x v="1"/>
    <x v="4"/>
    <s v="Operations"/>
    <s v="Full Time"/>
    <s v="Full Time"/>
    <s v="Even"/>
    <s v="3 - Senior Manager &amp; Operations"/>
    <s v="Uneven - Men benefit"/>
    <s v="3 - Senior Manager"/>
    <n v="4"/>
    <x v="5"/>
    <s v="N"/>
    <n v="3"/>
    <x v="3"/>
    <n v="50"/>
    <s v="Austria"/>
    <s v="Europe"/>
    <s v="Europe"/>
    <x v="2"/>
    <n v="8"/>
    <n v="0.85175968697522941"/>
  </r>
  <r>
    <n v="305"/>
    <x v="0"/>
    <x v="0"/>
    <s v="N"/>
    <n v="2"/>
    <x v="1"/>
    <s v="Yes"/>
    <n v="0.5"/>
    <s v="No"/>
    <s v="Y"/>
    <x v="1"/>
    <x v="1"/>
    <x v="5"/>
    <s v="Sales &amp; Marketing"/>
    <s v="Full Time"/>
    <s v="Full Time"/>
    <s v="Even"/>
    <s v="6 - Junior Officer &amp; Sales &amp; Marketing"/>
    <s v="Even"/>
    <s v="6 - Junior Officer"/>
    <n v="2"/>
    <x v="0"/>
    <s v="N"/>
    <n v="3"/>
    <x v="1"/>
    <n v="28"/>
    <s v="Italy"/>
    <s v="Europe"/>
    <s v="Europe"/>
    <x v="6"/>
    <n v="2"/>
    <n v="0.20006147078641756"/>
  </r>
  <r>
    <n v="306"/>
    <x v="1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1"/>
    <x v="0"/>
    <s v="N"/>
    <n v="0"/>
    <x v="1"/>
    <n v="26"/>
    <s v="Switzerland"/>
    <s v="Switzerland"/>
    <s v="Switzerland"/>
    <x v="3"/>
    <n v="1"/>
    <n v="0.35869054404105138"/>
  </r>
  <r>
    <n v="307"/>
    <x v="0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1"/>
    <x v="0"/>
    <s v="N"/>
    <n v="0"/>
    <x v="1"/>
    <n v="25"/>
    <s v="Switzerland"/>
    <s v="Switzerland"/>
    <s v="Switzerland"/>
    <x v="3"/>
    <n v="1"/>
    <n v="0.62381816076611918"/>
  </r>
  <r>
    <n v="308"/>
    <x v="1"/>
    <x v="4"/>
    <s v="Y"/>
    <n v="0"/>
    <x v="0"/>
    <s v="No"/>
    <n v="0.5"/>
    <s v="No"/>
    <s v="N"/>
    <x v="1"/>
    <x v="1"/>
    <x v="5"/>
    <s v="Sales &amp; Marketing"/>
    <s v="Full Time"/>
    <s v="Full Time"/>
    <s v="Even"/>
    <s v="5 - Senior Officer &amp; Sales &amp; Marketing"/>
    <s v="Even"/>
    <s v="5 - Senior Officer"/>
    <n v="0"/>
    <x v="3"/>
    <s v="N"/>
    <n v="0"/>
    <x v="0"/>
    <n v="30"/>
    <s v="Switzerland"/>
    <s v="Switzerland"/>
    <s v="Switzerland"/>
    <x v="4"/>
    <n v="0"/>
    <n v="0.97939362272263675"/>
  </r>
  <r>
    <n v="309"/>
    <x v="0"/>
    <x v="1"/>
    <s v="N"/>
    <n v="3"/>
    <x v="0"/>
    <s v="No"/>
    <n v="0.5"/>
    <s v="Yes"/>
    <s v="Y"/>
    <x v="1"/>
    <x v="0"/>
    <x v="0"/>
    <s v="Sales &amp; Marketing"/>
    <s v="Full Time"/>
    <s v="Full Time"/>
    <s v="NA"/>
    <s v="NA"/>
    <s v="NA"/>
    <s v="NA"/>
    <n v="3"/>
    <x v="1"/>
    <s v="N"/>
    <n v="4"/>
    <x v="2"/>
    <n v="46"/>
    <s v="Switzerland"/>
    <s v="Switzerland"/>
    <s v="Switzerland"/>
    <x v="5"/>
    <n v="7"/>
    <n v="0.39379806726361344"/>
  </r>
  <r>
    <n v="310"/>
    <x v="1"/>
    <x v="1"/>
    <s v="Y"/>
    <n v="0"/>
    <x v="0"/>
    <s v="No"/>
    <n v="0.5"/>
    <s v="No"/>
    <s v="N"/>
    <x v="0"/>
    <x v="1"/>
    <x v="1"/>
    <s v="Operations"/>
    <s v="Full Time"/>
    <s v="Full Time"/>
    <s v="Even"/>
    <s v="4 - Manager &amp; Operations"/>
    <s v="Even"/>
    <s v="4 - Manager"/>
    <n v="0"/>
    <x v="3"/>
    <s v="N"/>
    <n v="0"/>
    <x v="0"/>
    <n v="37"/>
    <s v="Germany"/>
    <s v="Europe"/>
    <s v="Europe"/>
    <x v="4"/>
    <n v="0"/>
    <n v="0.29986073805970048"/>
  </r>
  <r>
    <n v="311"/>
    <x v="1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4"/>
    <x v="1"/>
    <n v="22"/>
    <s v="Italy"/>
    <s v="Europe"/>
    <s v="Europe"/>
    <x v="0"/>
    <n v="3"/>
    <n v="0.40373731905809451"/>
  </r>
  <r>
    <n v="312"/>
    <x v="1"/>
    <x v="4"/>
    <s v="N"/>
    <n v="2"/>
    <x v="0"/>
    <s v="Yes"/>
    <n v="0.5"/>
    <s v="No"/>
    <s v="Y"/>
    <x v="0"/>
    <x v="1"/>
    <x v="5"/>
    <s v="Operations"/>
    <s v="Full Time"/>
    <s v="Full Time"/>
    <s v="Even"/>
    <s v="5 - Senior Officer &amp; Operations"/>
    <s v="Even"/>
    <s v="5 - Senior Officer"/>
    <n v="4"/>
    <x v="4"/>
    <s v="N"/>
    <n v="3"/>
    <x v="0"/>
    <n v="34"/>
    <s v="Germany"/>
    <s v="Europe"/>
    <s v="Europe"/>
    <x v="2"/>
    <n v="8"/>
    <n v="0.11420294497275585"/>
  </r>
  <r>
    <n v="313"/>
    <x v="0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3"/>
    <x v="1"/>
    <n v="22"/>
    <s v="France"/>
    <s v="Europe"/>
    <s v="Europe"/>
    <x v="6"/>
    <n v="2"/>
    <n v="0.15478763712433308"/>
  </r>
  <r>
    <n v="314"/>
    <x v="1"/>
    <x v="0"/>
    <s v="Y"/>
    <n v="0"/>
    <x v="0"/>
    <s v="No"/>
    <n v="0.5"/>
    <s v="No"/>
    <s v="N"/>
    <x v="0"/>
    <x v="1"/>
    <x v="3"/>
    <s v="Operations"/>
    <s v="Full Time"/>
    <s v="Full Time"/>
    <s v="Even"/>
    <s v="6 - Junior Officer &amp; Operations"/>
    <s v="Even"/>
    <s v="6 - Junior Officer"/>
    <n v="0"/>
    <x v="3"/>
    <s v="N"/>
    <n v="0"/>
    <x v="1"/>
    <n v="24"/>
    <s v="France"/>
    <s v="Europe"/>
    <s v="Europe"/>
    <x v="4"/>
    <n v="0"/>
    <n v="0.21743141112830922"/>
  </r>
  <r>
    <n v="315"/>
    <x v="1"/>
    <x v="0"/>
    <s v="Y"/>
    <n v="0"/>
    <x v="0"/>
    <s v="No"/>
    <n v="0.5"/>
    <s v="No"/>
    <s v="N"/>
    <x v="0"/>
    <x v="1"/>
    <x v="3"/>
    <s v="Operations"/>
    <n v="0.7"/>
    <s v="Part Time"/>
    <s v="Even"/>
    <s v="6 - Junior Officer &amp; Operations"/>
    <s v="Even"/>
    <s v="6 - Junior Officer"/>
    <n v="0"/>
    <x v="3"/>
    <s v="N"/>
    <n v="0"/>
    <x v="1"/>
    <n v="26"/>
    <s v="Switzerland"/>
    <s v="Switzerland"/>
    <s v="Switzerland"/>
    <x v="4"/>
    <n v="0"/>
    <n v="0.85814958822558185"/>
  </r>
  <r>
    <n v="316"/>
    <x v="0"/>
    <x v="5"/>
    <s v="N"/>
    <n v="0"/>
    <x v="0"/>
    <s v="No"/>
    <n v="0.5"/>
    <s v="No"/>
    <s v="Y"/>
    <x v="0"/>
    <x v="1"/>
    <x v="6"/>
    <s v="Operations"/>
    <s v="Full Time"/>
    <s v="Full Time"/>
    <s v="NA"/>
    <s v="NA"/>
    <s v="NA"/>
    <s v="NA"/>
    <n v="1"/>
    <x v="2"/>
    <s v="Y"/>
    <n v="2"/>
    <x v="2"/>
    <n v="48"/>
    <s v="France"/>
    <s v="Europe"/>
    <s v="Europe"/>
    <x v="5"/>
    <n v="7"/>
    <n v="0.56304867162432648"/>
  </r>
  <r>
    <n v="317"/>
    <x v="1"/>
    <x v="0"/>
    <s v="N"/>
    <n v="1"/>
    <x v="1"/>
    <s v="Yes"/>
    <n v="0.5"/>
    <s v="No"/>
    <s v="Y"/>
    <x v="0"/>
    <x v="1"/>
    <x v="5"/>
    <s v="Operations"/>
    <s v="Full Time"/>
    <s v="Full Time"/>
    <s v="Even"/>
    <s v="6 - Junior Officer &amp; Operations"/>
    <s v="Even"/>
    <s v="6 - Junior Officer"/>
    <n v="5"/>
    <x v="0"/>
    <s v="N"/>
    <n v="3"/>
    <x v="1"/>
    <n v="28"/>
    <s v="Switzerland"/>
    <s v="Switzerland"/>
    <s v="Switzerland"/>
    <x v="1"/>
    <n v="5"/>
    <n v="0.83895180074338005"/>
  </r>
  <r>
    <n v="318"/>
    <x v="1"/>
    <x v="3"/>
    <s v="Y"/>
    <n v="0"/>
    <x v="0"/>
    <s v="No"/>
    <n v="0.5"/>
    <s v="No"/>
    <s v="N"/>
    <x v="0"/>
    <x v="1"/>
    <x v="4"/>
    <s v="Operations"/>
    <s v="Full Time"/>
    <s v="Full Time"/>
    <s v="Even"/>
    <s v="3 - Senior Manager &amp; Operations"/>
    <s v="Uneven - Men benefit"/>
    <s v="3 - Senior Manager"/>
    <n v="0"/>
    <x v="3"/>
    <s v="N"/>
    <n v="0"/>
    <x v="2"/>
    <n v="43"/>
    <s v="Germany"/>
    <s v="Europe"/>
    <s v="Europe"/>
    <x v="4"/>
    <n v="0"/>
    <n v="0.48209493226717248"/>
  </r>
  <r>
    <n v="319"/>
    <x v="0"/>
    <x v="0"/>
    <s v="N"/>
    <n v="1"/>
    <x v="1"/>
    <s v="Yes"/>
    <n v="0.5"/>
    <s v="No"/>
    <s v="Y"/>
    <x v="0"/>
    <x v="1"/>
    <x v="5"/>
    <s v="Operations"/>
    <s v="Full Time"/>
    <s v="Full Time"/>
    <s v="Even"/>
    <s v="6 - Junior Officer &amp; Operations"/>
    <s v="Even"/>
    <s v="6 - Junior Officer"/>
    <n v="2"/>
    <x v="0"/>
    <s v="N"/>
    <n v="2"/>
    <x v="1"/>
    <n v="27"/>
    <s v="Germany"/>
    <s v="Europe"/>
    <s v="Europe"/>
    <x v="6"/>
    <n v="2"/>
    <n v="0.31193554759852959"/>
  </r>
  <r>
    <n v="320"/>
    <x v="1"/>
    <x v="4"/>
    <s v="Y"/>
    <n v="0"/>
    <x v="0"/>
    <s v="No"/>
    <n v="0.5"/>
    <s v="No"/>
    <s v="N"/>
    <x v="1"/>
    <x v="1"/>
    <x v="5"/>
    <s v="Sales &amp; Marketing"/>
    <s v="Full Time"/>
    <s v="Full Time"/>
    <s v="Even"/>
    <s v="5 - Senior Officer &amp; Sales &amp; Marketing"/>
    <s v="Even"/>
    <s v="5 - Senior Officer"/>
    <n v="0"/>
    <x v="3"/>
    <s v="N"/>
    <n v="0"/>
    <x v="0"/>
    <n v="31"/>
    <s v="Switzerland"/>
    <s v="Switzerland"/>
    <s v="Switzerland"/>
    <x v="4"/>
    <n v="0"/>
    <n v="0.87235284534759294"/>
  </r>
  <r>
    <n v="321"/>
    <x v="0"/>
    <x v="3"/>
    <s v="N"/>
    <n v="3"/>
    <x v="0"/>
    <s v="Yes"/>
    <n v="0.5"/>
    <s v="No"/>
    <s v="Y"/>
    <x v="0"/>
    <x v="1"/>
    <x v="4"/>
    <s v="Operations"/>
    <s v="Full Time"/>
    <s v="Full Time"/>
    <s v="Even"/>
    <s v="3 - Senior Manager &amp; Operations"/>
    <s v="Uneven - Men benefit"/>
    <s v="3 - Senior Manager"/>
    <n v="3"/>
    <x v="5"/>
    <s v="N"/>
    <n v="3"/>
    <x v="0"/>
    <n v="38"/>
    <s v="Switzerland"/>
    <s v="Switzerland"/>
    <s v="Switzerland"/>
    <x v="7"/>
    <n v="9"/>
    <n v="0.86658062017447857"/>
  </r>
  <r>
    <n v="322"/>
    <x v="1"/>
    <x v="3"/>
    <s v="N"/>
    <n v="3"/>
    <x v="0"/>
    <s v="Yes"/>
    <n v="0.5"/>
    <s v="No"/>
    <s v="Y"/>
    <x v="4"/>
    <x v="1"/>
    <x v="4"/>
    <s v="Internal Services"/>
    <s v="Full Time"/>
    <s v="Full Time"/>
    <s v="Uneven - Men benefit"/>
    <s v="3 - Senior Manager &amp; Internal Services"/>
    <s v="Uneven - Men benefit"/>
    <s v="3 - Senior Manager"/>
    <n v="3"/>
    <x v="5"/>
    <s v="N"/>
    <n v="3"/>
    <x v="2"/>
    <n v="43"/>
    <s v="Switzerland"/>
    <s v="Switzerland"/>
    <s v="Switzerland"/>
    <x v="8"/>
    <n v="4"/>
    <n v="0.41126250921972995"/>
  </r>
  <r>
    <n v="323"/>
    <x v="0"/>
    <x v="4"/>
    <s v="N"/>
    <n v="2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3"/>
    <x v="4"/>
    <s v="N"/>
    <n v="0"/>
    <x v="1"/>
    <n v="24"/>
    <s v="Switzerland"/>
    <s v="Switzerland"/>
    <s v="Switzerland"/>
    <x v="0"/>
    <n v="3"/>
    <n v="0.39986909285993522"/>
  </r>
  <r>
    <n v="324"/>
    <x v="0"/>
    <x v="3"/>
    <s v="N"/>
    <n v="2"/>
    <x v="1"/>
    <s v="Yes"/>
    <n v="0.5"/>
    <s v="No"/>
    <s v="Y"/>
    <x v="4"/>
    <x v="1"/>
    <x v="2"/>
    <s v="Internal Services"/>
    <s v="Full Time"/>
    <s v="Full Time"/>
    <s v="Uneven - Men benefit"/>
    <s v="3 - Senior Manager &amp; Internal Services"/>
    <s v="Uneven - Men benefit"/>
    <s v="3 - Senior Manager"/>
    <n v="1"/>
    <x v="1"/>
    <s v="Y"/>
    <n v="1"/>
    <x v="0"/>
    <n v="35"/>
    <s v="Switzerland"/>
    <s v="Switzerland"/>
    <s v="Switzerland"/>
    <x v="5"/>
    <n v="7"/>
    <n v="1.5937628517504132E-2"/>
  </r>
  <r>
    <n v="325"/>
    <x v="1"/>
    <x v="4"/>
    <s v="N"/>
    <n v="2"/>
    <x v="0"/>
    <s v="Yes"/>
    <n v="0.5"/>
    <s v="No"/>
    <s v="Y"/>
    <x v="0"/>
    <x v="1"/>
    <x v="5"/>
    <s v="Operations"/>
    <n v="0.6"/>
    <s v="Part Time"/>
    <s v="Even"/>
    <s v="5 - Senior Officer &amp; Operations"/>
    <s v="Even"/>
    <s v="5 - Senior Officer"/>
    <n v="2"/>
    <x v="4"/>
    <s v="N"/>
    <n v="4"/>
    <x v="0"/>
    <n v="30"/>
    <s v="Switzerland"/>
    <s v="Switzerland"/>
    <s v="Switzerland"/>
    <x v="8"/>
    <n v="4"/>
    <n v="0.10963632950657887"/>
  </r>
  <r>
    <n v="326"/>
    <x v="0"/>
    <x v="2"/>
    <s v="N"/>
    <n v="2"/>
    <x v="0"/>
    <s v="Yes"/>
    <n v="0.5"/>
    <s v="No"/>
    <s v="Y"/>
    <x v="1"/>
    <x v="1"/>
    <x v="2"/>
    <s v="Sales &amp; Marketing"/>
    <s v="Full Time"/>
    <s v="Full Time"/>
    <s v="Inconclusive"/>
    <s v="2 - Director &amp; Sales &amp; Marketing"/>
    <s v="Uneven - Men benefit"/>
    <s v="2 - Director"/>
    <n v="3"/>
    <x v="2"/>
    <s v="N"/>
    <n v="3"/>
    <x v="0"/>
    <n v="37"/>
    <s v="France"/>
    <s v="Europe"/>
    <s v="Europe"/>
    <x v="1"/>
    <n v="5"/>
    <n v="0.15444976854376513"/>
  </r>
  <r>
    <n v="327"/>
    <x v="0"/>
    <x v="1"/>
    <s v="N"/>
    <n v="3"/>
    <x v="0"/>
    <s v="Yes"/>
    <n v="0.5"/>
    <s v="No"/>
    <s v="Y"/>
    <x v="1"/>
    <x v="1"/>
    <x v="1"/>
    <s v="Sales &amp; Marketing"/>
    <s v="Full Time"/>
    <s v="Full Time"/>
    <s v="Uneven - Men benefit"/>
    <s v="4 - Manager &amp; Sales &amp; Marketing"/>
    <s v="Even"/>
    <s v="4 - Manager"/>
    <n v="1"/>
    <x v="4"/>
    <s v="Y"/>
    <n v="1"/>
    <x v="2"/>
    <n v="40"/>
    <s v="Switzerland"/>
    <s v="Switzerland"/>
    <s v="Switzerland"/>
    <x v="9"/>
    <n v="6"/>
    <n v="8.9743420693935816E-2"/>
  </r>
  <r>
    <n v="328"/>
    <x v="1"/>
    <x v="4"/>
    <s v="N"/>
    <n v="3"/>
    <x v="0"/>
    <s v="Yes"/>
    <n v="0.5"/>
    <s v="No"/>
    <s v="Y"/>
    <x v="0"/>
    <x v="1"/>
    <x v="5"/>
    <s v="Operations"/>
    <s v="Full Time"/>
    <s v="Full Time"/>
    <s v="Even"/>
    <s v="5 - Senior Officer &amp; Operations"/>
    <s v="Even"/>
    <s v="5 - Senior Officer"/>
    <n v="3"/>
    <x v="4"/>
    <s v="N"/>
    <n v="2"/>
    <x v="0"/>
    <n v="30"/>
    <s v="Germany"/>
    <s v="Europe"/>
    <s v="Europe"/>
    <x v="9"/>
    <n v="6"/>
    <n v="0.25632802866075388"/>
  </r>
  <r>
    <n v="329"/>
    <x v="1"/>
    <x v="1"/>
    <s v="N"/>
    <n v="0"/>
    <x v="0"/>
    <s v="No"/>
    <n v="0.5"/>
    <s v="Yes"/>
    <s v="Y"/>
    <x v="1"/>
    <x v="0"/>
    <x v="0"/>
    <s v="Sales &amp; Marketing"/>
    <s v="Full Time"/>
    <s v="Full Time"/>
    <s v="NA"/>
    <s v="NA"/>
    <s v="NA"/>
    <s v="NA"/>
    <n v="2"/>
    <x v="1"/>
    <s v="N"/>
    <n v="2"/>
    <x v="2"/>
    <n v="45"/>
    <s v="Italy"/>
    <s v="Europe"/>
    <s v="Europe"/>
    <x v="5"/>
    <n v="7"/>
    <n v="0.94335261651047575"/>
  </r>
  <r>
    <n v="330"/>
    <x v="1"/>
    <x v="1"/>
    <s v="N"/>
    <n v="3"/>
    <x v="0"/>
    <s v="No"/>
    <n v="0.5"/>
    <s v="Yes"/>
    <s v="Y"/>
    <x v="0"/>
    <x v="0"/>
    <x v="0"/>
    <s v="Operations"/>
    <n v="0.9"/>
    <s v="Part Time"/>
    <s v="NA"/>
    <s v="NA"/>
    <s v="NA"/>
    <s v="NA"/>
    <n v="3"/>
    <x v="1"/>
    <s v="N"/>
    <n v="3"/>
    <x v="3"/>
    <n v="51"/>
    <s v="Switzerland"/>
    <s v="Switzerland"/>
    <s v="Switzerland"/>
    <x v="1"/>
    <n v="5"/>
    <n v="7.1029454353795374E-2"/>
  </r>
  <r>
    <n v="331"/>
    <x v="1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3"/>
    <x v="0"/>
    <s v="N"/>
    <n v="3"/>
    <x v="1"/>
    <n v="24"/>
    <s v="Switzerland"/>
    <s v="Switzerland"/>
    <s v="Switzerland"/>
    <x v="0"/>
    <n v="3"/>
    <n v="0.58564307531468884"/>
  </r>
  <r>
    <n v="332"/>
    <x v="0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3"/>
    <x v="1"/>
    <n v="21"/>
    <s v="Switzerland"/>
    <s v="Switzerland"/>
    <s v="Switzerland"/>
    <x v="6"/>
    <n v="2"/>
    <n v="0.32131393063189162"/>
  </r>
  <r>
    <n v="333"/>
    <x v="0"/>
    <x v="0"/>
    <s v="N"/>
    <n v="3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1"/>
    <x v="0"/>
    <s v="N"/>
    <n v="0"/>
    <x v="1"/>
    <n v="26"/>
    <s v="Switzerland"/>
    <s v="Switzerland"/>
    <s v="Switzerland"/>
    <x v="3"/>
    <n v="1"/>
    <n v="0.65085230934740046"/>
  </r>
  <r>
    <n v="334"/>
    <x v="0"/>
    <x v="0"/>
    <s v="N"/>
    <n v="3"/>
    <x v="0"/>
    <s v="Yes"/>
    <n v="0.5"/>
    <s v="No"/>
    <s v="Y"/>
    <x v="4"/>
    <x v="1"/>
    <x v="3"/>
    <s v="Internal Services"/>
    <s v="Full Time"/>
    <s v="Full Time"/>
    <s v="Even"/>
    <s v="6 - Junior Officer &amp; Internal Services"/>
    <s v="Even"/>
    <s v="6 - Junior Officer"/>
    <n v="2"/>
    <x v="0"/>
    <s v="N"/>
    <n v="4"/>
    <x v="4"/>
    <n v="19"/>
    <s v="Germany"/>
    <s v="Europe"/>
    <s v="Europe"/>
    <x v="6"/>
    <n v="2"/>
    <n v="0.22551318628795369"/>
  </r>
  <r>
    <n v="335"/>
    <x v="1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2"/>
    <x v="1"/>
    <n v="22"/>
    <s v="Switzerland"/>
    <s v="Switzerland"/>
    <s v="Switzerland"/>
    <x v="0"/>
    <n v="3"/>
    <n v="0.96030901808021762"/>
  </r>
  <r>
    <n v="336"/>
    <x v="0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3"/>
    <x v="0"/>
    <s v="N"/>
    <n v="3"/>
    <x v="1"/>
    <n v="21"/>
    <s v="France"/>
    <s v="Europe"/>
    <s v="Europe"/>
    <x v="0"/>
    <n v="3"/>
    <n v="8.3204739767235858E-2"/>
  </r>
  <r>
    <n v="337"/>
    <x v="0"/>
    <x v="2"/>
    <s v="N"/>
    <n v="2"/>
    <x v="0"/>
    <s v="Yes"/>
    <n v="0.5"/>
    <s v="No"/>
    <s v="Y"/>
    <x v="2"/>
    <x v="1"/>
    <x v="2"/>
    <s v="Strategy"/>
    <s v="Full Time"/>
    <s v="Full Time"/>
    <s v="Inconclusive"/>
    <s v="2 - Director &amp; Strategy"/>
    <s v="Uneven - Men benefit"/>
    <s v="2 - Director"/>
    <n v="4"/>
    <x v="2"/>
    <s v="N"/>
    <n v="0"/>
    <x v="2"/>
    <n v="43"/>
    <s v="Switzerland"/>
    <s v="Switzerland"/>
    <s v="Switzerland"/>
    <x v="8"/>
    <n v="4"/>
    <n v="0.66885094379677612"/>
  </r>
  <r>
    <n v="338"/>
    <x v="1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3"/>
    <x v="1"/>
    <n v="26"/>
    <s v="France"/>
    <s v="Europe"/>
    <s v="Europe"/>
    <x v="6"/>
    <n v="2"/>
    <n v="0.14464674188713533"/>
  </r>
  <r>
    <n v="339"/>
    <x v="1"/>
    <x v="1"/>
    <s v="N"/>
    <n v="3"/>
    <x v="0"/>
    <s v="Yes"/>
    <n v="0.5"/>
    <s v="No"/>
    <s v="Y"/>
    <x v="1"/>
    <x v="1"/>
    <x v="1"/>
    <s v="Sales &amp; Marketing"/>
    <s v="Full Time"/>
    <s v="Full Time"/>
    <s v="Uneven - Men benefit"/>
    <s v="4 - Manager &amp; Sales &amp; Marketing"/>
    <s v="Even"/>
    <s v="4 - Manager"/>
    <n v="3"/>
    <x v="1"/>
    <s v="N"/>
    <n v="3"/>
    <x v="0"/>
    <n v="35"/>
    <s v="Switzerland"/>
    <s v="Switzerland"/>
    <s v="Switzerland"/>
    <x v="8"/>
    <n v="4"/>
    <n v="0.35767957022292707"/>
  </r>
  <r>
    <n v="340"/>
    <x v="0"/>
    <x v="4"/>
    <s v="N"/>
    <n v="2"/>
    <x v="0"/>
    <s v="Yes"/>
    <n v="0.5"/>
    <s v="No"/>
    <s v="Y"/>
    <x v="4"/>
    <x v="1"/>
    <x v="5"/>
    <s v="Internal Services"/>
    <s v="Full Time"/>
    <s v="Full Time"/>
    <s v="Even"/>
    <s v="5 - Senior Officer &amp; Internal Services"/>
    <s v="Even"/>
    <s v="5 - Senior Officer"/>
    <n v="2"/>
    <x v="4"/>
    <s v="N"/>
    <n v="2"/>
    <x v="1"/>
    <n v="25"/>
    <s v="France"/>
    <s v="Europe"/>
    <s v="Europe"/>
    <x v="9"/>
    <n v="6"/>
    <n v="8.9320065523738945E-2"/>
  </r>
  <r>
    <n v="341"/>
    <x v="1"/>
    <x v="0"/>
    <s v="Y"/>
    <n v="0"/>
    <x v="0"/>
    <s v="No"/>
    <n v="0.5"/>
    <s v="No"/>
    <s v="N"/>
    <x v="1"/>
    <x v="1"/>
    <x v="3"/>
    <s v="Sales &amp; Marketing"/>
    <s v="Full Time"/>
    <s v="Full Time"/>
    <s v="Even"/>
    <s v="6 - Junior Officer &amp; Sales &amp; Marketing"/>
    <s v="Even"/>
    <s v="6 - Junior Officer"/>
    <n v="0"/>
    <x v="3"/>
    <s v="N"/>
    <n v="0"/>
    <x v="1"/>
    <n v="26"/>
    <s v="Switzerland"/>
    <s v="Switzerland"/>
    <s v="Switzerland"/>
    <x v="4"/>
    <n v="0"/>
    <n v="0.76911939662408535"/>
  </r>
  <r>
    <n v="342"/>
    <x v="1"/>
    <x v="1"/>
    <s v="N"/>
    <n v="3"/>
    <x v="0"/>
    <s v="Yes"/>
    <n v="0.5"/>
    <s v="No"/>
    <s v="Y"/>
    <x v="5"/>
    <x v="1"/>
    <x v="1"/>
    <s v="Finance"/>
    <n v="0.9"/>
    <s v="Part Time"/>
    <s v="Inconclusive"/>
    <s v="4 - Manager &amp; Finance"/>
    <s v="Even"/>
    <s v="4 - Manager"/>
    <n v="3"/>
    <x v="1"/>
    <s v="N"/>
    <n v="3"/>
    <x v="0"/>
    <n v="36"/>
    <s v="Switzerland"/>
    <s v="Switzerland"/>
    <s v="Switzerland"/>
    <x v="0"/>
    <n v="3"/>
    <n v="0.98673619577366367"/>
  </r>
  <r>
    <n v="343"/>
    <x v="1"/>
    <x v="5"/>
    <s v="N"/>
    <n v="0"/>
    <x v="0"/>
    <s v="No"/>
    <n v="0.5"/>
    <s v="No"/>
    <s v="Y"/>
    <x v="3"/>
    <x v="1"/>
    <x v="6"/>
    <s v="HR"/>
    <s v="Full Time"/>
    <s v="Full Time"/>
    <s v="NA"/>
    <s v="NA"/>
    <s v="NA"/>
    <s v="NA"/>
    <n v="2"/>
    <x v="6"/>
    <s v="N"/>
    <n v="2"/>
    <x v="2"/>
    <n v="47"/>
    <s v="Switzerland"/>
    <s v="Switzerland"/>
    <s v="Switzerland"/>
    <x v="0"/>
    <n v="3"/>
    <n v="0.84037007389465834"/>
  </r>
  <r>
    <n v="344"/>
    <x v="0"/>
    <x v="4"/>
    <s v="N"/>
    <n v="2"/>
    <x v="1"/>
    <s v="Yes"/>
    <n v="0.5"/>
    <s v="No"/>
    <s v="Y"/>
    <x v="0"/>
    <x v="1"/>
    <x v="1"/>
    <s v="Operations"/>
    <s v="Full Time"/>
    <s v="Full Time"/>
    <s v="Even"/>
    <s v="5 - Senior Officer &amp; Operations"/>
    <s v="Even"/>
    <s v="5 - Senior Officer"/>
    <n v="1"/>
    <x v="4"/>
    <s v="N"/>
    <n v="0"/>
    <x v="0"/>
    <n v="35"/>
    <s v="Germany"/>
    <s v="Europe"/>
    <s v="Europe"/>
    <x v="3"/>
    <n v="1"/>
    <n v="0.34080795793180019"/>
  </r>
  <r>
    <n v="345"/>
    <x v="1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3"/>
    <x v="0"/>
    <s v="N"/>
    <n v="3"/>
    <x v="1"/>
    <n v="22"/>
    <s v="Switzerland"/>
    <s v="Switzerland"/>
    <s v="Switzerland"/>
    <x v="0"/>
    <n v="3"/>
    <n v="0.30405836559853427"/>
  </r>
  <r>
    <n v="346"/>
    <x v="0"/>
    <x v="1"/>
    <s v="N"/>
    <n v="3"/>
    <x v="0"/>
    <s v="Yes"/>
    <n v="0.5"/>
    <s v="No"/>
    <s v="Y"/>
    <x v="4"/>
    <x v="1"/>
    <x v="1"/>
    <s v="Internal Services"/>
    <s v="Full Time"/>
    <s v="Full Time"/>
    <s v="Even"/>
    <s v="4 - Manager &amp; Internal Services"/>
    <s v="Even"/>
    <s v="4 - Manager"/>
    <n v="2"/>
    <x v="1"/>
    <s v="N"/>
    <n v="3"/>
    <x v="0"/>
    <n v="32"/>
    <s v="Malaysia"/>
    <s v="Asia Pacific"/>
    <s v="Elsewhere"/>
    <x v="5"/>
    <n v="7"/>
    <n v="0.73915428647189241"/>
  </r>
  <r>
    <n v="347"/>
    <x v="0"/>
    <x v="3"/>
    <s v="N"/>
    <n v="3"/>
    <x v="0"/>
    <s v="Yes"/>
    <n v="0.5"/>
    <s v="No"/>
    <s v="Y"/>
    <x v="0"/>
    <x v="1"/>
    <x v="4"/>
    <s v="Operations"/>
    <s v="Full Time"/>
    <s v="Full Time"/>
    <s v="Even"/>
    <s v="3 - Senior Manager &amp; Operations"/>
    <s v="Uneven - Men benefit"/>
    <s v="3 - Senior Manager"/>
    <n v="3"/>
    <x v="5"/>
    <s v="N"/>
    <n v="3"/>
    <x v="2"/>
    <n v="48"/>
    <s v="Switzerland"/>
    <s v="Switzerland"/>
    <s v="Switzerland"/>
    <x v="9"/>
    <n v="6"/>
    <n v="0.30549731050066842"/>
  </r>
  <r>
    <n v="348"/>
    <x v="0"/>
    <x v="4"/>
    <s v="N"/>
    <n v="3"/>
    <x v="0"/>
    <s v="Yes"/>
    <n v="0.5"/>
    <s v="No"/>
    <s v="Y"/>
    <x v="0"/>
    <x v="1"/>
    <x v="5"/>
    <s v="Operations"/>
    <s v="Full Time"/>
    <s v="Full Time"/>
    <s v="Even"/>
    <s v="5 - Senior Officer &amp; Operations"/>
    <s v="Even"/>
    <s v="5 - Senior Officer"/>
    <n v="4"/>
    <x v="4"/>
    <s v="N"/>
    <n v="3"/>
    <x v="1"/>
    <n v="25"/>
    <s v="United Kingdom"/>
    <s v="Europe"/>
    <s v="Europe"/>
    <x v="8"/>
    <n v="4"/>
    <n v="0.81090371800530836"/>
  </r>
  <r>
    <n v="349"/>
    <x v="1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2"/>
    <x v="1"/>
    <n v="22"/>
    <s v="Germany"/>
    <s v="Europe"/>
    <s v="Europe"/>
    <x v="0"/>
    <n v="3"/>
    <n v="8.314828038776001E-2"/>
  </r>
  <r>
    <n v="350"/>
    <x v="0"/>
    <x v="0"/>
    <s v="N"/>
    <n v="3"/>
    <x v="0"/>
    <s v="No"/>
    <n v="0.5"/>
    <s v="Yes"/>
    <s v="Y"/>
    <x v="0"/>
    <x v="0"/>
    <x v="0"/>
    <s v="Operations"/>
    <s v="Full Time"/>
    <s v="Full Time"/>
    <s v="NA"/>
    <s v="NA"/>
    <s v="NA"/>
    <s v="NA"/>
    <n v="2"/>
    <x v="0"/>
    <s v="N"/>
    <n v="2"/>
    <x v="1"/>
    <n v="27"/>
    <s v="Germany"/>
    <s v="Europe"/>
    <s v="Europe"/>
    <x v="6"/>
    <n v="2"/>
    <n v="0.80617231218601593"/>
  </r>
  <r>
    <n v="351"/>
    <x v="0"/>
    <x v="1"/>
    <s v="N"/>
    <n v="2"/>
    <x v="0"/>
    <s v="Yes"/>
    <n v="0.5"/>
    <s v="No"/>
    <s v="Y"/>
    <x v="1"/>
    <x v="1"/>
    <x v="1"/>
    <s v="Sales &amp; Marketing"/>
    <s v="Full Time"/>
    <s v="Full Time"/>
    <s v="Uneven - Men benefit"/>
    <s v="4 - Manager &amp; Sales &amp; Marketing"/>
    <s v="Even"/>
    <s v="4 - Manager"/>
    <n v="4"/>
    <x v="1"/>
    <s v="N"/>
    <n v="2"/>
    <x v="0"/>
    <n v="36"/>
    <s v="Germany"/>
    <s v="Europe"/>
    <s v="Europe"/>
    <x v="8"/>
    <n v="4"/>
    <n v="1.7510175672525885E-2"/>
  </r>
  <r>
    <n v="352"/>
    <x v="0"/>
    <x v="0"/>
    <s v="N"/>
    <n v="2"/>
    <x v="1"/>
    <s v="Yes"/>
    <n v="0.5"/>
    <s v="No"/>
    <s v="Y"/>
    <x v="1"/>
    <x v="1"/>
    <x v="5"/>
    <s v="Sales &amp; Marketing"/>
    <s v="Full Time"/>
    <s v="Full Time"/>
    <s v="Even"/>
    <s v="6 - Junior Officer &amp; Sales &amp; Marketing"/>
    <s v="Even"/>
    <s v="6 - Junior Officer"/>
    <n v="1"/>
    <x v="0"/>
    <s v="N"/>
    <n v="0"/>
    <x v="1"/>
    <n v="29"/>
    <s v="Switzerland"/>
    <s v="Switzerland"/>
    <s v="Switzerland"/>
    <x v="3"/>
    <n v="1"/>
    <n v="0.82017939353038716"/>
  </r>
  <r>
    <n v="353"/>
    <x v="1"/>
    <x v="4"/>
    <s v="N"/>
    <n v="3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6"/>
    <x v="4"/>
    <s v="N"/>
    <n v="2"/>
    <x v="0"/>
    <n v="31"/>
    <s v="Germany"/>
    <s v="Europe"/>
    <s v="Europe"/>
    <x v="8"/>
    <n v="4"/>
    <n v="0.81847146620134426"/>
  </r>
  <r>
    <n v="354"/>
    <x v="1"/>
    <x v="0"/>
    <s v="Y"/>
    <n v="0"/>
    <x v="0"/>
    <s v="No"/>
    <n v="0.5"/>
    <s v="No"/>
    <s v="N"/>
    <x v="0"/>
    <x v="1"/>
    <x v="3"/>
    <s v="Operations"/>
    <s v="Full Time"/>
    <s v="Full Time"/>
    <s v="Even"/>
    <s v="6 - Junior Officer &amp; Operations"/>
    <s v="Even"/>
    <s v="6 - Junior Officer"/>
    <n v="0"/>
    <x v="3"/>
    <s v="N"/>
    <n v="0"/>
    <x v="1"/>
    <n v="23"/>
    <s v="Greece"/>
    <s v="Europe"/>
    <s v="Europe"/>
    <x v="4"/>
    <n v="0"/>
    <n v="0.84666114531871295"/>
  </r>
  <r>
    <n v="355"/>
    <x v="0"/>
    <x v="0"/>
    <s v="Y"/>
    <n v="0"/>
    <x v="0"/>
    <s v="No"/>
    <n v="0.5"/>
    <s v="No"/>
    <s v="N"/>
    <x v="0"/>
    <x v="1"/>
    <x v="3"/>
    <s v="Operations"/>
    <s v="Full Time"/>
    <s v="Full Time"/>
    <s v="Even"/>
    <s v="6 - Junior Officer &amp; Operations"/>
    <s v="Even"/>
    <s v="6 - Junior Officer"/>
    <n v="0"/>
    <x v="3"/>
    <s v="N"/>
    <n v="0"/>
    <x v="1"/>
    <n v="23"/>
    <s v="Italy"/>
    <s v="Europe"/>
    <s v="Europe"/>
    <x v="4"/>
    <n v="0"/>
    <n v="6.4943168172176824E-2"/>
  </r>
  <r>
    <n v="356"/>
    <x v="0"/>
    <x v="4"/>
    <s v="N"/>
    <n v="2"/>
    <x v="1"/>
    <s v="Yes"/>
    <n v="0.5"/>
    <s v="No"/>
    <s v="Y"/>
    <x v="1"/>
    <x v="1"/>
    <x v="1"/>
    <s v="Sales &amp; Marketing"/>
    <s v="Full Time"/>
    <s v="Full Time"/>
    <s v="Even"/>
    <s v="5 - Senior Officer &amp; Sales &amp; Marketing"/>
    <s v="Even"/>
    <s v="5 - Senior Officer"/>
    <n v="3"/>
    <x v="4"/>
    <s v="N"/>
    <n v="2"/>
    <x v="0"/>
    <n v="32"/>
    <s v="Switzerland"/>
    <s v="Switzerland"/>
    <s v="Switzerland"/>
    <x v="0"/>
    <n v="3"/>
    <n v="0.52329035929790479"/>
  </r>
  <r>
    <n v="357"/>
    <x v="1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3"/>
    <x v="1"/>
    <n v="27"/>
    <s v="Switzerland"/>
    <s v="Switzerland"/>
    <s v="Switzerland"/>
    <x v="0"/>
    <n v="3"/>
    <n v="0.66741449075011805"/>
  </r>
  <r>
    <n v="358"/>
    <x v="1"/>
    <x v="4"/>
    <s v="N"/>
    <n v="3"/>
    <x v="0"/>
    <s v="Yes"/>
    <n v="0.5"/>
    <s v="No"/>
    <s v="Y"/>
    <x v="0"/>
    <x v="1"/>
    <x v="5"/>
    <s v="Operations"/>
    <n v="0.8"/>
    <s v="Part Time"/>
    <s v="Even"/>
    <s v="5 - Senior Officer &amp; Operations"/>
    <s v="Even"/>
    <s v="5 - Senior Officer"/>
    <n v="3"/>
    <x v="4"/>
    <s v="N"/>
    <n v="2"/>
    <x v="0"/>
    <n v="33"/>
    <s v="France"/>
    <s v="Europe"/>
    <s v="Europe"/>
    <x v="7"/>
    <n v="9"/>
    <n v="0.30079074961160035"/>
  </r>
  <r>
    <n v="359"/>
    <x v="1"/>
    <x v="4"/>
    <s v="N"/>
    <n v="2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3"/>
    <x v="4"/>
    <s v="N"/>
    <n v="3"/>
    <x v="1"/>
    <n v="28"/>
    <s v="United States"/>
    <s v="Americas"/>
    <s v="Elsewhere"/>
    <x v="7"/>
    <n v="9"/>
    <n v="0.32868715421941341"/>
  </r>
  <r>
    <n v="360"/>
    <x v="0"/>
    <x v="4"/>
    <s v="Y"/>
    <n v="0"/>
    <x v="0"/>
    <s v="No"/>
    <n v="0.5"/>
    <s v="No"/>
    <s v="N"/>
    <x v="4"/>
    <x v="1"/>
    <x v="5"/>
    <s v="Internal Services"/>
    <s v="Full Time"/>
    <s v="Full Time"/>
    <s v="Even"/>
    <s v="5 - Senior Officer &amp; Internal Services"/>
    <s v="Even"/>
    <s v="5 - Senior Officer"/>
    <n v="0"/>
    <x v="3"/>
    <s v="N"/>
    <n v="0"/>
    <x v="1"/>
    <n v="24"/>
    <s v="Italy"/>
    <s v="Europe"/>
    <s v="Europe"/>
    <x v="4"/>
    <n v="0"/>
    <n v="0.27123821669728454"/>
  </r>
  <r>
    <n v="361"/>
    <x v="0"/>
    <x v="3"/>
    <s v="N"/>
    <n v="2"/>
    <x v="0"/>
    <s v="Yes"/>
    <n v="0.5"/>
    <s v="No"/>
    <s v="Y"/>
    <x v="4"/>
    <x v="1"/>
    <x v="4"/>
    <s v="Internal Services"/>
    <s v="Full Time"/>
    <s v="Full Time"/>
    <s v="Uneven - Men benefit"/>
    <s v="3 - Senior Manager &amp; Internal Services"/>
    <s v="Uneven - Men benefit"/>
    <s v="3 - Senior Manager"/>
    <n v="4"/>
    <x v="5"/>
    <s v="N"/>
    <n v="2"/>
    <x v="0"/>
    <n v="38"/>
    <s v="Switzerland"/>
    <s v="Switzerland"/>
    <s v="Switzerland"/>
    <x v="7"/>
    <n v="9"/>
    <n v="0.26400915454347351"/>
  </r>
  <r>
    <n v="362"/>
    <x v="1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5"/>
    <x v="0"/>
    <s v="N"/>
    <n v="3"/>
    <x v="1"/>
    <n v="26"/>
    <s v="United States"/>
    <s v="Americas"/>
    <s v="Elsewhere"/>
    <x v="1"/>
    <n v="5"/>
    <n v="8.9686226308698713E-2"/>
  </r>
  <r>
    <n v="363"/>
    <x v="0"/>
    <x v="5"/>
    <s v="N"/>
    <n v="0"/>
    <x v="0"/>
    <s v="No"/>
    <n v="0.5"/>
    <s v="No"/>
    <s v="Y"/>
    <x v="2"/>
    <x v="1"/>
    <x v="6"/>
    <s v="Strategy"/>
    <s v="Full Time"/>
    <s v="Full Time"/>
    <s v="NA"/>
    <s v="NA"/>
    <s v="NA"/>
    <s v="NA"/>
    <n v="4"/>
    <x v="6"/>
    <s v="N"/>
    <n v="3"/>
    <x v="2"/>
    <n v="45"/>
    <s v="France"/>
    <s v="Europe"/>
    <s v="Europe"/>
    <x v="5"/>
    <n v="7"/>
    <n v="0.88432735144787877"/>
  </r>
  <r>
    <n v="364"/>
    <x v="0"/>
    <x v="4"/>
    <s v="N"/>
    <n v="4"/>
    <x v="0"/>
    <s v="Yes"/>
    <n v="0.5"/>
    <s v="No"/>
    <s v="Y"/>
    <x v="0"/>
    <x v="1"/>
    <x v="5"/>
    <s v="Operations"/>
    <s v="Full Time"/>
    <s v="Full Time"/>
    <s v="Even"/>
    <s v="5 - Senior Officer &amp; Operations"/>
    <s v="Even"/>
    <s v="5 - Senior Officer"/>
    <n v="1"/>
    <x v="0"/>
    <s v="Y"/>
    <n v="2"/>
    <x v="1"/>
    <n v="29"/>
    <s v="France"/>
    <s v="Europe"/>
    <s v="Europe"/>
    <x v="6"/>
    <n v="2"/>
    <n v="0.46912821489443968"/>
  </r>
  <r>
    <n v="365"/>
    <x v="0"/>
    <x v="1"/>
    <s v="N"/>
    <n v="3"/>
    <x v="0"/>
    <s v="Yes"/>
    <n v="0.5"/>
    <s v="No"/>
    <s v="Y"/>
    <x v="1"/>
    <x v="1"/>
    <x v="1"/>
    <s v="Sales &amp; Marketing"/>
    <s v="Full Time"/>
    <s v="Full Time"/>
    <s v="Uneven - Men benefit"/>
    <s v="4 - Manager &amp; Sales &amp; Marketing"/>
    <s v="Even"/>
    <s v="4 - Manager"/>
    <n v="2"/>
    <x v="1"/>
    <s v="N"/>
    <n v="2"/>
    <x v="0"/>
    <n v="31"/>
    <s v="Switzerland"/>
    <s v="Switzerland"/>
    <s v="Switzerland"/>
    <x v="7"/>
    <n v="9"/>
    <n v="0.72902785299830675"/>
  </r>
  <r>
    <n v="366"/>
    <x v="1"/>
    <x v="0"/>
    <s v="N"/>
    <n v="1"/>
    <x v="1"/>
    <s v="Yes"/>
    <n v="0.5"/>
    <s v="No"/>
    <s v="Y"/>
    <x v="5"/>
    <x v="1"/>
    <x v="5"/>
    <s v="Finance"/>
    <s v="Full Time"/>
    <s v="Full Time"/>
    <s v="Inconclusive"/>
    <s v="6 - Junior Officer &amp; Finance"/>
    <s v="Even"/>
    <s v="6 - Junior Officer"/>
    <n v="3"/>
    <x v="0"/>
    <s v="N"/>
    <n v="3"/>
    <x v="0"/>
    <n v="34"/>
    <s v="Switzerland"/>
    <s v="Switzerland"/>
    <s v="Switzerland"/>
    <x v="0"/>
    <n v="3"/>
    <n v="0.83326099173102097"/>
  </r>
  <r>
    <n v="367"/>
    <x v="1"/>
    <x v="4"/>
    <s v="Y"/>
    <n v="0"/>
    <x v="0"/>
    <s v="No"/>
    <n v="0.5"/>
    <s v="No"/>
    <s v="N"/>
    <x v="1"/>
    <x v="1"/>
    <x v="5"/>
    <s v="Sales &amp; Marketing"/>
    <s v="Full Time"/>
    <s v="Full Time"/>
    <s v="Even"/>
    <s v="5 - Senior Officer &amp; Sales &amp; Marketing"/>
    <s v="Even"/>
    <s v="5 - Senior Officer"/>
    <n v="0"/>
    <x v="3"/>
    <s v="N"/>
    <n v="0"/>
    <x v="1"/>
    <n v="29"/>
    <s v="Switzerland"/>
    <s v="Switzerland"/>
    <s v="Switzerland"/>
    <x v="4"/>
    <n v="0"/>
    <n v="0.92717983597915687"/>
  </r>
  <r>
    <n v="368"/>
    <x v="0"/>
    <x v="4"/>
    <s v="Y"/>
    <n v="0"/>
    <x v="0"/>
    <s v="No"/>
    <n v="0.5"/>
    <s v="No"/>
    <s v="N"/>
    <x v="1"/>
    <x v="1"/>
    <x v="5"/>
    <s v="Sales &amp; Marketing"/>
    <s v="Full Time"/>
    <s v="Full Time"/>
    <s v="Even"/>
    <s v="5 - Senior Officer &amp; Sales &amp; Marketing"/>
    <s v="Even"/>
    <s v="5 - Senior Officer"/>
    <n v="0"/>
    <x v="3"/>
    <s v="N"/>
    <n v="0"/>
    <x v="1"/>
    <n v="29"/>
    <s v="Switzerland"/>
    <s v="Switzerland"/>
    <s v="Switzerland"/>
    <x v="4"/>
    <n v="0"/>
    <n v="0.63592473287046503"/>
  </r>
  <r>
    <n v="369"/>
    <x v="1"/>
    <x v="4"/>
    <s v="N"/>
    <n v="0"/>
    <x v="0"/>
    <s v="No"/>
    <n v="0.5"/>
    <s v="Yes"/>
    <s v="Y"/>
    <x v="1"/>
    <x v="0"/>
    <x v="0"/>
    <s v="Sales &amp; Marketing"/>
    <s v="Full Time"/>
    <s v="Full Time"/>
    <s v="NA"/>
    <s v="NA"/>
    <s v="NA"/>
    <s v="NA"/>
    <n v="3"/>
    <x v="4"/>
    <s v="N"/>
    <n v="3"/>
    <x v="2"/>
    <n v="45"/>
    <s v="Russia"/>
    <s v="Europe"/>
    <s v="Europe"/>
    <x v="7"/>
    <n v="9"/>
    <n v="0.48377221651508262"/>
  </r>
  <r>
    <n v="370"/>
    <x v="1"/>
    <x v="0"/>
    <s v="N"/>
    <n v="1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1"/>
    <x v="0"/>
    <s v="N"/>
    <n v="0"/>
    <x v="1"/>
    <n v="28"/>
    <s v="Switzerland"/>
    <s v="Switzerland"/>
    <s v="Switzerland"/>
    <x v="3"/>
    <n v="1"/>
    <n v="0.9582127997326737"/>
  </r>
  <r>
    <n v="371"/>
    <x v="0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1"/>
    <x v="0"/>
    <s v="N"/>
    <n v="0"/>
    <x v="1"/>
    <n v="26"/>
    <s v="Switzerland"/>
    <s v="Switzerland"/>
    <s v="Switzerland"/>
    <x v="3"/>
    <n v="1"/>
    <n v="8.6169743344653549E-2"/>
  </r>
  <r>
    <n v="372"/>
    <x v="0"/>
    <x v="1"/>
    <s v="N"/>
    <n v="2"/>
    <x v="1"/>
    <s v="Yes"/>
    <n v="0.5"/>
    <s v="No"/>
    <s v="Y"/>
    <x v="1"/>
    <x v="1"/>
    <x v="4"/>
    <s v="Sales &amp; Marketing"/>
    <s v="Full Time"/>
    <s v="Full Time"/>
    <s v="Uneven - Men benefit"/>
    <s v="4 - Manager &amp; Sales &amp; Marketing"/>
    <s v="Even"/>
    <s v="4 - Manager"/>
    <n v="2"/>
    <x v="1"/>
    <s v="N"/>
    <n v="3"/>
    <x v="2"/>
    <n v="43"/>
    <s v="France"/>
    <s v="Europe"/>
    <s v="Europe"/>
    <x v="1"/>
    <n v="5"/>
    <n v="0.82889688801200689"/>
  </r>
  <r>
    <n v="373"/>
    <x v="0"/>
    <x v="1"/>
    <s v="N"/>
    <n v="2"/>
    <x v="0"/>
    <s v="Yes"/>
    <n v="0.5"/>
    <s v="No"/>
    <s v="Y"/>
    <x v="0"/>
    <x v="1"/>
    <x v="1"/>
    <s v="Operations"/>
    <s v="Full Time"/>
    <s v="Full Time"/>
    <s v="Even"/>
    <s v="4 - Manager &amp; Operations"/>
    <s v="Even"/>
    <s v="4 - Manager"/>
    <n v="2"/>
    <x v="1"/>
    <s v="N"/>
    <n v="3"/>
    <x v="0"/>
    <n v="34"/>
    <s v="Switzerland"/>
    <s v="Switzerland"/>
    <s v="Switzerland"/>
    <x v="2"/>
    <n v="8"/>
    <n v="0.77543019830065163"/>
  </r>
  <r>
    <n v="374"/>
    <x v="1"/>
    <x v="1"/>
    <s v="N"/>
    <n v="3"/>
    <x v="0"/>
    <s v="Yes"/>
    <n v="0.5"/>
    <s v="No"/>
    <s v="Y"/>
    <x v="4"/>
    <x v="1"/>
    <x v="1"/>
    <s v="Internal Services"/>
    <s v="Full Time"/>
    <s v="Full Time"/>
    <s v="Even"/>
    <s v="4 - Manager &amp; Internal Services"/>
    <s v="Even"/>
    <s v="4 - Manager"/>
    <n v="3"/>
    <x v="1"/>
    <s v="N"/>
    <n v="2"/>
    <x v="2"/>
    <n v="41"/>
    <s v="France"/>
    <s v="Europe"/>
    <s v="Europe"/>
    <x v="9"/>
    <n v="6"/>
    <n v="0.38594024293693274"/>
  </r>
  <r>
    <n v="375"/>
    <x v="1"/>
    <x v="4"/>
    <s v="N"/>
    <n v="2"/>
    <x v="0"/>
    <s v="Yes"/>
    <n v="0.5"/>
    <s v="No"/>
    <s v="Y"/>
    <x v="0"/>
    <x v="1"/>
    <x v="5"/>
    <s v="Operations"/>
    <s v="Full Time"/>
    <s v="Full Time"/>
    <s v="Even"/>
    <s v="5 - Senior Officer &amp; Operations"/>
    <s v="Even"/>
    <s v="5 - Senior Officer"/>
    <n v="2"/>
    <x v="4"/>
    <s v="N"/>
    <n v="2"/>
    <x v="1"/>
    <n v="28"/>
    <s v="Germany"/>
    <s v="Europe"/>
    <s v="Europe"/>
    <x v="7"/>
    <n v="9"/>
    <n v="0.99447034133763501"/>
  </r>
  <r>
    <n v="376"/>
    <x v="0"/>
    <x v="3"/>
    <s v="N"/>
    <n v="2"/>
    <x v="0"/>
    <s v="Yes"/>
    <n v="0.5"/>
    <s v="No"/>
    <s v="Y"/>
    <x v="1"/>
    <x v="1"/>
    <x v="4"/>
    <s v="Sales &amp; Marketing"/>
    <s v="Full Time"/>
    <s v="Full Time"/>
    <s v="Uneven - Men benefit"/>
    <s v="3 - Senior Manager &amp; Sales &amp; Marketing"/>
    <s v="Uneven - Men benefit"/>
    <s v="3 - Senior Manager"/>
    <n v="1"/>
    <x v="1"/>
    <s v="Y"/>
    <n v="1"/>
    <x v="0"/>
    <n v="34"/>
    <s v="Switzerland"/>
    <s v="Switzerland"/>
    <s v="Switzerland"/>
    <x v="0"/>
    <n v="3"/>
    <n v="0.84779686840603008"/>
  </r>
  <r>
    <n v="377"/>
    <x v="1"/>
    <x v="0"/>
    <s v="N"/>
    <n v="2"/>
    <x v="0"/>
    <s v="Yes"/>
    <n v="0.5"/>
    <s v="No"/>
    <s v="Y"/>
    <x v="2"/>
    <x v="1"/>
    <x v="3"/>
    <s v="Strategy"/>
    <s v="Full Time"/>
    <s v="Full Time"/>
    <s v="Inconclusive"/>
    <s v="6 - Junior Officer &amp; Strategy"/>
    <s v="Even"/>
    <s v="6 - Junior Officer"/>
    <n v="3"/>
    <x v="0"/>
    <s v="N"/>
    <n v="2"/>
    <x v="1"/>
    <n v="24"/>
    <s v="Switzerland"/>
    <s v="Switzerland"/>
    <s v="Switzerland"/>
    <x v="0"/>
    <n v="3"/>
    <n v="7.5892815643435307E-2"/>
  </r>
  <r>
    <n v="378"/>
    <x v="0"/>
    <x v="0"/>
    <s v="Y"/>
    <n v="0"/>
    <x v="0"/>
    <s v="No"/>
    <n v="0.5"/>
    <s v="No"/>
    <s v="N"/>
    <x v="0"/>
    <x v="1"/>
    <x v="3"/>
    <s v="Operations"/>
    <s v="Full Time"/>
    <s v="Full Time"/>
    <s v="Even"/>
    <s v="6 - Junior Officer &amp; Operations"/>
    <s v="Even"/>
    <s v="6 - Junior Officer"/>
    <n v="0"/>
    <x v="3"/>
    <s v="N"/>
    <n v="0"/>
    <x v="1"/>
    <n v="20"/>
    <s v="France"/>
    <s v="Europe"/>
    <s v="Europe"/>
    <x v="4"/>
    <n v="0"/>
    <n v="0.62073319723183884"/>
  </r>
  <r>
    <n v="379"/>
    <x v="1"/>
    <x v="4"/>
    <s v="N"/>
    <n v="3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1"/>
    <x v="0"/>
    <s v="Y"/>
    <n v="1"/>
    <x v="1"/>
    <n v="29"/>
    <s v="Italy"/>
    <s v="Europe"/>
    <s v="Europe"/>
    <x v="5"/>
    <n v="7"/>
    <n v="0.52583736060964625"/>
  </r>
  <r>
    <n v="380"/>
    <x v="1"/>
    <x v="0"/>
    <s v="N"/>
    <n v="3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3"/>
    <x v="0"/>
    <s v="N"/>
    <n v="2"/>
    <x v="1"/>
    <n v="22"/>
    <s v="Switzerland"/>
    <s v="Switzerland"/>
    <s v="Switzerland"/>
    <x v="0"/>
    <n v="3"/>
    <n v="0.67262781513879921"/>
  </r>
  <r>
    <n v="381"/>
    <x v="0"/>
    <x v="0"/>
    <s v="N"/>
    <n v="2"/>
    <x v="0"/>
    <s v="Yes"/>
    <n v="0.5"/>
    <s v="No"/>
    <s v="Y"/>
    <x v="5"/>
    <x v="1"/>
    <x v="3"/>
    <s v="Finance"/>
    <s v="Full Time"/>
    <s v="Full Time"/>
    <s v="Inconclusive"/>
    <s v="6 - Junior Officer &amp; Finance"/>
    <s v="Even"/>
    <s v="6 - Junior Officer"/>
    <n v="2"/>
    <x v="0"/>
    <s v="N"/>
    <n v="3"/>
    <x v="1"/>
    <n v="23"/>
    <s v="Switzerland"/>
    <s v="Switzerland"/>
    <s v="Switzerland"/>
    <x v="6"/>
    <n v="2"/>
    <n v="0.44916917363076636"/>
  </r>
  <r>
    <n v="382"/>
    <x v="0"/>
    <x v="0"/>
    <s v="N"/>
    <n v="2"/>
    <x v="0"/>
    <s v="Yes"/>
    <n v="0.5"/>
    <s v="No"/>
    <s v="Y"/>
    <x v="4"/>
    <x v="1"/>
    <x v="3"/>
    <s v="Internal Services"/>
    <s v="Full Time"/>
    <s v="Full Time"/>
    <s v="Even"/>
    <s v="6 - Junior Officer &amp; Internal Services"/>
    <s v="Even"/>
    <s v="6 - Junior Officer"/>
    <n v="2"/>
    <x v="0"/>
    <s v="N"/>
    <n v="3"/>
    <x v="1"/>
    <n v="23"/>
    <s v="Switzerland"/>
    <s v="Switzerland"/>
    <s v="Switzerland"/>
    <x v="6"/>
    <n v="2"/>
    <n v="0.85052270087831516"/>
  </r>
  <r>
    <n v="383"/>
    <x v="0"/>
    <x v="3"/>
    <s v="N"/>
    <n v="2"/>
    <x v="0"/>
    <s v="No"/>
    <n v="0.5"/>
    <s v="Yes"/>
    <s v="Y"/>
    <x v="1"/>
    <x v="0"/>
    <x v="0"/>
    <s v="Sales &amp; Marketing"/>
    <s v="Full Time"/>
    <s v="Full Time"/>
    <s v="NA"/>
    <s v="NA"/>
    <s v="NA"/>
    <s v="NA"/>
    <n v="3"/>
    <x v="5"/>
    <s v="N"/>
    <n v="4"/>
    <x v="1"/>
    <n v="28"/>
    <s v="Switzerland"/>
    <s v="Switzerland"/>
    <s v="Switzerland"/>
    <x v="7"/>
    <n v="9"/>
    <n v="0.57646730268679713"/>
  </r>
  <r>
    <n v="384"/>
    <x v="0"/>
    <x v="0"/>
    <s v="Y"/>
    <n v="0"/>
    <x v="0"/>
    <s v="No"/>
    <n v="0.5"/>
    <s v="No"/>
    <s v="N"/>
    <x v="0"/>
    <x v="1"/>
    <x v="3"/>
    <s v="Operations"/>
    <s v="Full Time"/>
    <s v="Full Time"/>
    <s v="Even"/>
    <s v="6 - Junior Officer &amp; Operations"/>
    <s v="Even"/>
    <s v="6 - Junior Officer"/>
    <n v="0"/>
    <x v="3"/>
    <s v="N"/>
    <n v="0"/>
    <x v="1"/>
    <n v="24"/>
    <s v="Italy"/>
    <s v="Europe"/>
    <s v="Europe"/>
    <x v="4"/>
    <n v="0"/>
    <n v="0.18470600857986319"/>
  </r>
  <r>
    <n v="385"/>
    <x v="0"/>
    <x v="3"/>
    <s v="N"/>
    <n v="2"/>
    <x v="1"/>
    <s v="Yes"/>
    <n v="0.5"/>
    <s v="No"/>
    <s v="Y"/>
    <x v="1"/>
    <x v="1"/>
    <x v="2"/>
    <s v="Sales &amp; Marketing"/>
    <s v="Full Time"/>
    <s v="Full Time"/>
    <s v="Uneven - Men benefit"/>
    <s v="3 - Senior Manager &amp; Sales &amp; Marketing"/>
    <s v="Uneven - Men benefit"/>
    <s v="3 - Senior Manager"/>
    <n v="4"/>
    <x v="5"/>
    <s v="N"/>
    <n v="2"/>
    <x v="2"/>
    <n v="44"/>
    <s v="France"/>
    <s v="Europe"/>
    <s v="Europe"/>
    <x v="8"/>
    <n v="4"/>
    <n v="0.27009094189501126"/>
  </r>
  <r>
    <n v="386"/>
    <x v="1"/>
    <x v="0"/>
    <s v="N"/>
    <n v="2"/>
    <x v="0"/>
    <s v="Yes"/>
    <n v="0.5"/>
    <s v="No"/>
    <s v="Y"/>
    <x v="3"/>
    <x v="1"/>
    <x v="3"/>
    <s v="HR"/>
    <s v="Full Time"/>
    <s v="Full Time"/>
    <s v="Inconclusive"/>
    <s v="6 - Junior Officer &amp; HR"/>
    <s v="Even"/>
    <s v="6 - Junior Officer"/>
    <n v="3"/>
    <x v="0"/>
    <s v="N"/>
    <n v="3"/>
    <x v="1"/>
    <n v="24"/>
    <s v="France"/>
    <s v="Europe"/>
    <s v="Europe"/>
    <x v="0"/>
    <n v="3"/>
    <n v="0.62101103719844786"/>
  </r>
  <r>
    <n v="387"/>
    <x v="1"/>
    <x v="1"/>
    <s v="N"/>
    <n v="2"/>
    <x v="0"/>
    <s v="Yes"/>
    <n v="0.5"/>
    <s v="No"/>
    <s v="Y"/>
    <x v="0"/>
    <x v="1"/>
    <x v="1"/>
    <s v="Operations"/>
    <s v="Full Time"/>
    <s v="Full Time"/>
    <s v="Even"/>
    <s v="4 - Manager &amp; Operations"/>
    <s v="Even"/>
    <s v="4 - Manager"/>
    <n v="3"/>
    <x v="1"/>
    <s v="N"/>
    <n v="2"/>
    <x v="2"/>
    <n v="40"/>
    <s v="Italy"/>
    <s v="Europe"/>
    <s v="Europe"/>
    <x v="1"/>
    <n v="5"/>
    <n v="0.88561584956291428"/>
  </r>
  <r>
    <n v="388"/>
    <x v="0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3"/>
    <x v="0"/>
    <s v="N"/>
    <n v="2"/>
    <x v="1"/>
    <n v="25"/>
    <s v="Switzerland"/>
    <s v="Switzerland"/>
    <s v="Switzerland"/>
    <x v="0"/>
    <n v="3"/>
    <n v="0.99275411111482914"/>
  </r>
  <r>
    <n v="389"/>
    <x v="0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3"/>
    <x v="1"/>
    <n v="20"/>
    <s v="Switzerland"/>
    <s v="Switzerland"/>
    <s v="Switzerland"/>
    <x v="0"/>
    <n v="3"/>
    <n v="2.0504621128762834E-2"/>
  </r>
  <r>
    <n v="390"/>
    <x v="0"/>
    <x v="0"/>
    <s v="N"/>
    <n v="2"/>
    <x v="0"/>
    <s v="Yes"/>
    <n v="0.5"/>
    <s v="No"/>
    <s v="Y"/>
    <x v="4"/>
    <x v="1"/>
    <x v="3"/>
    <s v="Internal Services"/>
    <s v="Full Time"/>
    <s v="Full Time"/>
    <s v="Even"/>
    <s v="6 - Junior Officer &amp; Internal Services"/>
    <s v="Even"/>
    <s v="6 - Junior Officer"/>
    <n v="2"/>
    <x v="0"/>
    <s v="N"/>
    <n v="3"/>
    <x v="1"/>
    <n v="24"/>
    <s v="Switzerland"/>
    <s v="Switzerland"/>
    <s v="Switzerland"/>
    <x v="6"/>
    <n v="2"/>
    <n v="4.8342188372641703E-2"/>
  </r>
  <r>
    <n v="391"/>
    <x v="0"/>
    <x v="1"/>
    <s v="N"/>
    <n v="2"/>
    <x v="0"/>
    <s v="Yes"/>
    <n v="0.5"/>
    <s v="No"/>
    <s v="Y"/>
    <x v="4"/>
    <x v="1"/>
    <x v="1"/>
    <s v="Internal Services"/>
    <s v="Full Time"/>
    <s v="Full Time"/>
    <s v="Even"/>
    <s v="4 - Manager &amp; Internal Services"/>
    <s v="Even"/>
    <s v="4 - Manager"/>
    <n v="5"/>
    <x v="1"/>
    <s v="N"/>
    <n v="3"/>
    <x v="0"/>
    <n v="36"/>
    <s v="Switzerland"/>
    <s v="Switzerland"/>
    <s v="Switzerland"/>
    <x v="2"/>
    <n v="8"/>
    <n v="0.98829692239105504"/>
  </r>
  <r>
    <n v="392"/>
    <x v="0"/>
    <x v="3"/>
    <s v="N"/>
    <n v="3"/>
    <x v="0"/>
    <s v="Yes"/>
    <n v="0.5"/>
    <s v="No"/>
    <s v="Y"/>
    <x v="0"/>
    <x v="1"/>
    <x v="4"/>
    <s v="Operations"/>
    <s v="Full Time"/>
    <s v="Full Time"/>
    <s v="Even"/>
    <s v="3 - Senior Manager &amp; Operations"/>
    <s v="Uneven - Men benefit"/>
    <s v="3 - Senior Manager"/>
    <n v="1"/>
    <x v="1"/>
    <s v="Y"/>
    <n v="2"/>
    <x v="2"/>
    <n v="41"/>
    <s v="France"/>
    <s v="Europe"/>
    <s v="Europe"/>
    <x v="9"/>
    <n v="6"/>
    <n v="2.420839796984886E-2"/>
  </r>
  <r>
    <n v="393"/>
    <x v="0"/>
    <x v="4"/>
    <s v="N"/>
    <n v="2"/>
    <x v="0"/>
    <s v="Yes"/>
    <n v="0.5"/>
    <s v="No"/>
    <s v="Y"/>
    <x v="0"/>
    <x v="1"/>
    <x v="5"/>
    <s v="Operations"/>
    <s v="Full Time"/>
    <s v="Full Time"/>
    <s v="Even"/>
    <s v="5 - Senior Officer &amp; Operations"/>
    <s v="Even"/>
    <s v="5 - Senior Officer"/>
    <n v="3"/>
    <x v="4"/>
    <s v="N"/>
    <n v="2"/>
    <x v="1"/>
    <n v="28"/>
    <s v="Switzerland"/>
    <s v="Switzerland"/>
    <s v="Switzerland"/>
    <x v="7"/>
    <n v="9"/>
    <n v="0.15599491990944425"/>
  </r>
  <r>
    <n v="394"/>
    <x v="0"/>
    <x v="1"/>
    <s v="N"/>
    <n v="3"/>
    <x v="0"/>
    <s v="Yes"/>
    <n v="0.5"/>
    <s v="No"/>
    <s v="Y"/>
    <x v="0"/>
    <x v="1"/>
    <x v="1"/>
    <s v="Operations"/>
    <s v="Full Time"/>
    <s v="Full Time"/>
    <s v="Even"/>
    <s v="4 - Manager &amp; Operations"/>
    <s v="Even"/>
    <s v="4 - Manager"/>
    <n v="5"/>
    <x v="1"/>
    <s v="N"/>
    <n v="3"/>
    <x v="0"/>
    <n v="34"/>
    <s v="Switzerland"/>
    <s v="Switzerland"/>
    <s v="Switzerland"/>
    <x v="5"/>
    <n v="7"/>
    <n v="0.39590970635266121"/>
  </r>
  <r>
    <n v="395"/>
    <x v="0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3"/>
    <x v="1"/>
    <n v="22"/>
    <s v="France"/>
    <s v="Europe"/>
    <s v="Europe"/>
    <x v="0"/>
    <n v="3"/>
    <n v="0.35666504745283001"/>
  </r>
  <r>
    <n v="396"/>
    <x v="1"/>
    <x v="0"/>
    <s v="N"/>
    <n v="3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1"/>
    <x v="0"/>
    <s v="N"/>
    <n v="0"/>
    <x v="1"/>
    <n v="28"/>
    <s v="France"/>
    <s v="Europe"/>
    <s v="Europe"/>
    <x v="3"/>
    <n v="1"/>
    <n v="0.85213936453718642"/>
  </r>
  <r>
    <n v="397"/>
    <x v="0"/>
    <x v="1"/>
    <s v="Y"/>
    <n v="0"/>
    <x v="0"/>
    <s v="No"/>
    <n v="0.5"/>
    <s v="No"/>
    <s v="N"/>
    <x v="1"/>
    <x v="1"/>
    <x v="1"/>
    <s v="Sales &amp; Marketing"/>
    <s v="Full Time"/>
    <s v="Full Time"/>
    <s v="Uneven - Men benefit"/>
    <s v="4 - Manager &amp; Sales &amp; Marketing"/>
    <s v="Even"/>
    <s v="4 - Manager"/>
    <n v="0"/>
    <x v="3"/>
    <s v="N"/>
    <n v="0"/>
    <x v="0"/>
    <n v="32"/>
    <s v="Switzerland"/>
    <s v="Switzerland"/>
    <s v="Switzerland"/>
    <x v="4"/>
    <n v="0"/>
    <n v="0.22577653790173235"/>
  </r>
  <r>
    <n v="398"/>
    <x v="0"/>
    <x v="1"/>
    <s v="N"/>
    <n v="2"/>
    <x v="0"/>
    <s v="Yes"/>
    <n v="0.5"/>
    <s v="No"/>
    <s v="Y"/>
    <x v="0"/>
    <x v="1"/>
    <x v="1"/>
    <s v="Operations"/>
    <s v="Full Time"/>
    <s v="Full Time"/>
    <s v="Even"/>
    <s v="4 - Manager &amp; Operations"/>
    <s v="Even"/>
    <s v="4 - Manager"/>
    <n v="1"/>
    <x v="4"/>
    <s v="Y"/>
    <n v="2"/>
    <x v="0"/>
    <n v="34"/>
    <s v="France"/>
    <s v="Europe"/>
    <s v="Europe"/>
    <x v="7"/>
    <n v="9"/>
    <n v="6.574887727464318E-2"/>
  </r>
  <r>
    <n v="399"/>
    <x v="0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3"/>
    <x v="0"/>
    <s v="N"/>
    <n v="2"/>
    <x v="1"/>
    <n v="21"/>
    <s v="Germany"/>
    <s v="Europe"/>
    <s v="Europe"/>
    <x v="0"/>
    <n v="3"/>
    <n v="0.23072635404869957"/>
  </r>
  <r>
    <n v="400"/>
    <x v="1"/>
    <x v="0"/>
    <s v="Y"/>
    <n v="0"/>
    <x v="0"/>
    <s v="No"/>
    <n v="0.5"/>
    <s v="No"/>
    <s v="N"/>
    <x v="0"/>
    <x v="1"/>
    <x v="3"/>
    <s v="Operations"/>
    <s v="Full Time"/>
    <s v="Full Time"/>
    <s v="Even"/>
    <s v="6 - Junior Officer &amp; Operations"/>
    <s v="Even"/>
    <s v="6 - Junior Officer"/>
    <n v="0"/>
    <x v="3"/>
    <s v="N"/>
    <n v="0"/>
    <x v="1"/>
    <n v="22"/>
    <s v="Germany"/>
    <s v="Europe"/>
    <s v="Europe"/>
    <x v="4"/>
    <n v="0"/>
    <n v="0.3575343019597933"/>
  </r>
  <r>
    <n v="401"/>
    <x v="1"/>
    <x v="0"/>
    <s v="N"/>
    <n v="4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2"/>
    <x v="1"/>
    <n v="26"/>
    <s v="Germany"/>
    <s v="Europe"/>
    <s v="Europe"/>
    <x v="6"/>
    <n v="2"/>
    <n v="0.13232537468300964"/>
  </r>
  <r>
    <n v="402"/>
    <x v="1"/>
    <x v="4"/>
    <s v="Y"/>
    <n v="0"/>
    <x v="0"/>
    <s v="No"/>
    <n v="0.5"/>
    <s v="No"/>
    <s v="N"/>
    <x v="0"/>
    <x v="1"/>
    <x v="5"/>
    <s v="Operations"/>
    <n v="0.8"/>
    <s v="Part Time"/>
    <s v="Even"/>
    <s v="5 - Senior Officer &amp; Operations"/>
    <s v="Even"/>
    <s v="5 - Senior Officer"/>
    <n v="0"/>
    <x v="3"/>
    <s v="N"/>
    <n v="0"/>
    <x v="0"/>
    <n v="33"/>
    <s v="Switzerland"/>
    <s v="Switzerland"/>
    <s v="Switzerland"/>
    <x v="4"/>
    <n v="0"/>
    <n v="0.40092881562604665"/>
  </r>
  <r>
    <n v="403"/>
    <x v="0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3"/>
    <x v="0"/>
    <s v="N"/>
    <n v="3"/>
    <x v="1"/>
    <n v="23"/>
    <s v="France"/>
    <s v="Europe"/>
    <s v="Europe"/>
    <x v="0"/>
    <n v="3"/>
    <n v="0.53150413906595306"/>
  </r>
  <r>
    <n v="404"/>
    <x v="0"/>
    <x v="5"/>
    <s v="N"/>
    <n v="0"/>
    <x v="0"/>
    <s v="No"/>
    <n v="0.5"/>
    <s v="No"/>
    <s v="Y"/>
    <x v="2"/>
    <x v="1"/>
    <x v="6"/>
    <s v="Strategy"/>
    <s v="Full Time"/>
    <s v="Full Time"/>
    <s v="NA"/>
    <s v="NA"/>
    <s v="NA"/>
    <s v="NA"/>
    <n v="2"/>
    <x v="6"/>
    <s v="N"/>
    <n v="2"/>
    <x v="3"/>
    <n v="50"/>
    <s v="France"/>
    <s v="Europe"/>
    <s v="Europe"/>
    <x v="8"/>
    <n v="4"/>
    <n v="0.65523363140688951"/>
  </r>
  <r>
    <n v="405"/>
    <x v="0"/>
    <x v="5"/>
    <s v="N"/>
    <n v="0"/>
    <x v="0"/>
    <s v="No"/>
    <n v="0.5"/>
    <s v="No"/>
    <s v="Y"/>
    <x v="2"/>
    <x v="1"/>
    <x v="6"/>
    <s v="Strategy"/>
    <s v="Full Time"/>
    <s v="Full Time"/>
    <s v="NA"/>
    <s v="NA"/>
    <s v="NA"/>
    <s v="NA"/>
    <n v="5"/>
    <x v="6"/>
    <s v="N"/>
    <n v="3"/>
    <x v="2"/>
    <n v="47"/>
    <s v="Switzerland"/>
    <s v="Switzerland"/>
    <s v="Switzerland"/>
    <x v="2"/>
    <n v="8"/>
    <n v="0.26465651134784174"/>
  </r>
  <r>
    <n v="406"/>
    <x v="0"/>
    <x v="3"/>
    <s v="N"/>
    <n v="2"/>
    <x v="0"/>
    <s v="Yes"/>
    <n v="0.5"/>
    <s v="No"/>
    <s v="Y"/>
    <x v="0"/>
    <x v="1"/>
    <x v="4"/>
    <s v="Operations"/>
    <s v="Full Time"/>
    <s v="Full Time"/>
    <s v="Even"/>
    <s v="3 - Senior Manager &amp; Operations"/>
    <s v="Uneven - Men benefit"/>
    <s v="3 - Senior Manager"/>
    <n v="2"/>
    <x v="5"/>
    <s v="N"/>
    <n v="2"/>
    <x v="0"/>
    <n v="36"/>
    <s v="France"/>
    <s v="Europe"/>
    <s v="Europe"/>
    <x v="0"/>
    <n v="3"/>
    <n v="0.17617806519847812"/>
  </r>
  <r>
    <n v="407"/>
    <x v="0"/>
    <x v="2"/>
    <s v="N"/>
    <n v="2"/>
    <x v="0"/>
    <s v="Yes"/>
    <n v="0.5"/>
    <s v="No"/>
    <s v="Y"/>
    <x v="4"/>
    <x v="1"/>
    <x v="2"/>
    <s v="Internal Services"/>
    <s v="Full Time"/>
    <s v="Full Time"/>
    <s v="Inconclusive"/>
    <s v="2 - Director &amp; Internal Services"/>
    <s v="Uneven - Men benefit"/>
    <s v="2 - Director"/>
    <n v="3"/>
    <x v="2"/>
    <s v="N"/>
    <n v="2"/>
    <x v="5"/>
    <n v="61"/>
    <s v="Switzerland"/>
    <s v="Switzerland"/>
    <s v="Switzerland"/>
    <x v="1"/>
    <n v="5"/>
    <n v="0.49736662702048318"/>
  </r>
  <r>
    <n v="408"/>
    <x v="0"/>
    <x v="4"/>
    <s v="N"/>
    <n v="2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5"/>
    <x v="4"/>
    <s v="N"/>
    <n v="0"/>
    <x v="1"/>
    <n v="26"/>
    <s v="Switzerland"/>
    <s v="Switzerland"/>
    <s v="Switzerland"/>
    <x v="1"/>
    <n v="5"/>
    <n v="0.61365353183463411"/>
  </r>
  <r>
    <n v="409"/>
    <x v="1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5"/>
    <x v="0"/>
    <s v="N"/>
    <n v="2"/>
    <x v="1"/>
    <n v="24"/>
    <s v="Switzerland"/>
    <s v="Switzerland"/>
    <s v="Switzerland"/>
    <x v="1"/>
    <n v="5"/>
    <n v="3.5492502932793601E-2"/>
  </r>
  <r>
    <n v="410"/>
    <x v="0"/>
    <x v="4"/>
    <s v="Y"/>
    <n v="0"/>
    <x v="0"/>
    <s v="No"/>
    <n v="0.5"/>
    <s v="No"/>
    <s v="N"/>
    <x v="1"/>
    <x v="1"/>
    <x v="5"/>
    <s v="Sales &amp; Marketing"/>
    <s v="Full Time"/>
    <s v="Full Time"/>
    <s v="Even"/>
    <s v="5 - Senior Officer &amp; Sales &amp; Marketing"/>
    <s v="Even"/>
    <s v="5 - Senior Officer"/>
    <n v="0"/>
    <x v="3"/>
    <s v="N"/>
    <n v="0"/>
    <x v="1"/>
    <n v="27"/>
    <s v="Switzerland"/>
    <s v="Switzerland"/>
    <s v="Switzerland"/>
    <x v="4"/>
    <n v="0"/>
    <n v="0.42924204534567245"/>
  </r>
  <r>
    <n v="411"/>
    <x v="1"/>
    <x v="1"/>
    <s v="Y"/>
    <n v="0"/>
    <x v="0"/>
    <s v="No"/>
    <n v="0.5"/>
    <s v="No"/>
    <s v="N"/>
    <x v="0"/>
    <x v="1"/>
    <x v="1"/>
    <s v="Operations"/>
    <s v="Full Time"/>
    <s v="Full Time"/>
    <s v="Even"/>
    <s v="4 - Manager &amp; Operations"/>
    <s v="Even"/>
    <s v="4 - Manager"/>
    <n v="0"/>
    <x v="3"/>
    <s v="N"/>
    <n v="0"/>
    <x v="2"/>
    <n v="40"/>
    <s v="Germany"/>
    <s v="Europe"/>
    <s v="Europe"/>
    <x v="4"/>
    <n v="0"/>
    <n v="0.10879590681933327"/>
  </r>
  <r>
    <n v="412"/>
    <x v="1"/>
    <x v="4"/>
    <s v="N"/>
    <n v="2"/>
    <x v="0"/>
    <s v="Yes"/>
    <n v="0.5"/>
    <s v="No"/>
    <s v="Y"/>
    <x v="0"/>
    <x v="1"/>
    <x v="5"/>
    <s v="Operations"/>
    <s v="Full Time"/>
    <s v="Full Time"/>
    <s v="Even"/>
    <s v="5 - Senior Officer &amp; Operations"/>
    <s v="Even"/>
    <s v="5 - Senior Officer"/>
    <n v="2"/>
    <x v="4"/>
    <s v="N"/>
    <n v="3"/>
    <x v="0"/>
    <n v="31"/>
    <s v="France"/>
    <s v="Europe"/>
    <s v="Europe"/>
    <x v="5"/>
    <n v="7"/>
    <n v="0.32356358895127069"/>
  </r>
  <r>
    <n v="413"/>
    <x v="0"/>
    <x v="2"/>
    <s v="N"/>
    <n v="3"/>
    <x v="0"/>
    <s v="Yes"/>
    <n v="0.5"/>
    <s v="No"/>
    <s v="Y"/>
    <x v="4"/>
    <x v="1"/>
    <x v="2"/>
    <s v="Internal Services"/>
    <s v="Full Time"/>
    <s v="Full Time"/>
    <s v="Inconclusive"/>
    <s v="2 - Director &amp; Internal Services"/>
    <s v="Uneven - Men benefit"/>
    <s v="2 - Director"/>
    <n v="5"/>
    <x v="2"/>
    <s v="N"/>
    <n v="3"/>
    <x v="2"/>
    <n v="46"/>
    <s v="Switzerland"/>
    <s v="Switzerland"/>
    <s v="Switzerland"/>
    <x v="5"/>
    <n v="7"/>
    <n v="0.80745921296529588"/>
  </r>
  <r>
    <n v="414"/>
    <x v="1"/>
    <x v="4"/>
    <s v="N"/>
    <n v="3"/>
    <x v="0"/>
    <s v="Yes"/>
    <n v="0.5"/>
    <s v="No"/>
    <s v="Y"/>
    <x v="0"/>
    <x v="1"/>
    <x v="5"/>
    <s v="Operations"/>
    <n v="0.8"/>
    <s v="Part Time"/>
    <s v="Even"/>
    <s v="5 - Senior Officer &amp; Operations"/>
    <s v="Even"/>
    <s v="5 - Senior Officer"/>
    <n v="1"/>
    <x v="0"/>
    <s v="Y"/>
    <n v="1"/>
    <x v="0"/>
    <n v="31"/>
    <s v="Germany"/>
    <s v="Europe"/>
    <s v="Europe"/>
    <x v="1"/>
    <n v="5"/>
    <n v="0.82632688999214898"/>
  </r>
  <r>
    <n v="415"/>
    <x v="0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1"/>
    <x v="0"/>
    <s v="N"/>
    <n v="0"/>
    <x v="1"/>
    <n v="24"/>
    <s v="Italy"/>
    <s v="Europe"/>
    <s v="Europe"/>
    <x v="3"/>
    <n v="1"/>
    <n v="0.40016530112397752"/>
  </r>
  <r>
    <n v="416"/>
    <x v="0"/>
    <x v="3"/>
    <s v="N"/>
    <n v="2"/>
    <x v="0"/>
    <s v="Yes"/>
    <n v="0.5"/>
    <s v="No"/>
    <s v="Y"/>
    <x v="2"/>
    <x v="1"/>
    <x v="4"/>
    <s v="Strategy"/>
    <s v="Full Time"/>
    <s v="Full Time"/>
    <s v="Inconclusive"/>
    <s v="3 - Senior Manager &amp; Strategy"/>
    <s v="Uneven - Men benefit"/>
    <s v="3 - Senior Manager"/>
    <n v="2"/>
    <x v="5"/>
    <s v="N"/>
    <n v="2"/>
    <x v="0"/>
    <n v="39"/>
    <s v="Switzerland"/>
    <s v="Switzerland"/>
    <s v="Switzerland"/>
    <x v="2"/>
    <n v="8"/>
    <n v="0.30987956444805242"/>
  </r>
  <r>
    <n v="417"/>
    <x v="0"/>
    <x v="3"/>
    <s v="N"/>
    <n v="2"/>
    <x v="0"/>
    <s v="Yes"/>
    <n v="0.5"/>
    <s v="No"/>
    <s v="Y"/>
    <x v="0"/>
    <x v="1"/>
    <x v="4"/>
    <s v="Operations"/>
    <s v="Full Time"/>
    <s v="Full Time"/>
    <s v="Even"/>
    <s v="3 - Senior Manager &amp; Operations"/>
    <s v="Uneven - Men benefit"/>
    <s v="3 - Senior Manager"/>
    <n v="2"/>
    <x v="5"/>
    <s v="N"/>
    <n v="2"/>
    <x v="0"/>
    <n v="36"/>
    <s v="Switzerland"/>
    <s v="Switzerland"/>
    <s v="Switzerland"/>
    <x v="6"/>
    <n v="2"/>
    <n v="0.79930197730047514"/>
  </r>
  <r>
    <n v="418"/>
    <x v="1"/>
    <x v="0"/>
    <s v="N"/>
    <n v="2"/>
    <x v="1"/>
    <s v="Yes"/>
    <n v="0.5"/>
    <s v="No"/>
    <s v="Y"/>
    <x v="1"/>
    <x v="1"/>
    <x v="5"/>
    <s v="Sales &amp; Marketing"/>
    <n v="0.7"/>
    <s v="Part Time"/>
    <s v="Even"/>
    <s v="6 - Junior Officer &amp; Sales &amp; Marketing"/>
    <s v="Even"/>
    <s v="6 - Junior Officer"/>
    <n v="2"/>
    <x v="0"/>
    <s v="N"/>
    <n v="2"/>
    <x v="0"/>
    <n v="31"/>
    <s v="Switzerland"/>
    <s v="Switzerland"/>
    <s v="Switzerland"/>
    <x v="6"/>
    <n v="2"/>
    <n v="6.0268877133253906E-2"/>
  </r>
  <r>
    <n v="419"/>
    <x v="0"/>
    <x v="0"/>
    <s v="N"/>
    <n v="3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3"/>
    <x v="0"/>
    <s v="N"/>
    <n v="2"/>
    <x v="1"/>
    <n v="21"/>
    <s v="Switzerland"/>
    <s v="Switzerland"/>
    <s v="Switzerland"/>
    <x v="0"/>
    <n v="3"/>
    <n v="0.90542961428115787"/>
  </r>
  <r>
    <n v="420"/>
    <x v="1"/>
    <x v="4"/>
    <s v="N"/>
    <n v="3"/>
    <x v="0"/>
    <s v="Yes"/>
    <n v="0.5"/>
    <s v="No"/>
    <s v="Y"/>
    <x v="0"/>
    <x v="1"/>
    <x v="5"/>
    <s v="Operations"/>
    <n v="0.5"/>
    <s v="Part Time"/>
    <s v="Even"/>
    <s v="5 - Senior Officer &amp; Operations"/>
    <s v="Even"/>
    <s v="5 - Senior Officer"/>
    <n v="2"/>
    <x v="4"/>
    <s v="N"/>
    <n v="3"/>
    <x v="0"/>
    <n v="33"/>
    <s v="Germany"/>
    <s v="Europe"/>
    <s v="Europe"/>
    <x v="9"/>
    <n v="6"/>
    <n v="0.74462128521639481"/>
  </r>
  <r>
    <n v="421"/>
    <x v="0"/>
    <x v="2"/>
    <s v="N"/>
    <n v="3"/>
    <x v="1"/>
    <s v="Yes"/>
    <n v="0.5"/>
    <s v="No"/>
    <s v="Y"/>
    <x v="2"/>
    <x v="1"/>
    <x v="6"/>
    <s v="Strategy"/>
    <s v="Full Time"/>
    <s v="Full Time"/>
    <s v="Inconclusive"/>
    <s v="2 - Director &amp; Strategy"/>
    <s v="Uneven - Men benefit"/>
    <s v="2 - Director"/>
    <n v="3"/>
    <x v="2"/>
    <s v="N"/>
    <n v="3"/>
    <x v="2"/>
    <n v="48"/>
    <s v="France"/>
    <s v="Europe"/>
    <s v="Europe"/>
    <x v="1"/>
    <n v="5"/>
    <n v="0.57246123285987305"/>
  </r>
  <r>
    <n v="422"/>
    <x v="1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2"/>
    <x v="1"/>
    <n v="24"/>
    <s v="Switzerland"/>
    <s v="Switzerland"/>
    <s v="Switzerland"/>
    <x v="6"/>
    <n v="2"/>
    <n v="0.96635825929575925"/>
  </r>
  <r>
    <n v="423"/>
    <x v="0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3"/>
    <x v="1"/>
    <n v="24"/>
    <s v="Germany"/>
    <s v="Europe"/>
    <s v="Europe"/>
    <x v="0"/>
    <n v="3"/>
    <n v="0.83000257100439523"/>
  </r>
  <r>
    <n v="424"/>
    <x v="1"/>
    <x v="0"/>
    <s v="Y"/>
    <n v="0"/>
    <x v="0"/>
    <s v="No"/>
    <n v="0.5"/>
    <s v="No"/>
    <s v="N"/>
    <x v="0"/>
    <x v="1"/>
    <x v="3"/>
    <s v="Operations"/>
    <s v="Full Time"/>
    <s v="Full Time"/>
    <s v="Even"/>
    <s v="6 - Junior Officer &amp; Operations"/>
    <s v="Even"/>
    <s v="6 - Junior Officer"/>
    <n v="0"/>
    <x v="3"/>
    <s v="N"/>
    <n v="0"/>
    <x v="1"/>
    <n v="22"/>
    <s v="Switzerland"/>
    <s v="Switzerland"/>
    <s v="Switzerland"/>
    <x v="4"/>
    <n v="0"/>
    <n v="0.41987413570831322"/>
  </r>
  <r>
    <n v="425"/>
    <x v="0"/>
    <x v="5"/>
    <s v="N"/>
    <n v="0"/>
    <x v="0"/>
    <s v="No"/>
    <n v="0.5"/>
    <s v="No"/>
    <s v="Y"/>
    <x v="2"/>
    <x v="1"/>
    <x v="6"/>
    <s v="Strategy"/>
    <s v="Full Time"/>
    <s v="Full Time"/>
    <s v="NA"/>
    <s v="NA"/>
    <s v="NA"/>
    <s v="NA"/>
    <n v="1"/>
    <x v="2"/>
    <s v="Y"/>
    <n v="2"/>
    <x v="2"/>
    <n v="42"/>
    <s v="Germany"/>
    <s v="Europe"/>
    <s v="Europe"/>
    <x v="1"/>
    <n v="5"/>
    <n v="0.21805291511812241"/>
  </r>
  <r>
    <n v="426"/>
    <x v="1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2"/>
    <x v="0"/>
    <s v="N"/>
    <n v="3"/>
    <x v="1"/>
    <n v="25"/>
    <s v="Italy"/>
    <s v="Europe"/>
    <s v="Europe"/>
    <x v="6"/>
    <n v="2"/>
    <n v="0.2297246749189783"/>
  </r>
  <r>
    <n v="427"/>
    <x v="0"/>
    <x v="5"/>
    <s v="Y"/>
    <n v="0"/>
    <x v="0"/>
    <s v="No"/>
    <n v="0.5"/>
    <s v="No"/>
    <s v="N"/>
    <x v="2"/>
    <x v="1"/>
    <x v="6"/>
    <s v="Strategy"/>
    <s v="Full Time"/>
    <s v="Full Time"/>
    <s v="NA"/>
    <s v="NA"/>
    <s v="NA"/>
    <s v="NA"/>
    <n v="0"/>
    <x v="3"/>
    <s v="N"/>
    <n v="0"/>
    <x v="5"/>
    <n v="60"/>
    <s v="France"/>
    <s v="Europe"/>
    <s v="Europe"/>
    <x v="4"/>
    <n v="0"/>
    <n v="0.79535258887127058"/>
  </r>
  <r>
    <n v="428"/>
    <x v="1"/>
    <x v="4"/>
    <s v="N"/>
    <n v="3"/>
    <x v="0"/>
    <s v="No"/>
    <n v="0.5"/>
    <s v="Yes"/>
    <s v="Y"/>
    <x v="5"/>
    <x v="0"/>
    <x v="0"/>
    <s v="Finance"/>
    <s v="Full Time"/>
    <s v="Full Time"/>
    <s v="NA"/>
    <s v="NA"/>
    <s v="NA"/>
    <s v="NA"/>
    <n v="4"/>
    <x v="4"/>
    <s v="N"/>
    <n v="2"/>
    <x v="0"/>
    <n v="35"/>
    <s v="Switzerland"/>
    <s v="Switzerland"/>
    <s v="Switzerland"/>
    <x v="2"/>
    <n v="8"/>
    <n v="0.44066875834039387"/>
  </r>
  <r>
    <n v="429"/>
    <x v="0"/>
    <x v="3"/>
    <s v="N"/>
    <n v="2"/>
    <x v="0"/>
    <s v="Yes"/>
    <n v="0.5"/>
    <s v="No"/>
    <s v="Y"/>
    <x v="0"/>
    <x v="1"/>
    <x v="4"/>
    <s v="Operations"/>
    <s v="Full Time"/>
    <s v="Full Time"/>
    <s v="Even"/>
    <s v="3 - Senior Manager &amp; Operations"/>
    <s v="Uneven - Men benefit"/>
    <s v="3 - Senior Manager"/>
    <n v="1"/>
    <x v="1"/>
    <s v="Y"/>
    <n v="1"/>
    <x v="0"/>
    <n v="37"/>
    <s v="United Kingdom"/>
    <s v="Europe"/>
    <s v="Europe"/>
    <x v="5"/>
    <n v="7"/>
    <n v="0.36702983637032649"/>
  </r>
  <r>
    <n v="430"/>
    <x v="0"/>
    <x v="4"/>
    <s v="N"/>
    <n v="4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3"/>
    <x v="4"/>
    <s v="N"/>
    <n v="3"/>
    <x v="1"/>
    <n v="27"/>
    <s v="Switzerland"/>
    <s v="Switzerland"/>
    <s v="Switzerland"/>
    <x v="8"/>
    <n v="4"/>
    <n v="0.58267495197246366"/>
  </r>
  <r>
    <n v="431"/>
    <x v="0"/>
    <x v="1"/>
    <s v="N"/>
    <n v="4"/>
    <x v="0"/>
    <s v="Yes"/>
    <n v="0.5"/>
    <s v="No"/>
    <s v="Y"/>
    <x v="0"/>
    <x v="1"/>
    <x v="1"/>
    <s v="Operations"/>
    <s v="Full Time"/>
    <s v="Full Time"/>
    <s v="Even"/>
    <s v="4 - Manager &amp; Operations"/>
    <s v="Even"/>
    <s v="4 - Manager"/>
    <n v="2"/>
    <x v="1"/>
    <s v="N"/>
    <n v="2"/>
    <x v="0"/>
    <n v="33"/>
    <s v="Switzerland"/>
    <s v="Switzerland"/>
    <s v="Switzerland"/>
    <x v="6"/>
    <n v="2"/>
    <n v="0.15927897887736353"/>
  </r>
  <r>
    <n v="432"/>
    <x v="1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2"/>
    <x v="1"/>
    <n v="23"/>
    <s v="France"/>
    <s v="Europe"/>
    <s v="Europe"/>
    <x v="6"/>
    <n v="2"/>
    <n v="0.64292713529541035"/>
  </r>
  <r>
    <n v="433"/>
    <x v="0"/>
    <x v="2"/>
    <s v="N"/>
    <n v="3"/>
    <x v="0"/>
    <s v="Yes"/>
    <n v="0.5"/>
    <s v="No"/>
    <s v="Y"/>
    <x v="0"/>
    <x v="1"/>
    <x v="2"/>
    <s v="Operations"/>
    <s v="Full Time"/>
    <s v="Full Time"/>
    <s v="Even"/>
    <s v="2 - Director &amp; Operations"/>
    <s v="Uneven - Men benefit"/>
    <s v="2 - Director"/>
    <n v="3"/>
    <x v="2"/>
    <s v="N"/>
    <n v="0"/>
    <x v="0"/>
    <n v="37"/>
    <s v="Switzerland"/>
    <s v="Switzerland"/>
    <s v="Switzerland"/>
    <x v="0"/>
    <n v="3"/>
    <n v="2.4791355075684196E-2"/>
  </r>
  <r>
    <n v="434"/>
    <x v="1"/>
    <x v="1"/>
    <s v="Y"/>
    <n v="0"/>
    <x v="0"/>
    <s v="No"/>
    <n v="0.5"/>
    <s v="No"/>
    <s v="N"/>
    <x v="4"/>
    <x v="1"/>
    <x v="1"/>
    <s v="Internal Services"/>
    <s v="Full Time"/>
    <s v="Full Time"/>
    <s v="Even"/>
    <s v="4 - Manager &amp; Internal Services"/>
    <s v="Even"/>
    <s v="4 - Manager"/>
    <n v="0"/>
    <x v="3"/>
    <s v="N"/>
    <n v="0"/>
    <x v="0"/>
    <n v="38"/>
    <s v="Germany"/>
    <s v="Europe"/>
    <s v="Europe"/>
    <x v="4"/>
    <n v="0"/>
    <n v="0.43341932379929815"/>
  </r>
  <r>
    <n v="435"/>
    <x v="1"/>
    <x v="1"/>
    <s v="N"/>
    <n v="1"/>
    <x v="1"/>
    <s v="Yes"/>
    <n v="0.5"/>
    <s v="No"/>
    <s v="Y"/>
    <x v="3"/>
    <x v="1"/>
    <x v="4"/>
    <s v="HR"/>
    <s v="Full Time"/>
    <s v="Full Time"/>
    <s v="Inconclusive"/>
    <s v="4 - Manager &amp; HR"/>
    <s v="Even"/>
    <s v="4 - Manager"/>
    <n v="5"/>
    <x v="1"/>
    <s v="N"/>
    <n v="3"/>
    <x v="0"/>
    <n v="39"/>
    <s v="Switzerland"/>
    <s v="Switzerland"/>
    <s v="Switzerland"/>
    <x v="7"/>
    <n v="9"/>
    <n v="0.63456256298660307"/>
  </r>
  <r>
    <n v="436"/>
    <x v="1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4"/>
    <x v="0"/>
    <s v="N"/>
    <n v="3"/>
    <x v="1"/>
    <n v="22"/>
    <s v="France"/>
    <s v="Europe"/>
    <s v="Europe"/>
    <x v="8"/>
    <n v="4"/>
    <n v="0.20712227925329496"/>
  </r>
  <r>
    <n v="437"/>
    <x v="0"/>
    <x v="1"/>
    <s v="N"/>
    <n v="2"/>
    <x v="0"/>
    <s v="Yes"/>
    <n v="0.5"/>
    <s v="No"/>
    <s v="Y"/>
    <x v="4"/>
    <x v="1"/>
    <x v="1"/>
    <s v="Internal Services"/>
    <s v="Full Time"/>
    <s v="Full Time"/>
    <s v="Even"/>
    <s v="4 - Manager &amp; Internal Services"/>
    <s v="Even"/>
    <s v="4 - Manager"/>
    <n v="3"/>
    <x v="1"/>
    <s v="N"/>
    <n v="3"/>
    <x v="0"/>
    <n v="34"/>
    <s v="France"/>
    <s v="Europe"/>
    <s v="Europe"/>
    <x v="1"/>
    <n v="5"/>
    <n v="0.64063228991180632"/>
  </r>
  <r>
    <n v="438"/>
    <x v="0"/>
    <x v="2"/>
    <s v="N"/>
    <n v="3"/>
    <x v="0"/>
    <s v="Yes"/>
    <n v="0.5"/>
    <s v="No"/>
    <s v="Y"/>
    <x v="0"/>
    <x v="1"/>
    <x v="2"/>
    <s v="Operations"/>
    <s v="Full Time"/>
    <s v="Full Time"/>
    <s v="Even"/>
    <s v="2 - Director &amp; Operations"/>
    <s v="Uneven - Men benefit"/>
    <s v="2 - Director"/>
    <n v="4"/>
    <x v="2"/>
    <s v="N"/>
    <n v="2"/>
    <x v="0"/>
    <n v="36"/>
    <s v="France"/>
    <s v="Europe"/>
    <s v="Europe"/>
    <x v="7"/>
    <n v="9"/>
    <n v="0.52170352280569388"/>
  </r>
  <r>
    <n v="439"/>
    <x v="1"/>
    <x v="0"/>
    <s v="N"/>
    <n v="2"/>
    <x v="0"/>
    <s v="No"/>
    <n v="0.5"/>
    <s v="Yes"/>
    <s v="Y"/>
    <x v="4"/>
    <x v="0"/>
    <x v="0"/>
    <s v="Internal Services"/>
    <s v="Full Time"/>
    <s v="Full Time"/>
    <s v="NA"/>
    <s v="NA"/>
    <s v="NA"/>
    <s v="NA"/>
    <n v="3"/>
    <x v="0"/>
    <s v="N"/>
    <n v="3"/>
    <x v="0"/>
    <n v="30"/>
    <s v="Switzerland"/>
    <s v="Switzerland"/>
    <s v="Switzerland"/>
    <x v="0"/>
    <n v="3"/>
    <n v="0.68744226152209142"/>
  </r>
  <r>
    <n v="440"/>
    <x v="0"/>
    <x v="1"/>
    <s v="N"/>
    <n v="2"/>
    <x v="1"/>
    <s v="Yes"/>
    <n v="0.5"/>
    <s v="No"/>
    <s v="Y"/>
    <x v="4"/>
    <x v="1"/>
    <x v="4"/>
    <s v="Internal Services"/>
    <s v="Full Time"/>
    <s v="Full Time"/>
    <s v="Even"/>
    <s v="4 - Manager &amp; Internal Services"/>
    <s v="Even"/>
    <s v="4 - Manager"/>
    <n v="1"/>
    <x v="4"/>
    <s v="Y"/>
    <n v="1"/>
    <x v="2"/>
    <n v="42"/>
    <s v="Italy"/>
    <s v="Europe"/>
    <s v="Europe"/>
    <x v="8"/>
    <n v="4"/>
    <n v="0.61474148809206741"/>
  </r>
  <r>
    <n v="441"/>
    <x v="1"/>
    <x v="0"/>
    <s v="Y"/>
    <n v="0"/>
    <x v="0"/>
    <s v="No"/>
    <n v="0.5"/>
    <s v="No"/>
    <s v="N"/>
    <x v="1"/>
    <x v="1"/>
    <x v="3"/>
    <s v="Sales &amp; Marketing"/>
    <s v="Full Time"/>
    <s v="Full Time"/>
    <s v="Even"/>
    <s v="6 - Junior Officer &amp; Sales &amp; Marketing"/>
    <s v="Even"/>
    <s v="6 - Junior Officer"/>
    <n v="0"/>
    <x v="3"/>
    <s v="N"/>
    <n v="0"/>
    <x v="1"/>
    <n v="28"/>
    <s v="France"/>
    <s v="Europe"/>
    <s v="Europe"/>
    <x v="4"/>
    <n v="0"/>
    <n v="0.5560430434160617"/>
  </r>
  <r>
    <n v="442"/>
    <x v="1"/>
    <x v="4"/>
    <s v="N"/>
    <n v="2"/>
    <x v="1"/>
    <s v="Yes"/>
    <n v="0.5"/>
    <s v="No"/>
    <s v="Y"/>
    <x v="0"/>
    <x v="1"/>
    <x v="1"/>
    <s v="Operations"/>
    <s v="Full Time"/>
    <s v="Full Time"/>
    <s v="Even"/>
    <s v="5 - Senior Officer &amp; Operations"/>
    <s v="Even"/>
    <s v="5 - Senior Officer"/>
    <n v="4"/>
    <x v="4"/>
    <s v="N"/>
    <n v="2"/>
    <x v="2"/>
    <n v="42"/>
    <s v="Germany"/>
    <s v="Europe"/>
    <s v="Europe"/>
    <x v="7"/>
    <n v="9"/>
    <n v="0.64380525162134783"/>
  </r>
  <r>
    <n v="443"/>
    <x v="0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2"/>
    <x v="1"/>
    <n v="21"/>
    <s v="France"/>
    <s v="Europe"/>
    <s v="Europe"/>
    <x v="6"/>
    <n v="2"/>
    <n v="0.27183864092993337"/>
  </r>
  <r>
    <n v="444"/>
    <x v="0"/>
    <x v="4"/>
    <s v="N"/>
    <n v="3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1"/>
    <x v="0"/>
    <s v="Y"/>
    <n v="2"/>
    <x v="1"/>
    <n v="24"/>
    <s v="Switzerland"/>
    <s v="Switzerland"/>
    <s v="Switzerland"/>
    <x v="1"/>
    <n v="5"/>
    <n v="0.24732982619997523"/>
  </r>
  <r>
    <n v="445"/>
    <x v="0"/>
    <x v="1"/>
    <s v="N"/>
    <n v="2"/>
    <x v="0"/>
    <s v="Yes"/>
    <n v="0.5"/>
    <s v="No"/>
    <s v="Y"/>
    <x v="4"/>
    <x v="1"/>
    <x v="1"/>
    <s v="Internal Services"/>
    <s v="Full Time"/>
    <s v="Full Time"/>
    <s v="Even"/>
    <s v="4 - Manager &amp; Internal Services"/>
    <s v="Even"/>
    <s v="4 - Manager"/>
    <n v="3"/>
    <x v="1"/>
    <s v="N"/>
    <n v="3"/>
    <x v="0"/>
    <n v="34"/>
    <s v="Switzerland"/>
    <s v="Switzerland"/>
    <s v="Switzerland"/>
    <x v="2"/>
    <n v="8"/>
    <n v="0.94499876480445133"/>
  </r>
  <r>
    <n v="446"/>
    <x v="0"/>
    <x v="2"/>
    <s v="N"/>
    <n v="2"/>
    <x v="0"/>
    <s v="Yes"/>
    <n v="0.5"/>
    <s v="No"/>
    <s v="Y"/>
    <x v="1"/>
    <x v="1"/>
    <x v="2"/>
    <s v="Sales &amp; Marketing"/>
    <s v="Full Time"/>
    <s v="Full Time"/>
    <s v="Inconclusive"/>
    <s v="2 - Director &amp; Sales &amp; Marketing"/>
    <s v="Uneven - Men benefit"/>
    <s v="2 - Director"/>
    <n v="6"/>
    <x v="2"/>
    <s v="N"/>
    <n v="2"/>
    <x v="2"/>
    <n v="41"/>
    <s v="Switzerland"/>
    <s v="Switzerland"/>
    <s v="Switzerland"/>
    <x v="9"/>
    <n v="6"/>
    <n v="0.82083387379598283"/>
  </r>
  <r>
    <n v="447"/>
    <x v="1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3"/>
    <x v="0"/>
    <s v="N"/>
    <n v="2"/>
    <x v="1"/>
    <n v="24"/>
    <s v="Switzerland"/>
    <s v="Switzerland"/>
    <s v="Switzerland"/>
    <x v="0"/>
    <n v="3"/>
    <n v="0.84216834165653032"/>
  </r>
  <r>
    <n v="448"/>
    <x v="0"/>
    <x v="3"/>
    <s v="N"/>
    <n v="2"/>
    <x v="0"/>
    <s v="Yes"/>
    <n v="0.5"/>
    <s v="No"/>
    <s v="Y"/>
    <x v="0"/>
    <x v="1"/>
    <x v="4"/>
    <s v="Operations"/>
    <s v="Full Time"/>
    <s v="Full Time"/>
    <s v="Even"/>
    <s v="3 - Senior Manager &amp; Operations"/>
    <s v="Uneven - Men benefit"/>
    <s v="3 - Senior Manager"/>
    <n v="3"/>
    <x v="5"/>
    <s v="N"/>
    <n v="3"/>
    <x v="0"/>
    <n v="33"/>
    <s v="Switzerland"/>
    <s v="Switzerland"/>
    <s v="Switzerland"/>
    <x v="1"/>
    <n v="5"/>
    <n v="0.5294185441052327"/>
  </r>
  <r>
    <n v="449"/>
    <x v="0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3"/>
    <x v="4"/>
    <n v="19"/>
    <s v="Switzerland"/>
    <s v="Switzerland"/>
    <s v="Switzerland"/>
    <x v="0"/>
    <n v="3"/>
    <n v="0.49168364318704549"/>
  </r>
  <r>
    <n v="450"/>
    <x v="0"/>
    <x v="4"/>
    <s v="N"/>
    <n v="2"/>
    <x v="0"/>
    <s v="Yes"/>
    <n v="0.5"/>
    <s v="No"/>
    <s v="Y"/>
    <x v="0"/>
    <x v="1"/>
    <x v="5"/>
    <s v="Operations"/>
    <s v="Full Time"/>
    <s v="Full Time"/>
    <s v="Even"/>
    <s v="5 - Senior Officer &amp; Operations"/>
    <s v="Even"/>
    <s v="5 - Senior Officer"/>
    <n v="3"/>
    <x v="4"/>
    <s v="N"/>
    <n v="2"/>
    <x v="0"/>
    <n v="30"/>
    <s v="Switzerland"/>
    <s v="Switzerland"/>
    <s v="Switzerland"/>
    <x v="5"/>
    <n v="7"/>
    <n v="0.89881447589072827"/>
  </r>
  <r>
    <n v="451"/>
    <x v="0"/>
    <x v="4"/>
    <s v="N"/>
    <n v="2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2"/>
    <x v="4"/>
    <s v="N"/>
    <n v="0"/>
    <x v="1"/>
    <n v="25"/>
    <s v="France"/>
    <s v="Europe"/>
    <s v="Europe"/>
    <x v="6"/>
    <n v="2"/>
    <n v="0.16065899077170132"/>
  </r>
  <r>
    <n v="452"/>
    <x v="1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2"/>
    <x v="1"/>
    <n v="23"/>
    <s v="Belgium"/>
    <s v="Europe"/>
    <s v="Europe"/>
    <x v="6"/>
    <n v="2"/>
    <n v="0.95404927639662596"/>
  </r>
  <r>
    <n v="453"/>
    <x v="0"/>
    <x v="2"/>
    <s v="N"/>
    <n v="2"/>
    <x v="0"/>
    <s v="Yes"/>
    <n v="0.5"/>
    <s v="No"/>
    <s v="Y"/>
    <x v="1"/>
    <x v="1"/>
    <x v="2"/>
    <s v="Sales &amp; Marketing"/>
    <s v="Full Time"/>
    <s v="Full Time"/>
    <s v="Inconclusive"/>
    <s v="2 - Director &amp; Sales &amp; Marketing"/>
    <s v="Uneven - Men benefit"/>
    <s v="2 - Director"/>
    <n v="4"/>
    <x v="2"/>
    <s v="N"/>
    <n v="3"/>
    <x v="0"/>
    <n v="39"/>
    <s v="Switzerland"/>
    <s v="Switzerland"/>
    <s v="Switzerland"/>
    <x v="2"/>
    <n v="8"/>
    <n v="0.62091747498408734"/>
  </r>
  <r>
    <n v="454"/>
    <x v="0"/>
    <x v="4"/>
    <s v="N"/>
    <n v="1"/>
    <x v="1"/>
    <s v="Yes"/>
    <n v="0.5"/>
    <s v="No"/>
    <s v="Y"/>
    <x v="0"/>
    <x v="1"/>
    <x v="1"/>
    <s v="Operations"/>
    <s v="Full Time"/>
    <s v="Full Time"/>
    <s v="Even"/>
    <s v="5 - Senior Officer &amp; Operations"/>
    <s v="Even"/>
    <s v="5 - Senior Officer"/>
    <n v="3"/>
    <x v="4"/>
    <s v="N"/>
    <n v="2"/>
    <x v="0"/>
    <n v="34"/>
    <s v="Switzerland"/>
    <s v="Switzerland"/>
    <s v="Switzerland"/>
    <x v="8"/>
    <n v="4"/>
    <n v="0.67728128256077169"/>
  </r>
  <r>
    <n v="455"/>
    <x v="1"/>
    <x v="5"/>
    <s v="N"/>
    <n v="0"/>
    <x v="0"/>
    <s v="No"/>
    <n v="0.5"/>
    <s v="No"/>
    <s v="Y"/>
    <x v="1"/>
    <x v="1"/>
    <x v="6"/>
    <s v="Sales &amp; Marketing"/>
    <s v="Full Time"/>
    <s v="Full Time"/>
    <s v="NA"/>
    <s v="NA"/>
    <s v="NA"/>
    <s v="NA"/>
    <n v="4"/>
    <x v="6"/>
    <s v="N"/>
    <n v="2"/>
    <x v="2"/>
    <n v="45"/>
    <s v="France"/>
    <s v="Europe"/>
    <s v="Europe"/>
    <x v="8"/>
    <n v="4"/>
    <n v="0.28925901160284195"/>
  </r>
  <r>
    <n v="456"/>
    <x v="0"/>
    <x v="4"/>
    <s v="N"/>
    <n v="2"/>
    <x v="0"/>
    <s v="Yes"/>
    <n v="0.5"/>
    <s v="No"/>
    <s v="Y"/>
    <x v="4"/>
    <x v="1"/>
    <x v="5"/>
    <s v="Internal Services"/>
    <s v="Full Time"/>
    <s v="Full Time"/>
    <s v="Even"/>
    <s v="5 - Senior Officer &amp; Internal Services"/>
    <s v="Even"/>
    <s v="5 - Senior Officer"/>
    <n v="3"/>
    <x v="4"/>
    <s v="N"/>
    <n v="2"/>
    <x v="1"/>
    <n v="28"/>
    <s v="Netherlands"/>
    <s v="Europe"/>
    <s v="Europe"/>
    <x v="5"/>
    <n v="7"/>
    <n v="9.4868624010765124E-2"/>
  </r>
  <r>
    <n v="457"/>
    <x v="0"/>
    <x v="4"/>
    <s v="N"/>
    <n v="2"/>
    <x v="1"/>
    <s v="Yes"/>
    <n v="0.5"/>
    <s v="No"/>
    <s v="Y"/>
    <x v="1"/>
    <x v="1"/>
    <x v="1"/>
    <s v="Sales &amp; Marketing"/>
    <s v="Full Time"/>
    <s v="Full Time"/>
    <s v="Even"/>
    <s v="5 - Senior Officer &amp; Sales &amp; Marketing"/>
    <s v="Even"/>
    <s v="5 - Senior Officer"/>
    <n v="3"/>
    <x v="4"/>
    <s v="N"/>
    <n v="2"/>
    <x v="0"/>
    <n v="31"/>
    <s v="Switzerland"/>
    <s v="Switzerland"/>
    <s v="Switzerland"/>
    <x v="5"/>
    <n v="7"/>
    <n v="0.39471888105634212"/>
  </r>
  <r>
    <n v="458"/>
    <x v="1"/>
    <x v="3"/>
    <s v="N"/>
    <n v="4"/>
    <x v="0"/>
    <s v="Yes"/>
    <n v="0.5"/>
    <s v="No"/>
    <s v="Y"/>
    <x v="1"/>
    <x v="1"/>
    <x v="4"/>
    <s v="Sales &amp; Marketing"/>
    <s v="Full Time"/>
    <s v="Full Time"/>
    <s v="Uneven - Men benefit"/>
    <s v="3 - Senior Manager &amp; Sales &amp; Marketing"/>
    <s v="Uneven - Men benefit"/>
    <s v="3 - Senior Manager"/>
    <n v="2"/>
    <x v="5"/>
    <s v="N"/>
    <n v="3"/>
    <x v="2"/>
    <n v="48"/>
    <s v="Germany"/>
    <s v="Europe"/>
    <s v="Europe"/>
    <x v="7"/>
    <n v="9"/>
    <n v="0.95127822714340093"/>
  </r>
  <r>
    <n v="459"/>
    <x v="1"/>
    <x v="0"/>
    <s v="N"/>
    <n v="2"/>
    <x v="0"/>
    <s v="Yes"/>
    <n v="0.5"/>
    <s v="No"/>
    <s v="Y"/>
    <x v="4"/>
    <x v="1"/>
    <x v="3"/>
    <s v="Internal Services"/>
    <n v="0.8"/>
    <s v="Part Time"/>
    <s v="Even"/>
    <s v="6 - Junior Officer &amp; Internal Services"/>
    <s v="Even"/>
    <s v="6 - Junior Officer"/>
    <n v="3"/>
    <x v="0"/>
    <s v="N"/>
    <n v="2"/>
    <x v="1"/>
    <n v="24"/>
    <s v="Switzerland"/>
    <s v="Switzerland"/>
    <s v="Switzerland"/>
    <x v="0"/>
    <n v="3"/>
    <n v="0.44377238698141175"/>
  </r>
  <r>
    <n v="460"/>
    <x v="0"/>
    <x v="1"/>
    <s v="N"/>
    <n v="3"/>
    <x v="0"/>
    <s v="Yes"/>
    <n v="0.5"/>
    <s v="No"/>
    <s v="Y"/>
    <x v="1"/>
    <x v="1"/>
    <x v="1"/>
    <s v="Sales &amp; Marketing"/>
    <s v="Full Time"/>
    <s v="Full Time"/>
    <s v="Uneven - Men benefit"/>
    <s v="4 - Manager &amp; Sales &amp; Marketing"/>
    <s v="Even"/>
    <s v="4 - Manager"/>
    <n v="2"/>
    <x v="1"/>
    <s v="N"/>
    <n v="3"/>
    <x v="0"/>
    <n v="32"/>
    <s v="Switzerland"/>
    <s v="Switzerland"/>
    <s v="Switzerland"/>
    <x v="1"/>
    <n v="5"/>
    <n v="0.555849592462898"/>
  </r>
  <r>
    <n v="461"/>
    <x v="1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2"/>
    <x v="1"/>
    <n v="28"/>
    <s v="Switzerland"/>
    <s v="Switzerland"/>
    <s v="Switzerland"/>
    <x v="6"/>
    <n v="2"/>
    <n v="0.61718944408798315"/>
  </r>
  <r>
    <n v="462"/>
    <x v="0"/>
    <x v="1"/>
    <s v="N"/>
    <n v="2"/>
    <x v="1"/>
    <s v="Yes"/>
    <n v="0.5"/>
    <s v="No"/>
    <s v="Y"/>
    <x v="0"/>
    <x v="1"/>
    <x v="4"/>
    <s v="Operations"/>
    <s v="Full Time"/>
    <s v="Full Time"/>
    <s v="Even"/>
    <s v="4 - Manager &amp; Operations"/>
    <s v="Even"/>
    <s v="4 - Manager"/>
    <n v="3"/>
    <x v="1"/>
    <s v="N"/>
    <n v="2"/>
    <x v="0"/>
    <n v="39"/>
    <s v="Switzerland"/>
    <s v="Switzerland"/>
    <s v="Switzerland"/>
    <x v="8"/>
    <n v="4"/>
    <n v="0.21810247999669241"/>
  </r>
  <r>
    <n v="463"/>
    <x v="1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2"/>
    <x v="4"/>
    <n v="19"/>
    <s v="France"/>
    <s v="Europe"/>
    <s v="Europe"/>
    <x v="6"/>
    <n v="2"/>
    <n v="0.39168371757562881"/>
  </r>
  <r>
    <n v="464"/>
    <x v="0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1"/>
    <x v="0"/>
    <s v="N"/>
    <n v="0"/>
    <x v="1"/>
    <n v="21"/>
    <s v="France"/>
    <s v="Europe"/>
    <s v="Europe"/>
    <x v="3"/>
    <n v="1"/>
    <n v="0.31555187710074639"/>
  </r>
  <r>
    <n v="465"/>
    <x v="0"/>
    <x v="3"/>
    <s v="N"/>
    <n v="2"/>
    <x v="0"/>
    <s v="Yes"/>
    <n v="0.5"/>
    <s v="No"/>
    <s v="Y"/>
    <x v="1"/>
    <x v="1"/>
    <x v="4"/>
    <s v="Sales &amp; Marketing"/>
    <s v="Full Time"/>
    <s v="Full Time"/>
    <s v="Uneven - Men benefit"/>
    <s v="3 - Senior Manager &amp; Sales &amp; Marketing"/>
    <s v="Uneven - Men benefit"/>
    <s v="3 - Senior Manager"/>
    <n v="2"/>
    <x v="5"/>
    <s v="N"/>
    <n v="2"/>
    <x v="0"/>
    <n v="33"/>
    <s v="Switzerland"/>
    <s v="Switzerland"/>
    <s v="Switzerland"/>
    <x v="9"/>
    <n v="6"/>
    <n v="0.31152326925035312"/>
  </r>
  <r>
    <n v="466"/>
    <x v="1"/>
    <x v="0"/>
    <s v="N"/>
    <n v="3"/>
    <x v="0"/>
    <s v="Yes"/>
    <n v="0.5"/>
    <s v="No"/>
    <s v="Y"/>
    <x v="1"/>
    <x v="1"/>
    <x v="3"/>
    <s v="Sales &amp; Marketing"/>
    <n v="0.8"/>
    <s v="Part Time"/>
    <s v="Even"/>
    <s v="6 - Junior Officer &amp; Sales &amp; Marketing"/>
    <s v="Even"/>
    <s v="6 - Junior Officer"/>
    <n v="3"/>
    <x v="0"/>
    <s v="N"/>
    <n v="2"/>
    <x v="1"/>
    <n v="26"/>
    <s v="Switzerland"/>
    <s v="Switzerland"/>
    <s v="Switzerland"/>
    <x v="0"/>
    <n v="3"/>
    <n v="0.27549499367324704"/>
  </r>
  <r>
    <n v="467"/>
    <x v="0"/>
    <x v="2"/>
    <s v="N"/>
    <n v="2"/>
    <x v="1"/>
    <s v="Yes"/>
    <n v="0.5"/>
    <s v="No"/>
    <s v="Y"/>
    <x v="1"/>
    <x v="1"/>
    <x v="6"/>
    <s v="Sales &amp; Marketing"/>
    <s v="Full Time"/>
    <s v="Full Time"/>
    <s v="Inconclusive"/>
    <s v="2 - Director &amp; Sales &amp; Marketing"/>
    <s v="Uneven - Men benefit"/>
    <s v="2 - Director"/>
    <n v="5"/>
    <x v="2"/>
    <s v="N"/>
    <n v="2"/>
    <x v="2"/>
    <n v="48"/>
    <s v="Switzerland"/>
    <s v="Switzerland"/>
    <s v="Switzerland"/>
    <x v="1"/>
    <n v="5"/>
    <n v="0.93647591187410684"/>
  </r>
  <r>
    <n v="468"/>
    <x v="0"/>
    <x v="5"/>
    <s v="N"/>
    <n v="0"/>
    <x v="0"/>
    <s v="No"/>
    <n v="0.5"/>
    <s v="Yes"/>
    <s v="Y"/>
    <x v="2"/>
    <x v="0"/>
    <x v="0"/>
    <s v="Strategy"/>
    <s v="Full Time"/>
    <s v="Full Time"/>
    <s v="NA"/>
    <s v="NA"/>
    <s v="NA"/>
    <s v="NA"/>
    <n v="2"/>
    <x v="6"/>
    <s v="N"/>
    <n v="3"/>
    <x v="0"/>
    <n v="31"/>
    <s v="Switzerland"/>
    <s v="Switzerland"/>
    <s v="Switzerland"/>
    <x v="5"/>
    <n v="7"/>
    <n v="0.86822265594157022"/>
  </r>
  <r>
    <n v="469"/>
    <x v="0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2"/>
    <x v="0"/>
    <s v="N"/>
    <n v="3"/>
    <x v="1"/>
    <n v="23"/>
    <s v="France"/>
    <s v="Europe"/>
    <s v="Europe"/>
    <x v="6"/>
    <n v="2"/>
    <n v="8.6075190210606056E-3"/>
  </r>
  <r>
    <n v="470"/>
    <x v="1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3"/>
    <x v="1"/>
    <n v="24"/>
    <s v="Germany"/>
    <s v="Europe"/>
    <s v="Europe"/>
    <x v="0"/>
    <n v="3"/>
    <n v="0.79775690163951174"/>
  </r>
  <r>
    <n v="471"/>
    <x v="0"/>
    <x v="0"/>
    <s v="N"/>
    <n v="3"/>
    <x v="0"/>
    <s v="Yes"/>
    <n v="0.5"/>
    <s v="No"/>
    <s v="Y"/>
    <x v="4"/>
    <x v="1"/>
    <x v="3"/>
    <s v="Internal Services"/>
    <s v="Full Time"/>
    <s v="Full Time"/>
    <s v="Even"/>
    <s v="6 - Junior Officer &amp; Internal Services"/>
    <s v="Even"/>
    <s v="6 - Junior Officer"/>
    <n v="2"/>
    <x v="0"/>
    <s v="N"/>
    <n v="3"/>
    <x v="1"/>
    <n v="24"/>
    <s v="France"/>
    <s v="Europe"/>
    <s v="Europe"/>
    <x v="6"/>
    <n v="2"/>
    <n v="0.5084881947430876"/>
  </r>
  <r>
    <n v="472"/>
    <x v="0"/>
    <x v="0"/>
    <s v="N"/>
    <n v="2"/>
    <x v="0"/>
    <s v="Yes"/>
    <n v="0.5"/>
    <s v="No"/>
    <s v="Y"/>
    <x v="4"/>
    <x v="1"/>
    <x v="3"/>
    <s v="Internal Services"/>
    <s v="Full Time"/>
    <s v="Full Time"/>
    <s v="Even"/>
    <s v="6 - Junior Officer &amp; Internal Services"/>
    <s v="Even"/>
    <s v="6 - Junior Officer"/>
    <n v="2"/>
    <x v="0"/>
    <s v="N"/>
    <n v="3"/>
    <x v="1"/>
    <n v="23"/>
    <s v="Switzerland"/>
    <s v="Switzerland"/>
    <s v="Switzerland"/>
    <x v="6"/>
    <n v="2"/>
    <n v="0.70458190832253043"/>
  </r>
  <r>
    <n v="473"/>
    <x v="1"/>
    <x v="1"/>
    <s v="N"/>
    <n v="2"/>
    <x v="1"/>
    <s v="Yes"/>
    <n v="0.5"/>
    <s v="No"/>
    <s v="Y"/>
    <x v="0"/>
    <x v="1"/>
    <x v="4"/>
    <s v="Operations"/>
    <s v="Full Time"/>
    <s v="Full Time"/>
    <s v="Even"/>
    <s v="4 - Manager &amp; Operations"/>
    <s v="Even"/>
    <s v="4 - Manager"/>
    <n v="3"/>
    <x v="1"/>
    <s v="N"/>
    <n v="0"/>
    <x v="2"/>
    <n v="49"/>
    <s v="Switzerland"/>
    <s v="Switzerland"/>
    <s v="Switzerland"/>
    <x v="2"/>
    <n v="8"/>
    <n v="0.30084059883495795"/>
  </r>
  <r>
    <n v="474"/>
    <x v="0"/>
    <x v="1"/>
    <s v="N"/>
    <n v="3"/>
    <x v="0"/>
    <s v="Yes"/>
    <n v="0.5"/>
    <s v="No"/>
    <s v="Y"/>
    <x v="1"/>
    <x v="1"/>
    <x v="1"/>
    <s v="Sales &amp; Marketing"/>
    <s v="Full Time"/>
    <s v="Full Time"/>
    <s v="Uneven - Men benefit"/>
    <s v="4 - Manager &amp; Sales &amp; Marketing"/>
    <s v="Even"/>
    <s v="4 - Manager"/>
    <n v="3"/>
    <x v="1"/>
    <s v="N"/>
    <n v="3"/>
    <x v="0"/>
    <n v="33"/>
    <s v="Switzerland"/>
    <s v="Switzerland"/>
    <s v="Switzerland"/>
    <x v="5"/>
    <n v="7"/>
    <n v="0.39409794394173037"/>
  </r>
  <r>
    <n v="475"/>
    <x v="1"/>
    <x v="0"/>
    <s v="N"/>
    <n v="2"/>
    <x v="0"/>
    <s v="Yes"/>
    <n v="0.5"/>
    <s v="No"/>
    <s v="Y"/>
    <x v="1"/>
    <x v="1"/>
    <x v="3"/>
    <s v="Sales &amp; Marketing"/>
    <n v="0.7"/>
    <s v="Part Time"/>
    <s v="Even"/>
    <s v="6 - Junior Officer &amp; Sales &amp; Marketing"/>
    <s v="Even"/>
    <s v="6 - Junior Officer"/>
    <n v="3"/>
    <x v="0"/>
    <s v="N"/>
    <n v="3"/>
    <x v="1"/>
    <n v="25"/>
    <s v="France"/>
    <s v="Europe"/>
    <s v="Europe"/>
    <x v="0"/>
    <n v="3"/>
    <n v="0.62852311802163563"/>
  </r>
  <r>
    <n v="476"/>
    <x v="1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2"/>
    <x v="1"/>
    <n v="20"/>
    <s v="Germany"/>
    <s v="Europe"/>
    <s v="Europe"/>
    <x v="0"/>
    <n v="3"/>
    <n v="0.26962555690286061"/>
  </r>
  <r>
    <n v="477"/>
    <x v="1"/>
    <x v="2"/>
    <s v="N"/>
    <n v="2"/>
    <x v="1"/>
    <s v="Yes"/>
    <n v="0.5"/>
    <s v="No"/>
    <s v="Y"/>
    <x v="4"/>
    <x v="1"/>
    <x v="6"/>
    <s v="Internal Services"/>
    <s v="Full Time"/>
    <s v="Full Time"/>
    <s v="Inconclusive"/>
    <s v="2 - Director &amp; Internal Services"/>
    <s v="Uneven - Men benefit"/>
    <s v="2 - Director"/>
    <n v="6"/>
    <x v="2"/>
    <s v="N"/>
    <n v="2"/>
    <x v="2"/>
    <n v="44"/>
    <s v="Switzerland"/>
    <s v="Switzerland"/>
    <s v="Switzerland"/>
    <x v="9"/>
    <n v="6"/>
    <n v="0.45553849936565327"/>
  </r>
  <r>
    <n v="478"/>
    <x v="1"/>
    <x v="0"/>
    <s v="Y"/>
    <n v="0"/>
    <x v="0"/>
    <s v="No"/>
    <n v="0.5"/>
    <s v="No"/>
    <s v="N"/>
    <x v="0"/>
    <x v="1"/>
    <x v="3"/>
    <s v="Operations"/>
    <s v="Full Time"/>
    <s v="Full Time"/>
    <s v="Even"/>
    <s v="6 - Junior Officer &amp; Operations"/>
    <s v="Even"/>
    <s v="6 - Junior Officer"/>
    <n v="0"/>
    <x v="3"/>
    <s v="N"/>
    <n v="0"/>
    <x v="1"/>
    <n v="25"/>
    <s v="Switzerland"/>
    <s v="Switzerland"/>
    <s v="Switzerland"/>
    <x v="4"/>
    <n v="0"/>
    <n v="0.15504040913308237"/>
  </r>
  <r>
    <n v="479"/>
    <x v="0"/>
    <x v="0"/>
    <s v="N"/>
    <n v="4"/>
    <x v="0"/>
    <s v="No"/>
    <n v="0.5"/>
    <s v="Yes"/>
    <s v="Y"/>
    <x v="0"/>
    <x v="0"/>
    <x v="0"/>
    <s v="Operations"/>
    <s v="Full Time"/>
    <s v="Full Time"/>
    <s v="NA"/>
    <s v="NA"/>
    <s v="NA"/>
    <s v="NA"/>
    <n v="3"/>
    <x v="0"/>
    <s v="N"/>
    <n v="4"/>
    <x v="3"/>
    <n v="53"/>
    <s v="Switzerland"/>
    <s v="Switzerland"/>
    <s v="Switzerland"/>
    <x v="0"/>
    <n v="3"/>
    <n v="0.68517436697446876"/>
  </r>
  <r>
    <n v="480"/>
    <x v="0"/>
    <x v="3"/>
    <s v="Y"/>
    <n v="0"/>
    <x v="0"/>
    <s v="No"/>
    <n v="0.5"/>
    <s v="No"/>
    <s v="N"/>
    <x v="1"/>
    <x v="1"/>
    <x v="4"/>
    <s v="Sales &amp; Marketing"/>
    <s v="Full Time"/>
    <s v="Full Time"/>
    <s v="Uneven - Men benefit"/>
    <s v="3 - Senior Manager &amp; Sales &amp; Marketing"/>
    <s v="Uneven - Men benefit"/>
    <s v="3 - Senior Manager"/>
    <n v="0"/>
    <x v="3"/>
    <s v="N"/>
    <n v="0"/>
    <x v="0"/>
    <n v="38"/>
    <s v="Switzerland"/>
    <s v="Switzerland"/>
    <s v="Switzerland"/>
    <x v="4"/>
    <n v="0"/>
    <n v="0.35021178088720017"/>
  </r>
  <r>
    <n v="481"/>
    <x v="0"/>
    <x v="3"/>
    <s v="N"/>
    <n v="2"/>
    <x v="0"/>
    <s v="Yes"/>
    <n v="0.5"/>
    <s v="No"/>
    <s v="Y"/>
    <x v="4"/>
    <x v="1"/>
    <x v="4"/>
    <s v="Internal Services"/>
    <s v="Full Time"/>
    <s v="Full Time"/>
    <s v="Uneven - Men benefit"/>
    <s v="3 - Senior Manager &amp; Internal Services"/>
    <s v="Uneven - Men benefit"/>
    <s v="3 - Senior Manager"/>
    <n v="2"/>
    <x v="5"/>
    <s v="N"/>
    <n v="3"/>
    <x v="0"/>
    <n v="37"/>
    <s v="Italy"/>
    <s v="Europe"/>
    <s v="Europe"/>
    <x v="8"/>
    <n v="4"/>
    <n v="0.67286728778952287"/>
  </r>
  <r>
    <n v="482"/>
    <x v="0"/>
    <x v="3"/>
    <s v="N"/>
    <n v="3"/>
    <x v="0"/>
    <s v="Yes"/>
    <n v="0.5"/>
    <s v="No"/>
    <s v="Y"/>
    <x v="0"/>
    <x v="1"/>
    <x v="4"/>
    <s v="Operations"/>
    <s v="Full Time"/>
    <s v="Full Time"/>
    <s v="Even"/>
    <s v="3 - Senior Manager &amp; Operations"/>
    <s v="Uneven - Men benefit"/>
    <s v="3 - Senior Manager"/>
    <n v="3"/>
    <x v="5"/>
    <s v="N"/>
    <n v="3"/>
    <x v="0"/>
    <n v="39"/>
    <s v="Switzerland"/>
    <s v="Switzerland"/>
    <s v="Switzerland"/>
    <x v="7"/>
    <n v="9"/>
    <n v="0.65229778232472824"/>
  </r>
  <r>
    <n v="483"/>
    <x v="1"/>
    <x v="0"/>
    <s v="N"/>
    <n v="3"/>
    <x v="0"/>
    <s v="No"/>
    <n v="0.5"/>
    <s v="Yes"/>
    <s v="Y"/>
    <x v="0"/>
    <x v="0"/>
    <x v="0"/>
    <s v="Operations"/>
    <n v="0.5"/>
    <s v="Part Time"/>
    <s v="NA"/>
    <s v="NA"/>
    <s v="NA"/>
    <s v="NA"/>
    <n v="4"/>
    <x v="0"/>
    <s v="N"/>
    <n v="3"/>
    <x v="0"/>
    <n v="36"/>
    <s v="Italy"/>
    <s v="Europe"/>
    <s v="Europe"/>
    <x v="8"/>
    <n v="4"/>
    <n v="0.86363108794672871"/>
  </r>
  <r>
    <n v="484"/>
    <x v="0"/>
    <x v="5"/>
    <s v="Y"/>
    <n v="0"/>
    <x v="0"/>
    <s v="No"/>
    <n v="0.5"/>
    <s v="No"/>
    <s v="N"/>
    <x v="2"/>
    <x v="1"/>
    <x v="6"/>
    <s v="Strategy"/>
    <s v="Full Time"/>
    <s v="Full Time"/>
    <s v="NA"/>
    <s v="NA"/>
    <s v="NA"/>
    <s v="NA"/>
    <n v="0"/>
    <x v="3"/>
    <s v="N"/>
    <n v="0"/>
    <x v="5"/>
    <n v="61"/>
    <s v="Japan"/>
    <s v="Asia Pacific"/>
    <s v="Elsewhere"/>
    <x v="4"/>
    <n v="0"/>
    <n v="0.98089209898032448"/>
  </r>
  <r>
    <n v="485"/>
    <x v="0"/>
    <x v="1"/>
    <s v="N"/>
    <n v="3"/>
    <x v="0"/>
    <s v="Yes"/>
    <n v="0.5"/>
    <s v="No"/>
    <s v="Y"/>
    <x v="0"/>
    <x v="1"/>
    <x v="1"/>
    <s v="Operations"/>
    <s v="Full Time"/>
    <s v="Full Time"/>
    <s v="Even"/>
    <s v="4 - Manager &amp; Operations"/>
    <s v="Even"/>
    <s v="4 - Manager"/>
    <n v="1"/>
    <x v="4"/>
    <s v="Y"/>
    <n v="1"/>
    <x v="0"/>
    <n v="34"/>
    <s v="Germany"/>
    <s v="Europe"/>
    <s v="Europe"/>
    <x v="5"/>
    <n v="7"/>
    <n v="0.54870564160909585"/>
  </r>
  <r>
    <n v="486"/>
    <x v="1"/>
    <x v="0"/>
    <s v="N"/>
    <n v="2"/>
    <x v="0"/>
    <s v="No"/>
    <n v="0.5"/>
    <s v="Yes"/>
    <s v="Y"/>
    <x v="0"/>
    <x v="0"/>
    <x v="0"/>
    <s v="Operations"/>
    <s v="Full Time"/>
    <s v="Full Time"/>
    <s v="NA"/>
    <s v="NA"/>
    <s v="NA"/>
    <s v="NA"/>
    <n v="2"/>
    <x v="0"/>
    <s v="N"/>
    <n v="3"/>
    <x v="2"/>
    <n v="47"/>
    <s v="Germany"/>
    <s v="Europe"/>
    <s v="Europe"/>
    <x v="6"/>
    <n v="2"/>
    <n v="0.70888514832736138"/>
  </r>
  <r>
    <n v="487"/>
    <x v="1"/>
    <x v="1"/>
    <s v="N"/>
    <n v="3"/>
    <x v="0"/>
    <s v="Yes"/>
    <n v="0.5"/>
    <s v="No"/>
    <s v="Y"/>
    <x v="4"/>
    <x v="1"/>
    <x v="1"/>
    <s v="Internal Services"/>
    <s v="Full Time"/>
    <s v="Full Time"/>
    <s v="Even"/>
    <s v="4 - Manager &amp; Internal Services"/>
    <s v="Even"/>
    <s v="4 - Manager"/>
    <n v="1"/>
    <x v="4"/>
    <s v="Y"/>
    <n v="2"/>
    <x v="0"/>
    <n v="39"/>
    <s v="Italy"/>
    <s v="Europe"/>
    <s v="Europe"/>
    <x v="1"/>
    <n v="5"/>
    <n v="0.72030115957161633"/>
  </r>
  <r>
    <n v="488"/>
    <x v="1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1"/>
    <x v="0"/>
    <s v="N"/>
    <n v="0"/>
    <x v="1"/>
    <n v="26"/>
    <s v="Switzerland"/>
    <s v="Switzerland"/>
    <s v="Switzerland"/>
    <x v="3"/>
    <n v="1"/>
    <n v="0.3404111421878605"/>
  </r>
  <r>
    <n v="489"/>
    <x v="0"/>
    <x v="1"/>
    <s v="Y"/>
    <n v="0"/>
    <x v="0"/>
    <s v="No"/>
    <n v="0.5"/>
    <s v="No"/>
    <s v="N"/>
    <x v="0"/>
    <x v="1"/>
    <x v="1"/>
    <s v="Operations"/>
    <s v="Full Time"/>
    <s v="Full Time"/>
    <s v="Even"/>
    <s v="4 - Manager &amp; Operations"/>
    <s v="Even"/>
    <s v="4 - Manager"/>
    <n v="0"/>
    <x v="3"/>
    <s v="N"/>
    <n v="0"/>
    <x v="0"/>
    <n v="30"/>
    <s v="Switzerland"/>
    <s v="Switzerland"/>
    <s v="Switzerland"/>
    <x v="4"/>
    <n v="0"/>
    <n v="9.9955645886867117E-2"/>
  </r>
  <r>
    <n v="490"/>
    <x v="0"/>
    <x v="3"/>
    <s v="Y"/>
    <n v="0"/>
    <x v="0"/>
    <s v="No"/>
    <n v="0.5"/>
    <s v="No"/>
    <s v="N"/>
    <x v="5"/>
    <x v="1"/>
    <x v="4"/>
    <s v="Finance"/>
    <s v="Full Time"/>
    <s v="Full Time"/>
    <s v="Inconclusive"/>
    <s v="3 - Senior Manager &amp; Finance"/>
    <s v="Uneven - Men benefit"/>
    <s v="3 - Senior Manager"/>
    <n v="0"/>
    <x v="3"/>
    <s v="N"/>
    <n v="0"/>
    <x v="0"/>
    <n v="33"/>
    <s v="Switzerland"/>
    <s v="Switzerland"/>
    <s v="Switzerland"/>
    <x v="4"/>
    <n v="0"/>
    <n v="0.30828055732404824"/>
  </r>
  <r>
    <n v="491"/>
    <x v="1"/>
    <x v="4"/>
    <s v="Y"/>
    <n v="0"/>
    <x v="0"/>
    <s v="No"/>
    <n v="0.5"/>
    <s v="No"/>
    <s v="N"/>
    <x v="4"/>
    <x v="1"/>
    <x v="5"/>
    <s v="Internal Services"/>
    <s v="Full Time"/>
    <s v="Full Time"/>
    <s v="Even"/>
    <s v="5 - Senior Officer &amp; Internal Services"/>
    <s v="Even"/>
    <s v="5 - Senior Officer"/>
    <n v="0"/>
    <x v="3"/>
    <s v="N"/>
    <n v="0"/>
    <x v="0"/>
    <n v="33"/>
    <s v="United Kingdom"/>
    <s v="Europe"/>
    <s v="Europe"/>
    <x v="4"/>
    <n v="0"/>
    <n v="3.3966430690281268E-2"/>
  </r>
  <r>
    <n v="492"/>
    <x v="0"/>
    <x v="2"/>
    <s v="N"/>
    <n v="1"/>
    <x v="0"/>
    <s v="Yes"/>
    <n v="0.5"/>
    <s v="No"/>
    <s v="Y"/>
    <x v="1"/>
    <x v="1"/>
    <x v="2"/>
    <s v="Sales &amp; Marketing"/>
    <s v="Full Time"/>
    <s v="Full Time"/>
    <s v="Inconclusive"/>
    <s v="2 - Director &amp; Sales &amp; Marketing"/>
    <s v="Uneven - Men benefit"/>
    <s v="2 - Director"/>
    <n v="3"/>
    <x v="2"/>
    <s v="N"/>
    <n v="2"/>
    <x v="2"/>
    <n v="42"/>
    <s v="Switzerland"/>
    <s v="Switzerland"/>
    <s v="Switzerland"/>
    <x v="2"/>
    <n v="8"/>
    <n v="0.7560996161281428"/>
  </r>
  <r>
    <n v="493"/>
    <x v="0"/>
    <x v="1"/>
    <s v="N"/>
    <n v="1"/>
    <x v="1"/>
    <s v="Yes"/>
    <n v="0.5"/>
    <s v="No"/>
    <s v="Y"/>
    <x v="1"/>
    <x v="1"/>
    <x v="4"/>
    <s v="Sales &amp; Marketing"/>
    <s v="Full Time"/>
    <s v="Full Time"/>
    <s v="Uneven - Men benefit"/>
    <s v="4 - Manager &amp; Sales &amp; Marketing"/>
    <s v="Even"/>
    <s v="4 - Manager"/>
    <n v="2"/>
    <x v="1"/>
    <s v="N"/>
    <n v="2"/>
    <x v="0"/>
    <n v="33"/>
    <s v="France"/>
    <s v="Europe"/>
    <s v="Europe"/>
    <x v="8"/>
    <n v="4"/>
    <n v="0.98285697805590266"/>
  </r>
  <r>
    <n v="494"/>
    <x v="1"/>
    <x v="0"/>
    <s v="N"/>
    <n v="4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3"/>
    <x v="0"/>
    <s v="N"/>
    <n v="3"/>
    <x v="1"/>
    <n v="27"/>
    <s v="Sweden"/>
    <s v="Europe"/>
    <s v="Europe"/>
    <x v="0"/>
    <n v="3"/>
    <n v="0.72707020459587324"/>
  </r>
  <r>
    <n v="495"/>
    <x v="1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3"/>
    <x v="1"/>
    <n v="22"/>
    <s v="Switzerland"/>
    <s v="Switzerland"/>
    <s v="Switzerland"/>
    <x v="0"/>
    <n v="3"/>
    <n v="0.15602137748891087"/>
  </r>
  <r>
    <n v="496"/>
    <x v="0"/>
    <x v="0"/>
    <s v="N"/>
    <n v="4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3"/>
    <x v="0"/>
    <s v="N"/>
    <n v="3"/>
    <x v="1"/>
    <n v="25"/>
    <s v="Germany"/>
    <s v="Europe"/>
    <s v="Europe"/>
    <x v="0"/>
    <n v="3"/>
    <n v="0.67400289578306405"/>
  </r>
  <r>
    <n v="497"/>
    <x v="1"/>
    <x v="4"/>
    <s v="N"/>
    <n v="2"/>
    <x v="0"/>
    <s v="Yes"/>
    <n v="0.5"/>
    <s v="No"/>
    <s v="Y"/>
    <x v="0"/>
    <x v="1"/>
    <x v="5"/>
    <s v="Operations"/>
    <n v="0.9"/>
    <s v="Part Time"/>
    <s v="Even"/>
    <s v="5 - Senior Officer &amp; Operations"/>
    <s v="Even"/>
    <s v="5 - Senior Officer"/>
    <n v="2"/>
    <x v="4"/>
    <s v="N"/>
    <n v="3"/>
    <x v="0"/>
    <n v="32"/>
    <s v="Austria"/>
    <s v="Europe"/>
    <s v="Europe"/>
    <x v="7"/>
    <n v="9"/>
    <n v="2.4025146232875327E-2"/>
  </r>
  <r>
    <n v="498"/>
    <x v="0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2"/>
    <x v="0"/>
    <s v="N"/>
    <n v="3"/>
    <x v="1"/>
    <n v="21"/>
    <s v="Canada"/>
    <s v="Americas"/>
    <s v="Elsewhere"/>
    <x v="6"/>
    <n v="2"/>
    <n v="0.80857484609357733"/>
  </r>
  <r>
    <n v="499"/>
    <x v="0"/>
    <x v="3"/>
    <s v="N"/>
    <n v="2"/>
    <x v="0"/>
    <s v="Yes"/>
    <n v="0.5"/>
    <s v="No"/>
    <s v="Y"/>
    <x v="5"/>
    <x v="1"/>
    <x v="4"/>
    <s v="Finance"/>
    <s v="Full Time"/>
    <s v="Full Time"/>
    <s v="Inconclusive"/>
    <s v="3 - Senior Manager &amp; Finance"/>
    <s v="Uneven - Men benefit"/>
    <s v="3 - Senior Manager"/>
    <n v="1"/>
    <x v="1"/>
    <s v="Y"/>
    <n v="1"/>
    <x v="2"/>
    <n v="42"/>
    <s v="Spain"/>
    <s v="Europe"/>
    <s v="Europe"/>
    <x v="8"/>
    <n v="4"/>
    <n v="0.54234381038584778"/>
  </r>
  <r>
    <n v="500"/>
    <x v="0"/>
    <x v="1"/>
    <s v="N"/>
    <n v="2"/>
    <x v="1"/>
    <s v="Yes"/>
    <n v="0.5"/>
    <s v="No"/>
    <s v="Y"/>
    <x v="1"/>
    <x v="1"/>
    <x v="4"/>
    <s v="Sales &amp; Marketing"/>
    <s v="Full Time"/>
    <s v="Full Time"/>
    <s v="Uneven - Men benefit"/>
    <s v="4 - Manager &amp; Sales &amp; Marketing"/>
    <s v="Even"/>
    <s v="4 - Manager"/>
    <n v="9"/>
    <x v="1"/>
    <s v="N"/>
    <n v="3"/>
    <x v="0"/>
    <n v="39"/>
    <s v="Switzerland"/>
    <s v="Switzerland"/>
    <s v="Switzerland"/>
    <x v="7"/>
    <n v="9"/>
    <n v="0.829602918982833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E26F76-53A2-4AF4-AD94-D16E63E77DBD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15:E23" firstHeaderRow="1" firstDataRow="2" firstDataCol="1"/>
  <pivotFields count="3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4"/>
        <item x="1"/>
        <item x="0"/>
        <item x="2"/>
        <item x="3"/>
        <item x="5"/>
        <item t="default"/>
      </items>
    </pivotField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t="default"/>
      </items>
    </pivotField>
  </pivotFields>
  <rowFields count="1">
    <field x="2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Employee ID" fld="0" subtotal="count" baseField="0" baseItem="9"/>
  </dataFields>
  <formats count="3">
    <format dxfId="2">
      <pivotArea type="all" dataOnly="0" outline="0" fieldPosition="0"/>
    </format>
    <format dxfId="1">
      <pivotArea outline="0" collapsedLevelsAreSubtotals="1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5B8EB8-AA92-49AC-9519-34364C1C6DE9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B3:I7" firstHeaderRow="1" firstDataRow="2" firstDataCol="1"/>
  <pivotFields count="34">
    <pivotField dataField="1" compact="0" outline="0" showAll="0"/>
    <pivotField axis="axisRow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Department" axis="axisCol" compact="0" outline="0" showAll="0">
      <items count="7">
        <item x="5"/>
        <item x="3"/>
        <item x="4"/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/>
    <pivotField compact="0" outline="0" showAll="0"/>
    <pivotField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1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Employee ID" fld="0" subtotal="count" baseField="1" baseItem="0"/>
  </dataFields>
  <formats count="10">
    <format dxfId="12">
      <pivotArea type="all" dataOnly="0" outline="0" fieldPosition="0"/>
    </format>
    <format dxfId="11">
      <pivotArea outline="0" collapsedLevelsAreSubtotals="1" fieldPosition="0"/>
    </format>
    <format dxfId="10">
      <pivotArea type="origin" dataOnly="0" labelOnly="1" outline="0" fieldPosition="0"/>
    </format>
    <format dxfId="9">
      <pivotArea field="10" type="button" dataOnly="0" labelOnly="1" outline="0" axis="axisCol" fieldPosition="0"/>
    </format>
    <format dxfId="8">
      <pivotArea type="topRight" dataOnly="0" labelOnly="1" outline="0" fieldPosition="0"/>
    </format>
    <format dxfId="7">
      <pivotArea field="1" type="button" dataOnly="0" labelOnly="1" outline="0" axis="axisRow" fieldPosition="0"/>
    </format>
    <format dxfId="6">
      <pivotArea dataOnly="0" labelOnly="1" outline="0" fieldPosition="0">
        <references count="1">
          <reference field="1" count="0"/>
        </references>
      </pivotArea>
    </format>
    <format dxfId="5">
      <pivotArea dataOnly="0" labelOnly="1" grandRow="1" outline="0" fieldPosition="0"/>
    </format>
    <format dxfId="4">
      <pivotArea dataOnly="0" labelOnly="1" outline="0" fieldPosition="0">
        <references count="1">
          <reference field="10" count="0"/>
        </references>
      </pivotArea>
    </format>
    <format dxfId="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623FC6-70E3-4356-B8D9-85702880DFCE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B2:C5" firstHeaderRow="1" firstDataRow="1" firstDataCol="1"/>
  <pivotFields count="34">
    <pivotField dataField="1"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 defaultSubtotal="0"/>
    <pivotField showAll="0" defaultSubtota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Employee ID" fld="0" subtotal="count" baseField="1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A39E9E-9BBE-4945-9B32-DD7E39E859F9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B21:F32" firstHeaderRow="0" firstDataRow="1" firstDataCol="1"/>
  <pivotFields count="34">
    <pivotField dataField="1" showAll="0"/>
    <pivotField showAll="0"/>
    <pivotField dataField="1" showAll="0">
      <items count="7">
        <item x="5"/>
        <item x="2"/>
        <item x="3"/>
        <item x="1"/>
        <item x="4"/>
        <item x="0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>
      <items count="8">
        <item x="6"/>
        <item x="2"/>
        <item x="4"/>
        <item x="1"/>
        <item x="5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8">
        <item x="6"/>
        <item x="2"/>
        <item x="5"/>
        <item x="1"/>
        <item x="4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 defaultSubtotal="0"/>
    <pivotField axis="axisRow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1">
    <field x="33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Job Level before FY20 promotions" fld="21" subtotal="count" baseField="0" baseItem="0"/>
    <dataField name="Count of Job Level after FY20 promotions" fld="2" subtotal="count" baseField="0" baseItem="0"/>
    <dataField name="Count of Job Level after FY21 promotions" fld="12" subtotal="count" baseField="0" baseItem="0"/>
    <dataField name="Count of Employee ID" fld="0" subtotal="count" baseField="33" baseItem="1"/>
  </dataFields>
  <chartFormats count="4">
    <chartFormat chart="0" format="8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8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6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22EB5DB-13CF-494C-8369-744712D3AC28}" autoFormatId="16" applyNumberFormats="0" applyBorderFormats="0" applyFontFormats="0" applyPatternFormats="0" applyAlignmentFormats="0" applyWidthHeightFormats="0">
  <queryTableRefresh nextId="33">
    <queryTableFields count="32">
      <queryTableField id="1" name="Employee ID" tableColumnId="1"/>
      <queryTableField id="2" name="Gender" tableColumnId="2"/>
      <queryTableField id="3" name="Job Level after FY20 promotions" tableColumnId="3"/>
      <queryTableField id="4" name="New hire FY20?" tableColumnId="4"/>
      <queryTableField id="5" name="FY20 Performance Rating" tableColumnId="5"/>
      <queryTableField id="6" name="Promotion in FY21?" tableColumnId="6"/>
      <queryTableField id="7" name="In base group for Promotion FY21" tableColumnId="7"/>
      <queryTableField id="8" name="Target hire balance" tableColumnId="8"/>
      <queryTableField id="9" name="FY20 leaver?" tableColumnId="9"/>
      <queryTableField id="10" name="In base group for turnover FY20" tableColumnId="10"/>
      <queryTableField id="11" name="Department @01.07.2020" tableColumnId="11"/>
      <queryTableField id="12" name="Leaver FY" tableColumnId="12"/>
      <queryTableField id="13" name="Job Level after FY21 promotions" tableColumnId="13"/>
      <queryTableField id="14" name="Last Department in FY20" tableColumnId="14"/>
      <queryTableField id="15" name="FTE group" tableColumnId="15"/>
      <queryTableField id="16" name="Time type" tableColumnId="16"/>
      <queryTableField id="17" name="Department &amp; JL group PRA status" tableColumnId="17"/>
      <queryTableField id="18" name="Department &amp; JL group for PRA" tableColumnId="18"/>
      <queryTableField id="19" name="Job Level group PRA status" tableColumnId="19"/>
      <queryTableField id="20" name="Job Level group for PRA" tableColumnId="20"/>
      <queryTableField id="21" name="Time in Job Level @01.07.2020" tableColumnId="21"/>
      <queryTableField id="22" name="Job Level before FY20 promotions" tableColumnId="22"/>
      <queryTableField id="23" name="Promotion in FY20?" tableColumnId="23"/>
      <queryTableField id="24" name="FY19 Performance Rating" tableColumnId="24"/>
      <queryTableField id="25" name="Age group" tableColumnId="25"/>
      <queryTableField id="26" name="Age @01.07.2020" tableColumnId="26"/>
      <queryTableField id="27" name="Nationality 1" tableColumnId="27"/>
      <queryTableField id="28" name="Region group: nationality 1" tableColumnId="28"/>
      <queryTableField id="29" name="Broad region group: nationality 1" tableColumnId="29"/>
      <queryTableField id="30" name="Last hire date" tableColumnId="30"/>
      <queryTableField id="31" name="Years since last hire" tableColumnId="31"/>
      <queryTableField id="32" name="Rand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1BF497-27B7-45C4-82CE-B13A04D0FC57}" name="table" displayName="table" ref="A1:AF501" tableType="queryTable" totalsRowShown="0">
  <autoFilter ref="A1:AF501" xr:uid="{370665E5-6094-46A6-859C-44AFBB188930}"/>
  <tableColumns count="32">
    <tableColumn id="1" xr3:uid="{DFE8D9A4-3AD7-49DD-8905-99FE5159BB29}" uniqueName="1" name="Employee ID" queryTableFieldId="1"/>
    <tableColumn id="2" xr3:uid="{0460A978-81E0-4CC8-B7AD-D45B031704CC}" uniqueName="2" name="Gender" queryTableFieldId="2" dataDxfId="35"/>
    <tableColumn id="3" xr3:uid="{8EC981BF-8E16-4767-AF4D-3942BD4F3546}" uniqueName="3" name="Job Level after FY20 promotions" queryTableFieldId="3" dataDxfId="34"/>
    <tableColumn id="4" xr3:uid="{9D7C15CB-8DC4-4C34-9ACD-87E03B852883}" uniqueName="4" name="New hire FY20?" queryTableFieldId="4" dataDxfId="33"/>
    <tableColumn id="5" xr3:uid="{72734FC2-EDA7-4F72-8AD4-15D3DA788534}" uniqueName="5" name="FY20 Performance Rating" queryTableFieldId="5"/>
    <tableColumn id="6" xr3:uid="{B4D3F7E0-9772-4F4C-8D7B-7DC54E7D4468}" uniqueName="6" name="Promotion in FY21?" queryTableFieldId="6" dataDxfId="32"/>
    <tableColumn id="7" xr3:uid="{22EBBBEC-B712-4302-8076-5A72E7E49156}" uniqueName="7" name="In base group for Promotion FY21" queryTableFieldId="7" dataDxfId="31"/>
    <tableColumn id="8" xr3:uid="{01F6A05D-3B63-40F6-B32C-A130481AD1D5}" uniqueName="8" name="Target hire balance" queryTableFieldId="8"/>
    <tableColumn id="9" xr3:uid="{598C5194-775F-4EE2-9CB6-94FA1977D0F1}" uniqueName="9" name="FY20 leaver?" queryTableFieldId="9" dataDxfId="30"/>
    <tableColumn id="10" xr3:uid="{8F56EBB8-5CDC-48DA-8548-856240ED5BBA}" uniqueName="10" name="In base group for turnover FY20" queryTableFieldId="10" dataDxfId="29"/>
    <tableColumn id="11" xr3:uid="{E62FFFD3-D3AD-47FE-96D6-7E52F240D57D}" uniqueName="11" name="Department @01.07.2020" queryTableFieldId="11" dataDxfId="28"/>
    <tableColumn id="12" xr3:uid="{3C16A0EF-A9D7-4B61-891C-D2D7742DCE49}" uniqueName="12" name="Leaver FY" queryTableFieldId="12" dataDxfId="27"/>
    <tableColumn id="13" xr3:uid="{F971B176-F5E1-4673-8296-282AE9607954}" uniqueName="13" name="Job Level after FY21 promotions" queryTableFieldId="13" dataDxfId="26"/>
    <tableColumn id="14" xr3:uid="{84D9392D-B7A9-4E24-B872-A203E0B2D0E0}" uniqueName="14" name="Last Department in FY20" queryTableFieldId="14" dataDxfId="25"/>
    <tableColumn id="15" xr3:uid="{10F85334-6F4D-43D5-9FAB-7C7A5E4781F9}" uniqueName="15" name="FTE group" queryTableFieldId="15"/>
    <tableColumn id="16" xr3:uid="{566DCEA0-F629-4138-BF7D-0E15E5CE178C}" uniqueName="16" name="Time type" queryTableFieldId="16" dataDxfId="24"/>
    <tableColumn id="17" xr3:uid="{AAD65C6B-85A2-4F99-9EE2-F70F1747B9AE}" uniqueName="17" name="Department &amp; JL group PRA status" queryTableFieldId="17" dataDxfId="23"/>
    <tableColumn id="18" xr3:uid="{87F8B9F6-AA02-4FED-849B-84C54B111F97}" uniqueName="18" name="Department &amp; JL group for PRA" queryTableFieldId="18" dataDxfId="22"/>
    <tableColumn id="19" xr3:uid="{39D308B1-331F-4C71-A81A-F5305A02A08A}" uniqueName="19" name="Job Level group PRA status" queryTableFieldId="19" dataDxfId="21"/>
    <tableColumn id="20" xr3:uid="{A03B17BC-E0C6-4AA8-8970-579F14148779}" uniqueName="20" name="Job Level group for PRA" queryTableFieldId="20" dataDxfId="20"/>
    <tableColumn id="21" xr3:uid="{D90C9DF1-0A91-4EB6-A57D-CFFA334B1E4E}" uniqueName="21" name="Time in Job Level @01.07.2020" queryTableFieldId="21"/>
    <tableColumn id="22" xr3:uid="{52560A5D-89D7-422C-8E87-63A4D82ADE77}" uniqueName="22" name="Job Level before FY20 promotions" queryTableFieldId="22" dataDxfId="19"/>
    <tableColumn id="23" xr3:uid="{CA0980DD-44DD-4570-A3C2-FAFE3F066FC9}" uniqueName="23" name="Promotion in FY20?" queryTableFieldId="23" dataDxfId="18"/>
    <tableColumn id="24" xr3:uid="{83F936C3-6E9E-4717-A25A-69CA982EB0DA}" uniqueName="24" name="FY19 Performance Rating" queryTableFieldId="24"/>
    <tableColumn id="25" xr3:uid="{BAA62E51-04D3-46C3-807F-A8ACF3A875E2}" uniqueName="25" name="Age group" queryTableFieldId="25" dataDxfId="17"/>
    <tableColumn id="26" xr3:uid="{E6DBEA2A-6E0B-4D0C-8AD1-4187A86B7173}" uniqueName="26" name="Age @01.07.2020" queryTableFieldId="26"/>
    <tableColumn id="27" xr3:uid="{7E1F9717-4892-4CFE-8CBA-4644A728F115}" uniqueName="27" name="Nationality 1" queryTableFieldId="27" dataDxfId="16"/>
    <tableColumn id="28" xr3:uid="{C48A021F-804B-4437-AA11-5560DC7BAA71}" uniqueName="28" name="Region group: nationality 1" queryTableFieldId="28" dataDxfId="15"/>
    <tableColumn id="29" xr3:uid="{2734058A-24A3-4CA0-B033-1807610B3B8E}" uniqueName="29" name="Broad region group: nationality 1" queryTableFieldId="29" dataDxfId="14"/>
    <tableColumn id="30" xr3:uid="{EAAFFC31-788B-4474-89BB-E012657A730E}" uniqueName="30" name="Last hire date" queryTableFieldId="30" dataDxfId="13"/>
    <tableColumn id="31" xr3:uid="{266CCEC9-2755-498A-B265-2C181901D8D0}" uniqueName="31" name="Years since last hire" queryTableFieldId="31"/>
    <tableColumn id="32" xr3:uid="{2CAC2481-F1E0-44EE-A0B3-95D33D7EC719}" uniqueName="32" name="Rand" queryTableFieldId="3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536B-42F6-4853-AA47-6FFC3FFC592E}">
  <dimension ref="A1:AF501"/>
  <sheetViews>
    <sheetView topLeftCell="J1" workbookViewId="0">
      <selection activeCell="M2" sqref="M2:M501"/>
    </sheetView>
  </sheetViews>
  <sheetFormatPr defaultRowHeight="15.5" x14ac:dyDescent="0.35"/>
  <cols>
    <col min="1" max="1" width="13.25" bestFit="1" customWidth="1"/>
    <col min="2" max="2" width="9" bestFit="1" customWidth="1"/>
    <col min="3" max="3" width="29.75" bestFit="1" customWidth="1"/>
    <col min="4" max="4" width="15.75" bestFit="1" customWidth="1"/>
    <col min="5" max="5" width="24.08203125" bestFit="1" customWidth="1"/>
    <col min="6" max="6" width="19.25" bestFit="1" customWidth="1"/>
    <col min="7" max="7" width="31.08203125" bestFit="1" customWidth="1"/>
    <col min="8" max="8" width="19" bestFit="1" customWidth="1"/>
    <col min="9" max="9" width="13.25" bestFit="1" customWidth="1"/>
    <col min="10" max="10" width="29.4140625" bestFit="1" customWidth="1"/>
    <col min="11" max="11" width="24.5" bestFit="1" customWidth="1"/>
    <col min="12" max="12" width="10.6640625" bestFit="1" customWidth="1"/>
    <col min="13" max="13" width="29.75" bestFit="1" customWidth="1"/>
    <col min="14" max="14" width="23.33203125" bestFit="1" customWidth="1"/>
    <col min="15" max="16" width="11.08203125" bestFit="1" customWidth="1"/>
    <col min="17" max="17" width="31.9140625" bestFit="1" customWidth="1"/>
    <col min="18" max="18" width="33.75" bestFit="1" customWidth="1"/>
    <col min="19" max="19" width="25.33203125" bestFit="1" customWidth="1"/>
    <col min="20" max="20" width="22.6640625" bestFit="1" customWidth="1"/>
    <col min="21" max="21" width="28.5" bestFit="1" customWidth="1"/>
    <col min="22" max="22" width="31.33203125" bestFit="1" customWidth="1"/>
    <col min="23" max="23" width="19.25" bestFit="1" customWidth="1"/>
    <col min="24" max="24" width="24.08203125" bestFit="1" customWidth="1"/>
    <col min="25" max="25" width="11.33203125" bestFit="1" customWidth="1"/>
    <col min="26" max="26" width="17.33203125" bestFit="1" customWidth="1"/>
    <col min="27" max="27" width="14.08203125" bestFit="1" customWidth="1"/>
    <col min="28" max="28" width="25.58203125" bestFit="1" customWidth="1"/>
    <col min="29" max="29" width="30.6640625" bestFit="1" customWidth="1"/>
    <col min="30" max="30" width="14.08203125" bestFit="1" customWidth="1"/>
    <col min="31" max="31" width="19.4140625" bestFit="1" customWidth="1"/>
    <col min="32" max="32" width="11.7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1</v>
      </c>
      <c r="B2" t="s">
        <v>32</v>
      </c>
      <c r="C2" t="s">
        <v>33</v>
      </c>
      <c r="D2" t="s">
        <v>34</v>
      </c>
      <c r="E2">
        <v>2</v>
      </c>
      <c r="F2" t="s">
        <v>35</v>
      </c>
      <c r="G2" t="s">
        <v>35</v>
      </c>
      <c r="H2">
        <v>0.5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38</v>
      </c>
      <c r="O2" t="s">
        <v>41</v>
      </c>
      <c r="P2" t="s">
        <v>41</v>
      </c>
      <c r="Q2" t="s">
        <v>42</v>
      </c>
      <c r="R2" t="s">
        <v>42</v>
      </c>
      <c r="S2" t="s">
        <v>42</v>
      </c>
      <c r="T2" t="s">
        <v>42</v>
      </c>
      <c r="U2">
        <v>3</v>
      </c>
      <c r="V2" t="s">
        <v>33</v>
      </c>
      <c r="W2" t="s">
        <v>34</v>
      </c>
      <c r="X2">
        <v>3</v>
      </c>
      <c r="Y2" t="s">
        <v>43</v>
      </c>
      <c r="Z2">
        <v>37</v>
      </c>
      <c r="AA2" t="s">
        <v>44</v>
      </c>
      <c r="AB2" t="s">
        <v>45</v>
      </c>
      <c r="AC2" t="s">
        <v>45</v>
      </c>
      <c r="AD2" s="2">
        <v>42826</v>
      </c>
      <c r="AE2">
        <v>3</v>
      </c>
      <c r="AF2">
        <v>0.17780398303923683</v>
      </c>
    </row>
    <row r="3" spans="1:32" x14ac:dyDescent="0.35">
      <c r="A3">
        <v>2</v>
      </c>
      <c r="B3" t="s">
        <v>46</v>
      </c>
      <c r="C3" t="s">
        <v>47</v>
      </c>
      <c r="D3" t="s">
        <v>34</v>
      </c>
      <c r="E3">
        <v>3</v>
      </c>
      <c r="F3" t="s">
        <v>35</v>
      </c>
      <c r="G3" t="s">
        <v>36</v>
      </c>
      <c r="H3">
        <v>0.5</v>
      </c>
      <c r="I3" t="s">
        <v>35</v>
      </c>
      <c r="J3" t="s">
        <v>37</v>
      </c>
      <c r="K3" t="s">
        <v>48</v>
      </c>
      <c r="L3" t="s">
        <v>49</v>
      </c>
      <c r="M3" t="s">
        <v>47</v>
      </c>
      <c r="N3" t="s">
        <v>48</v>
      </c>
      <c r="O3" t="s">
        <v>41</v>
      </c>
      <c r="P3" t="s">
        <v>41</v>
      </c>
      <c r="Q3" t="s">
        <v>50</v>
      </c>
      <c r="R3" t="s">
        <v>51</v>
      </c>
      <c r="S3" t="s">
        <v>52</v>
      </c>
      <c r="T3" t="s">
        <v>47</v>
      </c>
      <c r="U3">
        <v>3</v>
      </c>
      <c r="V3" t="s">
        <v>47</v>
      </c>
      <c r="W3" t="s">
        <v>34</v>
      </c>
      <c r="X3">
        <v>0</v>
      </c>
      <c r="Y3" t="s">
        <v>43</v>
      </c>
      <c r="Z3">
        <v>37</v>
      </c>
      <c r="AA3" t="s">
        <v>53</v>
      </c>
      <c r="AB3" t="s">
        <v>45</v>
      </c>
      <c r="AC3" t="s">
        <v>45</v>
      </c>
      <c r="AD3" s="2">
        <v>42826</v>
      </c>
      <c r="AE3">
        <v>3</v>
      </c>
      <c r="AF3">
        <v>0.57931456393986025</v>
      </c>
    </row>
    <row r="4" spans="1:32" x14ac:dyDescent="0.35">
      <c r="A4">
        <v>3</v>
      </c>
      <c r="B4" t="s">
        <v>32</v>
      </c>
      <c r="C4" t="s">
        <v>54</v>
      </c>
      <c r="D4" t="s">
        <v>34</v>
      </c>
      <c r="E4">
        <v>2</v>
      </c>
      <c r="F4" t="s">
        <v>35</v>
      </c>
      <c r="G4" t="s">
        <v>36</v>
      </c>
      <c r="H4">
        <v>0.5</v>
      </c>
      <c r="I4" t="s">
        <v>35</v>
      </c>
      <c r="J4" t="s">
        <v>37</v>
      </c>
      <c r="K4" t="s">
        <v>55</v>
      </c>
      <c r="L4" t="s">
        <v>49</v>
      </c>
      <c r="M4" t="s">
        <v>54</v>
      </c>
      <c r="N4" t="s">
        <v>55</v>
      </c>
      <c r="O4" t="s">
        <v>41</v>
      </c>
      <c r="P4" t="s">
        <v>41</v>
      </c>
      <c r="Q4" t="s">
        <v>56</v>
      </c>
      <c r="R4" t="s">
        <v>57</v>
      </c>
      <c r="S4" t="s">
        <v>50</v>
      </c>
      <c r="T4" t="s">
        <v>54</v>
      </c>
      <c r="U4">
        <v>3</v>
      </c>
      <c r="V4" t="s">
        <v>54</v>
      </c>
      <c r="W4" t="s">
        <v>34</v>
      </c>
      <c r="X4">
        <v>3</v>
      </c>
      <c r="Y4" t="s">
        <v>43</v>
      </c>
      <c r="Z4">
        <v>35</v>
      </c>
      <c r="AA4" t="s">
        <v>58</v>
      </c>
      <c r="AB4" t="s">
        <v>58</v>
      </c>
      <c r="AC4" t="s">
        <v>58</v>
      </c>
      <c r="AD4" s="2">
        <v>42095</v>
      </c>
      <c r="AE4">
        <v>5</v>
      </c>
      <c r="AF4">
        <v>0.88768253584750278</v>
      </c>
    </row>
    <row r="5" spans="1:32" x14ac:dyDescent="0.35">
      <c r="A5">
        <v>4</v>
      </c>
      <c r="B5" t="s">
        <v>32</v>
      </c>
      <c r="C5" t="s">
        <v>47</v>
      </c>
      <c r="D5" t="s">
        <v>34</v>
      </c>
      <c r="E5">
        <v>3</v>
      </c>
      <c r="F5" t="s">
        <v>35</v>
      </c>
      <c r="G5" t="s">
        <v>36</v>
      </c>
      <c r="H5">
        <v>0.5</v>
      </c>
      <c r="I5" t="s">
        <v>35</v>
      </c>
      <c r="J5" t="s">
        <v>37</v>
      </c>
      <c r="K5" t="s">
        <v>59</v>
      </c>
      <c r="L5" t="s">
        <v>49</v>
      </c>
      <c r="M5" t="s">
        <v>47</v>
      </c>
      <c r="N5" t="s">
        <v>59</v>
      </c>
      <c r="O5" t="s">
        <v>41</v>
      </c>
      <c r="P5" t="s">
        <v>41</v>
      </c>
      <c r="Q5" t="s">
        <v>56</v>
      </c>
      <c r="R5" t="s">
        <v>60</v>
      </c>
      <c r="S5" t="s">
        <v>52</v>
      </c>
      <c r="T5" t="s">
        <v>47</v>
      </c>
      <c r="U5">
        <v>3</v>
      </c>
      <c r="V5" t="s">
        <v>47</v>
      </c>
      <c r="W5" t="s">
        <v>34</v>
      </c>
      <c r="X5">
        <v>3</v>
      </c>
      <c r="Y5" t="s">
        <v>43</v>
      </c>
      <c r="Z5">
        <v>32</v>
      </c>
      <c r="AA5" t="s">
        <v>53</v>
      </c>
      <c r="AB5" t="s">
        <v>45</v>
      </c>
      <c r="AC5" t="s">
        <v>45</v>
      </c>
      <c r="AD5" s="2">
        <v>41000</v>
      </c>
      <c r="AE5">
        <v>8</v>
      </c>
      <c r="AF5">
        <v>5.3886816367029522E-2</v>
      </c>
    </row>
    <row r="6" spans="1:32" x14ac:dyDescent="0.35">
      <c r="A6">
        <v>5</v>
      </c>
      <c r="B6" t="s">
        <v>46</v>
      </c>
      <c r="C6" t="s">
        <v>33</v>
      </c>
      <c r="D6" t="s">
        <v>34</v>
      </c>
      <c r="E6">
        <v>2</v>
      </c>
      <c r="F6" t="s">
        <v>35</v>
      </c>
      <c r="G6" t="s">
        <v>36</v>
      </c>
      <c r="H6">
        <v>0.5</v>
      </c>
      <c r="I6" t="s">
        <v>35</v>
      </c>
      <c r="J6" t="s">
        <v>37</v>
      </c>
      <c r="K6" t="s">
        <v>48</v>
      </c>
      <c r="L6" t="s">
        <v>49</v>
      </c>
      <c r="M6" t="s">
        <v>33</v>
      </c>
      <c r="N6" t="s">
        <v>48</v>
      </c>
      <c r="O6" t="s">
        <v>41</v>
      </c>
      <c r="P6" t="s">
        <v>41</v>
      </c>
      <c r="Q6" t="s">
        <v>52</v>
      </c>
      <c r="R6" t="s">
        <v>61</v>
      </c>
      <c r="S6" t="s">
        <v>52</v>
      </c>
      <c r="T6" t="s">
        <v>33</v>
      </c>
      <c r="U6">
        <v>1</v>
      </c>
      <c r="V6" t="s">
        <v>33</v>
      </c>
      <c r="W6" t="s">
        <v>34</v>
      </c>
      <c r="X6">
        <v>0</v>
      </c>
      <c r="Y6" t="s">
        <v>62</v>
      </c>
      <c r="Z6">
        <v>28</v>
      </c>
      <c r="AA6" t="s">
        <v>58</v>
      </c>
      <c r="AB6" t="s">
        <v>58</v>
      </c>
      <c r="AC6" t="s">
        <v>58</v>
      </c>
      <c r="AD6" s="2">
        <v>43556</v>
      </c>
      <c r="AE6">
        <v>1</v>
      </c>
      <c r="AF6">
        <v>0.97168074028188667</v>
      </c>
    </row>
    <row r="7" spans="1:32" x14ac:dyDescent="0.35">
      <c r="A7">
        <v>6</v>
      </c>
      <c r="B7" t="s">
        <v>46</v>
      </c>
      <c r="C7" t="s">
        <v>47</v>
      </c>
      <c r="D7" t="s">
        <v>37</v>
      </c>
      <c r="E7">
        <v>0</v>
      </c>
      <c r="F7" t="s">
        <v>35</v>
      </c>
      <c r="G7" t="s">
        <v>35</v>
      </c>
      <c r="H7">
        <v>0.5</v>
      </c>
      <c r="I7" t="s">
        <v>35</v>
      </c>
      <c r="J7" t="s">
        <v>34</v>
      </c>
      <c r="K7" t="s">
        <v>63</v>
      </c>
      <c r="L7" t="s">
        <v>49</v>
      </c>
      <c r="M7" t="s">
        <v>47</v>
      </c>
      <c r="N7" t="s">
        <v>63</v>
      </c>
      <c r="O7" t="s">
        <v>41</v>
      </c>
      <c r="P7" t="s">
        <v>41</v>
      </c>
      <c r="Q7" t="s">
        <v>52</v>
      </c>
      <c r="R7" t="s">
        <v>64</v>
      </c>
      <c r="S7" t="s">
        <v>52</v>
      </c>
      <c r="T7" t="s">
        <v>47</v>
      </c>
      <c r="U7">
        <v>0</v>
      </c>
      <c r="V7" t="s">
        <v>42</v>
      </c>
      <c r="W7" t="s">
        <v>34</v>
      </c>
      <c r="X7">
        <v>0</v>
      </c>
      <c r="Y7" t="s">
        <v>65</v>
      </c>
      <c r="Z7">
        <v>42</v>
      </c>
      <c r="AA7" t="s">
        <v>66</v>
      </c>
      <c r="AB7" t="s">
        <v>45</v>
      </c>
      <c r="AC7" t="s">
        <v>45</v>
      </c>
      <c r="AD7" s="2">
        <v>43922</v>
      </c>
      <c r="AE7">
        <v>0</v>
      </c>
      <c r="AF7">
        <v>0.75162695747950226</v>
      </c>
    </row>
    <row r="8" spans="1:32" x14ac:dyDescent="0.35">
      <c r="A8">
        <v>7</v>
      </c>
      <c r="B8" t="s">
        <v>32</v>
      </c>
      <c r="C8" t="s">
        <v>67</v>
      </c>
      <c r="D8" t="s">
        <v>37</v>
      </c>
      <c r="E8">
        <v>0</v>
      </c>
      <c r="F8" t="s">
        <v>35</v>
      </c>
      <c r="G8" t="s">
        <v>35</v>
      </c>
      <c r="H8">
        <v>0.5</v>
      </c>
      <c r="I8" t="s">
        <v>35</v>
      </c>
      <c r="J8" t="s">
        <v>34</v>
      </c>
      <c r="K8" t="s">
        <v>38</v>
      </c>
      <c r="L8" t="s">
        <v>49</v>
      </c>
      <c r="M8" t="s">
        <v>67</v>
      </c>
      <c r="N8" t="s">
        <v>38</v>
      </c>
      <c r="O8" t="s">
        <v>41</v>
      </c>
      <c r="P8" t="s">
        <v>41</v>
      </c>
      <c r="Q8" t="s">
        <v>52</v>
      </c>
      <c r="R8" t="s">
        <v>68</v>
      </c>
      <c r="S8" t="s">
        <v>50</v>
      </c>
      <c r="T8" t="s">
        <v>67</v>
      </c>
      <c r="U8">
        <v>0</v>
      </c>
      <c r="V8" t="s">
        <v>42</v>
      </c>
      <c r="W8" t="s">
        <v>34</v>
      </c>
      <c r="X8">
        <v>0</v>
      </c>
      <c r="Y8" t="s">
        <v>43</v>
      </c>
      <c r="Z8">
        <v>35</v>
      </c>
      <c r="AA8" t="s">
        <v>66</v>
      </c>
      <c r="AB8" t="s">
        <v>45</v>
      </c>
      <c r="AC8" t="s">
        <v>45</v>
      </c>
      <c r="AD8" s="2">
        <v>43922</v>
      </c>
      <c r="AE8">
        <v>0</v>
      </c>
      <c r="AF8">
        <v>3.9491104047887693E-2</v>
      </c>
    </row>
    <row r="9" spans="1:32" x14ac:dyDescent="0.35">
      <c r="A9">
        <v>8</v>
      </c>
      <c r="B9" t="s">
        <v>46</v>
      </c>
      <c r="C9" t="s">
        <v>69</v>
      </c>
      <c r="D9" t="s">
        <v>34</v>
      </c>
      <c r="E9">
        <v>2</v>
      </c>
      <c r="F9" t="s">
        <v>35</v>
      </c>
      <c r="G9" t="s">
        <v>36</v>
      </c>
      <c r="H9">
        <v>0.5</v>
      </c>
      <c r="I9" t="s">
        <v>35</v>
      </c>
      <c r="J9" t="s">
        <v>37</v>
      </c>
      <c r="K9" t="s">
        <v>59</v>
      </c>
      <c r="L9" t="s">
        <v>49</v>
      </c>
      <c r="M9" t="s">
        <v>69</v>
      </c>
      <c r="N9" t="s">
        <v>59</v>
      </c>
      <c r="O9" t="s">
        <v>41</v>
      </c>
      <c r="P9" t="s">
        <v>41</v>
      </c>
      <c r="Q9" t="s">
        <v>56</v>
      </c>
      <c r="R9" t="s">
        <v>70</v>
      </c>
      <c r="S9" t="s">
        <v>52</v>
      </c>
      <c r="T9" t="s">
        <v>69</v>
      </c>
      <c r="U9">
        <v>3</v>
      </c>
      <c r="V9" t="s">
        <v>69</v>
      </c>
      <c r="W9" t="s">
        <v>34</v>
      </c>
      <c r="X9">
        <v>3</v>
      </c>
      <c r="Y9" t="s">
        <v>43</v>
      </c>
      <c r="Z9">
        <v>34</v>
      </c>
      <c r="AA9" t="s">
        <v>58</v>
      </c>
      <c r="AB9" t="s">
        <v>58</v>
      </c>
      <c r="AC9" t="s">
        <v>58</v>
      </c>
      <c r="AD9" s="2">
        <v>41365</v>
      </c>
      <c r="AE9">
        <v>7</v>
      </c>
      <c r="AF9">
        <v>0.35840373058727648</v>
      </c>
    </row>
    <row r="10" spans="1:32" x14ac:dyDescent="0.35">
      <c r="A10">
        <v>9</v>
      </c>
      <c r="B10" t="s">
        <v>46</v>
      </c>
      <c r="C10" t="s">
        <v>33</v>
      </c>
      <c r="D10" t="s">
        <v>34</v>
      </c>
      <c r="E10">
        <v>3</v>
      </c>
      <c r="F10" t="s">
        <v>35</v>
      </c>
      <c r="G10" t="s">
        <v>36</v>
      </c>
      <c r="H10">
        <v>0.5</v>
      </c>
      <c r="I10" t="s">
        <v>35</v>
      </c>
      <c r="J10" t="s">
        <v>37</v>
      </c>
      <c r="K10" t="s">
        <v>48</v>
      </c>
      <c r="L10" t="s">
        <v>49</v>
      </c>
      <c r="M10" t="s">
        <v>33</v>
      </c>
      <c r="N10" t="s">
        <v>48</v>
      </c>
      <c r="O10" t="s">
        <v>41</v>
      </c>
      <c r="P10" t="s">
        <v>41</v>
      </c>
      <c r="Q10" t="s">
        <v>52</v>
      </c>
      <c r="R10" t="s">
        <v>61</v>
      </c>
      <c r="S10" t="s">
        <v>52</v>
      </c>
      <c r="T10" t="s">
        <v>33</v>
      </c>
      <c r="U10">
        <v>1</v>
      </c>
      <c r="V10" t="s">
        <v>33</v>
      </c>
      <c r="W10" t="s">
        <v>34</v>
      </c>
      <c r="X10">
        <v>0</v>
      </c>
      <c r="Y10" t="s">
        <v>62</v>
      </c>
      <c r="Z10">
        <v>26</v>
      </c>
      <c r="AA10" t="s">
        <v>71</v>
      </c>
      <c r="AB10" t="s">
        <v>72</v>
      </c>
      <c r="AC10" t="s">
        <v>73</v>
      </c>
      <c r="AD10" s="2">
        <v>43556</v>
      </c>
      <c r="AE10">
        <v>1</v>
      </c>
      <c r="AF10">
        <v>0.42406133668068713</v>
      </c>
    </row>
    <row r="11" spans="1:32" x14ac:dyDescent="0.35">
      <c r="A11">
        <v>10</v>
      </c>
      <c r="B11" t="s">
        <v>32</v>
      </c>
      <c r="C11" t="s">
        <v>33</v>
      </c>
      <c r="D11" t="s">
        <v>34</v>
      </c>
      <c r="E11">
        <v>3</v>
      </c>
      <c r="F11" t="s">
        <v>35</v>
      </c>
      <c r="G11" t="s">
        <v>36</v>
      </c>
      <c r="H11">
        <v>0.5</v>
      </c>
      <c r="I11" t="s">
        <v>35</v>
      </c>
      <c r="J11" t="s">
        <v>37</v>
      </c>
      <c r="K11" t="s">
        <v>63</v>
      </c>
      <c r="L11" t="s">
        <v>49</v>
      </c>
      <c r="M11" t="s">
        <v>33</v>
      </c>
      <c r="N11" t="s">
        <v>63</v>
      </c>
      <c r="O11" t="s">
        <v>41</v>
      </c>
      <c r="P11" t="s">
        <v>41</v>
      </c>
      <c r="Q11" t="s">
        <v>52</v>
      </c>
      <c r="R11" t="s">
        <v>74</v>
      </c>
      <c r="S11" t="s">
        <v>52</v>
      </c>
      <c r="T11" t="s">
        <v>33</v>
      </c>
      <c r="U11">
        <v>2</v>
      </c>
      <c r="V11" t="s">
        <v>33</v>
      </c>
      <c r="W11" t="s">
        <v>34</v>
      </c>
      <c r="X11">
        <v>3</v>
      </c>
      <c r="Y11" t="s">
        <v>62</v>
      </c>
      <c r="Z11">
        <v>24</v>
      </c>
      <c r="AA11" t="s">
        <v>58</v>
      </c>
      <c r="AB11" t="s">
        <v>58</v>
      </c>
      <c r="AC11" t="s">
        <v>58</v>
      </c>
      <c r="AD11" s="2">
        <v>43191</v>
      </c>
      <c r="AE11">
        <v>2</v>
      </c>
      <c r="AF11">
        <v>0.32692189583843423</v>
      </c>
    </row>
    <row r="12" spans="1:32" x14ac:dyDescent="0.35">
      <c r="A12">
        <v>11</v>
      </c>
      <c r="B12" t="s">
        <v>32</v>
      </c>
      <c r="C12" t="s">
        <v>47</v>
      </c>
      <c r="D12" t="s">
        <v>34</v>
      </c>
      <c r="E12">
        <v>3</v>
      </c>
      <c r="F12" t="s">
        <v>35</v>
      </c>
      <c r="G12" t="s">
        <v>36</v>
      </c>
      <c r="H12">
        <v>0.5</v>
      </c>
      <c r="I12" t="s">
        <v>35</v>
      </c>
      <c r="J12" t="s">
        <v>37</v>
      </c>
      <c r="K12" t="s">
        <v>38</v>
      </c>
      <c r="L12" t="s">
        <v>49</v>
      </c>
      <c r="M12" t="s">
        <v>47</v>
      </c>
      <c r="N12" t="s">
        <v>38</v>
      </c>
      <c r="O12" t="s">
        <v>41</v>
      </c>
      <c r="P12" t="s">
        <v>41</v>
      </c>
      <c r="Q12" t="s">
        <v>52</v>
      </c>
      <c r="R12" t="s">
        <v>75</v>
      </c>
      <c r="S12" t="s">
        <v>52</v>
      </c>
      <c r="T12" t="s">
        <v>47</v>
      </c>
      <c r="U12">
        <v>2</v>
      </c>
      <c r="V12" t="s">
        <v>47</v>
      </c>
      <c r="W12" t="s">
        <v>34</v>
      </c>
      <c r="X12">
        <v>2</v>
      </c>
      <c r="Y12" t="s">
        <v>43</v>
      </c>
      <c r="Z12">
        <v>34</v>
      </c>
      <c r="AA12" t="s">
        <v>58</v>
      </c>
      <c r="AB12" t="s">
        <v>58</v>
      </c>
      <c r="AC12" t="s">
        <v>58</v>
      </c>
      <c r="AD12" s="2">
        <v>40634</v>
      </c>
      <c r="AE12">
        <v>9</v>
      </c>
      <c r="AF12">
        <v>0.23339285093185169</v>
      </c>
    </row>
    <row r="13" spans="1:32" x14ac:dyDescent="0.35">
      <c r="A13">
        <v>12</v>
      </c>
      <c r="B13" t="s">
        <v>46</v>
      </c>
      <c r="C13" t="s">
        <v>33</v>
      </c>
      <c r="D13" t="s">
        <v>34</v>
      </c>
      <c r="E13">
        <v>2</v>
      </c>
      <c r="F13" t="s">
        <v>36</v>
      </c>
      <c r="G13" t="s">
        <v>36</v>
      </c>
      <c r="H13">
        <v>0.5</v>
      </c>
      <c r="I13" t="s">
        <v>35</v>
      </c>
      <c r="J13" t="s">
        <v>37</v>
      </c>
      <c r="K13" t="s">
        <v>55</v>
      </c>
      <c r="L13" t="s">
        <v>49</v>
      </c>
      <c r="M13" t="s">
        <v>69</v>
      </c>
      <c r="N13" t="s">
        <v>55</v>
      </c>
      <c r="O13" t="s">
        <v>41</v>
      </c>
      <c r="P13" t="s">
        <v>41</v>
      </c>
      <c r="Q13" t="s">
        <v>56</v>
      </c>
      <c r="R13" t="s">
        <v>76</v>
      </c>
      <c r="S13" t="s">
        <v>52</v>
      </c>
      <c r="T13" t="s">
        <v>33</v>
      </c>
      <c r="U13">
        <v>3</v>
      </c>
      <c r="V13" t="s">
        <v>33</v>
      </c>
      <c r="W13" t="s">
        <v>34</v>
      </c>
      <c r="X13">
        <v>3</v>
      </c>
      <c r="Y13" t="s">
        <v>43</v>
      </c>
      <c r="Z13">
        <v>34</v>
      </c>
      <c r="AA13" t="s">
        <v>77</v>
      </c>
      <c r="AB13" t="s">
        <v>45</v>
      </c>
      <c r="AC13" t="s">
        <v>45</v>
      </c>
      <c r="AD13" s="2">
        <v>42826</v>
      </c>
      <c r="AE13">
        <v>3</v>
      </c>
      <c r="AF13">
        <v>0.37350282620467767</v>
      </c>
    </row>
    <row r="14" spans="1:32" x14ac:dyDescent="0.35">
      <c r="A14">
        <v>13</v>
      </c>
      <c r="B14" t="s">
        <v>32</v>
      </c>
      <c r="C14" t="s">
        <v>69</v>
      </c>
      <c r="D14" t="s">
        <v>34</v>
      </c>
      <c r="E14">
        <v>2</v>
      </c>
      <c r="F14" t="s">
        <v>35</v>
      </c>
      <c r="G14" t="s">
        <v>36</v>
      </c>
      <c r="H14">
        <v>0.5</v>
      </c>
      <c r="I14" t="s">
        <v>35</v>
      </c>
      <c r="J14" t="s">
        <v>37</v>
      </c>
      <c r="K14" t="s">
        <v>38</v>
      </c>
      <c r="L14" t="s">
        <v>49</v>
      </c>
      <c r="M14" t="s">
        <v>69</v>
      </c>
      <c r="N14" t="s">
        <v>38</v>
      </c>
      <c r="O14" t="s">
        <v>41</v>
      </c>
      <c r="P14" t="s">
        <v>41</v>
      </c>
      <c r="Q14" t="s">
        <v>52</v>
      </c>
      <c r="R14" t="s">
        <v>78</v>
      </c>
      <c r="S14" t="s">
        <v>52</v>
      </c>
      <c r="T14" t="s">
        <v>69</v>
      </c>
      <c r="U14">
        <v>3</v>
      </c>
      <c r="V14" t="s">
        <v>69</v>
      </c>
      <c r="W14" t="s">
        <v>34</v>
      </c>
      <c r="X14">
        <v>3</v>
      </c>
      <c r="Y14" t="s">
        <v>62</v>
      </c>
      <c r="Z14">
        <v>29</v>
      </c>
      <c r="AA14" t="s">
        <v>53</v>
      </c>
      <c r="AB14" t="s">
        <v>45</v>
      </c>
      <c r="AC14" t="s">
        <v>45</v>
      </c>
      <c r="AD14" s="2">
        <v>42095</v>
      </c>
      <c r="AE14">
        <v>5</v>
      </c>
      <c r="AF14">
        <v>0.46606661090664248</v>
      </c>
    </row>
    <row r="15" spans="1:32" x14ac:dyDescent="0.35">
      <c r="A15">
        <v>14</v>
      </c>
      <c r="B15" t="s">
        <v>32</v>
      </c>
      <c r="C15" t="s">
        <v>33</v>
      </c>
      <c r="D15" t="s">
        <v>34</v>
      </c>
      <c r="E15">
        <v>2</v>
      </c>
      <c r="F15" t="s">
        <v>35</v>
      </c>
      <c r="G15" t="s">
        <v>36</v>
      </c>
      <c r="H15">
        <v>0.5</v>
      </c>
      <c r="I15" t="s">
        <v>35</v>
      </c>
      <c r="J15" t="s">
        <v>37</v>
      </c>
      <c r="K15" t="s">
        <v>38</v>
      </c>
      <c r="L15" t="s">
        <v>49</v>
      </c>
      <c r="M15" t="s">
        <v>33</v>
      </c>
      <c r="N15" t="s">
        <v>38</v>
      </c>
      <c r="O15" t="s">
        <v>41</v>
      </c>
      <c r="P15" t="s">
        <v>41</v>
      </c>
      <c r="Q15" t="s">
        <v>52</v>
      </c>
      <c r="R15" t="s">
        <v>79</v>
      </c>
      <c r="S15" t="s">
        <v>52</v>
      </c>
      <c r="T15" t="s">
        <v>33</v>
      </c>
      <c r="U15">
        <v>3</v>
      </c>
      <c r="V15" t="s">
        <v>33</v>
      </c>
      <c r="W15" t="s">
        <v>34</v>
      </c>
      <c r="X15">
        <v>2</v>
      </c>
      <c r="Y15" t="s">
        <v>62</v>
      </c>
      <c r="Z15">
        <v>20</v>
      </c>
      <c r="AA15" t="s">
        <v>58</v>
      </c>
      <c r="AB15" t="s">
        <v>58</v>
      </c>
      <c r="AC15" t="s">
        <v>58</v>
      </c>
      <c r="AD15" s="2">
        <v>42826</v>
      </c>
      <c r="AE15">
        <v>3</v>
      </c>
      <c r="AF15">
        <v>0.36644295747343159</v>
      </c>
    </row>
    <row r="16" spans="1:32" x14ac:dyDescent="0.35">
      <c r="A16">
        <v>15</v>
      </c>
      <c r="B16" t="s">
        <v>32</v>
      </c>
      <c r="C16" t="s">
        <v>33</v>
      </c>
      <c r="D16" t="s">
        <v>34</v>
      </c>
      <c r="E16">
        <v>3</v>
      </c>
      <c r="F16" t="s">
        <v>35</v>
      </c>
      <c r="G16" t="s">
        <v>35</v>
      </c>
      <c r="H16">
        <v>0.5</v>
      </c>
      <c r="I16" t="s">
        <v>36</v>
      </c>
      <c r="J16" t="s">
        <v>37</v>
      </c>
      <c r="K16" t="s">
        <v>63</v>
      </c>
      <c r="L16" t="s">
        <v>39</v>
      </c>
      <c r="M16" t="s">
        <v>40</v>
      </c>
      <c r="N16" t="s">
        <v>63</v>
      </c>
      <c r="O16" t="s">
        <v>41</v>
      </c>
      <c r="P16" t="s">
        <v>41</v>
      </c>
      <c r="Q16" t="s">
        <v>42</v>
      </c>
      <c r="R16" t="s">
        <v>42</v>
      </c>
      <c r="S16" t="s">
        <v>42</v>
      </c>
      <c r="T16" t="s">
        <v>42</v>
      </c>
      <c r="U16">
        <v>1</v>
      </c>
      <c r="V16" t="s">
        <v>33</v>
      </c>
      <c r="W16" t="s">
        <v>34</v>
      </c>
      <c r="X16">
        <v>0</v>
      </c>
      <c r="Y16" t="s">
        <v>62</v>
      </c>
      <c r="Z16">
        <v>28</v>
      </c>
      <c r="AA16" t="s">
        <v>77</v>
      </c>
      <c r="AB16" t="s">
        <v>45</v>
      </c>
      <c r="AC16" t="s">
        <v>45</v>
      </c>
      <c r="AD16" s="2">
        <v>43556</v>
      </c>
      <c r="AE16">
        <v>1</v>
      </c>
      <c r="AF16">
        <v>0.88547462669795596</v>
      </c>
    </row>
    <row r="17" spans="1:32" x14ac:dyDescent="0.35">
      <c r="A17">
        <v>16</v>
      </c>
      <c r="B17" t="s">
        <v>32</v>
      </c>
      <c r="C17" t="s">
        <v>47</v>
      </c>
      <c r="D17" t="s">
        <v>34</v>
      </c>
      <c r="E17">
        <v>3</v>
      </c>
      <c r="F17" t="s">
        <v>35</v>
      </c>
      <c r="G17" t="s">
        <v>36</v>
      </c>
      <c r="H17">
        <v>0.5</v>
      </c>
      <c r="I17" t="s">
        <v>35</v>
      </c>
      <c r="J17" t="s">
        <v>37</v>
      </c>
      <c r="K17" t="s">
        <v>55</v>
      </c>
      <c r="L17" t="s">
        <v>49</v>
      </c>
      <c r="M17" t="s">
        <v>47</v>
      </c>
      <c r="N17" t="s">
        <v>55</v>
      </c>
      <c r="O17" t="s">
        <v>41</v>
      </c>
      <c r="P17" t="s">
        <v>41</v>
      </c>
      <c r="Q17" t="s">
        <v>56</v>
      </c>
      <c r="R17" t="s">
        <v>80</v>
      </c>
      <c r="S17" t="s">
        <v>52</v>
      </c>
      <c r="T17" t="s">
        <v>47</v>
      </c>
      <c r="U17">
        <v>3</v>
      </c>
      <c r="V17" t="s">
        <v>47</v>
      </c>
      <c r="W17" t="s">
        <v>34</v>
      </c>
      <c r="X17">
        <v>3</v>
      </c>
      <c r="Y17" t="s">
        <v>43</v>
      </c>
      <c r="Z17">
        <v>34</v>
      </c>
      <c r="AA17" t="s">
        <v>53</v>
      </c>
      <c r="AB17" t="s">
        <v>45</v>
      </c>
      <c r="AC17" t="s">
        <v>45</v>
      </c>
      <c r="AD17" s="2">
        <v>42095</v>
      </c>
      <c r="AE17">
        <v>5</v>
      </c>
      <c r="AF17">
        <v>0.30453046835803999</v>
      </c>
    </row>
    <row r="18" spans="1:32" x14ac:dyDescent="0.35">
      <c r="A18">
        <v>17</v>
      </c>
      <c r="B18" t="s">
        <v>32</v>
      </c>
      <c r="C18" t="s">
        <v>33</v>
      </c>
      <c r="D18" t="s">
        <v>34</v>
      </c>
      <c r="E18">
        <v>3</v>
      </c>
      <c r="F18" t="s">
        <v>35</v>
      </c>
      <c r="G18" t="s">
        <v>36</v>
      </c>
      <c r="H18">
        <v>0.5</v>
      </c>
      <c r="I18" t="s">
        <v>35</v>
      </c>
      <c r="J18" t="s">
        <v>37</v>
      </c>
      <c r="K18" t="s">
        <v>38</v>
      </c>
      <c r="L18" t="s">
        <v>49</v>
      </c>
      <c r="M18" t="s">
        <v>33</v>
      </c>
      <c r="N18" t="s">
        <v>38</v>
      </c>
      <c r="O18" t="s">
        <v>41</v>
      </c>
      <c r="P18" t="s">
        <v>41</v>
      </c>
      <c r="Q18" t="s">
        <v>52</v>
      </c>
      <c r="R18" t="s">
        <v>79</v>
      </c>
      <c r="S18" t="s">
        <v>52</v>
      </c>
      <c r="T18" t="s">
        <v>33</v>
      </c>
      <c r="U18">
        <v>2</v>
      </c>
      <c r="V18" t="s">
        <v>33</v>
      </c>
      <c r="W18" t="s">
        <v>34</v>
      </c>
      <c r="X18">
        <v>4</v>
      </c>
      <c r="Y18" t="s">
        <v>62</v>
      </c>
      <c r="Z18">
        <v>24</v>
      </c>
      <c r="AA18" t="s">
        <v>58</v>
      </c>
      <c r="AB18" t="s">
        <v>58</v>
      </c>
      <c r="AC18" t="s">
        <v>58</v>
      </c>
      <c r="AD18" s="2">
        <v>43191</v>
      </c>
      <c r="AE18">
        <v>2</v>
      </c>
      <c r="AF18">
        <v>0.8989032499480808</v>
      </c>
    </row>
    <row r="19" spans="1:32" x14ac:dyDescent="0.35">
      <c r="A19">
        <v>18</v>
      </c>
      <c r="B19" t="s">
        <v>46</v>
      </c>
      <c r="C19" t="s">
        <v>33</v>
      </c>
      <c r="D19" t="s">
        <v>34</v>
      </c>
      <c r="E19">
        <v>2</v>
      </c>
      <c r="F19" t="s">
        <v>36</v>
      </c>
      <c r="G19" t="s">
        <v>36</v>
      </c>
      <c r="H19">
        <v>0.5</v>
      </c>
      <c r="I19" t="s">
        <v>35</v>
      </c>
      <c r="J19" t="s">
        <v>37</v>
      </c>
      <c r="K19" t="s">
        <v>48</v>
      </c>
      <c r="L19" t="s">
        <v>49</v>
      </c>
      <c r="M19" t="s">
        <v>69</v>
      </c>
      <c r="N19" t="s">
        <v>48</v>
      </c>
      <c r="O19">
        <v>0.8</v>
      </c>
      <c r="P19" t="s">
        <v>81</v>
      </c>
      <c r="Q19" t="s">
        <v>52</v>
      </c>
      <c r="R19" t="s">
        <v>61</v>
      </c>
      <c r="S19" t="s">
        <v>52</v>
      </c>
      <c r="T19" t="s">
        <v>33</v>
      </c>
      <c r="U19">
        <v>4</v>
      </c>
      <c r="V19" t="s">
        <v>33</v>
      </c>
      <c r="W19" t="s">
        <v>34</v>
      </c>
      <c r="X19">
        <v>3</v>
      </c>
      <c r="Y19" t="s">
        <v>43</v>
      </c>
      <c r="Z19">
        <v>32</v>
      </c>
      <c r="AA19" t="s">
        <v>66</v>
      </c>
      <c r="AB19" t="s">
        <v>45</v>
      </c>
      <c r="AC19" t="s">
        <v>45</v>
      </c>
      <c r="AD19" s="2">
        <v>42461</v>
      </c>
      <c r="AE19">
        <v>4</v>
      </c>
      <c r="AF19">
        <v>0.89149862832993221</v>
      </c>
    </row>
    <row r="20" spans="1:32" x14ac:dyDescent="0.35">
      <c r="A20">
        <v>19</v>
      </c>
      <c r="B20" t="s">
        <v>32</v>
      </c>
      <c r="C20" t="s">
        <v>69</v>
      </c>
      <c r="D20" t="s">
        <v>34</v>
      </c>
      <c r="E20">
        <v>2</v>
      </c>
      <c r="F20" t="s">
        <v>35</v>
      </c>
      <c r="G20" t="s">
        <v>36</v>
      </c>
      <c r="H20">
        <v>0.5</v>
      </c>
      <c r="I20" t="s">
        <v>35</v>
      </c>
      <c r="J20" t="s">
        <v>37</v>
      </c>
      <c r="K20" t="s">
        <v>48</v>
      </c>
      <c r="L20" t="s">
        <v>49</v>
      </c>
      <c r="M20" t="s">
        <v>69</v>
      </c>
      <c r="N20" t="s">
        <v>48</v>
      </c>
      <c r="O20" t="s">
        <v>41</v>
      </c>
      <c r="P20" t="s">
        <v>41</v>
      </c>
      <c r="Q20" t="s">
        <v>52</v>
      </c>
      <c r="R20" t="s">
        <v>82</v>
      </c>
      <c r="S20" t="s">
        <v>52</v>
      </c>
      <c r="T20" t="s">
        <v>69</v>
      </c>
      <c r="U20">
        <v>3</v>
      </c>
      <c r="V20" t="s">
        <v>69</v>
      </c>
      <c r="W20" t="s">
        <v>34</v>
      </c>
      <c r="X20">
        <v>0</v>
      </c>
      <c r="Y20" t="s">
        <v>43</v>
      </c>
      <c r="Z20">
        <v>30</v>
      </c>
      <c r="AA20" t="s">
        <v>58</v>
      </c>
      <c r="AB20" t="s">
        <v>58</v>
      </c>
      <c r="AC20" t="s">
        <v>58</v>
      </c>
      <c r="AD20" s="2">
        <v>42826</v>
      </c>
      <c r="AE20">
        <v>3</v>
      </c>
      <c r="AF20">
        <v>0.61470812414995613</v>
      </c>
    </row>
    <row r="21" spans="1:32" x14ac:dyDescent="0.35">
      <c r="A21">
        <v>20</v>
      </c>
      <c r="B21" t="s">
        <v>46</v>
      </c>
      <c r="C21" t="s">
        <v>69</v>
      </c>
      <c r="D21" t="s">
        <v>34</v>
      </c>
      <c r="E21">
        <v>2</v>
      </c>
      <c r="F21" t="s">
        <v>35</v>
      </c>
      <c r="G21" t="s">
        <v>36</v>
      </c>
      <c r="H21">
        <v>0.5</v>
      </c>
      <c r="I21" t="s">
        <v>35</v>
      </c>
      <c r="J21" t="s">
        <v>37</v>
      </c>
      <c r="K21" t="s">
        <v>38</v>
      </c>
      <c r="L21" t="s">
        <v>49</v>
      </c>
      <c r="M21" t="s">
        <v>69</v>
      </c>
      <c r="N21" t="s">
        <v>38</v>
      </c>
      <c r="O21" t="s">
        <v>41</v>
      </c>
      <c r="P21" t="s">
        <v>41</v>
      </c>
      <c r="Q21" t="s">
        <v>52</v>
      </c>
      <c r="R21" t="s">
        <v>78</v>
      </c>
      <c r="S21" t="s">
        <v>52</v>
      </c>
      <c r="T21" t="s">
        <v>69</v>
      </c>
      <c r="U21">
        <v>1</v>
      </c>
      <c r="V21" t="s">
        <v>33</v>
      </c>
      <c r="W21" t="s">
        <v>37</v>
      </c>
      <c r="X21">
        <v>1</v>
      </c>
      <c r="Y21" t="s">
        <v>43</v>
      </c>
      <c r="Z21">
        <v>32</v>
      </c>
      <c r="AA21" t="s">
        <v>53</v>
      </c>
      <c r="AB21" t="s">
        <v>45</v>
      </c>
      <c r="AC21" t="s">
        <v>45</v>
      </c>
      <c r="AD21" s="2">
        <v>41000</v>
      </c>
      <c r="AE21">
        <v>8</v>
      </c>
      <c r="AF21">
        <v>0.27549512457914327</v>
      </c>
    </row>
    <row r="22" spans="1:32" x14ac:dyDescent="0.35">
      <c r="A22">
        <v>21</v>
      </c>
      <c r="B22" t="s">
        <v>32</v>
      </c>
      <c r="C22" t="s">
        <v>67</v>
      </c>
      <c r="D22" t="s">
        <v>34</v>
      </c>
      <c r="E22">
        <v>3</v>
      </c>
      <c r="F22" t="s">
        <v>35</v>
      </c>
      <c r="G22" t="s">
        <v>35</v>
      </c>
      <c r="H22">
        <v>0.5</v>
      </c>
      <c r="I22" t="s">
        <v>36</v>
      </c>
      <c r="J22" t="s">
        <v>37</v>
      </c>
      <c r="K22" t="s">
        <v>55</v>
      </c>
      <c r="L22" t="s">
        <v>39</v>
      </c>
      <c r="M22" t="s">
        <v>40</v>
      </c>
      <c r="N22" t="s">
        <v>55</v>
      </c>
      <c r="O22" t="s">
        <v>41</v>
      </c>
      <c r="P22" t="s">
        <v>41</v>
      </c>
      <c r="Q22" t="s">
        <v>42</v>
      </c>
      <c r="R22" t="s">
        <v>42</v>
      </c>
      <c r="S22" t="s">
        <v>42</v>
      </c>
      <c r="T22" t="s">
        <v>42</v>
      </c>
      <c r="U22">
        <v>7</v>
      </c>
      <c r="V22" t="s">
        <v>67</v>
      </c>
      <c r="W22" t="s">
        <v>34</v>
      </c>
      <c r="X22">
        <v>3</v>
      </c>
      <c r="Y22" t="s">
        <v>43</v>
      </c>
      <c r="Z22">
        <v>31</v>
      </c>
      <c r="AA22" t="s">
        <v>58</v>
      </c>
      <c r="AB22" t="s">
        <v>58</v>
      </c>
      <c r="AC22" t="s">
        <v>58</v>
      </c>
      <c r="AD22" s="2">
        <v>41365</v>
      </c>
      <c r="AE22">
        <v>7</v>
      </c>
      <c r="AF22">
        <v>0.5680958040143228</v>
      </c>
    </row>
    <row r="23" spans="1:32" x14ac:dyDescent="0.35">
      <c r="A23">
        <v>22</v>
      </c>
      <c r="B23" t="s">
        <v>32</v>
      </c>
      <c r="C23" t="s">
        <v>33</v>
      </c>
      <c r="D23" t="s">
        <v>34</v>
      </c>
      <c r="E23">
        <v>3</v>
      </c>
      <c r="F23" t="s">
        <v>35</v>
      </c>
      <c r="G23" t="s">
        <v>35</v>
      </c>
      <c r="H23">
        <v>0.5</v>
      </c>
      <c r="I23" t="s">
        <v>36</v>
      </c>
      <c r="J23" t="s">
        <v>37</v>
      </c>
      <c r="K23" t="s">
        <v>48</v>
      </c>
      <c r="L23" t="s">
        <v>39</v>
      </c>
      <c r="M23" t="s">
        <v>40</v>
      </c>
      <c r="N23" t="s">
        <v>48</v>
      </c>
      <c r="O23" t="s">
        <v>41</v>
      </c>
      <c r="P23" t="s">
        <v>41</v>
      </c>
      <c r="Q23" t="s">
        <v>42</v>
      </c>
      <c r="R23" t="s">
        <v>42</v>
      </c>
      <c r="S23" t="s">
        <v>42</v>
      </c>
      <c r="T23" t="s">
        <v>42</v>
      </c>
      <c r="U23">
        <v>3</v>
      </c>
      <c r="V23" t="s">
        <v>33</v>
      </c>
      <c r="W23" t="s">
        <v>34</v>
      </c>
      <c r="X23">
        <v>3</v>
      </c>
      <c r="Y23" t="s">
        <v>62</v>
      </c>
      <c r="Z23">
        <v>26</v>
      </c>
      <c r="AA23" t="s">
        <v>58</v>
      </c>
      <c r="AB23" t="s">
        <v>58</v>
      </c>
      <c r="AC23" t="s">
        <v>58</v>
      </c>
      <c r="AD23" s="2">
        <v>42826</v>
      </c>
      <c r="AE23">
        <v>3</v>
      </c>
      <c r="AF23">
        <v>0.33089051454725249</v>
      </c>
    </row>
    <row r="24" spans="1:32" x14ac:dyDescent="0.35">
      <c r="A24">
        <v>23</v>
      </c>
      <c r="B24" t="s">
        <v>32</v>
      </c>
      <c r="C24" t="s">
        <v>54</v>
      </c>
      <c r="D24" t="s">
        <v>34</v>
      </c>
      <c r="E24">
        <v>3</v>
      </c>
      <c r="F24" t="s">
        <v>35</v>
      </c>
      <c r="G24" t="s">
        <v>36</v>
      </c>
      <c r="H24">
        <v>0.5</v>
      </c>
      <c r="I24" t="s">
        <v>35</v>
      </c>
      <c r="J24" t="s">
        <v>37</v>
      </c>
      <c r="K24" t="s">
        <v>63</v>
      </c>
      <c r="L24" t="s">
        <v>49</v>
      </c>
      <c r="M24" t="s">
        <v>54</v>
      </c>
      <c r="N24" t="s">
        <v>63</v>
      </c>
      <c r="O24" t="s">
        <v>41</v>
      </c>
      <c r="P24" t="s">
        <v>41</v>
      </c>
      <c r="Q24" t="s">
        <v>56</v>
      </c>
      <c r="R24" t="s">
        <v>83</v>
      </c>
      <c r="S24" t="s">
        <v>50</v>
      </c>
      <c r="T24" t="s">
        <v>54</v>
      </c>
      <c r="U24">
        <v>5</v>
      </c>
      <c r="V24" t="s">
        <v>54</v>
      </c>
      <c r="W24" t="s">
        <v>34</v>
      </c>
      <c r="X24">
        <v>0</v>
      </c>
      <c r="Y24" t="s">
        <v>65</v>
      </c>
      <c r="Z24">
        <v>44</v>
      </c>
      <c r="AA24" t="s">
        <v>58</v>
      </c>
      <c r="AB24" t="s">
        <v>58</v>
      </c>
      <c r="AC24" t="s">
        <v>58</v>
      </c>
      <c r="AD24" s="2">
        <v>42095</v>
      </c>
      <c r="AE24">
        <v>5</v>
      </c>
      <c r="AF24">
        <v>0.61989047482347381</v>
      </c>
    </row>
    <row r="25" spans="1:32" x14ac:dyDescent="0.35">
      <c r="A25">
        <v>24</v>
      </c>
      <c r="B25" t="s">
        <v>32</v>
      </c>
      <c r="C25" t="s">
        <v>69</v>
      </c>
      <c r="D25" t="s">
        <v>34</v>
      </c>
      <c r="E25">
        <v>4</v>
      </c>
      <c r="F25" t="s">
        <v>35</v>
      </c>
      <c r="G25" t="s">
        <v>36</v>
      </c>
      <c r="H25">
        <v>0.5</v>
      </c>
      <c r="I25" t="s">
        <v>35</v>
      </c>
      <c r="J25" t="s">
        <v>37</v>
      </c>
      <c r="K25" t="s">
        <v>48</v>
      </c>
      <c r="L25" t="s">
        <v>49</v>
      </c>
      <c r="M25" t="s">
        <v>69</v>
      </c>
      <c r="N25" t="s">
        <v>48</v>
      </c>
      <c r="O25" t="s">
        <v>41</v>
      </c>
      <c r="P25" t="s">
        <v>41</v>
      </c>
      <c r="Q25" t="s">
        <v>52</v>
      </c>
      <c r="R25" t="s">
        <v>82</v>
      </c>
      <c r="S25" t="s">
        <v>52</v>
      </c>
      <c r="T25" t="s">
        <v>69</v>
      </c>
      <c r="U25">
        <v>3</v>
      </c>
      <c r="V25" t="s">
        <v>69</v>
      </c>
      <c r="W25" t="s">
        <v>34</v>
      </c>
      <c r="X25">
        <v>3</v>
      </c>
      <c r="Y25" t="s">
        <v>62</v>
      </c>
      <c r="Z25">
        <v>26</v>
      </c>
      <c r="AA25" t="s">
        <v>84</v>
      </c>
      <c r="AB25" t="s">
        <v>45</v>
      </c>
      <c r="AC25" t="s">
        <v>45</v>
      </c>
      <c r="AD25" s="2">
        <v>41730</v>
      </c>
      <c r="AE25">
        <v>6</v>
      </c>
      <c r="AF25">
        <v>0.40937296636340081</v>
      </c>
    </row>
    <row r="26" spans="1:32" x14ac:dyDescent="0.35">
      <c r="A26">
        <v>25</v>
      </c>
      <c r="B26" t="s">
        <v>32</v>
      </c>
      <c r="C26" t="s">
        <v>47</v>
      </c>
      <c r="D26" t="s">
        <v>34</v>
      </c>
      <c r="E26">
        <v>2</v>
      </c>
      <c r="F26" t="s">
        <v>35</v>
      </c>
      <c r="G26" t="s">
        <v>36</v>
      </c>
      <c r="H26">
        <v>0.5</v>
      </c>
      <c r="I26" t="s">
        <v>35</v>
      </c>
      <c r="J26" t="s">
        <v>37</v>
      </c>
      <c r="K26" t="s">
        <v>38</v>
      </c>
      <c r="L26" t="s">
        <v>49</v>
      </c>
      <c r="M26" t="s">
        <v>47</v>
      </c>
      <c r="N26" t="s">
        <v>38</v>
      </c>
      <c r="O26" t="s">
        <v>41</v>
      </c>
      <c r="P26" t="s">
        <v>41</v>
      </c>
      <c r="Q26" t="s">
        <v>52</v>
      </c>
      <c r="R26" t="s">
        <v>75</v>
      </c>
      <c r="S26" t="s">
        <v>52</v>
      </c>
      <c r="T26" t="s">
        <v>47</v>
      </c>
      <c r="U26">
        <v>3</v>
      </c>
      <c r="V26" t="s">
        <v>47</v>
      </c>
      <c r="W26" t="s">
        <v>34</v>
      </c>
      <c r="X26">
        <v>3</v>
      </c>
      <c r="Y26" t="s">
        <v>43</v>
      </c>
      <c r="Z26">
        <v>36</v>
      </c>
      <c r="AA26" t="s">
        <v>77</v>
      </c>
      <c r="AB26" t="s">
        <v>45</v>
      </c>
      <c r="AC26" t="s">
        <v>45</v>
      </c>
      <c r="AD26" s="2">
        <v>41730</v>
      </c>
      <c r="AE26">
        <v>6</v>
      </c>
      <c r="AF26">
        <v>0.75832201313056213</v>
      </c>
    </row>
    <row r="27" spans="1:32" x14ac:dyDescent="0.35">
      <c r="A27">
        <v>26</v>
      </c>
      <c r="B27" t="s">
        <v>32</v>
      </c>
      <c r="C27" t="s">
        <v>33</v>
      </c>
      <c r="D27" t="s">
        <v>34</v>
      </c>
      <c r="E27">
        <v>2</v>
      </c>
      <c r="F27" t="s">
        <v>35</v>
      </c>
      <c r="G27" t="s">
        <v>36</v>
      </c>
      <c r="H27">
        <v>0.5</v>
      </c>
      <c r="I27" t="s">
        <v>35</v>
      </c>
      <c r="J27" t="s">
        <v>37</v>
      </c>
      <c r="K27" t="s">
        <v>63</v>
      </c>
      <c r="L27" t="s">
        <v>49</v>
      </c>
      <c r="M27" t="s">
        <v>33</v>
      </c>
      <c r="N27" t="s">
        <v>63</v>
      </c>
      <c r="O27" t="s">
        <v>41</v>
      </c>
      <c r="P27" t="s">
        <v>41</v>
      </c>
      <c r="Q27" t="s">
        <v>52</v>
      </c>
      <c r="R27" t="s">
        <v>74</v>
      </c>
      <c r="S27" t="s">
        <v>52</v>
      </c>
      <c r="T27" t="s">
        <v>33</v>
      </c>
      <c r="U27">
        <v>2</v>
      </c>
      <c r="V27" t="s">
        <v>33</v>
      </c>
      <c r="W27" t="s">
        <v>34</v>
      </c>
      <c r="X27">
        <v>3</v>
      </c>
      <c r="Y27" t="s">
        <v>62</v>
      </c>
      <c r="Z27">
        <v>22</v>
      </c>
      <c r="AA27" t="s">
        <v>58</v>
      </c>
      <c r="AB27" t="s">
        <v>58</v>
      </c>
      <c r="AC27" t="s">
        <v>58</v>
      </c>
      <c r="AD27" s="2">
        <v>43191</v>
      </c>
      <c r="AE27">
        <v>2</v>
      </c>
      <c r="AF27">
        <v>0.92439199744043277</v>
      </c>
    </row>
    <row r="28" spans="1:32" x14ac:dyDescent="0.35">
      <c r="A28">
        <v>27</v>
      </c>
      <c r="B28" t="s">
        <v>46</v>
      </c>
      <c r="C28" t="s">
        <v>69</v>
      </c>
      <c r="D28" t="s">
        <v>34</v>
      </c>
      <c r="E28">
        <v>3</v>
      </c>
      <c r="F28" t="s">
        <v>35</v>
      </c>
      <c r="G28" t="s">
        <v>36</v>
      </c>
      <c r="H28">
        <v>0.5</v>
      </c>
      <c r="I28" t="s">
        <v>35</v>
      </c>
      <c r="J28" t="s">
        <v>37</v>
      </c>
      <c r="K28" t="s">
        <v>63</v>
      </c>
      <c r="L28" t="s">
        <v>49</v>
      </c>
      <c r="M28" t="s">
        <v>69</v>
      </c>
      <c r="N28" t="s">
        <v>63</v>
      </c>
      <c r="O28" t="s">
        <v>41</v>
      </c>
      <c r="P28" t="s">
        <v>41</v>
      </c>
      <c r="Q28" t="s">
        <v>52</v>
      </c>
      <c r="R28" t="s">
        <v>85</v>
      </c>
      <c r="S28" t="s">
        <v>52</v>
      </c>
      <c r="T28" t="s">
        <v>69</v>
      </c>
      <c r="U28">
        <v>3</v>
      </c>
      <c r="V28" t="s">
        <v>69</v>
      </c>
      <c r="W28" t="s">
        <v>34</v>
      </c>
      <c r="X28">
        <v>2</v>
      </c>
      <c r="Y28" t="s">
        <v>43</v>
      </c>
      <c r="Z28">
        <v>33</v>
      </c>
      <c r="AA28" t="s">
        <v>58</v>
      </c>
      <c r="AB28" t="s">
        <v>58</v>
      </c>
      <c r="AC28" t="s">
        <v>58</v>
      </c>
      <c r="AD28" s="2">
        <v>42461</v>
      </c>
      <c r="AE28">
        <v>4</v>
      </c>
      <c r="AF28">
        <v>0.9588515338411181</v>
      </c>
    </row>
    <row r="29" spans="1:32" x14ac:dyDescent="0.35">
      <c r="A29">
        <v>28</v>
      </c>
      <c r="B29" t="s">
        <v>32</v>
      </c>
      <c r="C29" t="s">
        <v>69</v>
      </c>
      <c r="D29" t="s">
        <v>34</v>
      </c>
      <c r="E29">
        <v>4</v>
      </c>
      <c r="F29" t="s">
        <v>35</v>
      </c>
      <c r="G29" t="s">
        <v>36</v>
      </c>
      <c r="H29">
        <v>0.5</v>
      </c>
      <c r="I29" t="s">
        <v>35</v>
      </c>
      <c r="J29" t="s">
        <v>37</v>
      </c>
      <c r="K29" t="s">
        <v>48</v>
      </c>
      <c r="L29" t="s">
        <v>49</v>
      </c>
      <c r="M29" t="s">
        <v>69</v>
      </c>
      <c r="N29" t="s">
        <v>48</v>
      </c>
      <c r="O29" t="s">
        <v>41</v>
      </c>
      <c r="P29" t="s">
        <v>41</v>
      </c>
      <c r="Q29" t="s">
        <v>52</v>
      </c>
      <c r="R29" t="s">
        <v>82</v>
      </c>
      <c r="S29" t="s">
        <v>52</v>
      </c>
      <c r="T29" t="s">
        <v>69</v>
      </c>
      <c r="U29">
        <v>2</v>
      </c>
      <c r="V29" t="s">
        <v>69</v>
      </c>
      <c r="W29" t="s">
        <v>34</v>
      </c>
      <c r="X29">
        <v>2</v>
      </c>
      <c r="Y29" t="s">
        <v>62</v>
      </c>
      <c r="Z29">
        <v>27</v>
      </c>
      <c r="AA29" t="s">
        <v>66</v>
      </c>
      <c r="AB29" t="s">
        <v>45</v>
      </c>
      <c r="AC29" t="s">
        <v>45</v>
      </c>
      <c r="AD29" s="2">
        <v>42461</v>
      </c>
      <c r="AE29">
        <v>4</v>
      </c>
      <c r="AF29">
        <v>0.88008727272697806</v>
      </c>
    </row>
    <row r="30" spans="1:32" x14ac:dyDescent="0.35">
      <c r="A30">
        <v>29</v>
      </c>
      <c r="B30" t="s">
        <v>46</v>
      </c>
      <c r="C30" t="s">
        <v>69</v>
      </c>
      <c r="D30" t="s">
        <v>34</v>
      </c>
      <c r="E30">
        <v>2</v>
      </c>
      <c r="F30" t="s">
        <v>35</v>
      </c>
      <c r="G30" t="s">
        <v>36</v>
      </c>
      <c r="H30">
        <v>0.5</v>
      </c>
      <c r="I30" t="s">
        <v>35</v>
      </c>
      <c r="J30" t="s">
        <v>37</v>
      </c>
      <c r="K30" t="s">
        <v>86</v>
      </c>
      <c r="L30" t="s">
        <v>49</v>
      </c>
      <c r="M30" t="s">
        <v>69</v>
      </c>
      <c r="N30" t="s">
        <v>86</v>
      </c>
      <c r="O30" t="s">
        <v>41</v>
      </c>
      <c r="P30" t="s">
        <v>41</v>
      </c>
      <c r="Q30" t="s">
        <v>56</v>
      </c>
      <c r="R30" t="s">
        <v>87</v>
      </c>
      <c r="S30" t="s">
        <v>52</v>
      </c>
      <c r="T30" t="s">
        <v>69</v>
      </c>
      <c r="U30">
        <v>2</v>
      </c>
      <c r="V30" t="s">
        <v>69</v>
      </c>
      <c r="W30" t="s">
        <v>34</v>
      </c>
      <c r="X30">
        <v>3</v>
      </c>
      <c r="Y30" t="s">
        <v>43</v>
      </c>
      <c r="Z30">
        <v>32</v>
      </c>
      <c r="AA30" t="s">
        <v>66</v>
      </c>
      <c r="AB30" t="s">
        <v>45</v>
      </c>
      <c r="AC30" t="s">
        <v>45</v>
      </c>
      <c r="AD30" s="2">
        <v>42461</v>
      </c>
      <c r="AE30">
        <v>4</v>
      </c>
      <c r="AF30">
        <v>0.14089269762699419</v>
      </c>
    </row>
    <row r="31" spans="1:32" x14ac:dyDescent="0.35">
      <c r="A31">
        <v>30</v>
      </c>
      <c r="B31" t="s">
        <v>32</v>
      </c>
      <c r="C31" t="s">
        <v>33</v>
      </c>
      <c r="D31" t="s">
        <v>34</v>
      </c>
      <c r="E31">
        <v>2</v>
      </c>
      <c r="F31" t="s">
        <v>35</v>
      </c>
      <c r="G31" t="s">
        <v>36</v>
      </c>
      <c r="H31">
        <v>0.5</v>
      </c>
      <c r="I31" t="s">
        <v>35</v>
      </c>
      <c r="J31" t="s">
        <v>37</v>
      </c>
      <c r="K31" t="s">
        <v>38</v>
      </c>
      <c r="L31" t="s">
        <v>49</v>
      </c>
      <c r="M31" t="s">
        <v>33</v>
      </c>
      <c r="N31" t="s">
        <v>38</v>
      </c>
      <c r="O31" t="s">
        <v>41</v>
      </c>
      <c r="P31" t="s">
        <v>41</v>
      </c>
      <c r="Q31" t="s">
        <v>52</v>
      </c>
      <c r="R31" t="s">
        <v>79</v>
      </c>
      <c r="S31" t="s">
        <v>52</v>
      </c>
      <c r="T31" t="s">
        <v>33</v>
      </c>
      <c r="U31">
        <v>1</v>
      </c>
      <c r="V31" t="s">
        <v>33</v>
      </c>
      <c r="W31" t="s">
        <v>34</v>
      </c>
      <c r="X31">
        <v>0</v>
      </c>
      <c r="Y31" t="s">
        <v>62</v>
      </c>
      <c r="Z31">
        <v>25</v>
      </c>
      <c r="AA31" t="s">
        <v>58</v>
      </c>
      <c r="AB31" t="s">
        <v>58</v>
      </c>
      <c r="AC31" t="s">
        <v>58</v>
      </c>
      <c r="AD31" s="2">
        <v>43556</v>
      </c>
      <c r="AE31">
        <v>1</v>
      </c>
      <c r="AF31">
        <v>0.70097822806131294</v>
      </c>
    </row>
    <row r="32" spans="1:32" x14ac:dyDescent="0.35">
      <c r="A32">
        <v>31</v>
      </c>
      <c r="B32" t="s">
        <v>46</v>
      </c>
      <c r="C32" t="s">
        <v>33</v>
      </c>
      <c r="D32" t="s">
        <v>34</v>
      </c>
      <c r="E32">
        <v>2</v>
      </c>
      <c r="F32" t="s">
        <v>36</v>
      </c>
      <c r="G32" t="s">
        <v>36</v>
      </c>
      <c r="H32">
        <v>0.5</v>
      </c>
      <c r="I32" t="s">
        <v>35</v>
      </c>
      <c r="J32" t="s">
        <v>37</v>
      </c>
      <c r="K32" t="s">
        <v>38</v>
      </c>
      <c r="L32" t="s">
        <v>49</v>
      </c>
      <c r="M32" t="s">
        <v>69</v>
      </c>
      <c r="N32" t="s">
        <v>38</v>
      </c>
      <c r="O32" t="s">
        <v>41</v>
      </c>
      <c r="P32" t="s">
        <v>41</v>
      </c>
      <c r="Q32" t="s">
        <v>52</v>
      </c>
      <c r="R32" t="s">
        <v>79</v>
      </c>
      <c r="S32" t="s">
        <v>52</v>
      </c>
      <c r="T32" t="s">
        <v>33</v>
      </c>
      <c r="U32">
        <v>3</v>
      </c>
      <c r="V32" t="s">
        <v>33</v>
      </c>
      <c r="W32" t="s">
        <v>34</v>
      </c>
      <c r="X32">
        <v>2</v>
      </c>
      <c r="Y32" t="s">
        <v>43</v>
      </c>
      <c r="Z32">
        <v>33</v>
      </c>
      <c r="AA32" t="s">
        <v>58</v>
      </c>
      <c r="AB32" t="s">
        <v>58</v>
      </c>
      <c r="AC32" t="s">
        <v>58</v>
      </c>
      <c r="AD32" s="2">
        <v>42826</v>
      </c>
      <c r="AE32">
        <v>3</v>
      </c>
      <c r="AF32">
        <v>0.35275285903327491</v>
      </c>
    </row>
    <row r="33" spans="1:32" x14ac:dyDescent="0.35">
      <c r="A33">
        <v>32</v>
      </c>
      <c r="B33" t="s">
        <v>32</v>
      </c>
      <c r="C33" t="s">
        <v>47</v>
      </c>
      <c r="D33" t="s">
        <v>34</v>
      </c>
      <c r="E33">
        <v>1</v>
      </c>
      <c r="F33" t="s">
        <v>36</v>
      </c>
      <c r="G33" t="s">
        <v>36</v>
      </c>
      <c r="H33">
        <v>0.5</v>
      </c>
      <c r="I33" t="s">
        <v>35</v>
      </c>
      <c r="J33" t="s">
        <v>37</v>
      </c>
      <c r="K33" t="s">
        <v>48</v>
      </c>
      <c r="L33" t="s">
        <v>49</v>
      </c>
      <c r="M33" t="s">
        <v>67</v>
      </c>
      <c r="N33" t="s">
        <v>48</v>
      </c>
      <c r="O33" t="s">
        <v>41</v>
      </c>
      <c r="P33" t="s">
        <v>41</v>
      </c>
      <c r="Q33" t="s">
        <v>50</v>
      </c>
      <c r="R33" t="s">
        <v>51</v>
      </c>
      <c r="S33" t="s">
        <v>52</v>
      </c>
      <c r="T33" t="s">
        <v>47</v>
      </c>
      <c r="U33">
        <v>2</v>
      </c>
      <c r="V33" t="s">
        <v>47</v>
      </c>
      <c r="W33" t="s">
        <v>34</v>
      </c>
      <c r="X33">
        <v>2</v>
      </c>
      <c r="Y33" t="s">
        <v>43</v>
      </c>
      <c r="Z33">
        <v>30</v>
      </c>
      <c r="AA33" t="s">
        <v>58</v>
      </c>
      <c r="AB33" t="s">
        <v>58</v>
      </c>
      <c r="AC33" t="s">
        <v>58</v>
      </c>
      <c r="AD33" s="2">
        <v>41000</v>
      </c>
      <c r="AE33">
        <v>8</v>
      </c>
      <c r="AF33">
        <v>0.11066132614861923</v>
      </c>
    </row>
    <row r="34" spans="1:32" x14ac:dyDescent="0.35">
      <c r="A34">
        <v>33</v>
      </c>
      <c r="B34" t="s">
        <v>32</v>
      </c>
      <c r="C34" t="s">
        <v>47</v>
      </c>
      <c r="D34" t="s">
        <v>34</v>
      </c>
      <c r="E34">
        <v>2</v>
      </c>
      <c r="F34" t="s">
        <v>35</v>
      </c>
      <c r="G34" t="s">
        <v>36</v>
      </c>
      <c r="H34">
        <v>0.5</v>
      </c>
      <c r="I34" t="s">
        <v>35</v>
      </c>
      <c r="J34" t="s">
        <v>37</v>
      </c>
      <c r="K34" t="s">
        <v>48</v>
      </c>
      <c r="L34" t="s">
        <v>49</v>
      </c>
      <c r="M34" t="s">
        <v>47</v>
      </c>
      <c r="N34" t="s">
        <v>48</v>
      </c>
      <c r="O34" t="s">
        <v>41</v>
      </c>
      <c r="P34" t="s">
        <v>41</v>
      </c>
      <c r="Q34" t="s">
        <v>50</v>
      </c>
      <c r="R34" t="s">
        <v>51</v>
      </c>
      <c r="S34" t="s">
        <v>52</v>
      </c>
      <c r="T34" t="s">
        <v>47</v>
      </c>
      <c r="U34">
        <v>1</v>
      </c>
      <c r="V34" t="s">
        <v>69</v>
      </c>
      <c r="W34" t="s">
        <v>37</v>
      </c>
      <c r="X34">
        <v>1</v>
      </c>
      <c r="Y34" t="s">
        <v>43</v>
      </c>
      <c r="Z34">
        <v>33</v>
      </c>
      <c r="AA34" t="s">
        <v>53</v>
      </c>
      <c r="AB34" t="s">
        <v>45</v>
      </c>
      <c r="AC34" t="s">
        <v>45</v>
      </c>
      <c r="AD34" s="2">
        <v>41730</v>
      </c>
      <c r="AE34">
        <v>6</v>
      </c>
      <c r="AF34">
        <v>0.25624096231765925</v>
      </c>
    </row>
    <row r="35" spans="1:32" x14ac:dyDescent="0.35">
      <c r="A35">
        <v>34</v>
      </c>
      <c r="B35" t="s">
        <v>46</v>
      </c>
      <c r="C35" t="s">
        <v>69</v>
      </c>
      <c r="D35" t="s">
        <v>34</v>
      </c>
      <c r="E35">
        <v>1</v>
      </c>
      <c r="F35" t="s">
        <v>36</v>
      </c>
      <c r="G35" t="s">
        <v>36</v>
      </c>
      <c r="H35">
        <v>0.5</v>
      </c>
      <c r="I35" t="s">
        <v>35</v>
      </c>
      <c r="J35" t="s">
        <v>37</v>
      </c>
      <c r="K35" t="s">
        <v>63</v>
      </c>
      <c r="L35" t="s">
        <v>49</v>
      </c>
      <c r="M35" t="s">
        <v>47</v>
      </c>
      <c r="N35" t="s">
        <v>63</v>
      </c>
      <c r="O35" t="s">
        <v>41</v>
      </c>
      <c r="P35" t="s">
        <v>41</v>
      </c>
      <c r="Q35" t="s">
        <v>52</v>
      </c>
      <c r="R35" t="s">
        <v>85</v>
      </c>
      <c r="S35" t="s">
        <v>52</v>
      </c>
      <c r="T35" t="s">
        <v>69</v>
      </c>
      <c r="U35">
        <v>5</v>
      </c>
      <c r="V35" t="s">
        <v>69</v>
      </c>
      <c r="W35" t="s">
        <v>34</v>
      </c>
      <c r="X35">
        <v>2</v>
      </c>
      <c r="Y35" t="s">
        <v>43</v>
      </c>
      <c r="Z35">
        <v>37</v>
      </c>
      <c r="AA35" t="s">
        <v>58</v>
      </c>
      <c r="AB35" t="s">
        <v>58</v>
      </c>
      <c r="AC35" t="s">
        <v>58</v>
      </c>
      <c r="AD35" s="2">
        <v>41730</v>
      </c>
      <c r="AE35">
        <v>6</v>
      </c>
      <c r="AF35">
        <v>0.53832407482547262</v>
      </c>
    </row>
    <row r="36" spans="1:32" x14ac:dyDescent="0.35">
      <c r="A36">
        <v>35</v>
      </c>
      <c r="B36" t="s">
        <v>32</v>
      </c>
      <c r="C36" t="s">
        <v>69</v>
      </c>
      <c r="D36" t="s">
        <v>34</v>
      </c>
      <c r="E36">
        <v>3</v>
      </c>
      <c r="F36" t="s">
        <v>35</v>
      </c>
      <c r="G36" t="s">
        <v>36</v>
      </c>
      <c r="H36">
        <v>0.5</v>
      </c>
      <c r="I36" t="s">
        <v>35</v>
      </c>
      <c r="J36" t="s">
        <v>37</v>
      </c>
      <c r="K36" t="s">
        <v>63</v>
      </c>
      <c r="L36" t="s">
        <v>49</v>
      </c>
      <c r="M36" t="s">
        <v>69</v>
      </c>
      <c r="N36" t="s">
        <v>63</v>
      </c>
      <c r="O36" t="s">
        <v>41</v>
      </c>
      <c r="P36" t="s">
        <v>41</v>
      </c>
      <c r="Q36" t="s">
        <v>52</v>
      </c>
      <c r="R36" t="s">
        <v>85</v>
      </c>
      <c r="S36" t="s">
        <v>52</v>
      </c>
      <c r="T36" t="s">
        <v>69</v>
      </c>
      <c r="U36">
        <v>3</v>
      </c>
      <c r="V36" t="s">
        <v>69</v>
      </c>
      <c r="W36" t="s">
        <v>34</v>
      </c>
      <c r="X36">
        <v>0</v>
      </c>
      <c r="Y36" t="s">
        <v>62</v>
      </c>
      <c r="Z36">
        <v>27</v>
      </c>
      <c r="AA36" t="s">
        <v>58</v>
      </c>
      <c r="AB36" t="s">
        <v>58</v>
      </c>
      <c r="AC36" t="s">
        <v>58</v>
      </c>
      <c r="AD36" s="2">
        <v>42826</v>
      </c>
      <c r="AE36">
        <v>3</v>
      </c>
      <c r="AF36">
        <v>0.50521745691714293</v>
      </c>
    </row>
    <row r="37" spans="1:32" x14ac:dyDescent="0.35">
      <c r="A37">
        <v>36</v>
      </c>
      <c r="B37" t="s">
        <v>32</v>
      </c>
      <c r="C37" t="s">
        <v>67</v>
      </c>
      <c r="D37" t="s">
        <v>34</v>
      </c>
      <c r="E37">
        <v>1</v>
      </c>
      <c r="F37" t="s">
        <v>35</v>
      </c>
      <c r="G37" t="s">
        <v>36</v>
      </c>
      <c r="H37">
        <v>0.5</v>
      </c>
      <c r="I37" t="s">
        <v>35</v>
      </c>
      <c r="J37" t="s">
        <v>37</v>
      </c>
      <c r="K37" t="s">
        <v>48</v>
      </c>
      <c r="L37" t="s">
        <v>49</v>
      </c>
      <c r="M37" t="s">
        <v>67</v>
      </c>
      <c r="N37" t="s">
        <v>48</v>
      </c>
      <c r="O37" t="s">
        <v>41</v>
      </c>
      <c r="P37" t="s">
        <v>41</v>
      </c>
      <c r="Q37" t="s">
        <v>50</v>
      </c>
      <c r="R37" t="s">
        <v>88</v>
      </c>
      <c r="S37" t="s">
        <v>50</v>
      </c>
      <c r="T37" t="s">
        <v>67</v>
      </c>
      <c r="U37">
        <v>3</v>
      </c>
      <c r="V37" t="s">
        <v>67</v>
      </c>
      <c r="W37" t="s">
        <v>34</v>
      </c>
      <c r="X37">
        <v>3</v>
      </c>
      <c r="Y37" t="s">
        <v>43</v>
      </c>
      <c r="Z37">
        <v>39</v>
      </c>
      <c r="AA37" t="s">
        <v>89</v>
      </c>
      <c r="AB37" t="s">
        <v>45</v>
      </c>
      <c r="AC37" t="s">
        <v>45</v>
      </c>
      <c r="AD37" s="2">
        <v>42095</v>
      </c>
      <c r="AE37">
        <v>5</v>
      </c>
      <c r="AF37">
        <v>0.44526127865684861</v>
      </c>
    </row>
    <row r="38" spans="1:32" x14ac:dyDescent="0.35">
      <c r="A38">
        <v>37</v>
      </c>
      <c r="B38" t="s">
        <v>32</v>
      </c>
      <c r="C38" t="s">
        <v>33</v>
      </c>
      <c r="D38" t="s">
        <v>34</v>
      </c>
      <c r="E38">
        <v>2</v>
      </c>
      <c r="F38" t="s">
        <v>35</v>
      </c>
      <c r="G38" t="s">
        <v>36</v>
      </c>
      <c r="H38">
        <v>0.5</v>
      </c>
      <c r="I38" t="s">
        <v>35</v>
      </c>
      <c r="J38" t="s">
        <v>37</v>
      </c>
      <c r="K38" t="s">
        <v>38</v>
      </c>
      <c r="L38" t="s">
        <v>49</v>
      </c>
      <c r="M38" t="s">
        <v>33</v>
      </c>
      <c r="N38" t="s">
        <v>38</v>
      </c>
      <c r="O38" t="s">
        <v>41</v>
      </c>
      <c r="P38" t="s">
        <v>41</v>
      </c>
      <c r="Q38" t="s">
        <v>52</v>
      </c>
      <c r="R38" t="s">
        <v>79</v>
      </c>
      <c r="S38" t="s">
        <v>52</v>
      </c>
      <c r="T38" t="s">
        <v>33</v>
      </c>
      <c r="U38">
        <v>2</v>
      </c>
      <c r="V38" t="s">
        <v>33</v>
      </c>
      <c r="W38" t="s">
        <v>34</v>
      </c>
      <c r="X38">
        <v>2</v>
      </c>
      <c r="Y38" t="s">
        <v>62</v>
      </c>
      <c r="Z38">
        <v>25</v>
      </c>
      <c r="AA38" t="s">
        <v>58</v>
      </c>
      <c r="AB38" t="s">
        <v>58</v>
      </c>
      <c r="AC38" t="s">
        <v>58</v>
      </c>
      <c r="AD38" s="2">
        <v>43191</v>
      </c>
      <c r="AE38">
        <v>2</v>
      </c>
      <c r="AF38">
        <v>0.93991723722541365</v>
      </c>
    </row>
    <row r="39" spans="1:32" x14ac:dyDescent="0.35">
      <c r="A39">
        <v>38</v>
      </c>
      <c r="B39" t="s">
        <v>46</v>
      </c>
      <c r="C39" t="s">
        <v>33</v>
      </c>
      <c r="D39" t="s">
        <v>37</v>
      </c>
      <c r="E39">
        <v>0</v>
      </c>
      <c r="F39" t="s">
        <v>35</v>
      </c>
      <c r="G39" t="s">
        <v>35</v>
      </c>
      <c r="H39">
        <v>0.5</v>
      </c>
      <c r="I39" t="s">
        <v>35</v>
      </c>
      <c r="J39" t="s">
        <v>34</v>
      </c>
      <c r="K39" t="s">
        <v>38</v>
      </c>
      <c r="L39" t="s">
        <v>49</v>
      </c>
      <c r="M39" t="s">
        <v>33</v>
      </c>
      <c r="N39" t="s">
        <v>38</v>
      </c>
      <c r="O39" t="s">
        <v>41</v>
      </c>
      <c r="P39" t="s">
        <v>41</v>
      </c>
      <c r="Q39" t="s">
        <v>52</v>
      </c>
      <c r="R39" t="s">
        <v>79</v>
      </c>
      <c r="S39" t="s">
        <v>52</v>
      </c>
      <c r="T39" t="s">
        <v>33</v>
      </c>
      <c r="U39">
        <v>0</v>
      </c>
      <c r="V39" t="s">
        <v>42</v>
      </c>
      <c r="W39" t="s">
        <v>34</v>
      </c>
      <c r="X39">
        <v>0</v>
      </c>
      <c r="Y39" t="s">
        <v>62</v>
      </c>
      <c r="Z39">
        <v>27</v>
      </c>
      <c r="AA39" t="s">
        <v>66</v>
      </c>
      <c r="AB39" t="s">
        <v>45</v>
      </c>
      <c r="AC39" t="s">
        <v>45</v>
      </c>
      <c r="AD39" s="2">
        <v>43922</v>
      </c>
      <c r="AE39">
        <v>0</v>
      </c>
      <c r="AF39">
        <v>0.62885459987331049</v>
      </c>
    </row>
    <row r="40" spans="1:32" x14ac:dyDescent="0.35">
      <c r="A40">
        <v>39</v>
      </c>
      <c r="B40" t="s">
        <v>32</v>
      </c>
      <c r="C40" t="s">
        <v>69</v>
      </c>
      <c r="D40" t="s">
        <v>34</v>
      </c>
      <c r="E40">
        <v>3</v>
      </c>
      <c r="F40" t="s">
        <v>35</v>
      </c>
      <c r="G40" t="s">
        <v>36</v>
      </c>
      <c r="H40">
        <v>0.5</v>
      </c>
      <c r="I40" t="s">
        <v>35</v>
      </c>
      <c r="J40" t="s">
        <v>37</v>
      </c>
      <c r="K40" t="s">
        <v>63</v>
      </c>
      <c r="L40" t="s">
        <v>49</v>
      </c>
      <c r="M40" t="s">
        <v>69</v>
      </c>
      <c r="N40" t="s">
        <v>63</v>
      </c>
      <c r="O40" t="s">
        <v>41</v>
      </c>
      <c r="P40" t="s">
        <v>41</v>
      </c>
      <c r="Q40" t="s">
        <v>52</v>
      </c>
      <c r="R40" t="s">
        <v>85</v>
      </c>
      <c r="S40" t="s">
        <v>52</v>
      </c>
      <c r="T40" t="s">
        <v>69</v>
      </c>
      <c r="U40">
        <v>1</v>
      </c>
      <c r="V40" t="s">
        <v>33</v>
      </c>
      <c r="W40" t="s">
        <v>37</v>
      </c>
      <c r="X40">
        <v>2</v>
      </c>
      <c r="Y40" t="s">
        <v>62</v>
      </c>
      <c r="Z40">
        <v>24</v>
      </c>
      <c r="AA40" t="s">
        <v>58</v>
      </c>
      <c r="AB40" t="s">
        <v>58</v>
      </c>
      <c r="AC40" t="s">
        <v>58</v>
      </c>
      <c r="AD40" s="2">
        <v>42095</v>
      </c>
      <c r="AE40">
        <v>5</v>
      </c>
      <c r="AF40">
        <v>0.93704674791054365</v>
      </c>
    </row>
    <row r="41" spans="1:32" x14ac:dyDescent="0.35">
      <c r="A41">
        <v>40</v>
      </c>
      <c r="B41" t="s">
        <v>32</v>
      </c>
      <c r="C41" t="s">
        <v>33</v>
      </c>
      <c r="D41" t="s">
        <v>34</v>
      </c>
      <c r="E41">
        <v>3</v>
      </c>
      <c r="F41" t="s">
        <v>35</v>
      </c>
      <c r="G41" t="s">
        <v>36</v>
      </c>
      <c r="H41">
        <v>0.5</v>
      </c>
      <c r="I41" t="s">
        <v>35</v>
      </c>
      <c r="J41" t="s">
        <v>37</v>
      </c>
      <c r="K41" t="s">
        <v>38</v>
      </c>
      <c r="L41" t="s">
        <v>49</v>
      </c>
      <c r="M41" t="s">
        <v>33</v>
      </c>
      <c r="N41" t="s">
        <v>38</v>
      </c>
      <c r="O41" t="s">
        <v>41</v>
      </c>
      <c r="P41" t="s">
        <v>41</v>
      </c>
      <c r="Q41" t="s">
        <v>52</v>
      </c>
      <c r="R41" t="s">
        <v>79</v>
      </c>
      <c r="S41" t="s">
        <v>52</v>
      </c>
      <c r="T41" t="s">
        <v>33</v>
      </c>
      <c r="U41">
        <v>3</v>
      </c>
      <c r="V41" t="s">
        <v>33</v>
      </c>
      <c r="W41" t="s">
        <v>34</v>
      </c>
      <c r="X41">
        <v>2</v>
      </c>
      <c r="Y41" t="s">
        <v>62</v>
      </c>
      <c r="Z41">
        <v>21</v>
      </c>
      <c r="AA41" t="s">
        <v>53</v>
      </c>
      <c r="AB41" t="s">
        <v>45</v>
      </c>
      <c r="AC41" t="s">
        <v>45</v>
      </c>
      <c r="AD41" s="2">
        <v>42826</v>
      </c>
      <c r="AE41">
        <v>3</v>
      </c>
      <c r="AF41">
        <v>0.78259626078566635</v>
      </c>
    </row>
    <row r="42" spans="1:32" x14ac:dyDescent="0.35">
      <c r="A42">
        <v>41</v>
      </c>
      <c r="B42" t="s">
        <v>46</v>
      </c>
      <c r="C42" t="s">
        <v>33</v>
      </c>
      <c r="D42" t="s">
        <v>34</v>
      </c>
      <c r="E42">
        <v>2</v>
      </c>
      <c r="F42" t="s">
        <v>35</v>
      </c>
      <c r="G42" t="s">
        <v>36</v>
      </c>
      <c r="H42">
        <v>0.5</v>
      </c>
      <c r="I42" t="s">
        <v>35</v>
      </c>
      <c r="J42" t="s">
        <v>37</v>
      </c>
      <c r="K42" t="s">
        <v>38</v>
      </c>
      <c r="L42" t="s">
        <v>49</v>
      </c>
      <c r="M42" t="s">
        <v>33</v>
      </c>
      <c r="N42" t="s">
        <v>38</v>
      </c>
      <c r="O42" t="s">
        <v>41</v>
      </c>
      <c r="P42" t="s">
        <v>41</v>
      </c>
      <c r="Q42" t="s">
        <v>52</v>
      </c>
      <c r="R42" t="s">
        <v>79</v>
      </c>
      <c r="S42" t="s">
        <v>52</v>
      </c>
      <c r="T42" t="s">
        <v>33</v>
      </c>
      <c r="U42">
        <v>2</v>
      </c>
      <c r="V42" t="s">
        <v>33</v>
      </c>
      <c r="W42" t="s">
        <v>34</v>
      </c>
      <c r="X42">
        <v>3</v>
      </c>
      <c r="Y42" t="s">
        <v>62</v>
      </c>
      <c r="Z42">
        <v>27</v>
      </c>
      <c r="AA42" t="s">
        <v>77</v>
      </c>
      <c r="AB42" t="s">
        <v>45</v>
      </c>
      <c r="AC42" t="s">
        <v>45</v>
      </c>
      <c r="AD42" s="2">
        <v>43191</v>
      </c>
      <c r="AE42">
        <v>2</v>
      </c>
      <c r="AF42">
        <v>0.94084744115973673</v>
      </c>
    </row>
    <row r="43" spans="1:32" x14ac:dyDescent="0.35">
      <c r="A43">
        <v>42</v>
      </c>
      <c r="B43" t="s">
        <v>46</v>
      </c>
      <c r="C43" t="s">
        <v>33</v>
      </c>
      <c r="D43" t="s">
        <v>34</v>
      </c>
      <c r="E43">
        <v>3</v>
      </c>
      <c r="F43" t="s">
        <v>35</v>
      </c>
      <c r="G43" t="s">
        <v>36</v>
      </c>
      <c r="H43">
        <v>0.5</v>
      </c>
      <c r="I43" t="s">
        <v>35</v>
      </c>
      <c r="J43" t="s">
        <v>37</v>
      </c>
      <c r="K43" t="s">
        <v>38</v>
      </c>
      <c r="L43" t="s">
        <v>49</v>
      </c>
      <c r="M43" t="s">
        <v>33</v>
      </c>
      <c r="N43" t="s">
        <v>38</v>
      </c>
      <c r="O43" t="s">
        <v>41</v>
      </c>
      <c r="P43" t="s">
        <v>41</v>
      </c>
      <c r="Q43" t="s">
        <v>52</v>
      </c>
      <c r="R43" t="s">
        <v>79</v>
      </c>
      <c r="S43" t="s">
        <v>52</v>
      </c>
      <c r="T43" t="s">
        <v>33</v>
      </c>
      <c r="U43">
        <v>1</v>
      </c>
      <c r="V43" t="s">
        <v>33</v>
      </c>
      <c r="W43" t="s">
        <v>34</v>
      </c>
      <c r="X43">
        <v>0</v>
      </c>
      <c r="Y43" t="s">
        <v>62</v>
      </c>
      <c r="Z43">
        <v>28</v>
      </c>
      <c r="AA43" t="s">
        <v>58</v>
      </c>
      <c r="AB43" t="s">
        <v>58</v>
      </c>
      <c r="AC43" t="s">
        <v>58</v>
      </c>
      <c r="AD43" s="2">
        <v>43556</v>
      </c>
      <c r="AE43">
        <v>1</v>
      </c>
      <c r="AF43">
        <v>0.60817057086615178</v>
      </c>
    </row>
    <row r="44" spans="1:32" x14ac:dyDescent="0.35">
      <c r="A44">
        <v>43</v>
      </c>
      <c r="B44" t="s">
        <v>32</v>
      </c>
      <c r="C44" t="s">
        <v>67</v>
      </c>
      <c r="D44" t="s">
        <v>34</v>
      </c>
      <c r="E44">
        <v>2</v>
      </c>
      <c r="F44" t="s">
        <v>35</v>
      </c>
      <c r="G44" t="s">
        <v>36</v>
      </c>
      <c r="H44">
        <v>0.5</v>
      </c>
      <c r="I44" t="s">
        <v>35</v>
      </c>
      <c r="J44" t="s">
        <v>37</v>
      </c>
      <c r="K44" t="s">
        <v>38</v>
      </c>
      <c r="L44" t="s">
        <v>49</v>
      </c>
      <c r="M44" t="s">
        <v>67</v>
      </c>
      <c r="N44" t="s">
        <v>38</v>
      </c>
      <c r="O44" t="s">
        <v>41</v>
      </c>
      <c r="P44" t="s">
        <v>41</v>
      </c>
      <c r="Q44" t="s">
        <v>52</v>
      </c>
      <c r="R44" t="s">
        <v>68</v>
      </c>
      <c r="S44" t="s">
        <v>50</v>
      </c>
      <c r="T44" t="s">
        <v>67</v>
      </c>
      <c r="U44">
        <v>4</v>
      </c>
      <c r="V44" t="s">
        <v>67</v>
      </c>
      <c r="W44" t="s">
        <v>34</v>
      </c>
      <c r="X44">
        <v>2</v>
      </c>
      <c r="Y44" t="s">
        <v>65</v>
      </c>
      <c r="Z44">
        <v>40</v>
      </c>
      <c r="AA44" t="s">
        <v>58</v>
      </c>
      <c r="AB44" t="s">
        <v>58</v>
      </c>
      <c r="AC44" t="s">
        <v>58</v>
      </c>
      <c r="AD44" s="2">
        <v>42461</v>
      </c>
      <c r="AE44">
        <v>4</v>
      </c>
      <c r="AF44">
        <v>0.14863046391465384</v>
      </c>
    </row>
    <row r="45" spans="1:32" x14ac:dyDescent="0.35">
      <c r="A45">
        <v>44</v>
      </c>
      <c r="B45" t="s">
        <v>46</v>
      </c>
      <c r="C45" t="s">
        <v>33</v>
      </c>
      <c r="D45" t="s">
        <v>34</v>
      </c>
      <c r="E45">
        <v>2</v>
      </c>
      <c r="F45" t="s">
        <v>35</v>
      </c>
      <c r="G45" t="s">
        <v>36</v>
      </c>
      <c r="H45">
        <v>0.5</v>
      </c>
      <c r="I45" t="s">
        <v>35</v>
      </c>
      <c r="J45" t="s">
        <v>37</v>
      </c>
      <c r="K45" t="s">
        <v>48</v>
      </c>
      <c r="L45" t="s">
        <v>49</v>
      </c>
      <c r="M45" t="s">
        <v>33</v>
      </c>
      <c r="N45" t="s">
        <v>48</v>
      </c>
      <c r="O45" t="s">
        <v>41</v>
      </c>
      <c r="P45" t="s">
        <v>41</v>
      </c>
      <c r="Q45" t="s">
        <v>52</v>
      </c>
      <c r="R45" t="s">
        <v>61</v>
      </c>
      <c r="S45" t="s">
        <v>52</v>
      </c>
      <c r="T45" t="s">
        <v>33</v>
      </c>
      <c r="U45">
        <v>2</v>
      </c>
      <c r="V45" t="s">
        <v>33</v>
      </c>
      <c r="W45" t="s">
        <v>34</v>
      </c>
      <c r="X45">
        <v>2</v>
      </c>
      <c r="Y45" t="s">
        <v>62</v>
      </c>
      <c r="Z45">
        <v>23</v>
      </c>
      <c r="AA45" t="s">
        <v>66</v>
      </c>
      <c r="AB45" t="s">
        <v>45</v>
      </c>
      <c r="AC45" t="s">
        <v>45</v>
      </c>
      <c r="AD45" s="2">
        <v>43191</v>
      </c>
      <c r="AE45">
        <v>2</v>
      </c>
      <c r="AF45">
        <v>4.9540985015343431E-2</v>
      </c>
    </row>
    <row r="46" spans="1:32" x14ac:dyDescent="0.35">
      <c r="A46">
        <v>45</v>
      </c>
      <c r="B46" t="s">
        <v>32</v>
      </c>
      <c r="C46" t="s">
        <v>54</v>
      </c>
      <c r="D46" t="s">
        <v>34</v>
      </c>
      <c r="E46">
        <v>2</v>
      </c>
      <c r="F46" t="s">
        <v>35</v>
      </c>
      <c r="G46" t="s">
        <v>35</v>
      </c>
      <c r="H46">
        <v>0.5</v>
      </c>
      <c r="I46" t="s">
        <v>36</v>
      </c>
      <c r="J46" t="s">
        <v>37</v>
      </c>
      <c r="K46" t="s">
        <v>63</v>
      </c>
      <c r="L46" t="s">
        <v>39</v>
      </c>
      <c r="M46" t="s">
        <v>40</v>
      </c>
      <c r="N46" t="s">
        <v>63</v>
      </c>
      <c r="O46" t="s">
        <v>41</v>
      </c>
      <c r="P46" t="s">
        <v>41</v>
      </c>
      <c r="Q46" t="s">
        <v>42</v>
      </c>
      <c r="R46" t="s">
        <v>42</v>
      </c>
      <c r="S46" t="s">
        <v>42</v>
      </c>
      <c r="T46" t="s">
        <v>42</v>
      </c>
      <c r="U46">
        <v>3</v>
      </c>
      <c r="V46" t="s">
        <v>54</v>
      </c>
      <c r="W46" t="s">
        <v>34</v>
      </c>
      <c r="X46">
        <v>3</v>
      </c>
      <c r="Y46" t="s">
        <v>90</v>
      </c>
      <c r="Z46">
        <v>54</v>
      </c>
      <c r="AA46" t="s">
        <v>58</v>
      </c>
      <c r="AB46" t="s">
        <v>58</v>
      </c>
      <c r="AC46" t="s">
        <v>58</v>
      </c>
      <c r="AD46" s="2">
        <v>40634</v>
      </c>
      <c r="AE46">
        <v>9</v>
      </c>
      <c r="AF46">
        <v>0.84130637388384533</v>
      </c>
    </row>
    <row r="47" spans="1:32" x14ac:dyDescent="0.35">
      <c r="A47">
        <v>46</v>
      </c>
      <c r="B47" t="s">
        <v>32</v>
      </c>
      <c r="C47" t="s">
        <v>33</v>
      </c>
      <c r="D47" t="s">
        <v>34</v>
      </c>
      <c r="E47">
        <v>2</v>
      </c>
      <c r="F47" t="s">
        <v>35</v>
      </c>
      <c r="G47" t="s">
        <v>36</v>
      </c>
      <c r="H47">
        <v>0.5</v>
      </c>
      <c r="I47" t="s">
        <v>35</v>
      </c>
      <c r="J47" t="s">
        <v>37</v>
      </c>
      <c r="K47" t="s">
        <v>63</v>
      </c>
      <c r="L47" t="s">
        <v>49</v>
      </c>
      <c r="M47" t="s">
        <v>33</v>
      </c>
      <c r="N47" t="s">
        <v>63</v>
      </c>
      <c r="O47" t="s">
        <v>41</v>
      </c>
      <c r="P47" t="s">
        <v>41</v>
      </c>
      <c r="Q47" t="s">
        <v>52</v>
      </c>
      <c r="R47" t="s">
        <v>74</v>
      </c>
      <c r="S47" t="s">
        <v>52</v>
      </c>
      <c r="T47" t="s">
        <v>33</v>
      </c>
      <c r="U47">
        <v>3</v>
      </c>
      <c r="V47" t="s">
        <v>33</v>
      </c>
      <c r="W47" t="s">
        <v>34</v>
      </c>
      <c r="X47">
        <v>3</v>
      </c>
      <c r="Y47" t="s">
        <v>62</v>
      </c>
      <c r="Z47">
        <v>26</v>
      </c>
      <c r="AA47" t="s">
        <v>77</v>
      </c>
      <c r="AB47" t="s">
        <v>45</v>
      </c>
      <c r="AC47" t="s">
        <v>45</v>
      </c>
      <c r="AD47" s="2">
        <v>42826</v>
      </c>
      <c r="AE47">
        <v>3</v>
      </c>
      <c r="AF47">
        <v>0.56540325726633778</v>
      </c>
    </row>
    <row r="48" spans="1:32" x14ac:dyDescent="0.35">
      <c r="A48">
        <v>47</v>
      </c>
      <c r="B48" t="s">
        <v>46</v>
      </c>
      <c r="C48" t="s">
        <v>47</v>
      </c>
      <c r="D48" t="s">
        <v>34</v>
      </c>
      <c r="E48">
        <v>2</v>
      </c>
      <c r="F48" t="s">
        <v>35</v>
      </c>
      <c r="G48" t="s">
        <v>36</v>
      </c>
      <c r="H48">
        <v>0.5</v>
      </c>
      <c r="I48" t="s">
        <v>35</v>
      </c>
      <c r="J48" t="s">
        <v>37</v>
      </c>
      <c r="K48" t="s">
        <v>59</v>
      </c>
      <c r="L48" t="s">
        <v>49</v>
      </c>
      <c r="M48" t="s">
        <v>47</v>
      </c>
      <c r="N48" t="s">
        <v>59</v>
      </c>
      <c r="O48" t="s">
        <v>41</v>
      </c>
      <c r="P48" t="s">
        <v>41</v>
      </c>
      <c r="Q48" t="s">
        <v>56</v>
      </c>
      <c r="R48" t="s">
        <v>60</v>
      </c>
      <c r="S48" t="s">
        <v>52</v>
      </c>
      <c r="T48" t="s">
        <v>47</v>
      </c>
      <c r="U48">
        <v>2</v>
      </c>
      <c r="V48" t="s">
        <v>47</v>
      </c>
      <c r="W48" t="s">
        <v>34</v>
      </c>
      <c r="X48">
        <v>3</v>
      </c>
      <c r="Y48" t="s">
        <v>43</v>
      </c>
      <c r="Z48">
        <v>36</v>
      </c>
      <c r="AA48" t="s">
        <v>91</v>
      </c>
      <c r="AB48" t="s">
        <v>45</v>
      </c>
      <c r="AC48" t="s">
        <v>45</v>
      </c>
      <c r="AD48" s="2">
        <v>42461</v>
      </c>
      <c r="AE48">
        <v>4</v>
      </c>
      <c r="AF48">
        <v>0.88335128400701202</v>
      </c>
    </row>
    <row r="49" spans="1:32" x14ac:dyDescent="0.35">
      <c r="A49">
        <v>48</v>
      </c>
      <c r="B49" t="s">
        <v>46</v>
      </c>
      <c r="C49" t="s">
        <v>33</v>
      </c>
      <c r="D49" t="s">
        <v>34</v>
      </c>
      <c r="E49">
        <v>3</v>
      </c>
      <c r="F49" t="s">
        <v>35</v>
      </c>
      <c r="G49" t="s">
        <v>36</v>
      </c>
      <c r="H49">
        <v>0.5</v>
      </c>
      <c r="I49" t="s">
        <v>35</v>
      </c>
      <c r="J49" t="s">
        <v>37</v>
      </c>
      <c r="K49" t="s">
        <v>38</v>
      </c>
      <c r="L49" t="s">
        <v>49</v>
      </c>
      <c r="M49" t="s">
        <v>33</v>
      </c>
      <c r="N49" t="s">
        <v>38</v>
      </c>
      <c r="O49" t="s">
        <v>41</v>
      </c>
      <c r="P49" t="s">
        <v>41</v>
      </c>
      <c r="Q49" t="s">
        <v>52</v>
      </c>
      <c r="R49" t="s">
        <v>79</v>
      </c>
      <c r="S49" t="s">
        <v>52</v>
      </c>
      <c r="T49" t="s">
        <v>33</v>
      </c>
      <c r="U49">
        <v>3</v>
      </c>
      <c r="V49" t="s">
        <v>33</v>
      </c>
      <c r="W49" t="s">
        <v>34</v>
      </c>
      <c r="X49">
        <v>3</v>
      </c>
      <c r="Y49" t="s">
        <v>62</v>
      </c>
      <c r="Z49">
        <v>22</v>
      </c>
      <c r="AA49" t="s">
        <v>77</v>
      </c>
      <c r="AB49" t="s">
        <v>45</v>
      </c>
      <c r="AC49" t="s">
        <v>45</v>
      </c>
      <c r="AD49" s="2">
        <v>42826</v>
      </c>
      <c r="AE49">
        <v>3</v>
      </c>
      <c r="AF49">
        <v>0.31529176945627979</v>
      </c>
    </row>
    <row r="50" spans="1:32" x14ac:dyDescent="0.35">
      <c r="A50">
        <v>49</v>
      </c>
      <c r="B50" t="s">
        <v>46</v>
      </c>
      <c r="C50" t="s">
        <v>33</v>
      </c>
      <c r="D50" t="s">
        <v>34</v>
      </c>
      <c r="E50">
        <v>2</v>
      </c>
      <c r="F50" t="s">
        <v>35</v>
      </c>
      <c r="G50" t="s">
        <v>36</v>
      </c>
      <c r="H50">
        <v>0.5</v>
      </c>
      <c r="I50" t="s">
        <v>35</v>
      </c>
      <c r="J50" t="s">
        <v>37</v>
      </c>
      <c r="K50" t="s">
        <v>59</v>
      </c>
      <c r="L50" t="s">
        <v>49</v>
      </c>
      <c r="M50" t="s">
        <v>33</v>
      </c>
      <c r="N50" t="s">
        <v>59</v>
      </c>
      <c r="O50" t="s">
        <v>41</v>
      </c>
      <c r="P50" t="s">
        <v>41</v>
      </c>
      <c r="Q50" t="s">
        <v>56</v>
      </c>
      <c r="R50" t="s">
        <v>92</v>
      </c>
      <c r="S50" t="s">
        <v>52</v>
      </c>
      <c r="T50" t="s">
        <v>33</v>
      </c>
      <c r="U50">
        <v>2</v>
      </c>
      <c r="V50" t="s">
        <v>33</v>
      </c>
      <c r="W50" t="s">
        <v>34</v>
      </c>
      <c r="X50">
        <v>2</v>
      </c>
      <c r="Y50" t="s">
        <v>43</v>
      </c>
      <c r="Z50">
        <v>31</v>
      </c>
      <c r="AA50" t="s">
        <v>58</v>
      </c>
      <c r="AB50" t="s">
        <v>58</v>
      </c>
      <c r="AC50" t="s">
        <v>58</v>
      </c>
      <c r="AD50" s="2">
        <v>43191</v>
      </c>
      <c r="AE50">
        <v>2</v>
      </c>
      <c r="AF50">
        <v>0.66363096757690698</v>
      </c>
    </row>
    <row r="51" spans="1:32" x14ac:dyDescent="0.35">
      <c r="A51">
        <v>50</v>
      </c>
      <c r="B51" t="s">
        <v>46</v>
      </c>
      <c r="C51" t="s">
        <v>33</v>
      </c>
      <c r="D51" t="s">
        <v>34</v>
      </c>
      <c r="E51">
        <v>3</v>
      </c>
      <c r="F51" t="s">
        <v>35</v>
      </c>
      <c r="G51" t="s">
        <v>36</v>
      </c>
      <c r="H51">
        <v>0.5</v>
      </c>
      <c r="I51" t="s">
        <v>35</v>
      </c>
      <c r="J51" t="s">
        <v>37</v>
      </c>
      <c r="K51" t="s">
        <v>38</v>
      </c>
      <c r="L51" t="s">
        <v>49</v>
      </c>
      <c r="M51" t="s">
        <v>33</v>
      </c>
      <c r="N51" t="s">
        <v>38</v>
      </c>
      <c r="O51" t="s">
        <v>41</v>
      </c>
      <c r="P51" t="s">
        <v>41</v>
      </c>
      <c r="Q51" t="s">
        <v>52</v>
      </c>
      <c r="R51" t="s">
        <v>79</v>
      </c>
      <c r="S51" t="s">
        <v>52</v>
      </c>
      <c r="T51" t="s">
        <v>33</v>
      </c>
      <c r="U51">
        <v>2</v>
      </c>
      <c r="V51" t="s">
        <v>33</v>
      </c>
      <c r="W51" t="s">
        <v>34</v>
      </c>
      <c r="X51">
        <v>3</v>
      </c>
      <c r="Y51" t="s">
        <v>62</v>
      </c>
      <c r="Z51">
        <v>22</v>
      </c>
      <c r="AA51" t="s">
        <v>91</v>
      </c>
      <c r="AB51" t="s">
        <v>45</v>
      </c>
      <c r="AC51" t="s">
        <v>45</v>
      </c>
      <c r="AD51" s="2">
        <v>43191</v>
      </c>
      <c r="AE51">
        <v>2</v>
      </c>
      <c r="AF51">
        <v>7.4111456521534724E-2</v>
      </c>
    </row>
    <row r="52" spans="1:32" x14ac:dyDescent="0.35">
      <c r="A52">
        <v>51</v>
      </c>
      <c r="B52" t="s">
        <v>32</v>
      </c>
      <c r="C52" t="s">
        <v>69</v>
      </c>
      <c r="D52" t="s">
        <v>34</v>
      </c>
      <c r="E52">
        <v>2</v>
      </c>
      <c r="F52" t="s">
        <v>36</v>
      </c>
      <c r="G52" t="s">
        <v>36</v>
      </c>
      <c r="H52">
        <v>0.5</v>
      </c>
      <c r="I52" t="s">
        <v>35</v>
      </c>
      <c r="J52" t="s">
        <v>37</v>
      </c>
      <c r="K52" t="s">
        <v>38</v>
      </c>
      <c r="L52" t="s">
        <v>49</v>
      </c>
      <c r="M52" t="s">
        <v>47</v>
      </c>
      <c r="N52" t="s">
        <v>38</v>
      </c>
      <c r="O52" t="s">
        <v>41</v>
      </c>
      <c r="P52" t="s">
        <v>41</v>
      </c>
      <c r="Q52" t="s">
        <v>52</v>
      </c>
      <c r="R52" t="s">
        <v>78</v>
      </c>
      <c r="S52" t="s">
        <v>52</v>
      </c>
      <c r="T52" t="s">
        <v>69</v>
      </c>
      <c r="U52">
        <v>6</v>
      </c>
      <c r="V52" t="s">
        <v>69</v>
      </c>
      <c r="W52" t="s">
        <v>34</v>
      </c>
      <c r="X52">
        <v>3</v>
      </c>
      <c r="Y52" t="s">
        <v>43</v>
      </c>
      <c r="Z52">
        <v>31</v>
      </c>
      <c r="AA52" t="s">
        <v>58</v>
      </c>
      <c r="AB52" t="s">
        <v>58</v>
      </c>
      <c r="AC52" t="s">
        <v>58</v>
      </c>
      <c r="AD52" s="2">
        <v>41000</v>
      </c>
      <c r="AE52">
        <v>8</v>
      </c>
      <c r="AF52">
        <v>0.2325688528533949</v>
      </c>
    </row>
    <row r="53" spans="1:32" x14ac:dyDescent="0.35">
      <c r="A53">
        <v>52</v>
      </c>
      <c r="B53" t="s">
        <v>32</v>
      </c>
      <c r="C53" t="s">
        <v>47</v>
      </c>
      <c r="D53" t="s">
        <v>34</v>
      </c>
      <c r="E53">
        <v>2</v>
      </c>
      <c r="F53" t="s">
        <v>35</v>
      </c>
      <c r="G53" t="s">
        <v>36</v>
      </c>
      <c r="H53">
        <v>0.5</v>
      </c>
      <c r="I53" t="s">
        <v>35</v>
      </c>
      <c r="J53" t="s">
        <v>37</v>
      </c>
      <c r="K53" t="s">
        <v>48</v>
      </c>
      <c r="L53" t="s">
        <v>49</v>
      </c>
      <c r="M53" t="s">
        <v>47</v>
      </c>
      <c r="N53" t="s">
        <v>48</v>
      </c>
      <c r="O53" t="s">
        <v>41</v>
      </c>
      <c r="P53" t="s">
        <v>41</v>
      </c>
      <c r="Q53" t="s">
        <v>50</v>
      </c>
      <c r="R53" t="s">
        <v>51</v>
      </c>
      <c r="S53" t="s">
        <v>52</v>
      </c>
      <c r="T53" t="s">
        <v>47</v>
      </c>
      <c r="U53">
        <v>2</v>
      </c>
      <c r="V53" t="s">
        <v>47</v>
      </c>
      <c r="W53" t="s">
        <v>34</v>
      </c>
      <c r="X53">
        <v>3</v>
      </c>
      <c r="Y53" t="s">
        <v>43</v>
      </c>
      <c r="Z53">
        <v>32</v>
      </c>
      <c r="AA53" t="s">
        <v>77</v>
      </c>
      <c r="AB53" t="s">
        <v>45</v>
      </c>
      <c r="AC53" t="s">
        <v>45</v>
      </c>
      <c r="AD53" s="2">
        <v>41000</v>
      </c>
      <c r="AE53">
        <v>8</v>
      </c>
      <c r="AF53">
        <v>0.78413870048453993</v>
      </c>
    </row>
    <row r="54" spans="1:32" x14ac:dyDescent="0.35">
      <c r="A54">
        <v>53</v>
      </c>
      <c r="B54" t="s">
        <v>32</v>
      </c>
      <c r="C54" t="s">
        <v>69</v>
      </c>
      <c r="D54" t="s">
        <v>34</v>
      </c>
      <c r="E54">
        <v>2</v>
      </c>
      <c r="F54" t="s">
        <v>35</v>
      </c>
      <c r="G54" t="s">
        <v>36</v>
      </c>
      <c r="H54">
        <v>0.5</v>
      </c>
      <c r="I54" t="s">
        <v>35</v>
      </c>
      <c r="J54" t="s">
        <v>37</v>
      </c>
      <c r="K54" t="s">
        <v>48</v>
      </c>
      <c r="L54" t="s">
        <v>49</v>
      </c>
      <c r="M54" t="s">
        <v>69</v>
      </c>
      <c r="N54" t="s">
        <v>48</v>
      </c>
      <c r="O54" t="s">
        <v>41</v>
      </c>
      <c r="P54" t="s">
        <v>41</v>
      </c>
      <c r="Q54" t="s">
        <v>52</v>
      </c>
      <c r="R54" t="s">
        <v>82</v>
      </c>
      <c r="S54" t="s">
        <v>52</v>
      </c>
      <c r="T54" t="s">
        <v>69</v>
      </c>
      <c r="U54">
        <v>3</v>
      </c>
      <c r="V54" t="s">
        <v>69</v>
      </c>
      <c r="W54" t="s">
        <v>34</v>
      </c>
      <c r="X54">
        <v>2</v>
      </c>
      <c r="Y54" t="s">
        <v>43</v>
      </c>
      <c r="Z54">
        <v>30</v>
      </c>
      <c r="AA54" t="s">
        <v>58</v>
      </c>
      <c r="AB54" t="s">
        <v>58</v>
      </c>
      <c r="AC54" t="s">
        <v>58</v>
      </c>
      <c r="AD54" s="2">
        <v>41000</v>
      </c>
      <c r="AE54">
        <v>8</v>
      </c>
      <c r="AF54">
        <v>0.61400130741907277</v>
      </c>
    </row>
    <row r="55" spans="1:32" x14ac:dyDescent="0.35">
      <c r="A55">
        <v>54</v>
      </c>
      <c r="B55" t="s">
        <v>32</v>
      </c>
      <c r="C55" t="s">
        <v>69</v>
      </c>
      <c r="D55" t="s">
        <v>34</v>
      </c>
      <c r="E55">
        <v>2</v>
      </c>
      <c r="F55" t="s">
        <v>36</v>
      </c>
      <c r="G55" t="s">
        <v>36</v>
      </c>
      <c r="H55">
        <v>0.5</v>
      </c>
      <c r="I55" t="s">
        <v>35</v>
      </c>
      <c r="J55" t="s">
        <v>37</v>
      </c>
      <c r="K55" t="s">
        <v>38</v>
      </c>
      <c r="L55" t="s">
        <v>49</v>
      </c>
      <c r="M55" t="s">
        <v>47</v>
      </c>
      <c r="N55" t="s">
        <v>38</v>
      </c>
      <c r="O55" t="s">
        <v>41</v>
      </c>
      <c r="P55" t="s">
        <v>41</v>
      </c>
      <c r="Q55" t="s">
        <v>52</v>
      </c>
      <c r="R55" t="s">
        <v>78</v>
      </c>
      <c r="S55" t="s">
        <v>52</v>
      </c>
      <c r="T55" t="s">
        <v>69</v>
      </c>
      <c r="U55">
        <v>7</v>
      </c>
      <c r="V55" t="s">
        <v>69</v>
      </c>
      <c r="W55" t="s">
        <v>34</v>
      </c>
      <c r="X55">
        <v>3</v>
      </c>
      <c r="Y55" t="s">
        <v>43</v>
      </c>
      <c r="Z55">
        <v>33</v>
      </c>
      <c r="AA55" t="s">
        <v>58</v>
      </c>
      <c r="AB55" t="s">
        <v>58</v>
      </c>
      <c r="AC55" t="s">
        <v>58</v>
      </c>
      <c r="AD55" s="2">
        <v>41000</v>
      </c>
      <c r="AE55">
        <v>8</v>
      </c>
      <c r="AF55">
        <v>0.35687267861373695</v>
      </c>
    </row>
    <row r="56" spans="1:32" x14ac:dyDescent="0.35">
      <c r="A56">
        <v>55</v>
      </c>
      <c r="B56" t="s">
        <v>46</v>
      </c>
      <c r="C56" t="s">
        <v>33</v>
      </c>
      <c r="D56" t="s">
        <v>34</v>
      </c>
      <c r="E56">
        <v>2</v>
      </c>
      <c r="F56" t="s">
        <v>35</v>
      </c>
      <c r="G56" t="s">
        <v>36</v>
      </c>
      <c r="H56">
        <v>0.5</v>
      </c>
      <c r="I56" t="s">
        <v>35</v>
      </c>
      <c r="J56" t="s">
        <v>37</v>
      </c>
      <c r="K56" t="s">
        <v>48</v>
      </c>
      <c r="L56" t="s">
        <v>49</v>
      </c>
      <c r="M56" t="s">
        <v>33</v>
      </c>
      <c r="N56" t="s">
        <v>48</v>
      </c>
      <c r="O56" t="s">
        <v>41</v>
      </c>
      <c r="P56" t="s">
        <v>41</v>
      </c>
      <c r="Q56" t="s">
        <v>52</v>
      </c>
      <c r="R56" t="s">
        <v>61</v>
      </c>
      <c r="S56" t="s">
        <v>52</v>
      </c>
      <c r="T56" t="s">
        <v>33</v>
      </c>
      <c r="U56">
        <v>3</v>
      </c>
      <c r="V56" t="s">
        <v>33</v>
      </c>
      <c r="W56" t="s">
        <v>34</v>
      </c>
      <c r="X56">
        <v>3</v>
      </c>
      <c r="Y56" t="s">
        <v>62</v>
      </c>
      <c r="Z56">
        <v>25</v>
      </c>
      <c r="AA56" t="s">
        <v>58</v>
      </c>
      <c r="AB56" t="s">
        <v>58</v>
      </c>
      <c r="AC56" t="s">
        <v>58</v>
      </c>
      <c r="AD56" s="2">
        <v>42826</v>
      </c>
      <c r="AE56">
        <v>3</v>
      </c>
      <c r="AF56">
        <v>0.31101827447115205</v>
      </c>
    </row>
    <row r="57" spans="1:32" x14ac:dyDescent="0.35">
      <c r="A57">
        <v>56</v>
      </c>
      <c r="B57" t="s">
        <v>32</v>
      </c>
      <c r="C57" t="s">
        <v>33</v>
      </c>
      <c r="D57" t="s">
        <v>37</v>
      </c>
      <c r="E57">
        <v>0</v>
      </c>
      <c r="F57" t="s">
        <v>35</v>
      </c>
      <c r="G57" t="s">
        <v>35</v>
      </c>
      <c r="H57">
        <v>0.5</v>
      </c>
      <c r="I57" t="s">
        <v>35</v>
      </c>
      <c r="J57" t="s">
        <v>34</v>
      </c>
      <c r="K57" t="s">
        <v>48</v>
      </c>
      <c r="L57" t="s">
        <v>49</v>
      </c>
      <c r="M57" t="s">
        <v>33</v>
      </c>
      <c r="N57" t="s">
        <v>48</v>
      </c>
      <c r="O57" t="s">
        <v>41</v>
      </c>
      <c r="P57" t="s">
        <v>41</v>
      </c>
      <c r="Q57" t="s">
        <v>52</v>
      </c>
      <c r="R57" t="s">
        <v>61</v>
      </c>
      <c r="S57" t="s">
        <v>52</v>
      </c>
      <c r="T57" t="s">
        <v>33</v>
      </c>
      <c r="U57">
        <v>0</v>
      </c>
      <c r="V57" t="s">
        <v>42</v>
      </c>
      <c r="W57" t="s">
        <v>34</v>
      </c>
      <c r="X57">
        <v>0</v>
      </c>
      <c r="Y57" t="s">
        <v>62</v>
      </c>
      <c r="Z57">
        <v>25</v>
      </c>
      <c r="AA57" t="s">
        <v>58</v>
      </c>
      <c r="AB57" t="s">
        <v>58</v>
      </c>
      <c r="AC57" t="s">
        <v>58</v>
      </c>
      <c r="AD57" s="2">
        <v>43922</v>
      </c>
      <c r="AE57">
        <v>0</v>
      </c>
      <c r="AF57">
        <v>0.27179224440080951</v>
      </c>
    </row>
    <row r="58" spans="1:32" x14ac:dyDescent="0.35">
      <c r="A58">
        <v>57</v>
      </c>
      <c r="B58" t="s">
        <v>46</v>
      </c>
      <c r="C58" t="s">
        <v>47</v>
      </c>
      <c r="D58" t="s">
        <v>34</v>
      </c>
      <c r="E58">
        <v>0</v>
      </c>
      <c r="F58" t="s">
        <v>35</v>
      </c>
      <c r="G58" t="s">
        <v>35</v>
      </c>
      <c r="H58">
        <v>0.5</v>
      </c>
      <c r="I58" t="s">
        <v>36</v>
      </c>
      <c r="J58" t="s">
        <v>37</v>
      </c>
      <c r="K58" t="s">
        <v>48</v>
      </c>
      <c r="L58" t="s">
        <v>39</v>
      </c>
      <c r="M58" t="s">
        <v>40</v>
      </c>
      <c r="N58" t="s">
        <v>48</v>
      </c>
      <c r="O58" t="s">
        <v>41</v>
      </c>
      <c r="P58" t="s">
        <v>41</v>
      </c>
      <c r="Q58" t="s">
        <v>42</v>
      </c>
      <c r="R58" t="s">
        <v>42</v>
      </c>
      <c r="S58" t="s">
        <v>42</v>
      </c>
      <c r="T58" t="s">
        <v>42</v>
      </c>
      <c r="U58">
        <v>3</v>
      </c>
      <c r="V58" t="s">
        <v>47</v>
      </c>
      <c r="W58" t="s">
        <v>34</v>
      </c>
      <c r="X58">
        <v>3</v>
      </c>
      <c r="Y58" t="s">
        <v>43</v>
      </c>
      <c r="Z58">
        <v>38</v>
      </c>
      <c r="AA58" t="s">
        <v>84</v>
      </c>
      <c r="AB58" t="s">
        <v>45</v>
      </c>
      <c r="AC58" t="s">
        <v>45</v>
      </c>
      <c r="AD58" s="2">
        <v>42461</v>
      </c>
      <c r="AE58">
        <v>4</v>
      </c>
      <c r="AF58">
        <v>0.11150839894132758</v>
      </c>
    </row>
    <row r="59" spans="1:32" x14ac:dyDescent="0.35">
      <c r="A59">
        <v>58</v>
      </c>
      <c r="B59" t="s">
        <v>32</v>
      </c>
      <c r="C59" t="s">
        <v>69</v>
      </c>
      <c r="D59" t="s">
        <v>34</v>
      </c>
      <c r="E59">
        <v>2</v>
      </c>
      <c r="F59" t="s">
        <v>36</v>
      </c>
      <c r="G59" t="s">
        <v>36</v>
      </c>
      <c r="H59">
        <v>0.5</v>
      </c>
      <c r="I59" t="s">
        <v>35</v>
      </c>
      <c r="J59" t="s">
        <v>37</v>
      </c>
      <c r="K59" t="s">
        <v>48</v>
      </c>
      <c r="L59" t="s">
        <v>49</v>
      </c>
      <c r="M59" t="s">
        <v>47</v>
      </c>
      <c r="N59" t="s">
        <v>48</v>
      </c>
      <c r="O59" t="s">
        <v>41</v>
      </c>
      <c r="P59" t="s">
        <v>41</v>
      </c>
      <c r="Q59" t="s">
        <v>52</v>
      </c>
      <c r="R59" t="s">
        <v>82</v>
      </c>
      <c r="S59" t="s">
        <v>52</v>
      </c>
      <c r="T59" t="s">
        <v>69</v>
      </c>
      <c r="U59">
        <v>2</v>
      </c>
      <c r="V59" t="s">
        <v>69</v>
      </c>
      <c r="W59" t="s">
        <v>34</v>
      </c>
      <c r="X59">
        <v>3</v>
      </c>
      <c r="Y59" t="s">
        <v>43</v>
      </c>
      <c r="Z59">
        <v>35</v>
      </c>
      <c r="AA59" t="s">
        <v>58</v>
      </c>
      <c r="AB59" t="s">
        <v>58</v>
      </c>
      <c r="AC59" t="s">
        <v>58</v>
      </c>
      <c r="AD59" s="2">
        <v>43191</v>
      </c>
      <c r="AE59">
        <v>2</v>
      </c>
      <c r="AF59">
        <v>0.55992382861216217</v>
      </c>
    </row>
    <row r="60" spans="1:32" x14ac:dyDescent="0.35">
      <c r="A60">
        <v>59</v>
      </c>
      <c r="B60" t="s">
        <v>32</v>
      </c>
      <c r="C60" t="s">
        <v>33</v>
      </c>
      <c r="D60" t="s">
        <v>34</v>
      </c>
      <c r="E60">
        <v>2</v>
      </c>
      <c r="F60" t="s">
        <v>35</v>
      </c>
      <c r="G60" t="s">
        <v>36</v>
      </c>
      <c r="H60">
        <v>0.5</v>
      </c>
      <c r="I60" t="s">
        <v>35</v>
      </c>
      <c r="J60" t="s">
        <v>37</v>
      </c>
      <c r="K60" t="s">
        <v>38</v>
      </c>
      <c r="L60" t="s">
        <v>49</v>
      </c>
      <c r="M60" t="s">
        <v>33</v>
      </c>
      <c r="N60" t="s">
        <v>38</v>
      </c>
      <c r="O60" t="s">
        <v>41</v>
      </c>
      <c r="P60" t="s">
        <v>41</v>
      </c>
      <c r="Q60" t="s">
        <v>52</v>
      </c>
      <c r="R60" t="s">
        <v>79</v>
      </c>
      <c r="S60" t="s">
        <v>52</v>
      </c>
      <c r="T60" t="s">
        <v>33</v>
      </c>
      <c r="U60">
        <v>1</v>
      </c>
      <c r="V60" t="s">
        <v>33</v>
      </c>
      <c r="W60" t="s">
        <v>34</v>
      </c>
      <c r="X60">
        <v>0</v>
      </c>
      <c r="Y60" t="s">
        <v>62</v>
      </c>
      <c r="Z60">
        <v>22</v>
      </c>
      <c r="AA60" t="s">
        <v>58</v>
      </c>
      <c r="AB60" t="s">
        <v>58</v>
      </c>
      <c r="AC60" t="s">
        <v>58</v>
      </c>
      <c r="AD60" s="2">
        <v>43556</v>
      </c>
      <c r="AE60">
        <v>1</v>
      </c>
      <c r="AF60">
        <v>0.57995153737104432</v>
      </c>
    </row>
    <row r="61" spans="1:32" x14ac:dyDescent="0.35">
      <c r="A61">
        <v>60</v>
      </c>
      <c r="B61" t="s">
        <v>32</v>
      </c>
      <c r="C61" t="s">
        <v>33</v>
      </c>
      <c r="D61" t="s">
        <v>34</v>
      </c>
      <c r="E61">
        <v>2</v>
      </c>
      <c r="F61" t="s">
        <v>35</v>
      </c>
      <c r="G61" t="s">
        <v>35</v>
      </c>
      <c r="H61">
        <v>0.5</v>
      </c>
      <c r="I61" t="s">
        <v>36</v>
      </c>
      <c r="J61" t="s">
        <v>37</v>
      </c>
      <c r="K61" t="s">
        <v>38</v>
      </c>
      <c r="L61" t="s">
        <v>39</v>
      </c>
      <c r="M61" t="s">
        <v>40</v>
      </c>
      <c r="N61" t="s">
        <v>38</v>
      </c>
      <c r="O61" t="s">
        <v>41</v>
      </c>
      <c r="P61" t="s">
        <v>41</v>
      </c>
      <c r="Q61" t="s">
        <v>42</v>
      </c>
      <c r="R61" t="s">
        <v>42</v>
      </c>
      <c r="S61" t="s">
        <v>42</v>
      </c>
      <c r="T61" t="s">
        <v>42</v>
      </c>
      <c r="U61">
        <v>3</v>
      </c>
      <c r="V61" t="s">
        <v>33</v>
      </c>
      <c r="W61" t="s">
        <v>34</v>
      </c>
      <c r="X61">
        <v>3</v>
      </c>
      <c r="Y61" t="s">
        <v>43</v>
      </c>
      <c r="Z61">
        <v>38</v>
      </c>
      <c r="AA61" t="s">
        <v>77</v>
      </c>
      <c r="AB61" t="s">
        <v>45</v>
      </c>
      <c r="AC61" t="s">
        <v>45</v>
      </c>
      <c r="AD61" s="2">
        <v>42826</v>
      </c>
      <c r="AE61">
        <v>3</v>
      </c>
      <c r="AF61">
        <v>0.52503697012817341</v>
      </c>
    </row>
    <row r="62" spans="1:32" x14ac:dyDescent="0.35">
      <c r="A62">
        <v>61</v>
      </c>
      <c r="B62" t="s">
        <v>46</v>
      </c>
      <c r="C62" t="s">
        <v>33</v>
      </c>
      <c r="D62" t="s">
        <v>34</v>
      </c>
      <c r="E62">
        <v>3</v>
      </c>
      <c r="F62" t="s">
        <v>35</v>
      </c>
      <c r="G62" t="s">
        <v>36</v>
      </c>
      <c r="H62">
        <v>0.5</v>
      </c>
      <c r="I62" t="s">
        <v>35</v>
      </c>
      <c r="J62" t="s">
        <v>37</v>
      </c>
      <c r="K62" t="s">
        <v>48</v>
      </c>
      <c r="L62" t="s">
        <v>49</v>
      </c>
      <c r="M62" t="s">
        <v>33</v>
      </c>
      <c r="N62" t="s">
        <v>48</v>
      </c>
      <c r="O62" t="s">
        <v>41</v>
      </c>
      <c r="P62" t="s">
        <v>41</v>
      </c>
      <c r="Q62" t="s">
        <v>52</v>
      </c>
      <c r="R62" t="s">
        <v>61</v>
      </c>
      <c r="S62" t="s">
        <v>52</v>
      </c>
      <c r="T62" t="s">
        <v>33</v>
      </c>
      <c r="U62">
        <v>1</v>
      </c>
      <c r="V62" t="s">
        <v>33</v>
      </c>
      <c r="W62" t="s">
        <v>34</v>
      </c>
      <c r="X62">
        <v>0</v>
      </c>
      <c r="Y62" t="s">
        <v>62</v>
      </c>
      <c r="Z62">
        <v>23</v>
      </c>
      <c r="AA62" t="s">
        <v>77</v>
      </c>
      <c r="AB62" t="s">
        <v>45</v>
      </c>
      <c r="AC62" t="s">
        <v>45</v>
      </c>
      <c r="AD62" s="2">
        <v>43556</v>
      </c>
      <c r="AE62">
        <v>1</v>
      </c>
      <c r="AF62">
        <v>0.93748244176055295</v>
      </c>
    </row>
    <row r="63" spans="1:32" x14ac:dyDescent="0.35">
      <c r="A63">
        <v>62</v>
      </c>
      <c r="B63" t="s">
        <v>46</v>
      </c>
      <c r="C63" t="s">
        <v>69</v>
      </c>
      <c r="D63" t="s">
        <v>34</v>
      </c>
      <c r="E63">
        <v>3</v>
      </c>
      <c r="F63" t="s">
        <v>35</v>
      </c>
      <c r="G63" t="s">
        <v>35</v>
      </c>
      <c r="H63">
        <v>0.5</v>
      </c>
      <c r="I63" t="s">
        <v>36</v>
      </c>
      <c r="J63" t="s">
        <v>37</v>
      </c>
      <c r="K63" t="s">
        <v>38</v>
      </c>
      <c r="L63" t="s">
        <v>39</v>
      </c>
      <c r="M63" t="s">
        <v>40</v>
      </c>
      <c r="N63" t="s">
        <v>38</v>
      </c>
      <c r="O63">
        <v>0.8</v>
      </c>
      <c r="P63" t="s">
        <v>81</v>
      </c>
      <c r="Q63" t="s">
        <v>42</v>
      </c>
      <c r="R63" t="s">
        <v>42</v>
      </c>
      <c r="S63" t="s">
        <v>42</v>
      </c>
      <c r="T63" t="s">
        <v>42</v>
      </c>
      <c r="U63">
        <v>2</v>
      </c>
      <c r="V63" t="s">
        <v>69</v>
      </c>
      <c r="W63" t="s">
        <v>34</v>
      </c>
      <c r="X63">
        <v>3</v>
      </c>
      <c r="Y63" t="s">
        <v>90</v>
      </c>
      <c r="Z63">
        <v>56</v>
      </c>
      <c r="AA63" t="s">
        <v>58</v>
      </c>
      <c r="AB63" t="s">
        <v>58</v>
      </c>
      <c r="AC63" t="s">
        <v>58</v>
      </c>
      <c r="AD63" s="2">
        <v>41000</v>
      </c>
      <c r="AE63">
        <v>8</v>
      </c>
      <c r="AF63">
        <v>0.39092864719289822</v>
      </c>
    </row>
    <row r="64" spans="1:32" x14ac:dyDescent="0.35">
      <c r="A64">
        <v>63</v>
      </c>
      <c r="B64" t="s">
        <v>32</v>
      </c>
      <c r="C64" t="s">
        <v>33</v>
      </c>
      <c r="D64" t="s">
        <v>34</v>
      </c>
      <c r="E64">
        <v>2</v>
      </c>
      <c r="F64" t="s">
        <v>35</v>
      </c>
      <c r="G64" t="s">
        <v>36</v>
      </c>
      <c r="H64">
        <v>0.5</v>
      </c>
      <c r="I64" t="s">
        <v>35</v>
      </c>
      <c r="J64" t="s">
        <v>37</v>
      </c>
      <c r="K64" t="s">
        <v>48</v>
      </c>
      <c r="L64" t="s">
        <v>49</v>
      </c>
      <c r="M64" t="s">
        <v>33</v>
      </c>
      <c r="N64" t="s">
        <v>48</v>
      </c>
      <c r="O64" t="s">
        <v>41</v>
      </c>
      <c r="P64" t="s">
        <v>41</v>
      </c>
      <c r="Q64" t="s">
        <v>52</v>
      </c>
      <c r="R64" t="s">
        <v>61</v>
      </c>
      <c r="S64" t="s">
        <v>52</v>
      </c>
      <c r="T64" t="s">
        <v>33</v>
      </c>
      <c r="U64">
        <v>1</v>
      </c>
      <c r="V64" t="s">
        <v>33</v>
      </c>
      <c r="W64" t="s">
        <v>34</v>
      </c>
      <c r="X64">
        <v>0</v>
      </c>
      <c r="Y64" t="s">
        <v>62</v>
      </c>
      <c r="Z64">
        <v>20</v>
      </c>
      <c r="AA64" t="s">
        <v>71</v>
      </c>
      <c r="AB64" t="s">
        <v>72</v>
      </c>
      <c r="AC64" t="s">
        <v>73</v>
      </c>
      <c r="AD64" s="2">
        <v>43556</v>
      </c>
      <c r="AE64">
        <v>1</v>
      </c>
      <c r="AF64">
        <v>0.55894142312294492</v>
      </c>
    </row>
    <row r="65" spans="1:32" x14ac:dyDescent="0.35">
      <c r="A65">
        <v>64</v>
      </c>
      <c r="B65" t="s">
        <v>32</v>
      </c>
      <c r="C65" t="s">
        <v>54</v>
      </c>
      <c r="D65" t="s">
        <v>34</v>
      </c>
      <c r="E65">
        <v>3</v>
      </c>
      <c r="F65" t="s">
        <v>35</v>
      </c>
      <c r="G65" t="s">
        <v>36</v>
      </c>
      <c r="H65">
        <v>0.5</v>
      </c>
      <c r="I65" t="s">
        <v>35</v>
      </c>
      <c r="J65" t="s">
        <v>37</v>
      </c>
      <c r="K65" t="s">
        <v>48</v>
      </c>
      <c r="L65" t="s">
        <v>49</v>
      </c>
      <c r="M65" t="s">
        <v>54</v>
      </c>
      <c r="N65" t="s">
        <v>48</v>
      </c>
      <c r="O65" t="s">
        <v>41</v>
      </c>
      <c r="P65" t="s">
        <v>41</v>
      </c>
      <c r="Q65" t="s">
        <v>56</v>
      </c>
      <c r="R65" t="s">
        <v>93</v>
      </c>
      <c r="S65" t="s">
        <v>50</v>
      </c>
      <c r="T65" t="s">
        <v>54</v>
      </c>
      <c r="U65">
        <v>3</v>
      </c>
      <c r="V65" t="s">
        <v>54</v>
      </c>
      <c r="W65" t="s">
        <v>34</v>
      </c>
      <c r="X65">
        <v>3</v>
      </c>
      <c r="Y65" t="s">
        <v>43</v>
      </c>
      <c r="Z65">
        <v>36</v>
      </c>
      <c r="AA65" t="s">
        <v>58</v>
      </c>
      <c r="AB65" t="s">
        <v>58</v>
      </c>
      <c r="AC65" t="s">
        <v>58</v>
      </c>
      <c r="AD65" s="2">
        <v>40634</v>
      </c>
      <c r="AE65">
        <v>9</v>
      </c>
      <c r="AF65">
        <v>0.31622544924024443</v>
      </c>
    </row>
    <row r="66" spans="1:32" x14ac:dyDescent="0.35">
      <c r="A66">
        <v>65</v>
      </c>
      <c r="B66" t="s">
        <v>46</v>
      </c>
      <c r="C66" t="s">
        <v>54</v>
      </c>
      <c r="D66" t="s">
        <v>34</v>
      </c>
      <c r="E66">
        <v>2</v>
      </c>
      <c r="F66" t="s">
        <v>35</v>
      </c>
      <c r="G66" t="s">
        <v>36</v>
      </c>
      <c r="H66">
        <v>0.5</v>
      </c>
      <c r="I66" t="s">
        <v>35</v>
      </c>
      <c r="J66" t="s">
        <v>37</v>
      </c>
      <c r="K66" t="s">
        <v>48</v>
      </c>
      <c r="L66" t="s">
        <v>49</v>
      </c>
      <c r="M66" t="s">
        <v>54</v>
      </c>
      <c r="N66" t="s">
        <v>48</v>
      </c>
      <c r="O66" t="s">
        <v>41</v>
      </c>
      <c r="P66" t="s">
        <v>41</v>
      </c>
      <c r="Q66" t="s">
        <v>56</v>
      </c>
      <c r="R66" t="s">
        <v>93</v>
      </c>
      <c r="S66" t="s">
        <v>50</v>
      </c>
      <c r="T66" t="s">
        <v>54</v>
      </c>
      <c r="U66">
        <v>3</v>
      </c>
      <c r="V66" t="s">
        <v>54</v>
      </c>
      <c r="W66" t="s">
        <v>34</v>
      </c>
      <c r="X66">
        <v>3</v>
      </c>
      <c r="Y66" t="s">
        <v>65</v>
      </c>
      <c r="Z66">
        <v>45</v>
      </c>
      <c r="AA66" t="s">
        <v>77</v>
      </c>
      <c r="AB66" t="s">
        <v>45</v>
      </c>
      <c r="AC66" t="s">
        <v>45</v>
      </c>
      <c r="AD66" s="2">
        <v>42461</v>
      </c>
      <c r="AE66">
        <v>4</v>
      </c>
      <c r="AF66">
        <v>0.65176219109896028</v>
      </c>
    </row>
    <row r="67" spans="1:32" x14ac:dyDescent="0.35">
      <c r="A67">
        <v>66</v>
      </c>
      <c r="B67" t="s">
        <v>46</v>
      </c>
      <c r="C67" t="s">
        <v>67</v>
      </c>
      <c r="D67" t="s">
        <v>34</v>
      </c>
      <c r="E67">
        <v>3</v>
      </c>
      <c r="F67" t="s">
        <v>35</v>
      </c>
      <c r="G67" t="s">
        <v>36</v>
      </c>
      <c r="H67">
        <v>0.5</v>
      </c>
      <c r="I67" t="s">
        <v>35</v>
      </c>
      <c r="J67" t="s">
        <v>37</v>
      </c>
      <c r="K67" t="s">
        <v>48</v>
      </c>
      <c r="L67" t="s">
        <v>49</v>
      </c>
      <c r="M67" t="s">
        <v>67</v>
      </c>
      <c r="N67" t="s">
        <v>48</v>
      </c>
      <c r="O67" t="s">
        <v>41</v>
      </c>
      <c r="P67" t="s">
        <v>41</v>
      </c>
      <c r="Q67" t="s">
        <v>50</v>
      </c>
      <c r="R67" t="s">
        <v>88</v>
      </c>
      <c r="S67" t="s">
        <v>50</v>
      </c>
      <c r="T67" t="s">
        <v>67</v>
      </c>
      <c r="U67">
        <v>1</v>
      </c>
      <c r="V67" t="s">
        <v>47</v>
      </c>
      <c r="W67" t="s">
        <v>37</v>
      </c>
      <c r="X67">
        <v>2</v>
      </c>
      <c r="Y67" t="s">
        <v>43</v>
      </c>
      <c r="Z67">
        <v>39</v>
      </c>
      <c r="AA67" t="s">
        <v>53</v>
      </c>
      <c r="AB67" t="s">
        <v>45</v>
      </c>
      <c r="AC67" t="s">
        <v>45</v>
      </c>
      <c r="AD67" s="2">
        <v>42095</v>
      </c>
      <c r="AE67">
        <v>5</v>
      </c>
      <c r="AF67">
        <v>0.12337069016780711</v>
      </c>
    </row>
    <row r="68" spans="1:32" x14ac:dyDescent="0.35">
      <c r="A68">
        <v>67</v>
      </c>
      <c r="B68" t="s">
        <v>32</v>
      </c>
      <c r="C68" t="s">
        <v>54</v>
      </c>
      <c r="D68" t="s">
        <v>34</v>
      </c>
      <c r="E68">
        <v>2</v>
      </c>
      <c r="F68" t="s">
        <v>35</v>
      </c>
      <c r="G68" t="s">
        <v>36</v>
      </c>
      <c r="H68">
        <v>0.5</v>
      </c>
      <c r="I68" t="s">
        <v>35</v>
      </c>
      <c r="J68" t="s">
        <v>37</v>
      </c>
      <c r="K68" t="s">
        <v>38</v>
      </c>
      <c r="L68" t="s">
        <v>49</v>
      </c>
      <c r="M68" t="s">
        <v>54</v>
      </c>
      <c r="N68" t="s">
        <v>38</v>
      </c>
      <c r="O68" t="s">
        <v>41</v>
      </c>
      <c r="P68" t="s">
        <v>41</v>
      </c>
      <c r="Q68" t="s">
        <v>52</v>
      </c>
      <c r="R68" t="s">
        <v>94</v>
      </c>
      <c r="S68" t="s">
        <v>50</v>
      </c>
      <c r="T68" t="s">
        <v>54</v>
      </c>
      <c r="U68">
        <v>1</v>
      </c>
      <c r="V68" t="s">
        <v>67</v>
      </c>
      <c r="W68" t="s">
        <v>37</v>
      </c>
      <c r="X68">
        <v>1</v>
      </c>
      <c r="Y68" t="s">
        <v>65</v>
      </c>
      <c r="Z68">
        <v>46</v>
      </c>
      <c r="AA68" t="s">
        <v>58</v>
      </c>
      <c r="AB68" t="s">
        <v>58</v>
      </c>
      <c r="AC68" t="s">
        <v>58</v>
      </c>
      <c r="AD68" s="2">
        <v>42461</v>
      </c>
      <c r="AE68">
        <v>4</v>
      </c>
      <c r="AF68">
        <v>0.35800037170650145</v>
      </c>
    </row>
    <row r="69" spans="1:32" x14ac:dyDescent="0.35">
      <c r="A69">
        <v>68</v>
      </c>
      <c r="B69" t="s">
        <v>32</v>
      </c>
      <c r="C69" t="s">
        <v>69</v>
      </c>
      <c r="D69" t="s">
        <v>34</v>
      </c>
      <c r="E69">
        <v>3</v>
      </c>
      <c r="F69" t="s">
        <v>35</v>
      </c>
      <c r="G69" t="s">
        <v>36</v>
      </c>
      <c r="H69">
        <v>0.5</v>
      </c>
      <c r="I69" t="s">
        <v>35</v>
      </c>
      <c r="J69" t="s">
        <v>37</v>
      </c>
      <c r="K69" t="s">
        <v>48</v>
      </c>
      <c r="L69" t="s">
        <v>49</v>
      </c>
      <c r="M69" t="s">
        <v>69</v>
      </c>
      <c r="N69" t="s">
        <v>48</v>
      </c>
      <c r="O69" t="s">
        <v>41</v>
      </c>
      <c r="P69" t="s">
        <v>41</v>
      </c>
      <c r="Q69" t="s">
        <v>52</v>
      </c>
      <c r="R69" t="s">
        <v>82</v>
      </c>
      <c r="S69" t="s">
        <v>52</v>
      </c>
      <c r="T69" t="s">
        <v>69</v>
      </c>
      <c r="U69">
        <v>5</v>
      </c>
      <c r="V69" t="s">
        <v>69</v>
      </c>
      <c r="W69" t="s">
        <v>34</v>
      </c>
      <c r="X69">
        <v>3</v>
      </c>
      <c r="Y69" t="s">
        <v>62</v>
      </c>
      <c r="Z69">
        <v>25</v>
      </c>
      <c r="AA69" t="s">
        <v>58</v>
      </c>
      <c r="AB69" t="s">
        <v>58</v>
      </c>
      <c r="AC69" t="s">
        <v>58</v>
      </c>
      <c r="AD69" s="2">
        <v>41730</v>
      </c>
      <c r="AE69">
        <v>6</v>
      </c>
      <c r="AF69">
        <v>0.84130003014004417</v>
      </c>
    </row>
    <row r="70" spans="1:32" x14ac:dyDescent="0.35">
      <c r="A70">
        <v>69</v>
      </c>
      <c r="B70" t="s">
        <v>46</v>
      </c>
      <c r="C70" t="s">
        <v>33</v>
      </c>
      <c r="D70" t="s">
        <v>34</v>
      </c>
      <c r="E70">
        <v>2</v>
      </c>
      <c r="F70" t="s">
        <v>35</v>
      </c>
      <c r="G70" t="s">
        <v>36</v>
      </c>
      <c r="H70">
        <v>0.5</v>
      </c>
      <c r="I70" t="s">
        <v>35</v>
      </c>
      <c r="J70" t="s">
        <v>37</v>
      </c>
      <c r="K70" t="s">
        <v>38</v>
      </c>
      <c r="L70" t="s">
        <v>49</v>
      </c>
      <c r="M70" t="s">
        <v>33</v>
      </c>
      <c r="N70" t="s">
        <v>38</v>
      </c>
      <c r="O70" t="s">
        <v>41</v>
      </c>
      <c r="P70" t="s">
        <v>41</v>
      </c>
      <c r="Q70" t="s">
        <v>52</v>
      </c>
      <c r="R70" t="s">
        <v>79</v>
      </c>
      <c r="S70" t="s">
        <v>52</v>
      </c>
      <c r="T70" t="s">
        <v>33</v>
      </c>
      <c r="U70">
        <v>2</v>
      </c>
      <c r="V70" t="s">
        <v>33</v>
      </c>
      <c r="W70" t="s">
        <v>34</v>
      </c>
      <c r="X70">
        <v>2</v>
      </c>
      <c r="Y70" t="s">
        <v>62</v>
      </c>
      <c r="Z70">
        <v>26</v>
      </c>
      <c r="AA70" t="s">
        <v>84</v>
      </c>
      <c r="AB70" t="s">
        <v>45</v>
      </c>
      <c r="AC70" t="s">
        <v>45</v>
      </c>
      <c r="AD70" s="2">
        <v>43191</v>
      </c>
      <c r="AE70">
        <v>2</v>
      </c>
      <c r="AF70">
        <v>0.41835123944415575</v>
      </c>
    </row>
    <row r="71" spans="1:32" x14ac:dyDescent="0.35">
      <c r="A71">
        <v>70</v>
      </c>
      <c r="B71" t="s">
        <v>32</v>
      </c>
      <c r="C71" t="s">
        <v>69</v>
      </c>
      <c r="D71" t="s">
        <v>34</v>
      </c>
      <c r="E71">
        <v>2</v>
      </c>
      <c r="F71" t="s">
        <v>35</v>
      </c>
      <c r="G71" t="s">
        <v>36</v>
      </c>
      <c r="H71">
        <v>0.5</v>
      </c>
      <c r="I71" t="s">
        <v>35</v>
      </c>
      <c r="J71" t="s">
        <v>37</v>
      </c>
      <c r="K71" t="s">
        <v>48</v>
      </c>
      <c r="L71" t="s">
        <v>49</v>
      </c>
      <c r="M71" t="s">
        <v>69</v>
      </c>
      <c r="N71" t="s">
        <v>48</v>
      </c>
      <c r="O71" t="s">
        <v>41</v>
      </c>
      <c r="P71" t="s">
        <v>41</v>
      </c>
      <c r="Q71" t="s">
        <v>52</v>
      </c>
      <c r="R71" t="s">
        <v>82</v>
      </c>
      <c r="S71" t="s">
        <v>52</v>
      </c>
      <c r="T71" t="s">
        <v>69</v>
      </c>
      <c r="U71">
        <v>4</v>
      </c>
      <c r="V71" t="s">
        <v>69</v>
      </c>
      <c r="W71" t="s">
        <v>34</v>
      </c>
      <c r="X71">
        <v>3</v>
      </c>
      <c r="Y71" t="s">
        <v>62</v>
      </c>
      <c r="Z71">
        <v>29</v>
      </c>
      <c r="AA71" t="s">
        <v>58</v>
      </c>
      <c r="AB71" t="s">
        <v>58</v>
      </c>
      <c r="AC71" t="s">
        <v>58</v>
      </c>
      <c r="AD71" s="2">
        <v>42461</v>
      </c>
      <c r="AE71">
        <v>4</v>
      </c>
      <c r="AF71">
        <v>0.16873311340285513</v>
      </c>
    </row>
    <row r="72" spans="1:32" x14ac:dyDescent="0.35">
      <c r="A72">
        <v>71</v>
      </c>
      <c r="B72" t="s">
        <v>46</v>
      </c>
      <c r="C72" t="s">
        <v>47</v>
      </c>
      <c r="D72" t="s">
        <v>34</v>
      </c>
      <c r="E72">
        <v>3</v>
      </c>
      <c r="F72" t="s">
        <v>35</v>
      </c>
      <c r="G72" t="s">
        <v>36</v>
      </c>
      <c r="H72">
        <v>0.5</v>
      </c>
      <c r="I72" t="s">
        <v>35</v>
      </c>
      <c r="J72" t="s">
        <v>37</v>
      </c>
      <c r="K72" t="s">
        <v>38</v>
      </c>
      <c r="L72" t="s">
        <v>49</v>
      </c>
      <c r="M72" t="s">
        <v>47</v>
      </c>
      <c r="N72" t="s">
        <v>38</v>
      </c>
      <c r="O72" t="s">
        <v>41</v>
      </c>
      <c r="P72" t="s">
        <v>41</v>
      </c>
      <c r="Q72" t="s">
        <v>52</v>
      </c>
      <c r="R72" t="s">
        <v>75</v>
      </c>
      <c r="S72" t="s">
        <v>52</v>
      </c>
      <c r="T72" t="s">
        <v>47</v>
      </c>
      <c r="U72">
        <v>4</v>
      </c>
      <c r="V72" t="s">
        <v>47</v>
      </c>
      <c r="W72" t="s">
        <v>34</v>
      </c>
      <c r="X72">
        <v>3</v>
      </c>
      <c r="Y72" t="s">
        <v>65</v>
      </c>
      <c r="Z72">
        <v>40</v>
      </c>
      <c r="AA72" t="s">
        <v>89</v>
      </c>
      <c r="AB72" t="s">
        <v>45</v>
      </c>
      <c r="AC72" t="s">
        <v>45</v>
      </c>
      <c r="AD72" s="2">
        <v>40634</v>
      </c>
      <c r="AE72">
        <v>9</v>
      </c>
      <c r="AF72">
        <v>0.81562961324330263</v>
      </c>
    </row>
    <row r="73" spans="1:32" x14ac:dyDescent="0.35">
      <c r="A73">
        <v>72</v>
      </c>
      <c r="B73" t="s">
        <v>46</v>
      </c>
      <c r="C73" t="s">
        <v>69</v>
      </c>
      <c r="D73" t="s">
        <v>34</v>
      </c>
      <c r="E73">
        <v>2</v>
      </c>
      <c r="F73" t="s">
        <v>35</v>
      </c>
      <c r="G73" t="s">
        <v>36</v>
      </c>
      <c r="H73">
        <v>0.5</v>
      </c>
      <c r="I73" t="s">
        <v>35</v>
      </c>
      <c r="J73" t="s">
        <v>37</v>
      </c>
      <c r="K73" t="s">
        <v>38</v>
      </c>
      <c r="L73" t="s">
        <v>49</v>
      </c>
      <c r="M73" t="s">
        <v>69</v>
      </c>
      <c r="N73" t="s">
        <v>38</v>
      </c>
      <c r="O73" t="s">
        <v>41</v>
      </c>
      <c r="P73" t="s">
        <v>41</v>
      </c>
      <c r="Q73" t="s">
        <v>52</v>
      </c>
      <c r="R73" t="s">
        <v>78</v>
      </c>
      <c r="S73" t="s">
        <v>52</v>
      </c>
      <c r="T73" t="s">
        <v>69</v>
      </c>
      <c r="U73">
        <v>4</v>
      </c>
      <c r="V73" t="s">
        <v>69</v>
      </c>
      <c r="W73" t="s">
        <v>34</v>
      </c>
      <c r="X73">
        <v>3</v>
      </c>
      <c r="Y73" t="s">
        <v>43</v>
      </c>
      <c r="Z73">
        <v>34</v>
      </c>
      <c r="AA73" t="s">
        <v>77</v>
      </c>
      <c r="AB73" t="s">
        <v>45</v>
      </c>
      <c r="AC73" t="s">
        <v>45</v>
      </c>
      <c r="AD73" s="2">
        <v>42461</v>
      </c>
      <c r="AE73">
        <v>4</v>
      </c>
      <c r="AF73">
        <v>0.765377228373052</v>
      </c>
    </row>
    <row r="74" spans="1:32" x14ac:dyDescent="0.35">
      <c r="A74">
        <v>73</v>
      </c>
      <c r="B74" t="s">
        <v>32</v>
      </c>
      <c r="C74" t="s">
        <v>54</v>
      </c>
      <c r="D74" t="s">
        <v>37</v>
      </c>
      <c r="E74">
        <v>0</v>
      </c>
      <c r="F74" t="s">
        <v>35</v>
      </c>
      <c r="G74" t="s">
        <v>35</v>
      </c>
      <c r="H74">
        <v>0.5</v>
      </c>
      <c r="I74" t="s">
        <v>35</v>
      </c>
      <c r="J74" t="s">
        <v>34</v>
      </c>
      <c r="K74" t="s">
        <v>38</v>
      </c>
      <c r="L74" t="s">
        <v>49</v>
      </c>
      <c r="M74" t="s">
        <v>54</v>
      </c>
      <c r="N74" t="s">
        <v>38</v>
      </c>
      <c r="O74" t="s">
        <v>41</v>
      </c>
      <c r="P74" t="s">
        <v>41</v>
      </c>
      <c r="Q74" t="s">
        <v>52</v>
      </c>
      <c r="R74" t="s">
        <v>94</v>
      </c>
      <c r="S74" t="s">
        <v>50</v>
      </c>
      <c r="T74" t="s">
        <v>54</v>
      </c>
      <c r="U74">
        <v>0</v>
      </c>
      <c r="V74" t="s">
        <v>42</v>
      </c>
      <c r="W74" t="s">
        <v>34</v>
      </c>
      <c r="X74">
        <v>0</v>
      </c>
      <c r="Y74" t="s">
        <v>90</v>
      </c>
      <c r="Z74">
        <v>51</v>
      </c>
      <c r="AA74" t="s">
        <v>58</v>
      </c>
      <c r="AB74" t="s">
        <v>58</v>
      </c>
      <c r="AC74" t="s">
        <v>58</v>
      </c>
      <c r="AD74" s="2">
        <v>43922</v>
      </c>
      <c r="AE74">
        <v>0</v>
      </c>
      <c r="AF74">
        <v>5.6473636450630527E-2</v>
      </c>
    </row>
    <row r="75" spans="1:32" x14ac:dyDescent="0.35">
      <c r="A75">
        <v>74</v>
      </c>
      <c r="B75" t="s">
        <v>46</v>
      </c>
      <c r="C75" t="s">
        <v>69</v>
      </c>
      <c r="D75" t="s">
        <v>34</v>
      </c>
      <c r="E75">
        <v>0</v>
      </c>
      <c r="F75" t="s">
        <v>35</v>
      </c>
      <c r="G75" t="s">
        <v>35</v>
      </c>
      <c r="H75">
        <v>0.5</v>
      </c>
      <c r="I75" t="s">
        <v>36</v>
      </c>
      <c r="J75" t="s">
        <v>37</v>
      </c>
      <c r="K75" t="s">
        <v>48</v>
      </c>
      <c r="L75" t="s">
        <v>39</v>
      </c>
      <c r="M75" t="s">
        <v>40</v>
      </c>
      <c r="N75" t="s">
        <v>48</v>
      </c>
      <c r="O75">
        <v>0.8</v>
      </c>
      <c r="P75" t="s">
        <v>81</v>
      </c>
      <c r="Q75" t="s">
        <v>42</v>
      </c>
      <c r="R75" t="s">
        <v>42</v>
      </c>
      <c r="S75" t="s">
        <v>42</v>
      </c>
      <c r="T75" t="s">
        <v>42</v>
      </c>
      <c r="U75">
        <v>3</v>
      </c>
      <c r="V75" t="s">
        <v>69</v>
      </c>
      <c r="W75" t="s">
        <v>34</v>
      </c>
      <c r="X75">
        <v>3</v>
      </c>
      <c r="Y75" t="s">
        <v>65</v>
      </c>
      <c r="Z75">
        <v>41</v>
      </c>
      <c r="AA75" t="s">
        <v>58</v>
      </c>
      <c r="AB75" t="s">
        <v>58</v>
      </c>
      <c r="AC75" t="s">
        <v>58</v>
      </c>
      <c r="AD75" s="2">
        <v>42826</v>
      </c>
      <c r="AE75">
        <v>3</v>
      </c>
      <c r="AF75">
        <v>0.40275947264518097</v>
      </c>
    </row>
    <row r="76" spans="1:32" x14ac:dyDescent="0.35">
      <c r="A76">
        <v>75</v>
      </c>
      <c r="B76" t="s">
        <v>46</v>
      </c>
      <c r="C76" t="s">
        <v>33</v>
      </c>
      <c r="D76" t="s">
        <v>34</v>
      </c>
      <c r="E76">
        <v>3</v>
      </c>
      <c r="F76" t="s">
        <v>35</v>
      </c>
      <c r="G76" t="s">
        <v>36</v>
      </c>
      <c r="H76">
        <v>0.5</v>
      </c>
      <c r="I76" t="s">
        <v>35</v>
      </c>
      <c r="J76" t="s">
        <v>37</v>
      </c>
      <c r="K76" t="s">
        <v>48</v>
      </c>
      <c r="L76" t="s">
        <v>49</v>
      </c>
      <c r="M76" t="s">
        <v>33</v>
      </c>
      <c r="N76" t="s">
        <v>48</v>
      </c>
      <c r="O76" t="s">
        <v>41</v>
      </c>
      <c r="P76" t="s">
        <v>41</v>
      </c>
      <c r="Q76" t="s">
        <v>52</v>
      </c>
      <c r="R76" t="s">
        <v>61</v>
      </c>
      <c r="S76" t="s">
        <v>52</v>
      </c>
      <c r="T76" t="s">
        <v>33</v>
      </c>
      <c r="U76">
        <v>3</v>
      </c>
      <c r="V76" t="s">
        <v>33</v>
      </c>
      <c r="W76" t="s">
        <v>34</v>
      </c>
      <c r="X76">
        <v>2</v>
      </c>
      <c r="Y76" t="s">
        <v>62</v>
      </c>
      <c r="Z76">
        <v>24</v>
      </c>
      <c r="AA76" t="s">
        <v>58</v>
      </c>
      <c r="AB76" t="s">
        <v>58</v>
      </c>
      <c r="AC76" t="s">
        <v>58</v>
      </c>
      <c r="AD76" s="2">
        <v>42826</v>
      </c>
      <c r="AE76">
        <v>3</v>
      </c>
      <c r="AF76">
        <v>0.66530965688679244</v>
      </c>
    </row>
    <row r="77" spans="1:32" x14ac:dyDescent="0.35">
      <c r="A77">
        <v>76</v>
      </c>
      <c r="B77" t="s">
        <v>46</v>
      </c>
      <c r="C77" t="s">
        <v>47</v>
      </c>
      <c r="D77" t="s">
        <v>34</v>
      </c>
      <c r="E77">
        <v>2</v>
      </c>
      <c r="F77" t="s">
        <v>36</v>
      </c>
      <c r="G77" t="s">
        <v>36</v>
      </c>
      <c r="H77">
        <v>0.5</v>
      </c>
      <c r="I77" t="s">
        <v>35</v>
      </c>
      <c r="J77" t="s">
        <v>37</v>
      </c>
      <c r="K77" t="s">
        <v>63</v>
      </c>
      <c r="L77" t="s">
        <v>49</v>
      </c>
      <c r="M77" t="s">
        <v>67</v>
      </c>
      <c r="N77" t="s">
        <v>63</v>
      </c>
      <c r="O77" t="s">
        <v>41</v>
      </c>
      <c r="P77" t="s">
        <v>41</v>
      </c>
      <c r="Q77" t="s">
        <v>52</v>
      </c>
      <c r="R77" t="s">
        <v>64</v>
      </c>
      <c r="S77" t="s">
        <v>52</v>
      </c>
      <c r="T77" t="s">
        <v>47</v>
      </c>
      <c r="U77">
        <v>4</v>
      </c>
      <c r="V77" t="s">
        <v>47</v>
      </c>
      <c r="W77" t="s">
        <v>34</v>
      </c>
      <c r="X77">
        <v>3</v>
      </c>
      <c r="Y77" t="s">
        <v>65</v>
      </c>
      <c r="Z77">
        <v>43</v>
      </c>
      <c r="AA77" t="s">
        <v>58</v>
      </c>
      <c r="AB77" t="s">
        <v>58</v>
      </c>
      <c r="AC77" t="s">
        <v>58</v>
      </c>
      <c r="AD77" s="2">
        <v>41000</v>
      </c>
      <c r="AE77">
        <v>8</v>
      </c>
      <c r="AF77">
        <v>0.3038710512615308</v>
      </c>
    </row>
    <row r="78" spans="1:32" x14ac:dyDescent="0.35">
      <c r="A78">
        <v>77</v>
      </c>
      <c r="B78" t="s">
        <v>32</v>
      </c>
      <c r="C78" t="s">
        <v>67</v>
      </c>
      <c r="D78" t="s">
        <v>34</v>
      </c>
      <c r="E78">
        <v>2</v>
      </c>
      <c r="F78" t="s">
        <v>35</v>
      </c>
      <c r="G78" t="s">
        <v>36</v>
      </c>
      <c r="H78">
        <v>0.5</v>
      </c>
      <c r="I78" t="s">
        <v>35</v>
      </c>
      <c r="J78" t="s">
        <v>37</v>
      </c>
      <c r="K78" t="s">
        <v>48</v>
      </c>
      <c r="L78" t="s">
        <v>49</v>
      </c>
      <c r="M78" t="s">
        <v>67</v>
      </c>
      <c r="N78" t="s">
        <v>48</v>
      </c>
      <c r="O78" t="s">
        <v>41</v>
      </c>
      <c r="P78" t="s">
        <v>41</v>
      </c>
      <c r="Q78" t="s">
        <v>50</v>
      </c>
      <c r="R78" t="s">
        <v>88</v>
      </c>
      <c r="S78" t="s">
        <v>50</v>
      </c>
      <c r="T78" t="s">
        <v>67</v>
      </c>
      <c r="U78">
        <v>2</v>
      </c>
      <c r="V78" t="s">
        <v>67</v>
      </c>
      <c r="W78" t="s">
        <v>34</v>
      </c>
      <c r="X78">
        <v>3</v>
      </c>
      <c r="Y78" t="s">
        <v>65</v>
      </c>
      <c r="Z78">
        <v>41</v>
      </c>
      <c r="AA78" t="s">
        <v>53</v>
      </c>
      <c r="AB78" t="s">
        <v>45</v>
      </c>
      <c r="AC78" t="s">
        <v>45</v>
      </c>
      <c r="AD78" s="2">
        <v>42461</v>
      </c>
      <c r="AE78">
        <v>4</v>
      </c>
      <c r="AF78">
        <v>0.93798805042486744</v>
      </c>
    </row>
    <row r="79" spans="1:32" x14ac:dyDescent="0.35">
      <c r="A79">
        <v>78</v>
      </c>
      <c r="B79" t="s">
        <v>46</v>
      </c>
      <c r="C79" t="s">
        <v>69</v>
      </c>
      <c r="D79" t="s">
        <v>34</v>
      </c>
      <c r="E79">
        <v>2</v>
      </c>
      <c r="F79" t="s">
        <v>35</v>
      </c>
      <c r="G79" t="s">
        <v>36</v>
      </c>
      <c r="H79">
        <v>0.5</v>
      </c>
      <c r="I79" t="s">
        <v>35</v>
      </c>
      <c r="J79" t="s">
        <v>37</v>
      </c>
      <c r="K79" t="s">
        <v>48</v>
      </c>
      <c r="L79" t="s">
        <v>49</v>
      </c>
      <c r="M79" t="s">
        <v>69</v>
      </c>
      <c r="N79" t="s">
        <v>48</v>
      </c>
      <c r="O79">
        <v>0.7</v>
      </c>
      <c r="P79" t="s">
        <v>81</v>
      </c>
      <c r="Q79" t="s">
        <v>52</v>
      </c>
      <c r="R79" t="s">
        <v>82</v>
      </c>
      <c r="S79" t="s">
        <v>52</v>
      </c>
      <c r="T79" t="s">
        <v>69</v>
      </c>
      <c r="U79">
        <v>3</v>
      </c>
      <c r="V79" t="s">
        <v>69</v>
      </c>
      <c r="W79" t="s">
        <v>34</v>
      </c>
      <c r="X79">
        <v>3</v>
      </c>
      <c r="Y79" t="s">
        <v>43</v>
      </c>
      <c r="Z79">
        <v>31</v>
      </c>
      <c r="AA79" t="s">
        <v>58</v>
      </c>
      <c r="AB79" t="s">
        <v>58</v>
      </c>
      <c r="AC79" t="s">
        <v>58</v>
      </c>
      <c r="AD79" s="2">
        <v>41000</v>
      </c>
      <c r="AE79">
        <v>8</v>
      </c>
      <c r="AF79">
        <v>0.30315796433224307</v>
      </c>
    </row>
    <row r="80" spans="1:32" x14ac:dyDescent="0.35">
      <c r="A80">
        <v>79</v>
      </c>
      <c r="B80" t="s">
        <v>32</v>
      </c>
      <c r="C80" t="s">
        <v>33</v>
      </c>
      <c r="D80" t="s">
        <v>37</v>
      </c>
      <c r="E80">
        <v>0</v>
      </c>
      <c r="F80" t="s">
        <v>35</v>
      </c>
      <c r="G80" t="s">
        <v>35</v>
      </c>
      <c r="H80">
        <v>0.5</v>
      </c>
      <c r="I80" t="s">
        <v>35</v>
      </c>
      <c r="J80" t="s">
        <v>34</v>
      </c>
      <c r="K80" t="s">
        <v>48</v>
      </c>
      <c r="L80" t="s">
        <v>49</v>
      </c>
      <c r="M80" t="s">
        <v>33</v>
      </c>
      <c r="N80" t="s">
        <v>48</v>
      </c>
      <c r="O80" t="s">
        <v>41</v>
      </c>
      <c r="P80" t="s">
        <v>41</v>
      </c>
      <c r="Q80" t="s">
        <v>52</v>
      </c>
      <c r="R80" t="s">
        <v>61</v>
      </c>
      <c r="S80" t="s">
        <v>52</v>
      </c>
      <c r="T80" t="s">
        <v>33</v>
      </c>
      <c r="U80">
        <v>0</v>
      </c>
      <c r="V80" t="s">
        <v>42</v>
      </c>
      <c r="W80" t="s">
        <v>34</v>
      </c>
      <c r="X80">
        <v>0</v>
      </c>
      <c r="Y80" t="s">
        <v>62</v>
      </c>
      <c r="Z80">
        <v>26</v>
      </c>
      <c r="AA80" t="s">
        <v>53</v>
      </c>
      <c r="AB80" t="s">
        <v>45</v>
      </c>
      <c r="AC80" t="s">
        <v>45</v>
      </c>
      <c r="AD80" s="2">
        <v>43922</v>
      </c>
      <c r="AE80">
        <v>0</v>
      </c>
      <c r="AF80">
        <v>0.47126719859819166</v>
      </c>
    </row>
    <row r="81" spans="1:32" x14ac:dyDescent="0.35">
      <c r="A81">
        <v>80</v>
      </c>
      <c r="B81" t="s">
        <v>46</v>
      </c>
      <c r="C81" t="s">
        <v>69</v>
      </c>
      <c r="D81" t="s">
        <v>34</v>
      </c>
      <c r="E81">
        <v>3</v>
      </c>
      <c r="F81" t="s">
        <v>35</v>
      </c>
      <c r="G81" t="s">
        <v>36</v>
      </c>
      <c r="H81">
        <v>0.5</v>
      </c>
      <c r="I81" t="s">
        <v>35</v>
      </c>
      <c r="J81" t="s">
        <v>37</v>
      </c>
      <c r="K81" t="s">
        <v>38</v>
      </c>
      <c r="L81" t="s">
        <v>49</v>
      </c>
      <c r="M81" t="s">
        <v>69</v>
      </c>
      <c r="N81" t="s">
        <v>38</v>
      </c>
      <c r="O81">
        <v>0.5</v>
      </c>
      <c r="P81" t="s">
        <v>81</v>
      </c>
      <c r="Q81" t="s">
        <v>52</v>
      </c>
      <c r="R81" t="s">
        <v>78</v>
      </c>
      <c r="S81" t="s">
        <v>52</v>
      </c>
      <c r="T81" t="s">
        <v>69</v>
      </c>
      <c r="U81">
        <v>3</v>
      </c>
      <c r="V81" t="s">
        <v>69</v>
      </c>
      <c r="W81" t="s">
        <v>34</v>
      </c>
      <c r="X81">
        <v>2</v>
      </c>
      <c r="Y81" t="s">
        <v>62</v>
      </c>
      <c r="Z81">
        <v>28</v>
      </c>
      <c r="AA81" t="s">
        <v>77</v>
      </c>
      <c r="AB81" t="s">
        <v>45</v>
      </c>
      <c r="AC81" t="s">
        <v>45</v>
      </c>
      <c r="AD81" s="2">
        <v>41730</v>
      </c>
      <c r="AE81">
        <v>6</v>
      </c>
      <c r="AF81">
        <v>0.31151447730068804</v>
      </c>
    </row>
    <row r="82" spans="1:32" x14ac:dyDescent="0.35">
      <c r="A82">
        <v>81</v>
      </c>
      <c r="B82" t="s">
        <v>32</v>
      </c>
      <c r="C82" t="s">
        <v>54</v>
      </c>
      <c r="D82" t="s">
        <v>34</v>
      </c>
      <c r="E82">
        <v>3</v>
      </c>
      <c r="F82" t="s">
        <v>35</v>
      </c>
      <c r="G82" t="s">
        <v>36</v>
      </c>
      <c r="H82">
        <v>0.5</v>
      </c>
      <c r="I82" t="s">
        <v>35</v>
      </c>
      <c r="J82" t="s">
        <v>37</v>
      </c>
      <c r="K82" t="s">
        <v>38</v>
      </c>
      <c r="L82" t="s">
        <v>49</v>
      </c>
      <c r="M82" t="s">
        <v>54</v>
      </c>
      <c r="N82" t="s">
        <v>38</v>
      </c>
      <c r="O82" t="s">
        <v>41</v>
      </c>
      <c r="P82" t="s">
        <v>41</v>
      </c>
      <c r="Q82" t="s">
        <v>52</v>
      </c>
      <c r="R82" t="s">
        <v>94</v>
      </c>
      <c r="S82" t="s">
        <v>50</v>
      </c>
      <c r="T82" t="s">
        <v>54</v>
      </c>
      <c r="U82">
        <v>3</v>
      </c>
      <c r="V82" t="s">
        <v>54</v>
      </c>
      <c r="W82" t="s">
        <v>34</v>
      </c>
      <c r="X82">
        <v>2</v>
      </c>
      <c r="Y82" t="s">
        <v>65</v>
      </c>
      <c r="Z82">
        <v>42</v>
      </c>
      <c r="AA82" t="s">
        <v>58</v>
      </c>
      <c r="AB82" t="s">
        <v>58</v>
      </c>
      <c r="AC82" t="s">
        <v>58</v>
      </c>
      <c r="AD82" s="2">
        <v>41365</v>
      </c>
      <c r="AE82">
        <v>7</v>
      </c>
      <c r="AF82">
        <v>2.4018924232175554E-2</v>
      </c>
    </row>
    <row r="83" spans="1:32" x14ac:dyDescent="0.35">
      <c r="A83">
        <v>82</v>
      </c>
      <c r="B83" t="s">
        <v>32</v>
      </c>
      <c r="C83" t="s">
        <v>33</v>
      </c>
      <c r="D83" t="s">
        <v>34</v>
      </c>
      <c r="E83">
        <v>1</v>
      </c>
      <c r="F83" t="s">
        <v>35</v>
      </c>
      <c r="G83" t="s">
        <v>36</v>
      </c>
      <c r="H83">
        <v>0.5</v>
      </c>
      <c r="I83" t="s">
        <v>35</v>
      </c>
      <c r="J83" t="s">
        <v>37</v>
      </c>
      <c r="K83" t="s">
        <v>63</v>
      </c>
      <c r="L83" t="s">
        <v>49</v>
      </c>
      <c r="M83" t="s">
        <v>33</v>
      </c>
      <c r="N83" t="s">
        <v>63</v>
      </c>
      <c r="O83" t="s">
        <v>41</v>
      </c>
      <c r="P83" t="s">
        <v>41</v>
      </c>
      <c r="Q83" t="s">
        <v>52</v>
      </c>
      <c r="R83" t="s">
        <v>74</v>
      </c>
      <c r="S83" t="s">
        <v>52</v>
      </c>
      <c r="T83" t="s">
        <v>33</v>
      </c>
      <c r="U83">
        <v>2</v>
      </c>
      <c r="V83" t="s">
        <v>33</v>
      </c>
      <c r="W83" t="s">
        <v>34</v>
      </c>
      <c r="X83">
        <v>3</v>
      </c>
      <c r="Y83" t="s">
        <v>62</v>
      </c>
      <c r="Z83">
        <v>25</v>
      </c>
      <c r="AA83" t="s">
        <v>58</v>
      </c>
      <c r="AB83" t="s">
        <v>58</v>
      </c>
      <c r="AC83" t="s">
        <v>58</v>
      </c>
      <c r="AD83" s="2">
        <v>43191</v>
      </c>
      <c r="AE83">
        <v>2</v>
      </c>
      <c r="AF83">
        <v>0.56994849934857583</v>
      </c>
    </row>
    <row r="84" spans="1:32" x14ac:dyDescent="0.35">
      <c r="A84">
        <v>83</v>
      </c>
      <c r="B84" t="s">
        <v>46</v>
      </c>
      <c r="C84" t="s">
        <v>33</v>
      </c>
      <c r="D84" t="s">
        <v>34</v>
      </c>
      <c r="E84">
        <v>4</v>
      </c>
      <c r="F84" t="s">
        <v>35</v>
      </c>
      <c r="G84" t="s">
        <v>36</v>
      </c>
      <c r="H84">
        <v>0.5</v>
      </c>
      <c r="I84" t="s">
        <v>35</v>
      </c>
      <c r="J84" t="s">
        <v>37</v>
      </c>
      <c r="K84" t="s">
        <v>38</v>
      </c>
      <c r="L84" t="s">
        <v>49</v>
      </c>
      <c r="M84" t="s">
        <v>33</v>
      </c>
      <c r="N84" t="s">
        <v>38</v>
      </c>
      <c r="O84" t="s">
        <v>41</v>
      </c>
      <c r="P84" t="s">
        <v>41</v>
      </c>
      <c r="Q84" t="s">
        <v>52</v>
      </c>
      <c r="R84" t="s">
        <v>79</v>
      </c>
      <c r="S84" t="s">
        <v>52</v>
      </c>
      <c r="T84" t="s">
        <v>33</v>
      </c>
      <c r="U84">
        <v>3</v>
      </c>
      <c r="V84" t="s">
        <v>33</v>
      </c>
      <c r="W84" t="s">
        <v>34</v>
      </c>
      <c r="X84">
        <v>3</v>
      </c>
      <c r="Y84" t="s">
        <v>62</v>
      </c>
      <c r="Z84">
        <v>23</v>
      </c>
      <c r="AA84" t="s">
        <v>58</v>
      </c>
      <c r="AB84" t="s">
        <v>58</v>
      </c>
      <c r="AC84" t="s">
        <v>58</v>
      </c>
      <c r="AD84" s="2">
        <v>42826</v>
      </c>
      <c r="AE84">
        <v>3</v>
      </c>
      <c r="AF84">
        <v>0.52366831195980867</v>
      </c>
    </row>
    <row r="85" spans="1:32" x14ac:dyDescent="0.35">
      <c r="A85">
        <v>84</v>
      </c>
      <c r="B85" t="s">
        <v>46</v>
      </c>
      <c r="C85" t="s">
        <v>33</v>
      </c>
      <c r="D85" t="s">
        <v>34</v>
      </c>
      <c r="E85">
        <v>3</v>
      </c>
      <c r="F85" t="s">
        <v>35</v>
      </c>
      <c r="G85" t="s">
        <v>36</v>
      </c>
      <c r="H85">
        <v>0.5</v>
      </c>
      <c r="I85" t="s">
        <v>35</v>
      </c>
      <c r="J85" t="s">
        <v>37</v>
      </c>
      <c r="K85" t="s">
        <v>38</v>
      </c>
      <c r="L85" t="s">
        <v>49</v>
      </c>
      <c r="M85" t="s">
        <v>33</v>
      </c>
      <c r="N85" t="s">
        <v>38</v>
      </c>
      <c r="O85" t="s">
        <v>41</v>
      </c>
      <c r="P85" t="s">
        <v>41</v>
      </c>
      <c r="Q85" t="s">
        <v>52</v>
      </c>
      <c r="R85" t="s">
        <v>79</v>
      </c>
      <c r="S85" t="s">
        <v>52</v>
      </c>
      <c r="T85" t="s">
        <v>33</v>
      </c>
      <c r="U85">
        <v>3</v>
      </c>
      <c r="V85" t="s">
        <v>33</v>
      </c>
      <c r="W85" t="s">
        <v>34</v>
      </c>
      <c r="X85">
        <v>3</v>
      </c>
      <c r="Y85" t="s">
        <v>62</v>
      </c>
      <c r="Z85">
        <v>26</v>
      </c>
      <c r="AA85" t="s">
        <v>77</v>
      </c>
      <c r="AB85" t="s">
        <v>45</v>
      </c>
      <c r="AC85" t="s">
        <v>45</v>
      </c>
      <c r="AD85" s="2">
        <v>42826</v>
      </c>
      <c r="AE85">
        <v>3</v>
      </c>
      <c r="AF85">
        <v>0.87544698086618744</v>
      </c>
    </row>
    <row r="86" spans="1:32" x14ac:dyDescent="0.35">
      <c r="A86">
        <v>85</v>
      </c>
      <c r="B86" t="s">
        <v>32</v>
      </c>
      <c r="C86" t="s">
        <v>54</v>
      </c>
      <c r="D86" t="s">
        <v>34</v>
      </c>
      <c r="E86">
        <v>4</v>
      </c>
      <c r="F86" t="s">
        <v>35</v>
      </c>
      <c r="G86" t="s">
        <v>35</v>
      </c>
      <c r="H86">
        <v>0.5</v>
      </c>
      <c r="I86" t="s">
        <v>36</v>
      </c>
      <c r="J86" t="s">
        <v>37</v>
      </c>
      <c r="K86" t="s">
        <v>63</v>
      </c>
      <c r="L86" t="s">
        <v>39</v>
      </c>
      <c r="M86" t="s">
        <v>40</v>
      </c>
      <c r="N86" t="s">
        <v>63</v>
      </c>
      <c r="O86" t="s">
        <v>41</v>
      </c>
      <c r="P86" t="s">
        <v>41</v>
      </c>
      <c r="Q86" t="s">
        <v>42</v>
      </c>
      <c r="R86" t="s">
        <v>42</v>
      </c>
      <c r="S86" t="s">
        <v>42</v>
      </c>
      <c r="T86" t="s">
        <v>42</v>
      </c>
      <c r="U86">
        <v>2</v>
      </c>
      <c r="V86" t="s">
        <v>54</v>
      </c>
      <c r="W86" t="s">
        <v>34</v>
      </c>
      <c r="X86">
        <v>4</v>
      </c>
      <c r="Y86" t="s">
        <v>43</v>
      </c>
      <c r="Z86">
        <v>33</v>
      </c>
      <c r="AA86" t="s">
        <v>77</v>
      </c>
      <c r="AB86" t="s">
        <v>45</v>
      </c>
      <c r="AC86" t="s">
        <v>45</v>
      </c>
      <c r="AD86" s="2">
        <v>42826</v>
      </c>
      <c r="AE86">
        <v>3</v>
      </c>
      <c r="AF86">
        <v>5.4049271895019624E-2</v>
      </c>
    </row>
    <row r="87" spans="1:32" x14ac:dyDescent="0.35">
      <c r="A87">
        <v>86</v>
      </c>
      <c r="B87" t="s">
        <v>46</v>
      </c>
      <c r="C87" t="s">
        <v>33</v>
      </c>
      <c r="D87" t="s">
        <v>34</v>
      </c>
      <c r="E87">
        <v>2</v>
      </c>
      <c r="F87" t="s">
        <v>35</v>
      </c>
      <c r="G87" t="s">
        <v>36</v>
      </c>
      <c r="H87">
        <v>0.5</v>
      </c>
      <c r="I87" t="s">
        <v>35</v>
      </c>
      <c r="J87" t="s">
        <v>37</v>
      </c>
      <c r="K87" t="s">
        <v>48</v>
      </c>
      <c r="L87" t="s">
        <v>49</v>
      </c>
      <c r="M87" t="s">
        <v>33</v>
      </c>
      <c r="N87" t="s">
        <v>48</v>
      </c>
      <c r="O87" t="s">
        <v>41</v>
      </c>
      <c r="P87" t="s">
        <v>41</v>
      </c>
      <c r="Q87" t="s">
        <v>52</v>
      </c>
      <c r="R87" t="s">
        <v>61</v>
      </c>
      <c r="S87" t="s">
        <v>52</v>
      </c>
      <c r="T87" t="s">
        <v>33</v>
      </c>
      <c r="U87">
        <v>2</v>
      </c>
      <c r="V87" t="s">
        <v>33</v>
      </c>
      <c r="W87" t="s">
        <v>34</v>
      </c>
      <c r="X87">
        <v>3</v>
      </c>
      <c r="Y87" t="s">
        <v>62</v>
      </c>
      <c r="Z87">
        <v>25</v>
      </c>
      <c r="AA87" t="s">
        <v>58</v>
      </c>
      <c r="AB87" t="s">
        <v>58</v>
      </c>
      <c r="AC87" t="s">
        <v>58</v>
      </c>
      <c r="AD87" s="2">
        <v>43191</v>
      </c>
      <c r="AE87">
        <v>2</v>
      </c>
      <c r="AF87">
        <v>0.8341434454722485</v>
      </c>
    </row>
    <row r="88" spans="1:32" x14ac:dyDescent="0.35">
      <c r="A88">
        <v>87</v>
      </c>
      <c r="B88" t="s">
        <v>32</v>
      </c>
      <c r="C88" t="s">
        <v>95</v>
      </c>
      <c r="D88" t="s">
        <v>34</v>
      </c>
      <c r="E88">
        <v>0</v>
      </c>
      <c r="F88" t="s">
        <v>35</v>
      </c>
      <c r="G88" t="s">
        <v>35</v>
      </c>
      <c r="H88">
        <v>0.5</v>
      </c>
      <c r="I88" t="s">
        <v>35</v>
      </c>
      <c r="J88" t="s">
        <v>37</v>
      </c>
      <c r="K88" t="s">
        <v>63</v>
      </c>
      <c r="L88" t="s">
        <v>49</v>
      </c>
      <c r="M88" t="s">
        <v>95</v>
      </c>
      <c r="N88" t="s">
        <v>63</v>
      </c>
      <c r="O88" t="s">
        <v>41</v>
      </c>
      <c r="P88" t="s">
        <v>41</v>
      </c>
      <c r="Q88" t="s">
        <v>42</v>
      </c>
      <c r="R88" t="s">
        <v>42</v>
      </c>
      <c r="S88" t="s">
        <v>42</v>
      </c>
      <c r="T88" t="s">
        <v>42</v>
      </c>
      <c r="U88">
        <v>3</v>
      </c>
      <c r="V88" t="s">
        <v>95</v>
      </c>
      <c r="W88" t="s">
        <v>34</v>
      </c>
      <c r="X88">
        <v>2</v>
      </c>
      <c r="Y88" t="s">
        <v>65</v>
      </c>
      <c r="Z88">
        <v>40</v>
      </c>
      <c r="AA88" t="s">
        <v>58</v>
      </c>
      <c r="AB88" t="s">
        <v>58</v>
      </c>
      <c r="AC88" t="s">
        <v>58</v>
      </c>
      <c r="AD88" s="2">
        <v>40634</v>
      </c>
      <c r="AE88">
        <v>9</v>
      </c>
      <c r="AF88">
        <v>0.64724887216821991</v>
      </c>
    </row>
    <row r="89" spans="1:32" x14ac:dyDescent="0.35">
      <c r="A89">
        <v>88</v>
      </c>
      <c r="B89" t="s">
        <v>32</v>
      </c>
      <c r="C89" t="s">
        <v>33</v>
      </c>
      <c r="D89" t="s">
        <v>34</v>
      </c>
      <c r="E89">
        <v>2</v>
      </c>
      <c r="F89" t="s">
        <v>36</v>
      </c>
      <c r="G89" t="s">
        <v>36</v>
      </c>
      <c r="H89">
        <v>0.5</v>
      </c>
      <c r="I89" t="s">
        <v>35</v>
      </c>
      <c r="J89" t="s">
        <v>37</v>
      </c>
      <c r="K89" t="s">
        <v>59</v>
      </c>
      <c r="L89" t="s">
        <v>49</v>
      </c>
      <c r="M89" t="s">
        <v>69</v>
      </c>
      <c r="N89" t="s">
        <v>59</v>
      </c>
      <c r="O89" t="s">
        <v>41</v>
      </c>
      <c r="P89" t="s">
        <v>41</v>
      </c>
      <c r="Q89" t="s">
        <v>56</v>
      </c>
      <c r="R89" t="s">
        <v>92</v>
      </c>
      <c r="S89" t="s">
        <v>52</v>
      </c>
      <c r="T89" t="s">
        <v>33</v>
      </c>
      <c r="U89">
        <v>3</v>
      </c>
      <c r="V89" t="s">
        <v>33</v>
      </c>
      <c r="W89" t="s">
        <v>34</v>
      </c>
      <c r="X89">
        <v>3</v>
      </c>
      <c r="Y89" t="s">
        <v>62</v>
      </c>
      <c r="Z89">
        <v>24</v>
      </c>
      <c r="AA89" t="s">
        <v>58</v>
      </c>
      <c r="AB89" t="s">
        <v>58</v>
      </c>
      <c r="AC89" t="s">
        <v>58</v>
      </c>
      <c r="AD89" s="2">
        <v>42826</v>
      </c>
      <c r="AE89">
        <v>3</v>
      </c>
      <c r="AF89">
        <v>0.51053854445183244</v>
      </c>
    </row>
    <row r="90" spans="1:32" x14ac:dyDescent="0.35">
      <c r="A90">
        <v>89</v>
      </c>
      <c r="B90" t="s">
        <v>32</v>
      </c>
      <c r="C90" t="s">
        <v>67</v>
      </c>
      <c r="D90" t="s">
        <v>37</v>
      </c>
      <c r="E90">
        <v>0</v>
      </c>
      <c r="F90" t="s">
        <v>35</v>
      </c>
      <c r="G90" t="s">
        <v>35</v>
      </c>
      <c r="H90">
        <v>0.5</v>
      </c>
      <c r="I90" t="s">
        <v>35</v>
      </c>
      <c r="J90" t="s">
        <v>34</v>
      </c>
      <c r="K90" t="s">
        <v>63</v>
      </c>
      <c r="L90" t="s">
        <v>49</v>
      </c>
      <c r="M90" t="s">
        <v>67</v>
      </c>
      <c r="N90" t="s">
        <v>63</v>
      </c>
      <c r="O90" t="s">
        <v>41</v>
      </c>
      <c r="P90" t="s">
        <v>41</v>
      </c>
      <c r="Q90" t="s">
        <v>50</v>
      </c>
      <c r="R90" t="s">
        <v>96</v>
      </c>
      <c r="S90" t="s">
        <v>50</v>
      </c>
      <c r="T90" t="s">
        <v>67</v>
      </c>
      <c r="U90">
        <v>0</v>
      </c>
      <c r="V90" t="s">
        <v>42</v>
      </c>
      <c r="W90" t="s">
        <v>34</v>
      </c>
      <c r="X90">
        <v>0</v>
      </c>
      <c r="Y90" t="s">
        <v>43</v>
      </c>
      <c r="Z90">
        <v>38</v>
      </c>
      <c r="AA90" t="s">
        <v>53</v>
      </c>
      <c r="AB90" t="s">
        <v>45</v>
      </c>
      <c r="AC90" t="s">
        <v>45</v>
      </c>
      <c r="AD90" s="2">
        <v>43922</v>
      </c>
      <c r="AE90">
        <v>0</v>
      </c>
      <c r="AF90">
        <v>0.40363058595193113</v>
      </c>
    </row>
    <row r="91" spans="1:32" x14ac:dyDescent="0.35">
      <c r="A91">
        <v>90</v>
      </c>
      <c r="B91" t="s">
        <v>32</v>
      </c>
      <c r="C91" t="s">
        <v>69</v>
      </c>
      <c r="D91" t="s">
        <v>34</v>
      </c>
      <c r="E91">
        <v>2</v>
      </c>
      <c r="F91" t="s">
        <v>35</v>
      </c>
      <c r="G91" t="s">
        <v>36</v>
      </c>
      <c r="H91">
        <v>0.5</v>
      </c>
      <c r="I91" t="s">
        <v>35</v>
      </c>
      <c r="J91" t="s">
        <v>37</v>
      </c>
      <c r="K91" t="s">
        <v>48</v>
      </c>
      <c r="L91" t="s">
        <v>49</v>
      </c>
      <c r="M91" t="s">
        <v>69</v>
      </c>
      <c r="N91" t="s">
        <v>48</v>
      </c>
      <c r="O91" t="s">
        <v>41</v>
      </c>
      <c r="P91" t="s">
        <v>41</v>
      </c>
      <c r="Q91" t="s">
        <v>52</v>
      </c>
      <c r="R91" t="s">
        <v>82</v>
      </c>
      <c r="S91" t="s">
        <v>52</v>
      </c>
      <c r="T91" t="s">
        <v>69</v>
      </c>
      <c r="U91">
        <v>1</v>
      </c>
      <c r="V91" t="s">
        <v>33</v>
      </c>
      <c r="W91" t="s">
        <v>37</v>
      </c>
      <c r="X91">
        <v>1</v>
      </c>
      <c r="Y91" t="s">
        <v>62</v>
      </c>
      <c r="Z91">
        <v>29</v>
      </c>
      <c r="AA91" t="s">
        <v>58</v>
      </c>
      <c r="AB91" t="s">
        <v>58</v>
      </c>
      <c r="AC91" t="s">
        <v>58</v>
      </c>
      <c r="AD91" s="2">
        <v>40634</v>
      </c>
      <c r="AE91">
        <v>9</v>
      </c>
      <c r="AF91">
        <v>0.72758565967040245</v>
      </c>
    </row>
    <row r="92" spans="1:32" x14ac:dyDescent="0.35">
      <c r="A92">
        <v>91</v>
      </c>
      <c r="B92" t="s">
        <v>32</v>
      </c>
      <c r="C92" t="s">
        <v>69</v>
      </c>
      <c r="D92" t="s">
        <v>34</v>
      </c>
      <c r="E92">
        <v>2</v>
      </c>
      <c r="F92" t="s">
        <v>36</v>
      </c>
      <c r="G92" t="s">
        <v>36</v>
      </c>
      <c r="H92">
        <v>0.5</v>
      </c>
      <c r="I92" t="s">
        <v>35</v>
      </c>
      <c r="J92" t="s">
        <v>37</v>
      </c>
      <c r="K92" t="s">
        <v>38</v>
      </c>
      <c r="L92" t="s">
        <v>49</v>
      </c>
      <c r="M92" t="s">
        <v>47</v>
      </c>
      <c r="N92" t="s">
        <v>38</v>
      </c>
      <c r="O92" t="s">
        <v>41</v>
      </c>
      <c r="P92" t="s">
        <v>41</v>
      </c>
      <c r="Q92" t="s">
        <v>52</v>
      </c>
      <c r="R92" t="s">
        <v>78</v>
      </c>
      <c r="S92" t="s">
        <v>52</v>
      </c>
      <c r="T92" t="s">
        <v>69</v>
      </c>
      <c r="U92">
        <v>1</v>
      </c>
      <c r="V92" t="s">
        <v>33</v>
      </c>
      <c r="W92" t="s">
        <v>37</v>
      </c>
      <c r="X92">
        <v>1</v>
      </c>
      <c r="Y92" t="s">
        <v>43</v>
      </c>
      <c r="Z92">
        <v>31</v>
      </c>
      <c r="AA92" t="s">
        <v>53</v>
      </c>
      <c r="AB92" t="s">
        <v>45</v>
      </c>
      <c r="AC92" t="s">
        <v>45</v>
      </c>
      <c r="AD92" s="2">
        <v>42095</v>
      </c>
      <c r="AE92">
        <v>5</v>
      </c>
      <c r="AF92">
        <v>0.39008876667696823</v>
      </c>
    </row>
    <row r="93" spans="1:32" x14ac:dyDescent="0.35">
      <c r="A93">
        <v>92</v>
      </c>
      <c r="B93" t="s">
        <v>32</v>
      </c>
      <c r="C93" t="s">
        <v>33</v>
      </c>
      <c r="D93" t="s">
        <v>34</v>
      </c>
      <c r="E93">
        <v>3</v>
      </c>
      <c r="F93" t="s">
        <v>35</v>
      </c>
      <c r="G93" t="s">
        <v>36</v>
      </c>
      <c r="H93">
        <v>0.5</v>
      </c>
      <c r="I93" t="s">
        <v>35</v>
      </c>
      <c r="J93" t="s">
        <v>37</v>
      </c>
      <c r="K93" t="s">
        <v>38</v>
      </c>
      <c r="L93" t="s">
        <v>49</v>
      </c>
      <c r="M93" t="s">
        <v>33</v>
      </c>
      <c r="N93" t="s">
        <v>38</v>
      </c>
      <c r="O93" t="s">
        <v>41</v>
      </c>
      <c r="P93" t="s">
        <v>41</v>
      </c>
      <c r="Q93" t="s">
        <v>52</v>
      </c>
      <c r="R93" t="s">
        <v>79</v>
      </c>
      <c r="S93" t="s">
        <v>52</v>
      </c>
      <c r="T93" t="s">
        <v>33</v>
      </c>
      <c r="U93">
        <v>4</v>
      </c>
      <c r="V93" t="s">
        <v>33</v>
      </c>
      <c r="W93" t="s">
        <v>34</v>
      </c>
      <c r="X93">
        <v>3</v>
      </c>
      <c r="Y93" t="s">
        <v>62</v>
      </c>
      <c r="Z93">
        <v>26</v>
      </c>
      <c r="AA93" t="s">
        <v>58</v>
      </c>
      <c r="AB93" t="s">
        <v>58</v>
      </c>
      <c r="AC93" t="s">
        <v>58</v>
      </c>
      <c r="AD93" s="2">
        <v>42461</v>
      </c>
      <c r="AE93">
        <v>4</v>
      </c>
      <c r="AF93">
        <v>0.80488141373798439</v>
      </c>
    </row>
    <row r="94" spans="1:32" x14ac:dyDescent="0.35">
      <c r="A94">
        <v>93</v>
      </c>
      <c r="B94" t="s">
        <v>32</v>
      </c>
      <c r="C94" t="s">
        <v>54</v>
      </c>
      <c r="D94" t="s">
        <v>34</v>
      </c>
      <c r="E94">
        <v>3</v>
      </c>
      <c r="F94" t="s">
        <v>35</v>
      </c>
      <c r="G94" t="s">
        <v>36</v>
      </c>
      <c r="H94">
        <v>0.5</v>
      </c>
      <c r="I94" t="s">
        <v>35</v>
      </c>
      <c r="J94" t="s">
        <v>37</v>
      </c>
      <c r="K94" t="s">
        <v>48</v>
      </c>
      <c r="L94" t="s">
        <v>49</v>
      </c>
      <c r="M94" t="s">
        <v>54</v>
      </c>
      <c r="N94" t="s">
        <v>48</v>
      </c>
      <c r="O94" t="s">
        <v>41</v>
      </c>
      <c r="P94" t="s">
        <v>41</v>
      </c>
      <c r="Q94" t="s">
        <v>56</v>
      </c>
      <c r="R94" t="s">
        <v>93</v>
      </c>
      <c r="S94" t="s">
        <v>50</v>
      </c>
      <c r="T94" t="s">
        <v>54</v>
      </c>
      <c r="U94">
        <v>3</v>
      </c>
      <c r="V94" t="s">
        <v>54</v>
      </c>
      <c r="W94" t="s">
        <v>34</v>
      </c>
      <c r="X94">
        <v>3</v>
      </c>
      <c r="Y94" t="s">
        <v>43</v>
      </c>
      <c r="Z94">
        <v>39</v>
      </c>
      <c r="AA94" t="s">
        <v>58</v>
      </c>
      <c r="AB94" t="s">
        <v>58</v>
      </c>
      <c r="AC94" t="s">
        <v>58</v>
      </c>
      <c r="AD94" s="2">
        <v>41730</v>
      </c>
      <c r="AE94">
        <v>6</v>
      </c>
      <c r="AF94">
        <v>0.36771281733557371</v>
      </c>
    </row>
    <row r="95" spans="1:32" x14ac:dyDescent="0.35">
      <c r="A95">
        <v>94</v>
      </c>
      <c r="B95" t="s">
        <v>32</v>
      </c>
      <c r="C95" t="s">
        <v>47</v>
      </c>
      <c r="D95" t="s">
        <v>34</v>
      </c>
      <c r="E95">
        <v>2</v>
      </c>
      <c r="F95" t="s">
        <v>35</v>
      </c>
      <c r="G95" t="s">
        <v>35</v>
      </c>
      <c r="H95">
        <v>0.5</v>
      </c>
      <c r="I95" t="s">
        <v>36</v>
      </c>
      <c r="J95" t="s">
        <v>37</v>
      </c>
      <c r="K95" t="s">
        <v>38</v>
      </c>
      <c r="L95" t="s">
        <v>39</v>
      </c>
      <c r="M95" t="s">
        <v>40</v>
      </c>
      <c r="N95" t="s">
        <v>38</v>
      </c>
      <c r="O95" t="s">
        <v>41</v>
      </c>
      <c r="P95" t="s">
        <v>41</v>
      </c>
      <c r="Q95" t="s">
        <v>42</v>
      </c>
      <c r="R95" t="s">
        <v>42</v>
      </c>
      <c r="S95" t="s">
        <v>42</v>
      </c>
      <c r="T95" t="s">
        <v>42</v>
      </c>
      <c r="U95">
        <v>2</v>
      </c>
      <c r="V95" t="s">
        <v>47</v>
      </c>
      <c r="W95" t="s">
        <v>34</v>
      </c>
      <c r="X95">
        <v>3</v>
      </c>
      <c r="Y95" t="s">
        <v>65</v>
      </c>
      <c r="Z95">
        <v>44</v>
      </c>
      <c r="AA95" t="s">
        <v>58</v>
      </c>
      <c r="AB95" t="s">
        <v>58</v>
      </c>
      <c r="AC95" t="s">
        <v>58</v>
      </c>
      <c r="AD95" s="2">
        <v>42826</v>
      </c>
      <c r="AE95">
        <v>3</v>
      </c>
      <c r="AF95">
        <v>0.91110780485717247</v>
      </c>
    </row>
    <row r="96" spans="1:32" x14ac:dyDescent="0.35">
      <c r="A96">
        <v>95</v>
      </c>
      <c r="B96" t="s">
        <v>32</v>
      </c>
      <c r="C96" t="s">
        <v>67</v>
      </c>
      <c r="D96" t="s">
        <v>34</v>
      </c>
      <c r="E96">
        <v>4</v>
      </c>
      <c r="F96" t="s">
        <v>35</v>
      </c>
      <c r="G96" t="s">
        <v>35</v>
      </c>
      <c r="H96">
        <v>0.5</v>
      </c>
      <c r="I96" t="s">
        <v>36</v>
      </c>
      <c r="J96" t="s">
        <v>37</v>
      </c>
      <c r="K96" t="s">
        <v>38</v>
      </c>
      <c r="L96" t="s">
        <v>39</v>
      </c>
      <c r="M96" t="s">
        <v>40</v>
      </c>
      <c r="N96" t="s">
        <v>38</v>
      </c>
      <c r="O96" t="s">
        <v>41</v>
      </c>
      <c r="P96" t="s">
        <v>41</v>
      </c>
      <c r="Q96" t="s">
        <v>42</v>
      </c>
      <c r="R96" t="s">
        <v>42</v>
      </c>
      <c r="S96" t="s">
        <v>42</v>
      </c>
      <c r="T96" t="s">
        <v>42</v>
      </c>
      <c r="U96">
        <v>3</v>
      </c>
      <c r="V96" t="s">
        <v>67</v>
      </c>
      <c r="W96" t="s">
        <v>34</v>
      </c>
      <c r="X96">
        <v>3</v>
      </c>
      <c r="Y96" t="s">
        <v>65</v>
      </c>
      <c r="Z96">
        <v>40</v>
      </c>
      <c r="AA96" t="s">
        <v>53</v>
      </c>
      <c r="AB96" t="s">
        <v>45</v>
      </c>
      <c r="AC96" t="s">
        <v>45</v>
      </c>
      <c r="AD96" s="2">
        <v>41000</v>
      </c>
      <c r="AE96">
        <v>8</v>
      </c>
      <c r="AF96">
        <v>0.40759540953750162</v>
      </c>
    </row>
    <row r="97" spans="1:32" x14ac:dyDescent="0.35">
      <c r="A97">
        <v>96</v>
      </c>
      <c r="B97" t="s">
        <v>32</v>
      </c>
      <c r="C97" t="s">
        <v>33</v>
      </c>
      <c r="D97" t="s">
        <v>34</v>
      </c>
      <c r="E97">
        <v>2</v>
      </c>
      <c r="F97" t="s">
        <v>35</v>
      </c>
      <c r="G97" t="s">
        <v>36</v>
      </c>
      <c r="H97">
        <v>0.5</v>
      </c>
      <c r="I97" t="s">
        <v>35</v>
      </c>
      <c r="J97" t="s">
        <v>37</v>
      </c>
      <c r="K97" t="s">
        <v>38</v>
      </c>
      <c r="L97" t="s">
        <v>49</v>
      </c>
      <c r="M97" t="s">
        <v>33</v>
      </c>
      <c r="N97" t="s">
        <v>38</v>
      </c>
      <c r="O97" t="s">
        <v>41</v>
      </c>
      <c r="P97" t="s">
        <v>41</v>
      </c>
      <c r="Q97" t="s">
        <v>52</v>
      </c>
      <c r="R97" t="s">
        <v>79</v>
      </c>
      <c r="S97" t="s">
        <v>52</v>
      </c>
      <c r="T97" t="s">
        <v>33</v>
      </c>
      <c r="U97">
        <v>1</v>
      </c>
      <c r="V97" t="s">
        <v>33</v>
      </c>
      <c r="W97" t="s">
        <v>34</v>
      </c>
      <c r="X97">
        <v>0</v>
      </c>
      <c r="Y97" t="s">
        <v>62</v>
      </c>
      <c r="Z97">
        <v>25</v>
      </c>
      <c r="AA97" t="s">
        <v>77</v>
      </c>
      <c r="AB97" t="s">
        <v>45</v>
      </c>
      <c r="AC97" t="s">
        <v>45</v>
      </c>
      <c r="AD97" s="2">
        <v>43556</v>
      </c>
      <c r="AE97">
        <v>1</v>
      </c>
      <c r="AF97">
        <v>1.3586449399386469E-3</v>
      </c>
    </row>
    <row r="98" spans="1:32" x14ac:dyDescent="0.35">
      <c r="A98">
        <v>97</v>
      </c>
      <c r="B98" t="s">
        <v>46</v>
      </c>
      <c r="C98" t="s">
        <v>47</v>
      </c>
      <c r="D98" t="s">
        <v>34</v>
      </c>
      <c r="E98">
        <v>2</v>
      </c>
      <c r="F98" t="s">
        <v>35</v>
      </c>
      <c r="G98" t="s">
        <v>36</v>
      </c>
      <c r="H98">
        <v>0.5</v>
      </c>
      <c r="I98" t="s">
        <v>35</v>
      </c>
      <c r="J98" t="s">
        <v>37</v>
      </c>
      <c r="K98" t="s">
        <v>59</v>
      </c>
      <c r="L98" t="s">
        <v>49</v>
      </c>
      <c r="M98" t="s">
        <v>47</v>
      </c>
      <c r="N98" t="s">
        <v>59</v>
      </c>
      <c r="O98" t="s">
        <v>41</v>
      </c>
      <c r="P98" t="s">
        <v>41</v>
      </c>
      <c r="Q98" t="s">
        <v>56</v>
      </c>
      <c r="R98" t="s">
        <v>60</v>
      </c>
      <c r="S98" t="s">
        <v>52</v>
      </c>
      <c r="T98" t="s">
        <v>47</v>
      </c>
      <c r="U98">
        <v>2</v>
      </c>
      <c r="V98" t="s">
        <v>47</v>
      </c>
      <c r="W98" t="s">
        <v>34</v>
      </c>
      <c r="X98">
        <v>3</v>
      </c>
      <c r="Y98" t="s">
        <v>65</v>
      </c>
      <c r="Z98">
        <v>40</v>
      </c>
      <c r="AA98" t="s">
        <v>53</v>
      </c>
      <c r="AB98" t="s">
        <v>45</v>
      </c>
      <c r="AC98" t="s">
        <v>45</v>
      </c>
      <c r="AD98" s="2">
        <v>42826</v>
      </c>
      <c r="AE98">
        <v>3</v>
      </c>
      <c r="AF98">
        <v>0.54699640819338713</v>
      </c>
    </row>
    <row r="99" spans="1:32" x14ac:dyDescent="0.35">
      <c r="A99">
        <v>98</v>
      </c>
      <c r="B99" t="s">
        <v>32</v>
      </c>
      <c r="C99" t="s">
        <v>54</v>
      </c>
      <c r="D99" t="s">
        <v>34</v>
      </c>
      <c r="E99">
        <v>3</v>
      </c>
      <c r="F99" t="s">
        <v>35</v>
      </c>
      <c r="G99" t="s">
        <v>36</v>
      </c>
      <c r="H99">
        <v>0.5</v>
      </c>
      <c r="I99" t="s">
        <v>35</v>
      </c>
      <c r="J99" t="s">
        <v>37</v>
      </c>
      <c r="K99" t="s">
        <v>38</v>
      </c>
      <c r="L99" t="s">
        <v>49</v>
      </c>
      <c r="M99" t="s">
        <v>54</v>
      </c>
      <c r="N99" t="s">
        <v>38</v>
      </c>
      <c r="O99" t="s">
        <v>41</v>
      </c>
      <c r="P99" t="s">
        <v>41</v>
      </c>
      <c r="Q99" t="s">
        <v>52</v>
      </c>
      <c r="R99" t="s">
        <v>94</v>
      </c>
      <c r="S99" t="s">
        <v>50</v>
      </c>
      <c r="T99" t="s">
        <v>54</v>
      </c>
      <c r="U99">
        <v>3</v>
      </c>
      <c r="V99" t="s">
        <v>54</v>
      </c>
      <c r="W99" t="s">
        <v>34</v>
      </c>
      <c r="X99">
        <v>3</v>
      </c>
      <c r="Y99" t="s">
        <v>65</v>
      </c>
      <c r="Z99">
        <v>41</v>
      </c>
      <c r="AA99" t="s">
        <v>58</v>
      </c>
      <c r="AB99" t="s">
        <v>58</v>
      </c>
      <c r="AC99" t="s">
        <v>58</v>
      </c>
      <c r="AD99" s="2">
        <v>40634</v>
      </c>
      <c r="AE99">
        <v>9</v>
      </c>
      <c r="AF99">
        <v>0.67254042737983166</v>
      </c>
    </row>
    <row r="100" spans="1:32" x14ac:dyDescent="0.35">
      <c r="A100">
        <v>99</v>
      </c>
      <c r="B100" t="s">
        <v>46</v>
      </c>
      <c r="C100" t="s">
        <v>33</v>
      </c>
      <c r="D100" t="s">
        <v>34</v>
      </c>
      <c r="E100">
        <v>3</v>
      </c>
      <c r="F100" t="s">
        <v>35</v>
      </c>
      <c r="G100" t="s">
        <v>36</v>
      </c>
      <c r="H100">
        <v>0.5</v>
      </c>
      <c r="I100" t="s">
        <v>35</v>
      </c>
      <c r="J100" t="s">
        <v>37</v>
      </c>
      <c r="K100" t="s">
        <v>48</v>
      </c>
      <c r="L100" t="s">
        <v>49</v>
      </c>
      <c r="M100" t="s">
        <v>33</v>
      </c>
      <c r="N100" t="s">
        <v>48</v>
      </c>
      <c r="O100" t="s">
        <v>41</v>
      </c>
      <c r="P100" t="s">
        <v>41</v>
      </c>
      <c r="Q100" t="s">
        <v>52</v>
      </c>
      <c r="R100" t="s">
        <v>61</v>
      </c>
      <c r="S100" t="s">
        <v>52</v>
      </c>
      <c r="T100" t="s">
        <v>33</v>
      </c>
      <c r="U100">
        <v>3</v>
      </c>
      <c r="V100" t="s">
        <v>33</v>
      </c>
      <c r="W100" t="s">
        <v>34</v>
      </c>
      <c r="X100">
        <v>3</v>
      </c>
      <c r="Y100" t="s">
        <v>62</v>
      </c>
      <c r="Z100">
        <v>28</v>
      </c>
      <c r="AA100" t="s">
        <v>77</v>
      </c>
      <c r="AB100" t="s">
        <v>45</v>
      </c>
      <c r="AC100" t="s">
        <v>45</v>
      </c>
      <c r="AD100" s="2">
        <v>42826</v>
      </c>
      <c r="AE100">
        <v>3</v>
      </c>
      <c r="AF100">
        <v>0.51065108420660699</v>
      </c>
    </row>
    <row r="101" spans="1:32" x14ac:dyDescent="0.35">
      <c r="A101">
        <v>100</v>
      </c>
      <c r="B101" t="s">
        <v>32</v>
      </c>
      <c r="C101" t="s">
        <v>67</v>
      </c>
      <c r="D101" t="s">
        <v>34</v>
      </c>
      <c r="E101">
        <v>3</v>
      </c>
      <c r="F101" t="s">
        <v>35</v>
      </c>
      <c r="G101" t="s">
        <v>36</v>
      </c>
      <c r="H101">
        <v>0.5</v>
      </c>
      <c r="I101" t="s">
        <v>35</v>
      </c>
      <c r="J101" t="s">
        <v>37</v>
      </c>
      <c r="K101" t="s">
        <v>63</v>
      </c>
      <c r="L101" t="s">
        <v>49</v>
      </c>
      <c r="M101" t="s">
        <v>67</v>
      </c>
      <c r="N101" t="s">
        <v>63</v>
      </c>
      <c r="O101" t="s">
        <v>41</v>
      </c>
      <c r="P101" t="s">
        <v>41</v>
      </c>
      <c r="Q101" t="s">
        <v>50</v>
      </c>
      <c r="R101" t="s">
        <v>96</v>
      </c>
      <c r="S101" t="s">
        <v>50</v>
      </c>
      <c r="T101" t="s">
        <v>67</v>
      </c>
      <c r="U101">
        <v>2</v>
      </c>
      <c r="V101" t="s">
        <v>67</v>
      </c>
      <c r="W101" t="s">
        <v>34</v>
      </c>
      <c r="X101">
        <v>3</v>
      </c>
      <c r="Y101" t="s">
        <v>43</v>
      </c>
      <c r="Z101">
        <v>39</v>
      </c>
      <c r="AA101" t="s">
        <v>53</v>
      </c>
      <c r="AB101" t="s">
        <v>45</v>
      </c>
      <c r="AC101" t="s">
        <v>45</v>
      </c>
      <c r="AD101" s="2">
        <v>41730</v>
      </c>
      <c r="AE101">
        <v>6</v>
      </c>
      <c r="AF101">
        <v>0.97497871907836875</v>
      </c>
    </row>
    <row r="102" spans="1:32" x14ac:dyDescent="0.35">
      <c r="A102">
        <v>101</v>
      </c>
      <c r="B102" t="s">
        <v>46</v>
      </c>
      <c r="C102" t="s">
        <v>33</v>
      </c>
      <c r="D102" t="s">
        <v>34</v>
      </c>
      <c r="E102">
        <v>2</v>
      </c>
      <c r="F102" t="s">
        <v>35</v>
      </c>
      <c r="G102" t="s">
        <v>36</v>
      </c>
      <c r="H102">
        <v>0.5</v>
      </c>
      <c r="I102" t="s">
        <v>35</v>
      </c>
      <c r="J102" t="s">
        <v>37</v>
      </c>
      <c r="K102" t="s">
        <v>48</v>
      </c>
      <c r="L102" t="s">
        <v>49</v>
      </c>
      <c r="M102" t="s">
        <v>33</v>
      </c>
      <c r="N102" t="s">
        <v>48</v>
      </c>
      <c r="O102" t="s">
        <v>41</v>
      </c>
      <c r="P102" t="s">
        <v>41</v>
      </c>
      <c r="Q102" t="s">
        <v>52</v>
      </c>
      <c r="R102" t="s">
        <v>61</v>
      </c>
      <c r="S102" t="s">
        <v>52</v>
      </c>
      <c r="T102" t="s">
        <v>33</v>
      </c>
      <c r="U102">
        <v>2</v>
      </c>
      <c r="V102" t="s">
        <v>33</v>
      </c>
      <c r="W102" t="s">
        <v>34</v>
      </c>
      <c r="X102">
        <v>3</v>
      </c>
      <c r="Y102" t="s">
        <v>62</v>
      </c>
      <c r="Z102">
        <v>22</v>
      </c>
      <c r="AA102" t="s">
        <v>53</v>
      </c>
      <c r="AB102" t="s">
        <v>45</v>
      </c>
      <c r="AC102" t="s">
        <v>45</v>
      </c>
      <c r="AD102" s="2">
        <v>43191</v>
      </c>
      <c r="AE102">
        <v>2</v>
      </c>
      <c r="AF102">
        <v>0.63184585573493313</v>
      </c>
    </row>
    <row r="103" spans="1:32" x14ac:dyDescent="0.35">
      <c r="A103">
        <v>102</v>
      </c>
      <c r="B103" t="s">
        <v>46</v>
      </c>
      <c r="C103" t="s">
        <v>47</v>
      </c>
      <c r="D103" t="s">
        <v>34</v>
      </c>
      <c r="E103">
        <v>2</v>
      </c>
      <c r="F103" t="s">
        <v>35</v>
      </c>
      <c r="G103" t="s">
        <v>36</v>
      </c>
      <c r="H103">
        <v>0.5</v>
      </c>
      <c r="I103" t="s">
        <v>35</v>
      </c>
      <c r="J103" t="s">
        <v>37</v>
      </c>
      <c r="K103" t="s">
        <v>38</v>
      </c>
      <c r="L103" t="s">
        <v>49</v>
      </c>
      <c r="M103" t="s">
        <v>47</v>
      </c>
      <c r="N103" t="s">
        <v>38</v>
      </c>
      <c r="O103" t="s">
        <v>41</v>
      </c>
      <c r="P103" t="s">
        <v>41</v>
      </c>
      <c r="Q103" t="s">
        <v>52</v>
      </c>
      <c r="R103" t="s">
        <v>75</v>
      </c>
      <c r="S103" t="s">
        <v>52</v>
      </c>
      <c r="T103" t="s">
        <v>47</v>
      </c>
      <c r="U103">
        <v>2</v>
      </c>
      <c r="V103" t="s">
        <v>47</v>
      </c>
      <c r="W103" t="s">
        <v>34</v>
      </c>
      <c r="X103">
        <v>0</v>
      </c>
      <c r="Y103" t="s">
        <v>65</v>
      </c>
      <c r="Z103">
        <v>40</v>
      </c>
      <c r="AA103" t="s">
        <v>97</v>
      </c>
      <c r="AB103" t="s">
        <v>98</v>
      </c>
      <c r="AC103" t="s">
        <v>73</v>
      </c>
      <c r="AD103" s="2">
        <v>43191</v>
      </c>
      <c r="AE103">
        <v>2</v>
      </c>
      <c r="AF103">
        <v>0.95783524616756677</v>
      </c>
    </row>
    <row r="104" spans="1:32" x14ac:dyDescent="0.35">
      <c r="A104">
        <v>103</v>
      </c>
      <c r="B104" t="s">
        <v>32</v>
      </c>
      <c r="C104" t="s">
        <v>33</v>
      </c>
      <c r="D104" t="s">
        <v>34</v>
      </c>
      <c r="E104">
        <v>2</v>
      </c>
      <c r="F104" t="s">
        <v>35</v>
      </c>
      <c r="G104" t="s">
        <v>36</v>
      </c>
      <c r="H104">
        <v>0.5</v>
      </c>
      <c r="I104" t="s">
        <v>35</v>
      </c>
      <c r="J104" t="s">
        <v>37</v>
      </c>
      <c r="K104" t="s">
        <v>48</v>
      </c>
      <c r="L104" t="s">
        <v>49</v>
      </c>
      <c r="M104" t="s">
        <v>33</v>
      </c>
      <c r="N104" t="s">
        <v>48</v>
      </c>
      <c r="O104" t="s">
        <v>41</v>
      </c>
      <c r="P104" t="s">
        <v>41</v>
      </c>
      <c r="Q104" t="s">
        <v>52</v>
      </c>
      <c r="R104" t="s">
        <v>61</v>
      </c>
      <c r="S104" t="s">
        <v>52</v>
      </c>
      <c r="T104" t="s">
        <v>33</v>
      </c>
      <c r="U104">
        <v>5</v>
      </c>
      <c r="V104" t="s">
        <v>33</v>
      </c>
      <c r="W104" t="s">
        <v>34</v>
      </c>
      <c r="X104">
        <v>3</v>
      </c>
      <c r="Y104" t="s">
        <v>62</v>
      </c>
      <c r="Z104">
        <v>22</v>
      </c>
      <c r="AA104" t="s">
        <v>77</v>
      </c>
      <c r="AB104" t="s">
        <v>45</v>
      </c>
      <c r="AC104" t="s">
        <v>45</v>
      </c>
      <c r="AD104" s="2">
        <v>42095</v>
      </c>
      <c r="AE104">
        <v>5</v>
      </c>
      <c r="AF104">
        <v>0.65886087852046127</v>
      </c>
    </row>
    <row r="105" spans="1:32" x14ac:dyDescent="0.35">
      <c r="A105">
        <v>104</v>
      </c>
      <c r="B105" t="s">
        <v>46</v>
      </c>
      <c r="C105" t="s">
        <v>69</v>
      </c>
      <c r="D105" t="s">
        <v>34</v>
      </c>
      <c r="E105">
        <v>2</v>
      </c>
      <c r="F105" t="s">
        <v>35</v>
      </c>
      <c r="G105" t="s">
        <v>36</v>
      </c>
      <c r="H105">
        <v>0.5</v>
      </c>
      <c r="I105" t="s">
        <v>35</v>
      </c>
      <c r="J105" t="s">
        <v>37</v>
      </c>
      <c r="K105" t="s">
        <v>48</v>
      </c>
      <c r="L105" t="s">
        <v>49</v>
      </c>
      <c r="M105" t="s">
        <v>69</v>
      </c>
      <c r="N105" t="s">
        <v>48</v>
      </c>
      <c r="O105" t="s">
        <v>41</v>
      </c>
      <c r="P105" t="s">
        <v>41</v>
      </c>
      <c r="Q105" t="s">
        <v>52</v>
      </c>
      <c r="R105" t="s">
        <v>82</v>
      </c>
      <c r="S105" t="s">
        <v>52</v>
      </c>
      <c r="T105" t="s">
        <v>69</v>
      </c>
      <c r="U105">
        <v>3</v>
      </c>
      <c r="V105" t="s">
        <v>69</v>
      </c>
      <c r="W105" t="s">
        <v>34</v>
      </c>
      <c r="X105">
        <v>2</v>
      </c>
      <c r="Y105" t="s">
        <v>62</v>
      </c>
      <c r="Z105">
        <v>28</v>
      </c>
      <c r="AA105" t="s">
        <v>58</v>
      </c>
      <c r="AB105" t="s">
        <v>58</v>
      </c>
      <c r="AC105" t="s">
        <v>58</v>
      </c>
      <c r="AD105" s="2">
        <v>42095</v>
      </c>
      <c r="AE105">
        <v>5</v>
      </c>
      <c r="AF105">
        <v>0.27629660649927246</v>
      </c>
    </row>
    <row r="106" spans="1:32" x14ac:dyDescent="0.35">
      <c r="A106">
        <v>105</v>
      </c>
      <c r="B106" t="s">
        <v>32</v>
      </c>
      <c r="C106" t="s">
        <v>47</v>
      </c>
      <c r="D106" t="s">
        <v>37</v>
      </c>
      <c r="E106">
        <v>0</v>
      </c>
      <c r="F106" t="s">
        <v>35</v>
      </c>
      <c r="G106" t="s">
        <v>35</v>
      </c>
      <c r="H106">
        <v>0.5</v>
      </c>
      <c r="I106" t="s">
        <v>35</v>
      </c>
      <c r="J106" t="s">
        <v>34</v>
      </c>
      <c r="K106" t="s">
        <v>48</v>
      </c>
      <c r="L106" t="s">
        <v>49</v>
      </c>
      <c r="M106" t="s">
        <v>47</v>
      </c>
      <c r="N106" t="s">
        <v>48</v>
      </c>
      <c r="O106" t="s">
        <v>41</v>
      </c>
      <c r="P106" t="s">
        <v>41</v>
      </c>
      <c r="Q106" t="s">
        <v>50</v>
      </c>
      <c r="R106" t="s">
        <v>51</v>
      </c>
      <c r="S106" t="s">
        <v>52</v>
      </c>
      <c r="T106" t="s">
        <v>47</v>
      </c>
      <c r="U106">
        <v>0</v>
      </c>
      <c r="V106" t="s">
        <v>42</v>
      </c>
      <c r="W106" t="s">
        <v>34</v>
      </c>
      <c r="X106">
        <v>0</v>
      </c>
      <c r="Y106" t="s">
        <v>43</v>
      </c>
      <c r="Z106">
        <v>30</v>
      </c>
      <c r="AA106" t="s">
        <v>77</v>
      </c>
      <c r="AB106" t="s">
        <v>45</v>
      </c>
      <c r="AC106" t="s">
        <v>45</v>
      </c>
      <c r="AD106" s="2">
        <v>43922</v>
      </c>
      <c r="AE106">
        <v>0</v>
      </c>
      <c r="AF106">
        <v>0.61925695893563704</v>
      </c>
    </row>
    <row r="107" spans="1:32" x14ac:dyDescent="0.35">
      <c r="A107">
        <v>106</v>
      </c>
      <c r="B107" t="s">
        <v>32</v>
      </c>
      <c r="C107" t="s">
        <v>54</v>
      </c>
      <c r="D107" t="s">
        <v>34</v>
      </c>
      <c r="E107">
        <v>1</v>
      </c>
      <c r="F107" t="s">
        <v>35</v>
      </c>
      <c r="G107" t="s">
        <v>36</v>
      </c>
      <c r="H107">
        <v>0.5</v>
      </c>
      <c r="I107" t="s">
        <v>35</v>
      </c>
      <c r="J107" t="s">
        <v>37</v>
      </c>
      <c r="K107" t="s">
        <v>48</v>
      </c>
      <c r="L107" t="s">
        <v>49</v>
      </c>
      <c r="M107" t="s">
        <v>54</v>
      </c>
      <c r="N107" t="s">
        <v>48</v>
      </c>
      <c r="O107" t="s">
        <v>41</v>
      </c>
      <c r="P107" t="s">
        <v>41</v>
      </c>
      <c r="Q107" t="s">
        <v>56</v>
      </c>
      <c r="R107" t="s">
        <v>93</v>
      </c>
      <c r="S107" t="s">
        <v>50</v>
      </c>
      <c r="T107" t="s">
        <v>54</v>
      </c>
      <c r="U107">
        <v>3</v>
      </c>
      <c r="V107" t="s">
        <v>54</v>
      </c>
      <c r="W107" t="s">
        <v>34</v>
      </c>
      <c r="X107">
        <v>3</v>
      </c>
      <c r="Y107" t="s">
        <v>43</v>
      </c>
      <c r="Z107">
        <v>35</v>
      </c>
      <c r="AA107" t="s">
        <v>77</v>
      </c>
      <c r="AB107" t="s">
        <v>45</v>
      </c>
      <c r="AC107" t="s">
        <v>45</v>
      </c>
      <c r="AD107" s="2">
        <v>42826</v>
      </c>
      <c r="AE107">
        <v>3</v>
      </c>
      <c r="AF107">
        <v>0.92846252048942812</v>
      </c>
    </row>
    <row r="108" spans="1:32" x14ac:dyDescent="0.35">
      <c r="A108">
        <v>107</v>
      </c>
      <c r="B108" t="s">
        <v>46</v>
      </c>
      <c r="C108" t="s">
        <v>33</v>
      </c>
      <c r="D108" t="s">
        <v>34</v>
      </c>
      <c r="E108">
        <v>2</v>
      </c>
      <c r="F108" t="s">
        <v>35</v>
      </c>
      <c r="G108" t="s">
        <v>36</v>
      </c>
      <c r="H108">
        <v>0.5</v>
      </c>
      <c r="I108" t="s">
        <v>35</v>
      </c>
      <c r="J108" t="s">
        <v>37</v>
      </c>
      <c r="K108" t="s">
        <v>38</v>
      </c>
      <c r="L108" t="s">
        <v>49</v>
      </c>
      <c r="M108" t="s">
        <v>33</v>
      </c>
      <c r="N108" t="s">
        <v>38</v>
      </c>
      <c r="O108" t="s">
        <v>41</v>
      </c>
      <c r="P108" t="s">
        <v>41</v>
      </c>
      <c r="Q108" t="s">
        <v>52</v>
      </c>
      <c r="R108" t="s">
        <v>79</v>
      </c>
      <c r="S108" t="s">
        <v>52</v>
      </c>
      <c r="T108" t="s">
        <v>33</v>
      </c>
      <c r="U108">
        <v>2</v>
      </c>
      <c r="V108" t="s">
        <v>33</v>
      </c>
      <c r="W108" t="s">
        <v>34</v>
      </c>
      <c r="X108">
        <v>2</v>
      </c>
      <c r="Y108" t="s">
        <v>62</v>
      </c>
      <c r="Z108">
        <v>23</v>
      </c>
      <c r="AA108" t="s">
        <v>58</v>
      </c>
      <c r="AB108" t="s">
        <v>58</v>
      </c>
      <c r="AC108" t="s">
        <v>58</v>
      </c>
      <c r="AD108" s="2">
        <v>43191</v>
      </c>
      <c r="AE108">
        <v>2</v>
      </c>
      <c r="AF108">
        <v>0.82389443011294172</v>
      </c>
    </row>
    <row r="109" spans="1:32" x14ac:dyDescent="0.35">
      <c r="A109">
        <v>108</v>
      </c>
      <c r="B109" t="s">
        <v>32</v>
      </c>
      <c r="C109" t="s">
        <v>67</v>
      </c>
      <c r="D109" t="s">
        <v>34</v>
      </c>
      <c r="E109">
        <v>3</v>
      </c>
      <c r="F109" t="s">
        <v>35</v>
      </c>
      <c r="G109" t="s">
        <v>36</v>
      </c>
      <c r="H109">
        <v>0.5</v>
      </c>
      <c r="I109" t="s">
        <v>35</v>
      </c>
      <c r="J109" t="s">
        <v>37</v>
      </c>
      <c r="K109" t="s">
        <v>38</v>
      </c>
      <c r="L109" t="s">
        <v>49</v>
      </c>
      <c r="M109" t="s">
        <v>67</v>
      </c>
      <c r="N109" t="s">
        <v>38</v>
      </c>
      <c r="O109" t="s">
        <v>41</v>
      </c>
      <c r="P109" t="s">
        <v>41</v>
      </c>
      <c r="Q109" t="s">
        <v>52</v>
      </c>
      <c r="R109" t="s">
        <v>68</v>
      </c>
      <c r="S109" t="s">
        <v>50</v>
      </c>
      <c r="T109" t="s">
        <v>67</v>
      </c>
      <c r="U109">
        <v>6</v>
      </c>
      <c r="V109" t="s">
        <v>67</v>
      </c>
      <c r="W109" t="s">
        <v>34</v>
      </c>
      <c r="X109">
        <v>3</v>
      </c>
      <c r="Y109" t="s">
        <v>43</v>
      </c>
      <c r="Z109">
        <v>34</v>
      </c>
      <c r="AA109" t="s">
        <v>77</v>
      </c>
      <c r="AB109" t="s">
        <v>45</v>
      </c>
      <c r="AC109" t="s">
        <v>45</v>
      </c>
      <c r="AD109" s="2">
        <v>41730</v>
      </c>
      <c r="AE109">
        <v>6</v>
      </c>
      <c r="AF109">
        <v>0.75158095195821462</v>
      </c>
    </row>
    <row r="110" spans="1:32" x14ac:dyDescent="0.35">
      <c r="A110">
        <v>109</v>
      </c>
      <c r="B110" t="s">
        <v>32</v>
      </c>
      <c r="C110" t="s">
        <v>33</v>
      </c>
      <c r="D110" t="s">
        <v>37</v>
      </c>
      <c r="E110">
        <v>0</v>
      </c>
      <c r="F110" t="s">
        <v>35</v>
      </c>
      <c r="G110" t="s">
        <v>35</v>
      </c>
      <c r="H110">
        <v>0.5</v>
      </c>
      <c r="I110" t="s">
        <v>35</v>
      </c>
      <c r="J110" t="s">
        <v>34</v>
      </c>
      <c r="K110" t="s">
        <v>48</v>
      </c>
      <c r="L110" t="s">
        <v>49</v>
      </c>
      <c r="M110" t="s">
        <v>33</v>
      </c>
      <c r="N110" t="s">
        <v>48</v>
      </c>
      <c r="O110" t="s">
        <v>41</v>
      </c>
      <c r="P110" t="s">
        <v>41</v>
      </c>
      <c r="Q110" t="s">
        <v>52</v>
      </c>
      <c r="R110" t="s">
        <v>61</v>
      </c>
      <c r="S110" t="s">
        <v>52</v>
      </c>
      <c r="T110" t="s">
        <v>33</v>
      </c>
      <c r="U110">
        <v>0</v>
      </c>
      <c r="V110" t="s">
        <v>42</v>
      </c>
      <c r="W110" t="s">
        <v>34</v>
      </c>
      <c r="X110">
        <v>0</v>
      </c>
      <c r="Y110" t="s">
        <v>62</v>
      </c>
      <c r="Z110">
        <v>24</v>
      </c>
      <c r="AA110" t="s">
        <v>58</v>
      </c>
      <c r="AB110" t="s">
        <v>58</v>
      </c>
      <c r="AC110" t="s">
        <v>58</v>
      </c>
      <c r="AD110" s="2">
        <v>43922</v>
      </c>
      <c r="AE110">
        <v>0</v>
      </c>
      <c r="AF110">
        <v>0.61081385466685689</v>
      </c>
    </row>
    <row r="111" spans="1:32" x14ac:dyDescent="0.35">
      <c r="A111">
        <v>110</v>
      </c>
      <c r="B111" t="s">
        <v>32</v>
      </c>
      <c r="C111" t="s">
        <v>69</v>
      </c>
      <c r="D111" t="s">
        <v>34</v>
      </c>
      <c r="E111">
        <v>2</v>
      </c>
      <c r="F111" t="s">
        <v>35</v>
      </c>
      <c r="G111" t="s">
        <v>36</v>
      </c>
      <c r="H111">
        <v>0.5</v>
      </c>
      <c r="I111" t="s">
        <v>35</v>
      </c>
      <c r="J111" t="s">
        <v>37</v>
      </c>
      <c r="K111" t="s">
        <v>63</v>
      </c>
      <c r="L111" t="s">
        <v>49</v>
      </c>
      <c r="M111" t="s">
        <v>69</v>
      </c>
      <c r="N111" t="s">
        <v>63</v>
      </c>
      <c r="O111" t="s">
        <v>41</v>
      </c>
      <c r="P111" t="s">
        <v>41</v>
      </c>
      <c r="Q111" t="s">
        <v>52</v>
      </c>
      <c r="R111" t="s">
        <v>85</v>
      </c>
      <c r="S111" t="s">
        <v>52</v>
      </c>
      <c r="T111" t="s">
        <v>69</v>
      </c>
      <c r="U111">
        <v>3</v>
      </c>
      <c r="V111" t="s">
        <v>69</v>
      </c>
      <c r="W111" t="s">
        <v>34</v>
      </c>
      <c r="X111">
        <v>3</v>
      </c>
      <c r="Y111" t="s">
        <v>62</v>
      </c>
      <c r="Z111">
        <v>28</v>
      </c>
      <c r="AA111" t="s">
        <v>58</v>
      </c>
      <c r="AB111" t="s">
        <v>58</v>
      </c>
      <c r="AC111" t="s">
        <v>58</v>
      </c>
      <c r="AD111" s="2">
        <v>42461</v>
      </c>
      <c r="AE111">
        <v>4</v>
      </c>
      <c r="AF111">
        <v>0.41596121593111801</v>
      </c>
    </row>
    <row r="112" spans="1:32" x14ac:dyDescent="0.35">
      <c r="A112">
        <v>111</v>
      </c>
      <c r="B112" t="s">
        <v>46</v>
      </c>
      <c r="C112" t="s">
        <v>69</v>
      </c>
      <c r="D112" t="s">
        <v>37</v>
      </c>
      <c r="E112">
        <v>0</v>
      </c>
      <c r="F112" t="s">
        <v>35</v>
      </c>
      <c r="G112" t="s">
        <v>35</v>
      </c>
      <c r="H112">
        <v>0.5</v>
      </c>
      <c r="I112" t="s">
        <v>35</v>
      </c>
      <c r="J112" t="s">
        <v>34</v>
      </c>
      <c r="K112" t="s">
        <v>86</v>
      </c>
      <c r="L112" t="s">
        <v>49</v>
      </c>
      <c r="M112" t="s">
        <v>69</v>
      </c>
      <c r="N112" t="s">
        <v>86</v>
      </c>
      <c r="O112" t="s">
        <v>41</v>
      </c>
      <c r="P112" t="s">
        <v>41</v>
      </c>
      <c r="Q112" t="s">
        <v>56</v>
      </c>
      <c r="R112" t="s">
        <v>87</v>
      </c>
      <c r="S112" t="s">
        <v>52</v>
      </c>
      <c r="T112" t="s">
        <v>69</v>
      </c>
      <c r="U112">
        <v>0</v>
      </c>
      <c r="V112" t="s">
        <v>42</v>
      </c>
      <c r="W112" t="s">
        <v>34</v>
      </c>
      <c r="X112">
        <v>0</v>
      </c>
      <c r="Y112" t="s">
        <v>43</v>
      </c>
      <c r="Z112">
        <v>33</v>
      </c>
      <c r="AA112" t="s">
        <v>53</v>
      </c>
      <c r="AB112" t="s">
        <v>45</v>
      </c>
      <c r="AC112" t="s">
        <v>45</v>
      </c>
      <c r="AD112" s="2">
        <v>43922</v>
      </c>
      <c r="AE112">
        <v>0</v>
      </c>
      <c r="AF112">
        <v>0.52690634481814613</v>
      </c>
    </row>
    <row r="113" spans="1:32" x14ac:dyDescent="0.35">
      <c r="A113">
        <v>112</v>
      </c>
      <c r="B113" t="s">
        <v>46</v>
      </c>
      <c r="C113" t="s">
        <v>33</v>
      </c>
      <c r="D113" t="s">
        <v>34</v>
      </c>
      <c r="E113">
        <v>2</v>
      </c>
      <c r="F113" t="s">
        <v>35</v>
      </c>
      <c r="G113" t="s">
        <v>36</v>
      </c>
      <c r="H113">
        <v>0.5</v>
      </c>
      <c r="I113" t="s">
        <v>35</v>
      </c>
      <c r="J113" t="s">
        <v>37</v>
      </c>
      <c r="K113" t="s">
        <v>38</v>
      </c>
      <c r="L113" t="s">
        <v>49</v>
      </c>
      <c r="M113" t="s">
        <v>33</v>
      </c>
      <c r="N113" t="s">
        <v>38</v>
      </c>
      <c r="O113" t="s">
        <v>41</v>
      </c>
      <c r="P113" t="s">
        <v>41</v>
      </c>
      <c r="Q113" t="s">
        <v>52</v>
      </c>
      <c r="R113" t="s">
        <v>79</v>
      </c>
      <c r="S113" t="s">
        <v>52</v>
      </c>
      <c r="T113" t="s">
        <v>33</v>
      </c>
      <c r="U113">
        <v>1</v>
      </c>
      <c r="V113" t="s">
        <v>33</v>
      </c>
      <c r="W113" t="s">
        <v>34</v>
      </c>
      <c r="X113">
        <v>0</v>
      </c>
      <c r="Y113" t="s">
        <v>62</v>
      </c>
      <c r="Z113">
        <v>27</v>
      </c>
      <c r="AA113" t="s">
        <v>58</v>
      </c>
      <c r="AB113" t="s">
        <v>58</v>
      </c>
      <c r="AC113" t="s">
        <v>58</v>
      </c>
      <c r="AD113" s="2">
        <v>43556</v>
      </c>
      <c r="AE113">
        <v>1</v>
      </c>
      <c r="AF113">
        <v>0.69429584502818531</v>
      </c>
    </row>
    <row r="114" spans="1:32" x14ac:dyDescent="0.35">
      <c r="A114">
        <v>113</v>
      </c>
      <c r="B114" t="s">
        <v>32</v>
      </c>
      <c r="C114" t="s">
        <v>54</v>
      </c>
      <c r="D114" t="s">
        <v>34</v>
      </c>
      <c r="E114">
        <v>3</v>
      </c>
      <c r="F114" t="s">
        <v>35</v>
      </c>
      <c r="G114" t="s">
        <v>36</v>
      </c>
      <c r="H114">
        <v>0.5</v>
      </c>
      <c r="I114" t="s">
        <v>35</v>
      </c>
      <c r="J114" t="s">
        <v>37</v>
      </c>
      <c r="K114" t="s">
        <v>55</v>
      </c>
      <c r="L114" t="s">
        <v>49</v>
      </c>
      <c r="M114" t="s">
        <v>54</v>
      </c>
      <c r="N114" t="s">
        <v>55</v>
      </c>
      <c r="O114" t="s">
        <v>41</v>
      </c>
      <c r="P114" t="s">
        <v>41</v>
      </c>
      <c r="Q114" t="s">
        <v>56</v>
      </c>
      <c r="R114" t="s">
        <v>57</v>
      </c>
      <c r="S114" t="s">
        <v>50</v>
      </c>
      <c r="T114" t="s">
        <v>54</v>
      </c>
      <c r="U114">
        <v>4</v>
      </c>
      <c r="V114" t="s">
        <v>54</v>
      </c>
      <c r="W114" t="s">
        <v>34</v>
      </c>
      <c r="X114">
        <v>3</v>
      </c>
      <c r="Y114" t="s">
        <v>65</v>
      </c>
      <c r="Z114">
        <v>41</v>
      </c>
      <c r="AA114" t="s">
        <v>58</v>
      </c>
      <c r="AB114" t="s">
        <v>58</v>
      </c>
      <c r="AC114" t="s">
        <v>58</v>
      </c>
      <c r="AD114" s="2">
        <v>41000</v>
      </c>
      <c r="AE114">
        <v>8</v>
      </c>
      <c r="AF114">
        <v>0.39201392278799674</v>
      </c>
    </row>
    <row r="115" spans="1:32" x14ac:dyDescent="0.35">
      <c r="A115">
        <v>114</v>
      </c>
      <c r="B115" t="s">
        <v>32</v>
      </c>
      <c r="C115" t="s">
        <v>47</v>
      </c>
      <c r="D115" t="s">
        <v>34</v>
      </c>
      <c r="E115">
        <v>3</v>
      </c>
      <c r="F115" t="s">
        <v>35</v>
      </c>
      <c r="G115" t="s">
        <v>36</v>
      </c>
      <c r="H115">
        <v>0.5</v>
      </c>
      <c r="I115" t="s">
        <v>35</v>
      </c>
      <c r="J115" t="s">
        <v>37</v>
      </c>
      <c r="K115" t="s">
        <v>48</v>
      </c>
      <c r="L115" t="s">
        <v>49</v>
      </c>
      <c r="M115" t="s">
        <v>47</v>
      </c>
      <c r="N115" t="s">
        <v>48</v>
      </c>
      <c r="O115" t="s">
        <v>41</v>
      </c>
      <c r="P115" t="s">
        <v>41</v>
      </c>
      <c r="Q115" t="s">
        <v>50</v>
      </c>
      <c r="R115" t="s">
        <v>51</v>
      </c>
      <c r="S115" t="s">
        <v>52</v>
      </c>
      <c r="T115" t="s">
        <v>47</v>
      </c>
      <c r="U115">
        <v>3</v>
      </c>
      <c r="V115" t="s">
        <v>47</v>
      </c>
      <c r="W115" t="s">
        <v>34</v>
      </c>
      <c r="X115">
        <v>3</v>
      </c>
      <c r="Y115" t="s">
        <v>43</v>
      </c>
      <c r="Z115">
        <v>31</v>
      </c>
      <c r="AA115" t="s">
        <v>58</v>
      </c>
      <c r="AB115" t="s">
        <v>58</v>
      </c>
      <c r="AC115" t="s">
        <v>58</v>
      </c>
      <c r="AD115" s="2">
        <v>41365</v>
      </c>
      <c r="AE115">
        <v>7</v>
      </c>
      <c r="AF115">
        <v>0.51638156552443482</v>
      </c>
    </row>
    <row r="116" spans="1:32" x14ac:dyDescent="0.35">
      <c r="A116">
        <v>115</v>
      </c>
      <c r="B116" t="s">
        <v>32</v>
      </c>
      <c r="C116" t="s">
        <v>54</v>
      </c>
      <c r="D116" t="s">
        <v>34</v>
      </c>
      <c r="E116">
        <v>3</v>
      </c>
      <c r="F116" t="s">
        <v>35</v>
      </c>
      <c r="G116" t="s">
        <v>35</v>
      </c>
      <c r="H116">
        <v>0.5</v>
      </c>
      <c r="I116" t="s">
        <v>36</v>
      </c>
      <c r="J116" t="s">
        <v>37</v>
      </c>
      <c r="K116" t="s">
        <v>86</v>
      </c>
      <c r="L116" t="s">
        <v>39</v>
      </c>
      <c r="M116" t="s">
        <v>40</v>
      </c>
      <c r="N116" t="s">
        <v>86</v>
      </c>
      <c r="O116" t="s">
        <v>41</v>
      </c>
      <c r="P116" t="s">
        <v>41</v>
      </c>
      <c r="Q116" t="s">
        <v>42</v>
      </c>
      <c r="R116" t="s">
        <v>42</v>
      </c>
      <c r="S116" t="s">
        <v>42</v>
      </c>
      <c r="T116" t="s">
        <v>42</v>
      </c>
      <c r="U116">
        <v>3</v>
      </c>
      <c r="V116" t="s">
        <v>54</v>
      </c>
      <c r="W116" t="s">
        <v>34</v>
      </c>
      <c r="X116">
        <v>4</v>
      </c>
      <c r="Y116" t="s">
        <v>65</v>
      </c>
      <c r="Z116">
        <v>49</v>
      </c>
      <c r="AA116" t="s">
        <v>58</v>
      </c>
      <c r="AB116" t="s">
        <v>58</v>
      </c>
      <c r="AC116" t="s">
        <v>58</v>
      </c>
      <c r="AD116" s="2">
        <v>41730</v>
      </c>
      <c r="AE116">
        <v>6</v>
      </c>
      <c r="AF116">
        <v>0.99051484998349282</v>
      </c>
    </row>
    <row r="117" spans="1:32" x14ac:dyDescent="0.35">
      <c r="A117">
        <v>116</v>
      </c>
      <c r="B117" t="s">
        <v>32</v>
      </c>
      <c r="C117" t="s">
        <v>69</v>
      </c>
      <c r="D117" t="s">
        <v>34</v>
      </c>
      <c r="E117">
        <v>3</v>
      </c>
      <c r="F117" t="s">
        <v>35</v>
      </c>
      <c r="G117" t="s">
        <v>36</v>
      </c>
      <c r="H117">
        <v>0.5</v>
      </c>
      <c r="I117" t="s">
        <v>35</v>
      </c>
      <c r="J117" t="s">
        <v>37</v>
      </c>
      <c r="K117" t="s">
        <v>48</v>
      </c>
      <c r="L117" t="s">
        <v>49</v>
      </c>
      <c r="M117" t="s">
        <v>69</v>
      </c>
      <c r="N117" t="s">
        <v>48</v>
      </c>
      <c r="O117" t="s">
        <v>41</v>
      </c>
      <c r="P117" t="s">
        <v>41</v>
      </c>
      <c r="Q117" t="s">
        <v>52</v>
      </c>
      <c r="R117" t="s">
        <v>82</v>
      </c>
      <c r="S117" t="s">
        <v>52</v>
      </c>
      <c r="T117" t="s">
        <v>69</v>
      </c>
      <c r="U117">
        <v>2</v>
      </c>
      <c r="V117" t="s">
        <v>69</v>
      </c>
      <c r="W117" t="s">
        <v>34</v>
      </c>
      <c r="X117">
        <v>0</v>
      </c>
      <c r="Y117" t="s">
        <v>62</v>
      </c>
      <c r="Z117">
        <v>26</v>
      </c>
      <c r="AA117" t="s">
        <v>77</v>
      </c>
      <c r="AB117" t="s">
        <v>45</v>
      </c>
      <c r="AC117" t="s">
        <v>45</v>
      </c>
      <c r="AD117" s="2">
        <v>43191</v>
      </c>
      <c r="AE117">
        <v>2</v>
      </c>
      <c r="AF117">
        <v>0.70260076314191389</v>
      </c>
    </row>
    <row r="118" spans="1:32" x14ac:dyDescent="0.35">
      <c r="A118">
        <v>117</v>
      </c>
      <c r="B118" t="s">
        <v>32</v>
      </c>
      <c r="C118" t="s">
        <v>47</v>
      </c>
      <c r="D118" t="s">
        <v>34</v>
      </c>
      <c r="E118">
        <v>2</v>
      </c>
      <c r="F118" t="s">
        <v>35</v>
      </c>
      <c r="G118" t="s">
        <v>36</v>
      </c>
      <c r="H118">
        <v>0.5</v>
      </c>
      <c r="I118" t="s">
        <v>35</v>
      </c>
      <c r="J118" t="s">
        <v>37</v>
      </c>
      <c r="K118" t="s">
        <v>63</v>
      </c>
      <c r="L118" t="s">
        <v>49</v>
      </c>
      <c r="M118" t="s">
        <v>47</v>
      </c>
      <c r="N118" t="s">
        <v>63</v>
      </c>
      <c r="O118" t="s">
        <v>41</v>
      </c>
      <c r="P118" t="s">
        <v>41</v>
      </c>
      <c r="Q118" t="s">
        <v>52</v>
      </c>
      <c r="R118" t="s">
        <v>64</v>
      </c>
      <c r="S118" t="s">
        <v>52</v>
      </c>
      <c r="T118" t="s">
        <v>47</v>
      </c>
      <c r="U118">
        <v>1</v>
      </c>
      <c r="V118" t="s">
        <v>69</v>
      </c>
      <c r="W118" t="s">
        <v>37</v>
      </c>
      <c r="X118">
        <v>1</v>
      </c>
      <c r="Y118" t="s">
        <v>43</v>
      </c>
      <c r="Z118">
        <v>33</v>
      </c>
      <c r="AA118" t="s">
        <v>77</v>
      </c>
      <c r="AB118" t="s">
        <v>45</v>
      </c>
      <c r="AC118" t="s">
        <v>45</v>
      </c>
      <c r="AD118" s="2">
        <v>41365</v>
      </c>
      <c r="AE118">
        <v>7</v>
      </c>
      <c r="AF118">
        <v>0.13914129350377114</v>
      </c>
    </row>
    <row r="119" spans="1:32" x14ac:dyDescent="0.35">
      <c r="A119">
        <v>118</v>
      </c>
      <c r="B119" t="s">
        <v>46</v>
      </c>
      <c r="C119" t="s">
        <v>67</v>
      </c>
      <c r="D119" t="s">
        <v>34</v>
      </c>
      <c r="E119">
        <v>0</v>
      </c>
      <c r="F119" t="s">
        <v>35</v>
      </c>
      <c r="G119" t="s">
        <v>35</v>
      </c>
      <c r="H119">
        <v>0.5</v>
      </c>
      <c r="I119" t="s">
        <v>36</v>
      </c>
      <c r="J119" t="s">
        <v>37</v>
      </c>
      <c r="K119" t="s">
        <v>48</v>
      </c>
      <c r="L119" t="s">
        <v>39</v>
      </c>
      <c r="M119" t="s">
        <v>40</v>
      </c>
      <c r="N119" t="s">
        <v>48</v>
      </c>
      <c r="O119" t="s">
        <v>41</v>
      </c>
      <c r="P119" t="s">
        <v>41</v>
      </c>
      <c r="Q119" t="s">
        <v>42</v>
      </c>
      <c r="R119" t="s">
        <v>42</v>
      </c>
      <c r="S119" t="s">
        <v>42</v>
      </c>
      <c r="T119" t="s">
        <v>42</v>
      </c>
      <c r="U119">
        <v>2</v>
      </c>
      <c r="V119" t="s">
        <v>67</v>
      </c>
      <c r="W119" t="s">
        <v>34</v>
      </c>
      <c r="X119">
        <v>3</v>
      </c>
      <c r="Y119" t="s">
        <v>65</v>
      </c>
      <c r="Z119">
        <v>41</v>
      </c>
      <c r="AA119" t="s">
        <v>58</v>
      </c>
      <c r="AB119" t="s">
        <v>58</v>
      </c>
      <c r="AC119" t="s">
        <v>58</v>
      </c>
      <c r="AD119" s="2">
        <v>41000</v>
      </c>
      <c r="AE119">
        <v>8</v>
      </c>
      <c r="AF119">
        <v>0.29757723002403269</v>
      </c>
    </row>
    <row r="120" spans="1:32" x14ac:dyDescent="0.35">
      <c r="A120">
        <v>119</v>
      </c>
      <c r="B120" t="s">
        <v>46</v>
      </c>
      <c r="C120" t="s">
        <v>33</v>
      </c>
      <c r="D120" t="s">
        <v>34</v>
      </c>
      <c r="E120">
        <v>2</v>
      </c>
      <c r="F120" t="s">
        <v>35</v>
      </c>
      <c r="G120" t="s">
        <v>36</v>
      </c>
      <c r="H120">
        <v>0.5</v>
      </c>
      <c r="I120" t="s">
        <v>35</v>
      </c>
      <c r="J120" t="s">
        <v>37</v>
      </c>
      <c r="K120" t="s">
        <v>38</v>
      </c>
      <c r="L120" t="s">
        <v>49</v>
      </c>
      <c r="M120" t="s">
        <v>33</v>
      </c>
      <c r="N120" t="s">
        <v>38</v>
      </c>
      <c r="O120">
        <v>0.8</v>
      </c>
      <c r="P120" t="s">
        <v>81</v>
      </c>
      <c r="Q120" t="s">
        <v>52</v>
      </c>
      <c r="R120" t="s">
        <v>79</v>
      </c>
      <c r="S120" t="s">
        <v>52</v>
      </c>
      <c r="T120" t="s">
        <v>33</v>
      </c>
      <c r="U120">
        <v>1</v>
      </c>
      <c r="V120" t="s">
        <v>33</v>
      </c>
      <c r="W120" t="s">
        <v>34</v>
      </c>
      <c r="X120">
        <v>0</v>
      </c>
      <c r="Y120" t="s">
        <v>62</v>
      </c>
      <c r="Z120">
        <v>22</v>
      </c>
      <c r="AA120" t="s">
        <v>77</v>
      </c>
      <c r="AB120" t="s">
        <v>45</v>
      </c>
      <c r="AC120" t="s">
        <v>45</v>
      </c>
      <c r="AD120" s="2">
        <v>43556</v>
      </c>
      <c r="AE120">
        <v>1</v>
      </c>
      <c r="AF120">
        <v>0.82878612416079256</v>
      </c>
    </row>
    <row r="121" spans="1:32" x14ac:dyDescent="0.35">
      <c r="A121">
        <v>120</v>
      </c>
      <c r="B121" t="s">
        <v>32</v>
      </c>
      <c r="C121" t="s">
        <v>69</v>
      </c>
      <c r="D121" t="s">
        <v>34</v>
      </c>
      <c r="E121">
        <v>2</v>
      </c>
      <c r="F121" t="s">
        <v>36</v>
      </c>
      <c r="G121" t="s">
        <v>36</v>
      </c>
      <c r="H121">
        <v>0.5</v>
      </c>
      <c r="I121" t="s">
        <v>35</v>
      </c>
      <c r="J121" t="s">
        <v>37</v>
      </c>
      <c r="K121" t="s">
        <v>48</v>
      </c>
      <c r="L121" t="s">
        <v>49</v>
      </c>
      <c r="M121" t="s">
        <v>47</v>
      </c>
      <c r="N121" t="s">
        <v>48</v>
      </c>
      <c r="O121" t="s">
        <v>41</v>
      </c>
      <c r="P121" t="s">
        <v>41</v>
      </c>
      <c r="Q121" t="s">
        <v>52</v>
      </c>
      <c r="R121" t="s">
        <v>82</v>
      </c>
      <c r="S121" t="s">
        <v>52</v>
      </c>
      <c r="T121" t="s">
        <v>69</v>
      </c>
      <c r="U121">
        <v>4</v>
      </c>
      <c r="V121" t="s">
        <v>69</v>
      </c>
      <c r="W121" t="s">
        <v>34</v>
      </c>
      <c r="X121">
        <v>3</v>
      </c>
      <c r="Y121" t="s">
        <v>43</v>
      </c>
      <c r="Z121">
        <v>34</v>
      </c>
      <c r="AA121" t="s">
        <v>58</v>
      </c>
      <c r="AB121" t="s">
        <v>58</v>
      </c>
      <c r="AC121" t="s">
        <v>58</v>
      </c>
      <c r="AD121" s="2">
        <v>41730</v>
      </c>
      <c r="AE121">
        <v>6</v>
      </c>
      <c r="AF121">
        <v>0.13863457491230802</v>
      </c>
    </row>
    <row r="122" spans="1:32" x14ac:dyDescent="0.35">
      <c r="A122">
        <v>121</v>
      </c>
      <c r="B122" t="s">
        <v>32</v>
      </c>
      <c r="C122" t="s">
        <v>33</v>
      </c>
      <c r="D122" t="s">
        <v>34</v>
      </c>
      <c r="E122">
        <v>3</v>
      </c>
      <c r="F122" t="s">
        <v>35</v>
      </c>
      <c r="G122" t="s">
        <v>35</v>
      </c>
      <c r="H122">
        <v>0.5</v>
      </c>
      <c r="I122" t="s">
        <v>36</v>
      </c>
      <c r="J122" t="s">
        <v>37</v>
      </c>
      <c r="K122" t="s">
        <v>38</v>
      </c>
      <c r="L122" t="s">
        <v>39</v>
      </c>
      <c r="M122" t="s">
        <v>40</v>
      </c>
      <c r="N122" t="s">
        <v>38</v>
      </c>
      <c r="O122" t="s">
        <v>41</v>
      </c>
      <c r="P122" t="s">
        <v>41</v>
      </c>
      <c r="Q122" t="s">
        <v>42</v>
      </c>
      <c r="R122" t="s">
        <v>42</v>
      </c>
      <c r="S122" t="s">
        <v>42</v>
      </c>
      <c r="T122" t="s">
        <v>42</v>
      </c>
      <c r="U122">
        <v>3</v>
      </c>
      <c r="V122" t="s">
        <v>33</v>
      </c>
      <c r="W122" t="s">
        <v>34</v>
      </c>
      <c r="X122">
        <v>3</v>
      </c>
      <c r="Y122" t="s">
        <v>65</v>
      </c>
      <c r="Z122">
        <v>46</v>
      </c>
      <c r="AA122" t="s">
        <v>58</v>
      </c>
      <c r="AB122" t="s">
        <v>58</v>
      </c>
      <c r="AC122" t="s">
        <v>58</v>
      </c>
      <c r="AD122" s="2">
        <v>42826</v>
      </c>
      <c r="AE122">
        <v>3</v>
      </c>
      <c r="AF122">
        <v>0.25384092054337137</v>
      </c>
    </row>
    <row r="123" spans="1:32" x14ac:dyDescent="0.35">
      <c r="A123">
        <v>122</v>
      </c>
      <c r="B123" t="s">
        <v>32</v>
      </c>
      <c r="C123" t="s">
        <v>67</v>
      </c>
      <c r="D123" t="s">
        <v>34</v>
      </c>
      <c r="E123">
        <v>2</v>
      </c>
      <c r="F123" t="s">
        <v>35</v>
      </c>
      <c r="G123" t="s">
        <v>36</v>
      </c>
      <c r="H123">
        <v>0.5</v>
      </c>
      <c r="I123" t="s">
        <v>35</v>
      </c>
      <c r="J123" t="s">
        <v>37</v>
      </c>
      <c r="K123" t="s">
        <v>48</v>
      </c>
      <c r="L123" t="s">
        <v>49</v>
      </c>
      <c r="M123" t="s">
        <v>67</v>
      </c>
      <c r="N123" t="s">
        <v>48</v>
      </c>
      <c r="O123" t="s">
        <v>41</v>
      </c>
      <c r="P123" t="s">
        <v>41</v>
      </c>
      <c r="Q123" t="s">
        <v>50</v>
      </c>
      <c r="R123" t="s">
        <v>88</v>
      </c>
      <c r="S123" t="s">
        <v>50</v>
      </c>
      <c r="T123" t="s">
        <v>67</v>
      </c>
      <c r="U123">
        <v>4</v>
      </c>
      <c r="V123" t="s">
        <v>67</v>
      </c>
      <c r="W123" t="s">
        <v>34</v>
      </c>
      <c r="X123">
        <v>2</v>
      </c>
      <c r="Y123" t="s">
        <v>43</v>
      </c>
      <c r="Z123">
        <v>35</v>
      </c>
      <c r="AA123" t="s">
        <v>58</v>
      </c>
      <c r="AB123" t="s">
        <v>58</v>
      </c>
      <c r="AC123" t="s">
        <v>58</v>
      </c>
      <c r="AD123" s="2">
        <v>42095</v>
      </c>
      <c r="AE123">
        <v>5</v>
      </c>
      <c r="AF123">
        <v>0.62416021722584547</v>
      </c>
    </row>
    <row r="124" spans="1:32" x14ac:dyDescent="0.35">
      <c r="A124">
        <v>123</v>
      </c>
      <c r="B124" t="s">
        <v>46</v>
      </c>
      <c r="C124" t="s">
        <v>33</v>
      </c>
      <c r="D124" t="s">
        <v>34</v>
      </c>
      <c r="E124">
        <v>3</v>
      </c>
      <c r="F124" t="s">
        <v>35</v>
      </c>
      <c r="G124" t="s">
        <v>36</v>
      </c>
      <c r="H124">
        <v>0.5</v>
      </c>
      <c r="I124" t="s">
        <v>35</v>
      </c>
      <c r="J124" t="s">
        <v>37</v>
      </c>
      <c r="K124" t="s">
        <v>48</v>
      </c>
      <c r="L124" t="s">
        <v>49</v>
      </c>
      <c r="M124" t="s">
        <v>33</v>
      </c>
      <c r="N124" t="s">
        <v>48</v>
      </c>
      <c r="O124" t="s">
        <v>41</v>
      </c>
      <c r="P124" t="s">
        <v>41</v>
      </c>
      <c r="Q124" t="s">
        <v>52</v>
      </c>
      <c r="R124" t="s">
        <v>61</v>
      </c>
      <c r="S124" t="s">
        <v>52</v>
      </c>
      <c r="T124" t="s">
        <v>33</v>
      </c>
      <c r="U124">
        <v>2</v>
      </c>
      <c r="V124" t="s">
        <v>33</v>
      </c>
      <c r="W124" t="s">
        <v>34</v>
      </c>
      <c r="X124">
        <v>2</v>
      </c>
      <c r="Y124" t="s">
        <v>43</v>
      </c>
      <c r="Z124">
        <v>30</v>
      </c>
      <c r="AA124" t="s">
        <v>99</v>
      </c>
      <c r="AB124" t="s">
        <v>98</v>
      </c>
      <c r="AC124" t="s">
        <v>73</v>
      </c>
      <c r="AD124" s="2">
        <v>43191</v>
      </c>
      <c r="AE124">
        <v>2</v>
      </c>
      <c r="AF124">
        <v>0.67699027862080463</v>
      </c>
    </row>
    <row r="125" spans="1:32" x14ac:dyDescent="0.35">
      <c r="A125">
        <v>124</v>
      </c>
      <c r="B125" t="s">
        <v>46</v>
      </c>
      <c r="C125" t="s">
        <v>33</v>
      </c>
      <c r="D125" t="s">
        <v>34</v>
      </c>
      <c r="E125">
        <v>2</v>
      </c>
      <c r="F125" t="s">
        <v>35</v>
      </c>
      <c r="G125" t="s">
        <v>36</v>
      </c>
      <c r="H125">
        <v>0.5</v>
      </c>
      <c r="I125" t="s">
        <v>35</v>
      </c>
      <c r="J125" t="s">
        <v>37</v>
      </c>
      <c r="K125" t="s">
        <v>38</v>
      </c>
      <c r="L125" t="s">
        <v>49</v>
      </c>
      <c r="M125" t="s">
        <v>33</v>
      </c>
      <c r="N125" t="s">
        <v>38</v>
      </c>
      <c r="O125" t="s">
        <v>41</v>
      </c>
      <c r="P125" t="s">
        <v>41</v>
      </c>
      <c r="Q125" t="s">
        <v>52</v>
      </c>
      <c r="R125" t="s">
        <v>79</v>
      </c>
      <c r="S125" t="s">
        <v>52</v>
      </c>
      <c r="T125" t="s">
        <v>33</v>
      </c>
      <c r="U125">
        <v>2</v>
      </c>
      <c r="V125" t="s">
        <v>33</v>
      </c>
      <c r="W125" t="s">
        <v>34</v>
      </c>
      <c r="X125">
        <v>3</v>
      </c>
      <c r="Y125" t="s">
        <v>62</v>
      </c>
      <c r="Z125">
        <v>23</v>
      </c>
      <c r="AA125" t="s">
        <v>58</v>
      </c>
      <c r="AB125" t="s">
        <v>58</v>
      </c>
      <c r="AC125" t="s">
        <v>58</v>
      </c>
      <c r="AD125" s="2">
        <v>43191</v>
      </c>
      <c r="AE125">
        <v>2</v>
      </c>
      <c r="AF125">
        <v>0.98075027487048705</v>
      </c>
    </row>
    <row r="126" spans="1:32" x14ac:dyDescent="0.35">
      <c r="A126">
        <v>125</v>
      </c>
      <c r="B126" t="s">
        <v>32</v>
      </c>
      <c r="C126" t="s">
        <v>67</v>
      </c>
      <c r="D126" t="s">
        <v>37</v>
      </c>
      <c r="E126">
        <v>0</v>
      </c>
      <c r="F126" t="s">
        <v>35</v>
      </c>
      <c r="G126" t="s">
        <v>35</v>
      </c>
      <c r="H126">
        <v>0.5</v>
      </c>
      <c r="I126" t="s">
        <v>35</v>
      </c>
      <c r="J126" t="s">
        <v>34</v>
      </c>
      <c r="K126" t="s">
        <v>38</v>
      </c>
      <c r="L126" t="s">
        <v>49</v>
      </c>
      <c r="M126" t="s">
        <v>67</v>
      </c>
      <c r="N126" t="s">
        <v>38</v>
      </c>
      <c r="O126" t="s">
        <v>41</v>
      </c>
      <c r="P126" t="s">
        <v>41</v>
      </c>
      <c r="Q126" t="s">
        <v>52</v>
      </c>
      <c r="R126" t="s">
        <v>68</v>
      </c>
      <c r="S126" t="s">
        <v>50</v>
      </c>
      <c r="T126" t="s">
        <v>67</v>
      </c>
      <c r="U126">
        <v>0</v>
      </c>
      <c r="V126" t="s">
        <v>42</v>
      </c>
      <c r="W126" t="s">
        <v>34</v>
      </c>
      <c r="X126">
        <v>0</v>
      </c>
      <c r="Y126" t="s">
        <v>43</v>
      </c>
      <c r="Z126">
        <v>38</v>
      </c>
      <c r="AA126" t="s">
        <v>58</v>
      </c>
      <c r="AB126" t="s">
        <v>58</v>
      </c>
      <c r="AC126" t="s">
        <v>58</v>
      </c>
      <c r="AD126" s="2">
        <v>43922</v>
      </c>
      <c r="AE126">
        <v>0</v>
      </c>
      <c r="AF126">
        <v>0.18643757371215364</v>
      </c>
    </row>
    <row r="127" spans="1:32" x14ac:dyDescent="0.35">
      <c r="A127">
        <v>126</v>
      </c>
      <c r="B127" t="s">
        <v>46</v>
      </c>
      <c r="C127" t="s">
        <v>33</v>
      </c>
      <c r="D127" t="s">
        <v>37</v>
      </c>
      <c r="E127">
        <v>0</v>
      </c>
      <c r="F127" t="s">
        <v>35</v>
      </c>
      <c r="G127" t="s">
        <v>35</v>
      </c>
      <c r="H127">
        <v>0.5</v>
      </c>
      <c r="I127" t="s">
        <v>35</v>
      </c>
      <c r="J127" t="s">
        <v>34</v>
      </c>
      <c r="K127" t="s">
        <v>63</v>
      </c>
      <c r="L127" t="s">
        <v>49</v>
      </c>
      <c r="M127" t="s">
        <v>33</v>
      </c>
      <c r="N127" t="s">
        <v>63</v>
      </c>
      <c r="O127">
        <v>0.8</v>
      </c>
      <c r="P127" t="s">
        <v>81</v>
      </c>
      <c r="Q127" t="s">
        <v>52</v>
      </c>
      <c r="R127" t="s">
        <v>74</v>
      </c>
      <c r="S127" t="s">
        <v>52</v>
      </c>
      <c r="T127" t="s">
        <v>33</v>
      </c>
      <c r="U127">
        <v>0</v>
      </c>
      <c r="V127" t="s">
        <v>42</v>
      </c>
      <c r="W127" t="s">
        <v>34</v>
      </c>
      <c r="X127">
        <v>0</v>
      </c>
      <c r="Y127" t="s">
        <v>62</v>
      </c>
      <c r="Z127">
        <v>22</v>
      </c>
      <c r="AA127" t="s">
        <v>53</v>
      </c>
      <c r="AB127" t="s">
        <v>45</v>
      </c>
      <c r="AC127" t="s">
        <v>45</v>
      </c>
      <c r="AD127" s="2">
        <v>43922</v>
      </c>
      <c r="AE127">
        <v>0</v>
      </c>
      <c r="AF127">
        <v>0.5158617485790421</v>
      </c>
    </row>
    <row r="128" spans="1:32" x14ac:dyDescent="0.35">
      <c r="A128">
        <v>127</v>
      </c>
      <c r="B128" t="s">
        <v>32</v>
      </c>
      <c r="C128" t="s">
        <v>95</v>
      </c>
      <c r="D128" t="s">
        <v>34</v>
      </c>
      <c r="E128">
        <v>0</v>
      </c>
      <c r="F128" t="s">
        <v>35</v>
      </c>
      <c r="G128" t="s">
        <v>35</v>
      </c>
      <c r="H128">
        <v>0.5</v>
      </c>
      <c r="I128" t="s">
        <v>35</v>
      </c>
      <c r="J128" t="s">
        <v>37</v>
      </c>
      <c r="K128" t="s">
        <v>86</v>
      </c>
      <c r="L128" t="s">
        <v>49</v>
      </c>
      <c r="M128" t="s">
        <v>95</v>
      </c>
      <c r="N128" t="s">
        <v>86</v>
      </c>
      <c r="O128" t="s">
        <v>41</v>
      </c>
      <c r="P128" t="s">
        <v>41</v>
      </c>
      <c r="Q128" t="s">
        <v>42</v>
      </c>
      <c r="R128" t="s">
        <v>42</v>
      </c>
      <c r="S128" t="s">
        <v>42</v>
      </c>
      <c r="T128" t="s">
        <v>42</v>
      </c>
      <c r="U128">
        <v>2</v>
      </c>
      <c r="V128" t="s">
        <v>95</v>
      </c>
      <c r="W128" t="s">
        <v>34</v>
      </c>
      <c r="X128">
        <v>3</v>
      </c>
      <c r="Y128" t="s">
        <v>90</v>
      </c>
      <c r="Z128">
        <v>55</v>
      </c>
      <c r="AA128" t="s">
        <v>58</v>
      </c>
      <c r="AB128" t="s">
        <v>58</v>
      </c>
      <c r="AC128" t="s">
        <v>58</v>
      </c>
      <c r="AD128" s="2">
        <v>42826</v>
      </c>
      <c r="AE128">
        <v>3</v>
      </c>
      <c r="AF128">
        <v>0.23588928640816176</v>
      </c>
    </row>
    <row r="129" spans="1:32" x14ac:dyDescent="0.35">
      <c r="A129">
        <v>128</v>
      </c>
      <c r="B129" t="s">
        <v>32</v>
      </c>
      <c r="C129" t="s">
        <v>95</v>
      </c>
      <c r="D129" t="s">
        <v>34</v>
      </c>
      <c r="E129">
        <v>0</v>
      </c>
      <c r="F129" t="s">
        <v>35</v>
      </c>
      <c r="G129" t="s">
        <v>35</v>
      </c>
      <c r="H129">
        <v>0.5</v>
      </c>
      <c r="I129" t="s">
        <v>35</v>
      </c>
      <c r="J129" t="s">
        <v>37</v>
      </c>
      <c r="K129" t="s">
        <v>55</v>
      </c>
      <c r="L129" t="s">
        <v>49</v>
      </c>
      <c r="M129" t="s">
        <v>95</v>
      </c>
      <c r="N129" t="s">
        <v>55</v>
      </c>
      <c r="O129" t="s">
        <v>41</v>
      </c>
      <c r="P129" t="s">
        <v>41</v>
      </c>
      <c r="Q129" t="s">
        <v>42</v>
      </c>
      <c r="R129" t="s">
        <v>42</v>
      </c>
      <c r="S129" t="s">
        <v>42</v>
      </c>
      <c r="T129" t="s">
        <v>42</v>
      </c>
      <c r="U129">
        <v>3</v>
      </c>
      <c r="V129" t="s">
        <v>95</v>
      </c>
      <c r="W129" t="s">
        <v>34</v>
      </c>
      <c r="X129">
        <v>2</v>
      </c>
      <c r="Y129" t="s">
        <v>65</v>
      </c>
      <c r="Z129">
        <v>42</v>
      </c>
      <c r="AA129" t="s">
        <v>58</v>
      </c>
      <c r="AB129" t="s">
        <v>58</v>
      </c>
      <c r="AC129" t="s">
        <v>58</v>
      </c>
      <c r="AD129" s="2">
        <v>42826</v>
      </c>
      <c r="AE129">
        <v>3</v>
      </c>
      <c r="AF129">
        <v>2.9015606619355983E-2</v>
      </c>
    </row>
    <row r="130" spans="1:32" x14ac:dyDescent="0.35">
      <c r="A130">
        <v>129</v>
      </c>
      <c r="B130" t="s">
        <v>32</v>
      </c>
      <c r="C130" t="s">
        <v>33</v>
      </c>
      <c r="D130" t="s">
        <v>34</v>
      </c>
      <c r="E130">
        <v>2</v>
      </c>
      <c r="F130" t="s">
        <v>35</v>
      </c>
      <c r="G130" t="s">
        <v>36</v>
      </c>
      <c r="H130">
        <v>0.5</v>
      </c>
      <c r="I130" t="s">
        <v>35</v>
      </c>
      <c r="J130" t="s">
        <v>37</v>
      </c>
      <c r="K130" t="s">
        <v>38</v>
      </c>
      <c r="L130" t="s">
        <v>49</v>
      </c>
      <c r="M130" t="s">
        <v>33</v>
      </c>
      <c r="N130" t="s">
        <v>38</v>
      </c>
      <c r="O130" t="s">
        <v>41</v>
      </c>
      <c r="P130" t="s">
        <v>41</v>
      </c>
      <c r="Q130" t="s">
        <v>52</v>
      </c>
      <c r="R130" t="s">
        <v>79</v>
      </c>
      <c r="S130" t="s">
        <v>52</v>
      </c>
      <c r="T130" t="s">
        <v>33</v>
      </c>
      <c r="U130">
        <v>4</v>
      </c>
      <c r="V130" t="s">
        <v>33</v>
      </c>
      <c r="W130" t="s">
        <v>34</v>
      </c>
      <c r="X130">
        <v>3</v>
      </c>
      <c r="Y130" t="s">
        <v>62</v>
      </c>
      <c r="Z130">
        <v>22</v>
      </c>
      <c r="AA130" t="s">
        <v>58</v>
      </c>
      <c r="AB130" t="s">
        <v>58</v>
      </c>
      <c r="AC130" t="s">
        <v>58</v>
      </c>
      <c r="AD130" s="2">
        <v>42461</v>
      </c>
      <c r="AE130">
        <v>4</v>
      </c>
      <c r="AF130">
        <v>0.1166502921540471</v>
      </c>
    </row>
    <row r="131" spans="1:32" x14ac:dyDescent="0.35">
      <c r="A131">
        <v>130</v>
      </c>
      <c r="B131" t="s">
        <v>46</v>
      </c>
      <c r="C131" t="s">
        <v>33</v>
      </c>
      <c r="D131" t="s">
        <v>34</v>
      </c>
      <c r="E131">
        <v>2</v>
      </c>
      <c r="F131" t="s">
        <v>35</v>
      </c>
      <c r="G131" t="s">
        <v>36</v>
      </c>
      <c r="H131">
        <v>0.5</v>
      </c>
      <c r="I131" t="s">
        <v>35</v>
      </c>
      <c r="J131" t="s">
        <v>37</v>
      </c>
      <c r="K131" t="s">
        <v>48</v>
      </c>
      <c r="L131" t="s">
        <v>49</v>
      </c>
      <c r="M131" t="s">
        <v>33</v>
      </c>
      <c r="N131" t="s">
        <v>48</v>
      </c>
      <c r="O131" t="s">
        <v>41</v>
      </c>
      <c r="P131" t="s">
        <v>41</v>
      </c>
      <c r="Q131" t="s">
        <v>52</v>
      </c>
      <c r="R131" t="s">
        <v>61</v>
      </c>
      <c r="S131" t="s">
        <v>52</v>
      </c>
      <c r="T131" t="s">
        <v>33</v>
      </c>
      <c r="U131">
        <v>2</v>
      </c>
      <c r="V131" t="s">
        <v>33</v>
      </c>
      <c r="W131" t="s">
        <v>34</v>
      </c>
      <c r="X131">
        <v>2</v>
      </c>
      <c r="Y131" t="s">
        <v>62</v>
      </c>
      <c r="Z131">
        <v>24</v>
      </c>
      <c r="AA131" t="s">
        <v>53</v>
      </c>
      <c r="AB131" t="s">
        <v>45</v>
      </c>
      <c r="AC131" t="s">
        <v>45</v>
      </c>
      <c r="AD131" s="2">
        <v>43191</v>
      </c>
      <c r="AE131">
        <v>2</v>
      </c>
      <c r="AF131">
        <v>0.84833589471573856</v>
      </c>
    </row>
    <row r="132" spans="1:32" x14ac:dyDescent="0.35">
      <c r="A132">
        <v>131</v>
      </c>
      <c r="B132" t="s">
        <v>32</v>
      </c>
      <c r="C132" t="s">
        <v>33</v>
      </c>
      <c r="D132" t="s">
        <v>34</v>
      </c>
      <c r="E132">
        <v>2</v>
      </c>
      <c r="F132" t="s">
        <v>35</v>
      </c>
      <c r="G132" t="s">
        <v>36</v>
      </c>
      <c r="H132">
        <v>0.5</v>
      </c>
      <c r="I132" t="s">
        <v>35</v>
      </c>
      <c r="J132" t="s">
        <v>37</v>
      </c>
      <c r="K132" t="s">
        <v>48</v>
      </c>
      <c r="L132" t="s">
        <v>49</v>
      </c>
      <c r="M132" t="s">
        <v>33</v>
      </c>
      <c r="N132" t="s">
        <v>48</v>
      </c>
      <c r="O132" t="s">
        <v>41</v>
      </c>
      <c r="P132" t="s">
        <v>41</v>
      </c>
      <c r="Q132" t="s">
        <v>52</v>
      </c>
      <c r="R132" t="s">
        <v>61</v>
      </c>
      <c r="S132" t="s">
        <v>52</v>
      </c>
      <c r="T132" t="s">
        <v>33</v>
      </c>
      <c r="U132">
        <v>2</v>
      </c>
      <c r="V132" t="s">
        <v>33</v>
      </c>
      <c r="W132" t="s">
        <v>34</v>
      </c>
      <c r="X132">
        <v>3</v>
      </c>
      <c r="Y132" t="s">
        <v>62</v>
      </c>
      <c r="Z132">
        <v>23</v>
      </c>
      <c r="AA132" t="s">
        <v>58</v>
      </c>
      <c r="AB132" t="s">
        <v>58</v>
      </c>
      <c r="AC132" t="s">
        <v>58</v>
      </c>
      <c r="AD132" s="2">
        <v>43191</v>
      </c>
      <c r="AE132">
        <v>2</v>
      </c>
      <c r="AF132">
        <v>0.34889168945770654</v>
      </c>
    </row>
    <row r="133" spans="1:32" x14ac:dyDescent="0.35">
      <c r="A133">
        <v>132</v>
      </c>
      <c r="B133" t="s">
        <v>32</v>
      </c>
      <c r="C133" t="s">
        <v>33</v>
      </c>
      <c r="D133" t="s">
        <v>34</v>
      </c>
      <c r="E133">
        <v>2</v>
      </c>
      <c r="F133" t="s">
        <v>35</v>
      </c>
      <c r="G133" t="s">
        <v>36</v>
      </c>
      <c r="H133">
        <v>0.5</v>
      </c>
      <c r="I133" t="s">
        <v>35</v>
      </c>
      <c r="J133" t="s">
        <v>37</v>
      </c>
      <c r="K133" t="s">
        <v>63</v>
      </c>
      <c r="L133" t="s">
        <v>49</v>
      </c>
      <c r="M133" t="s">
        <v>33</v>
      </c>
      <c r="N133" t="s">
        <v>63</v>
      </c>
      <c r="O133" t="s">
        <v>41</v>
      </c>
      <c r="P133" t="s">
        <v>41</v>
      </c>
      <c r="Q133" t="s">
        <v>52</v>
      </c>
      <c r="R133" t="s">
        <v>74</v>
      </c>
      <c r="S133" t="s">
        <v>52</v>
      </c>
      <c r="T133" t="s">
        <v>33</v>
      </c>
      <c r="U133">
        <v>2</v>
      </c>
      <c r="V133" t="s">
        <v>33</v>
      </c>
      <c r="W133" t="s">
        <v>34</v>
      </c>
      <c r="X133">
        <v>4</v>
      </c>
      <c r="Y133" t="s">
        <v>62</v>
      </c>
      <c r="Z133">
        <v>25</v>
      </c>
      <c r="AA133" t="s">
        <v>53</v>
      </c>
      <c r="AB133" t="s">
        <v>45</v>
      </c>
      <c r="AC133" t="s">
        <v>45</v>
      </c>
      <c r="AD133" s="2">
        <v>43191</v>
      </c>
      <c r="AE133">
        <v>2</v>
      </c>
      <c r="AF133">
        <v>0.59428219093120327</v>
      </c>
    </row>
    <row r="134" spans="1:32" x14ac:dyDescent="0.35">
      <c r="A134">
        <v>133</v>
      </c>
      <c r="B134" t="s">
        <v>46</v>
      </c>
      <c r="C134" t="s">
        <v>47</v>
      </c>
      <c r="D134" t="s">
        <v>34</v>
      </c>
      <c r="E134">
        <v>3</v>
      </c>
      <c r="F134" t="s">
        <v>35</v>
      </c>
      <c r="G134" t="s">
        <v>36</v>
      </c>
      <c r="H134">
        <v>0.5</v>
      </c>
      <c r="I134" t="s">
        <v>35</v>
      </c>
      <c r="J134" t="s">
        <v>37</v>
      </c>
      <c r="K134" t="s">
        <v>38</v>
      </c>
      <c r="L134" t="s">
        <v>49</v>
      </c>
      <c r="M134" t="s">
        <v>47</v>
      </c>
      <c r="N134" t="s">
        <v>38</v>
      </c>
      <c r="O134" t="s">
        <v>41</v>
      </c>
      <c r="P134" t="s">
        <v>41</v>
      </c>
      <c r="Q134" t="s">
        <v>52</v>
      </c>
      <c r="R134" t="s">
        <v>75</v>
      </c>
      <c r="S134" t="s">
        <v>52</v>
      </c>
      <c r="T134" t="s">
        <v>47</v>
      </c>
      <c r="U134">
        <v>3</v>
      </c>
      <c r="V134" t="s">
        <v>47</v>
      </c>
      <c r="W134" t="s">
        <v>34</v>
      </c>
      <c r="X134">
        <v>2</v>
      </c>
      <c r="Y134" t="s">
        <v>43</v>
      </c>
      <c r="Z134">
        <v>38</v>
      </c>
      <c r="AA134" t="s">
        <v>100</v>
      </c>
      <c r="AB134" t="s">
        <v>45</v>
      </c>
      <c r="AC134" t="s">
        <v>45</v>
      </c>
      <c r="AD134" s="2">
        <v>42826</v>
      </c>
      <c r="AE134">
        <v>3</v>
      </c>
      <c r="AF134">
        <v>0.30810138946987864</v>
      </c>
    </row>
    <row r="135" spans="1:32" x14ac:dyDescent="0.35">
      <c r="A135">
        <v>134</v>
      </c>
      <c r="B135" t="s">
        <v>32</v>
      </c>
      <c r="C135" t="s">
        <v>47</v>
      </c>
      <c r="D135" t="s">
        <v>34</v>
      </c>
      <c r="E135">
        <v>3</v>
      </c>
      <c r="F135" t="s">
        <v>35</v>
      </c>
      <c r="G135" t="s">
        <v>36</v>
      </c>
      <c r="H135">
        <v>0.5</v>
      </c>
      <c r="I135" t="s">
        <v>35</v>
      </c>
      <c r="J135" t="s">
        <v>37</v>
      </c>
      <c r="K135" t="s">
        <v>48</v>
      </c>
      <c r="L135" t="s">
        <v>49</v>
      </c>
      <c r="M135" t="s">
        <v>47</v>
      </c>
      <c r="N135" t="s">
        <v>48</v>
      </c>
      <c r="O135" t="s">
        <v>41</v>
      </c>
      <c r="P135" t="s">
        <v>41</v>
      </c>
      <c r="Q135" t="s">
        <v>50</v>
      </c>
      <c r="R135" t="s">
        <v>51</v>
      </c>
      <c r="S135" t="s">
        <v>52</v>
      </c>
      <c r="T135" t="s">
        <v>47</v>
      </c>
      <c r="U135">
        <v>3</v>
      </c>
      <c r="V135" t="s">
        <v>47</v>
      </c>
      <c r="W135" t="s">
        <v>34</v>
      </c>
      <c r="X135">
        <v>3</v>
      </c>
      <c r="Y135" t="s">
        <v>43</v>
      </c>
      <c r="Z135">
        <v>32</v>
      </c>
      <c r="AA135" t="s">
        <v>77</v>
      </c>
      <c r="AB135" t="s">
        <v>45</v>
      </c>
      <c r="AC135" t="s">
        <v>45</v>
      </c>
      <c r="AD135" s="2">
        <v>41000</v>
      </c>
      <c r="AE135">
        <v>8</v>
      </c>
      <c r="AF135">
        <v>6.4643213868692206E-2</v>
      </c>
    </row>
    <row r="136" spans="1:32" x14ac:dyDescent="0.35">
      <c r="A136">
        <v>135</v>
      </c>
      <c r="B136" t="s">
        <v>46</v>
      </c>
      <c r="C136" t="s">
        <v>33</v>
      </c>
      <c r="D136" t="s">
        <v>34</v>
      </c>
      <c r="E136">
        <v>3</v>
      </c>
      <c r="F136" t="s">
        <v>35</v>
      </c>
      <c r="G136" t="s">
        <v>36</v>
      </c>
      <c r="H136">
        <v>0.5</v>
      </c>
      <c r="I136" t="s">
        <v>35</v>
      </c>
      <c r="J136" t="s">
        <v>37</v>
      </c>
      <c r="K136" t="s">
        <v>38</v>
      </c>
      <c r="L136" t="s">
        <v>49</v>
      </c>
      <c r="M136" t="s">
        <v>33</v>
      </c>
      <c r="N136" t="s">
        <v>38</v>
      </c>
      <c r="O136">
        <v>0.7</v>
      </c>
      <c r="P136" t="s">
        <v>81</v>
      </c>
      <c r="Q136" t="s">
        <v>52</v>
      </c>
      <c r="R136" t="s">
        <v>79</v>
      </c>
      <c r="S136" t="s">
        <v>52</v>
      </c>
      <c r="T136" t="s">
        <v>33</v>
      </c>
      <c r="U136">
        <v>1</v>
      </c>
      <c r="V136" t="s">
        <v>33</v>
      </c>
      <c r="W136" t="s">
        <v>34</v>
      </c>
      <c r="X136">
        <v>0</v>
      </c>
      <c r="Y136" t="s">
        <v>101</v>
      </c>
      <c r="Z136">
        <v>19</v>
      </c>
      <c r="AA136" t="s">
        <v>58</v>
      </c>
      <c r="AB136" t="s">
        <v>58</v>
      </c>
      <c r="AC136" t="s">
        <v>58</v>
      </c>
      <c r="AD136" s="2">
        <v>43556</v>
      </c>
      <c r="AE136">
        <v>1</v>
      </c>
      <c r="AF136">
        <v>0.41586352060440746</v>
      </c>
    </row>
    <row r="137" spans="1:32" x14ac:dyDescent="0.35">
      <c r="A137">
        <v>136</v>
      </c>
      <c r="B137" t="s">
        <v>32</v>
      </c>
      <c r="C137" t="s">
        <v>33</v>
      </c>
      <c r="D137" t="s">
        <v>34</v>
      </c>
      <c r="E137">
        <v>2</v>
      </c>
      <c r="F137" t="s">
        <v>35</v>
      </c>
      <c r="G137" t="s">
        <v>36</v>
      </c>
      <c r="H137">
        <v>0.5</v>
      </c>
      <c r="I137" t="s">
        <v>35</v>
      </c>
      <c r="J137" t="s">
        <v>37</v>
      </c>
      <c r="K137" t="s">
        <v>38</v>
      </c>
      <c r="L137" t="s">
        <v>49</v>
      </c>
      <c r="M137" t="s">
        <v>33</v>
      </c>
      <c r="N137" t="s">
        <v>38</v>
      </c>
      <c r="O137" t="s">
        <v>41</v>
      </c>
      <c r="P137" t="s">
        <v>41</v>
      </c>
      <c r="Q137" t="s">
        <v>52</v>
      </c>
      <c r="R137" t="s">
        <v>79</v>
      </c>
      <c r="S137" t="s">
        <v>52</v>
      </c>
      <c r="T137" t="s">
        <v>33</v>
      </c>
      <c r="U137">
        <v>1</v>
      </c>
      <c r="V137" t="s">
        <v>33</v>
      </c>
      <c r="W137" t="s">
        <v>34</v>
      </c>
      <c r="X137">
        <v>0</v>
      </c>
      <c r="Y137" t="s">
        <v>62</v>
      </c>
      <c r="Z137">
        <v>26</v>
      </c>
      <c r="AA137" t="s">
        <v>58</v>
      </c>
      <c r="AB137" t="s">
        <v>58</v>
      </c>
      <c r="AC137" t="s">
        <v>58</v>
      </c>
      <c r="AD137" s="2">
        <v>43556</v>
      </c>
      <c r="AE137">
        <v>1</v>
      </c>
      <c r="AF137">
        <v>0.21967922325479361</v>
      </c>
    </row>
    <row r="138" spans="1:32" x14ac:dyDescent="0.35">
      <c r="A138">
        <v>137</v>
      </c>
      <c r="B138" t="s">
        <v>32</v>
      </c>
      <c r="C138" t="s">
        <v>67</v>
      </c>
      <c r="D138" t="s">
        <v>34</v>
      </c>
      <c r="E138">
        <v>2</v>
      </c>
      <c r="F138" t="s">
        <v>36</v>
      </c>
      <c r="G138" t="s">
        <v>36</v>
      </c>
      <c r="H138">
        <v>0.5</v>
      </c>
      <c r="I138" t="s">
        <v>35</v>
      </c>
      <c r="J138" t="s">
        <v>37</v>
      </c>
      <c r="K138" t="s">
        <v>48</v>
      </c>
      <c r="L138" t="s">
        <v>49</v>
      </c>
      <c r="M138" t="s">
        <v>54</v>
      </c>
      <c r="N138" t="s">
        <v>48</v>
      </c>
      <c r="O138" t="s">
        <v>41</v>
      </c>
      <c r="P138" t="s">
        <v>41</v>
      </c>
      <c r="Q138" t="s">
        <v>50</v>
      </c>
      <c r="R138" t="s">
        <v>88</v>
      </c>
      <c r="S138" t="s">
        <v>50</v>
      </c>
      <c r="T138" t="s">
        <v>67</v>
      </c>
      <c r="U138">
        <v>2</v>
      </c>
      <c r="V138" t="s">
        <v>67</v>
      </c>
      <c r="W138" t="s">
        <v>34</v>
      </c>
      <c r="X138">
        <v>3</v>
      </c>
      <c r="Y138" t="s">
        <v>65</v>
      </c>
      <c r="Z138">
        <v>40</v>
      </c>
      <c r="AA138" t="s">
        <v>77</v>
      </c>
      <c r="AB138" t="s">
        <v>45</v>
      </c>
      <c r="AC138" t="s">
        <v>45</v>
      </c>
      <c r="AD138" s="2">
        <v>43191</v>
      </c>
      <c r="AE138">
        <v>2</v>
      </c>
      <c r="AF138">
        <v>0.34079966998718469</v>
      </c>
    </row>
    <row r="139" spans="1:32" x14ac:dyDescent="0.35">
      <c r="A139">
        <v>138</v>
      </c>
      <c r="B139" t="s">
        <v>46</v>
      </c>
      <c r="C139" t="s">
        <v>33</v>
      </c>
      <c r="D139" t="s">
        <v>34</v>
      </c>
      <c r="E139">
        <v>2</v>
      </c>
      <c r="F139" t="s">
        <v>36</v>
      </c>
      <c r="G139" t="s">
        <v>36</v>
      </c>
      <c r="H139">
        <v>0.5</v>
      </c>
      <c r="I139" t="s">
        <v>35</v>
      </c>
      <c r="J139" t="s">
        <v>37</v>
      </c>
      <c r="K139" t="s">
        <v>59</v>
      </c>
      <c r="L139" t="s">
        <v>49</v>
      </c>
      <c r="M139" t="s">
        <v>69</v>
      </c>
      <c r="N139" t="s">
        <v>59</v>
      </c>
      <c r="O139" t="s">
        <v>41</v>
      </c>
      <c r="P139" t="s">
        <v>41</v>
      </c>
      <c r="Q139" t="s">
        <v>56</v>
      </c>
      <c r="R139" t="s">
        <v>92</v>
      </c>
      <c r="S139" t="s">
        <v>52</v>
      </c>
      <c r="T139" t="s">
        <v>33</v>
      </c>
      <c r="U139">
        <v>6</v>
      </c>
      <c r="V139" t="s">
        <v>33</v>
      </c>
      <c r="W139" t="s">
        <v>34</v>
      </c>
      <c r="X139">
        <v>2</v>
      </c>
      <c r="Y139" t="s">
        <v>43</v>
      </c>
      <c r="Z139">
        <v>30</v>
      </c>
      <c r="AA139" t="s">
        <v>102</v>
      </c>
      <c r="AB139" t="s">
        <v>45</v>
      </c>
      <c r="AC139" t="s">
        <v>45</v>
      </c>
      <c r="AD139" s="2">
        <v>41730</v>
      </c>
      <c r="AE139">
        <v>6</v>
      </c>
      <c r="AF139">
        <v>0.65386258485724591</v>
      </c>
    </row>
    <row r="140" spans="1:32" x14ac:dyDescent="0.35">
      <c r="A140">
        <v>139</v>
      </c>
      <c r="B140" t="s">
        <v>46</v>
      </c>
      <c r="C140" t="s">
        <v>33</v>
      </c>
      <c r="D140" t="s">
        <v>34</v>
      </c>
      <c r="E140">
        <v>2</v>
      </c>
      <c r="F140" t="s">
        <v>35</v>
      </c>
      <c r="G140" t="s">
        <v>36</v>
      </c>
      <c r="H140">
        <v>0.5</v>
      </c>
      <c r="I140" t="s">
        <v>35</v>
      </c>
      <c r="J140" t="s">
        <v>37</v>
      </c>
      <c r="K140" t="s">
        <v>48</v>
      </c>
      <c r="L140" t="s">
        <v>49</v>
      </c>
      <c r="M140" t="s">
        <v>33</v>
      </c>
      <c r="N140" t="s">
        <v>48</v>
      </c>
      <c r="O140" t="s">
        <v>41</v>
      </c>
      <c r="P140" t="s">
        <v>41</v>
      </c>
      <c r="Q140" t="s">
        <v>52</v>
      </c>
      <c r="R140" t="s">
        <v>61</v>
      </c>
      <c r="S140" t="s">
        <v>52</v>
      </c>
      <c r="T140" t="s">
        <v>33</v>
      </c>
      <c r="U140">
        <v>2</v>
      </c>
      <c r="V140" t="s">
        <v>33</v>
      </c>
      <c r="W140" t="s">
        <v>34</v>
      </c>
      <c r="X140">
        <v>3</v>
      </c>
      <c r="Y140" t="s">
        <v>62</v>
      </c>
      <c r="Z140">
        <v>27</v>
      </c>
      <c r="AA140" t="s">
        <v>66</v>
      </c>
      <c r="AB140" t="s">
        <v>45</v>
      </c>
      <c r="AC140" t="s">
        <v>45</v>
      </c>
      <c r="AD140" s="2">
        <v>43191</v>
      </c>
      <c r="AE140">
        <v>2</v>
      </c>
      <c r="AF140">
        <v>0.47707711336379499</v>
      </c>
    </row>
    <row r="141" spans="1:32" x14ac:dyDescent="0.35">
      <c r="A141">
        <v>140</v>
      </c>
      <c r="B141" t="s">
        <v>32</v>
      </c>
      <c r="C141" t="s">
        <v>67</v>
      </c>
      <c r="D141" t="s">
        <v>34</v>
      </c>
      <c r="E141">
        <v>2</v>
      </c>
      <c r="F141" t="s">
        <v>35</v>
      </c>
      <c r="G141" t="s">
        <v>36</v>
      </c>
      <c r="H141">
        <v>0.5</v>
      </c>
      <c r="I141" t="s">
        <v>35</v>
      </c>
      <c r="J141" t="s">
        <v>37</v>
      </c>
      <c r="K141" t="s">
        <v>48</v>
      </c>
      <c r="L141" t="s">
        <v>49</v>
      </c>
      <c r="M141" t="s">
        <v>67</v>
      </c>
      <c r="N141" t="s">
        <v>48</v>
      </c>
      <c r="O141" t="s">
        <v>41</v>
      </c>
      <c r="P141" t="s">
        <v>41</v>
      </c>
      <c r="Q141" t="s">
        <v>50</v>
      </c>
      <c r="R141" t="s">
        <v>88</v>
      </c>
      <c r="S141" t="s">
        <v>50</v>
      </c>
      <c r="T141" t="s">
        <v>67</v>
      </c>
      <c r="U141">
        <v>5</v>
      </c>
      <c r="V141" t="s">
        <v>67</v>
      </c>
      <c r="W141" t="s">
        <v>34</v>
      </c>
      <c r="X141">
        <v>3</v>
      </c>
      <c r="Y141" t="s">
        <v>43</v>
      </c>
      <c r="Z141">
        <v>39</v>
      </c>
      <c r="AA141" t="s">
        <v>58</v>
      </c>
      <c r="AB141" t="s">
        <v>58</v>
      </c>
      <c r="AC141" t="s">
        <v>58</v>
      </c>
      <c r="AD141" s="2">
        <v>42095</v>
      </c>
      <c r="AE141">
        <v>5</v>
      </c>
      <c r="AF141">
        <v>0.68757233325530065</v>
      </c>
    </row>
    <row r="142" spans="1:32" x14ac:dyDescent="0.35">
      <c r="A142">
        <v>141</v>
      </c>
      <c r="B142" t="s">
        <v>32</v>
      </c>
      <c r="C142" t="s">
        <v>67</v>
      </c>
      <c r="D142" t="s">
        <v>34</v>
      </c>
      <c r="E142">
        <v>4</v>
      </c>
      <c r="F142" t="s">
        <v>35</v>
      </c>
      <c r="G142" t="s">
        <v>36</v>
      </c>
      <c r="H142">
        <v>0.5</v>
      </c>
      <c r="I142" t="s">
        <v>35</v>
      </c>
      <c r="J142" t="s">
        <v>37</v>
      </c>
      <c r="K142" t="s">
        <v>38</v>
      </c>
      <c r="L142" t="s">
        <v>49</v>
      </c>
      <c r="M142" t="s">
        <v>67</v>
      </c>
      <c r="N142" t="s">
        <v>38</v>
      </c>
      <c r="O142" t="s">
        <v>41</v>
      </c>
      <c r="P142" t="s">
        <v>41</v>
      </c>
      <c r="Q142" t="s">
        <v>52</v>
      </c>
      <c r="R142" t="s">
        <v>68</v>
      </c>
      <c r="S142" t="s">
        <v>50</v>
      </c>
      <c r="T142" t="s">
        <v>67</v>
      </c>
      <c r="U142">
        <v>1</v>
      </c>
      <c r="V142" t="s">
        <v>47</v>
      </c>
      <c r="W142" t="s">
        <v>37</v>
      </c>
      <c r="X142">
        <v>2</v>
      </c>
      <c r="Y142" t="s">
        <v>43</v>
      </c>
      <c r="Z142">
        <v>35</v>
      </c>
      <c r="AA142" t="s">
        <v>58</v>
      </c>
      <c r="AB142" t="s">
        <v>58</v>
      </c>
      <c r="AC142" t="s">
        <v>58</v>
      </c>
      <c r="AD142" s="2">
        <v>42095</v>
      </c>
      <c r="AE142">
        <v>5</v>
      </c>
      <c r="AF142">
        <v>0.29690641294068121</v>
      </c>
    </row>
    <row r="143" spans="1:32" x14ac:dyDescent="0.35">
      <c r="A143">
        <v>142</v>
      </c>
      <c r="B143" t="s">
        <v>32</v>
      </c>
      <c r="C143" t="s">
        <v>67</v>
      </c>
      <c r="D143" t="s">
        <v>37</v>
      </c>
      <c r="E143">
        <v>0</v>
      </c>
      <c r="F143" t="s">
        <v>35</v>
      </c>
      <c r="G143" t="s">
        <v>35</v>
      </c>
      <c r="H143">
        <v>0.5</v>
      </c>
      <c r="I143" t="s">
        <v>35</v>
      </c>
      <c r="J143" t="s">
        <v>34</v>
      </c>
      <c r="K143" t="s">
        <v>38</v>
      </c>
      <c r="L143" t="s">
        <v>49</v>
      </c>
      <c r="M143" t="s">
        <v>67</v>
      </c>
      <c r="N143" t="s">
        <v>38</v>
      </c>
      <c r="O143" t="s">
        <v>41</v>
      </c>
      <c r="P143" t="s">
        <v>41</v>
      </c>
      <c r="Q143" t="s">
        <v>52</v>
      </c>
      <c r="R143" t="s">
        <v>68</v>
      </c>
      <c r="S143" t="s">
        <v>50</v>
      </c>
      <c r="T143" t="s">
        <v>67</v>
      </c>
      <c r="U143">
        <v>0</v>
      </c>
      <c r="V143" t="s">
        <v>42</v>
      </c>
      <c r="W143" t="s">
        <v>34</v>
      </c>
      <c r="X143">
        <v>0</v>
      </c>
      <c r="Y143" t="s">
        <v>43</v>
      </c>
      <c r="Z143">
        <v>34</v>
      </c>
      <c r="AA143" t="s">
        <v>58</v>
      </c>
      <c r="AB143" t="s">
        <v>58</v>
      </c>
      <c r="AC143" t="s">
        <v>58</v>
      </c>
      <c r="AD143" s="2">
        <v>43922</v>
      </c>
      <c r="AE143">
        <v>0</v>
      </c>
      <c r="AF143">
        <v>0.5917090869712085</v>
      </c>
    </row>
    <row r="144" spans="1:32" x14ac:dyDescent="0.35">
      <c r="A144">
        <v>143</v>
      </c>
      <c r="B144" t="s">
        <v>46</v>
      </c>
      <c r="C144" t="s">
        <v>33</v>
      </c>
      <c r="D144" t="s">
        <v>34</v>
      </c>
      <c r="E144">
        <v>3</v>
      </c>
      <c r="F144" t="s">
        <v>35</v>
      </c>
      <c r="G144" t="s">
        <v>35</v>
      </c>
      <c r="H144">
        <v>0.5</v>
      </c>
      <c r="I144" t="s">
        <v>36</v>
      </c>
      <c r="J144" t="s">
        <v>37</v>
      </c>
      <c r="K144" t="s">
        <v>38</v>
      </c>
      <c r="L144" t="s">
        <v>39</v>
      </c>
      <c r="M144" t="s">
        <v>40</v>
      </c>
      <c r="N144" t="s">
        <v>38</v>
      </c>
      <c r="O144">
        <v>0.5</v>
      </c>
      <c r="P144" t="s">
        <v>81</v>
      </c>
      <c r="Q144" t="s">
        <v>42</v>
      </c>
      <c r="R144" t="s">
        <v>42</v>
      </c>
      <c r="S144" t="s">
        <v>42</v>
      </c>
      <c r="T144" t="s">
        <v>42</v>
      </c>
      <c r="U144">
        <v>2</v>
      </c>
      <c r="V144" t="s">
        <v>33</v>
      </c>
      <c r="W144" t="s">
        <v>34</v>
      </c>
      <c r="X144">
        <v>3</v>
      </c>
      <c r="Y144" t="s">
        <v>43</v>
      </c>
      <c r="Z144">
        <v>31</v>
      </c>
      <c r="AA144" t="s">
        <v>58</v>
      </c>
      <c r="AB144" t="s">
        <v>58</v>
      </c>
      <c r="AC144" t="s">
        <v>58</v>
      </c>
      <c r="AD144" s="2">
        <v>43191</v>
      </c>
      <c r="AE144">
        <v>2</v>
      </c>
      <c r="AF144">
        <v>0.80457247634844409</v>
      </c>
    </row>
    <row r="145" spans="1:32" x14ac:dyDescent="0.35">
      <c r="A145">
        <v>144</v>
      </c>
      <c r="B145" t="s">
        <v>32</v>
      </c>
      <c r="C145" t="s">
        <v>95</v>
      </c>
      <c r="D145" t="s">
        <v>37</v>
      </c>
      <c r="E145">
        <v>0</v>
      </c>
      <c r="F145" t="s">
        <v>35</v>
      </c>
      <c r="G145" t="s">
        <v>35</v>
      </c>
      <c r="H145">
        <v>0.5</v>
      </c>
      <c r="I145" t="s">
        <v>35</v>
      </c>
      <c r="J145" t="s">
        <v>34</v>
      </c>
      <c r="K145" t="s">
        <v>55</v>
      </c>
      <c r="L145" t="s">
        <v>49</v>
      </c>
      <c r="M145" t="s">
        <v>95</v>
      </c>
      <c r="N145" t="s">
        <v>55</v>
      </c>
      <c r="O145" t="s">
        <v>41</v>
      </c>
      <c r="P145" t="s">
        <v>41</v>
      </c>
      <c r="Q145" t="s">
        <v>42</v>
      </c>
      <c r="R145" t="s">
        <v>42</v>
      </c>
      <c r="S145" t="s">
        <v>42</v>
      </c>
      <c r="T145" t="s">
        <v>42</v>
      </c>
      <c r="U145">
        <v>0</v>
      </c>
      <c r="V145" t="s">
        <v>42</v>
      </c>
      <c r="W145" t="s">
        <v>34</v>
      </c>
      <c r="X145">
        <v>0</v>
      </c>
      <c r="Y145" t="s">
        <v>65</v>
      </c>
      <c r="Z145">
        <v>49</v>
      </c>
      <c r="AA145" t="s">
        <v>58</v>
      </c>
      <c r="AB145" t="s">
        <v>58</v>
      </c>
      <c r="AC145" t="s">
        <v>58</v>
      </c>
      <c r="AD145" s="2">
        <v>43922</v>
      </c>
      <c r="AE145">
        <v>0</v>
      </c>
      <c r="AF145">
        <v>0.35228834870125303</v>
      </c>
    </row>
    <row r="146" spans="1:32" x14ac:dyDescent="0.35">
      <c r="A146">
        <v>145</v>
      </c>
      <c r="B146" t="s">
        <v>32</v>
      </c>
      <c r="C146" t="s">
        <v>47</v>
      </c>
      <c r="D146" t="s">
        <v>34</v>
      </c>
      <c r="E146">
        <v>2</v>
      </c>
      <c r="F146" t="s">
        <v>35</v>
      </c>
      <c r="G146" t="s">
        <v>36</v>
      </c>
      <c r="H146">
        <v>0.5</v>
      </c>
      <c r="I146" t="s">
        <v>35</v>
      </c>
      <c r="J146" t="s">
        <v>37</v>
      </c>
      <c r="K146" t="s">
        <v>48</v>
      </c>
      <c r="L146" t="s">
        <v>49</v>
      </c>
      <c r="M146" t="s">
        <v>47</v>
      </c>
      <c r="N146" t="s">
        <v>48</v>
      </c>
      <c r="O146" t="s">
        <v>41</v>
      </c>
      <c r="P146" t="s">
        <v>41</v>
      </c>
      <c r="Q146" t="s">
        <v>50</v>
      </c>
      <c r="R146" t="s">
        <v>51</v>
      </c>
      <c r="S146" t="s">
        <v>52</v>
      </c>
      <c r="T146" t="s">
        <v>47</v>
      </c>
      <c r="U146">
        <v>4</v>
      </c>
      <c r="V146" t="s">
        <v>47</v>
      </c>
      <c r="W146" t="s">
        <v>34</v>
      </c>
      <c r="X146">
        <v>3</v>
      </c>
      <c r="Y146" t="s">
        <v>43</v>
      </c>
      <c r="Z146">
        <v>36</v>
      </c>
      <c r="AA146" t="s">
        <v>44</v>
      </c>
      <c r="AB146" t="s">
        <v>45</v>
      </c>
      <c r="AC146" t="s">
        <v>45</v>
      </c>
      <c r="AD146" s="2">
        <v>42461</v>
      </c>
      <c r="AE146">
        <v>4</v>
      </c>
      <c r="AF146">
        <v>0.48628698780824631</v>
      </c>
    </row>
    <row r="147" spans="1:32" x14ac:dyDescent="0.35">
      <c r="A147">
        <v>146</v>
      </c>
      <c r="B147" t="s">
        <v>32</v>
      </c>
      <c r="C147" t="s">
        <v>33</v>
      </c>
      <c r="D147" t="s">
        <v>34</v>
      </c>
      <c r="E147">
        <v>2</v>
      </c>
      <c r="F147" t="s">
        <v>35</v>
      </c>
      <c r="G147" t="s">
        <v>36</v>
      </c>
      <c r="H147">
        <v>0.5</v>
      </c>
      <c r="I147" t="s">
        <v>35</v>
      </c>
      <c r="J147" t="s">
        <v>37</v>
      </c>
      <c r="K147" t="s">
        <v>48</v>
      </c>
      <c r="L147" t="s">
        <v>49</v>
      </c>
      <c r="M147" t="s">
        <v>33</v>
      </c>
      <c r="N147" t="s">
        <v>48</v>
      </c>
      <c r="O147" t="s">
        <v>41</v>
      </c>
      <c r="P147" t="s">
        <v>41</v>
      </c>
      <c r="Q147" t="s">
        <v>52</v>
      </c>
      <c r="R147" t="s">
        <v>61</v>
      </c>
      <c r="S147" t="s">
        <v>52</v>
      </c>
      <c r="T147" t="s">
        <v>33</v>
      </c>
      <c r="U147">
        <v>3</v>
      </c>
      <c r="V147" t="s">
        <v>33</v>
      </c>
      <c r="W147" t="s">
        <v>34</v>
      </c>
      <c r="X147">
        <v>2</v>
      </c>
      <c r="Y147" t="s">
        <v>62</v>
      </c>
      <c r="Z147">
        <v>26</v>
      </c>
      <c r="AA147" t="s">
        <v>77</v>
      </c>
      <c r="AB147" t="s">
        <v>45</v>
      </c>
      <c r="AC147" t="s">
        <v>45</v>
      </c>
      <c r="AD147" s="2">
        <v>42826</v>
      </c>
      <c r="AE147">
        <v>3</v>
      </c>
      <c r="AF147">
        <v>0.57335663827402572</v>
      </c>
    </row>
    <row r="148" spans="1:32" x14ac:dyDescent="0.35">
      <c r="A148">
        <v>147</v>
      </c>
      <c r="B148" t="s">
        <v>46</v>
      </c>
      <c r="C148" t="s">
        <v>47</v>
      </c>
      <c r="D148" t="s">
        <v>37</v>
      </c>
      <c r="E148">
        <v>0</v>
      </c>
      <c r="F148" t="s">
        <v>35</v>
      </c>
      <c r="G148" t="s">
        <v>35</v>
      </c>
      <c r="H148">
        <v>0.5</v>
      </c>
      <c r="I148" t="s">
        <v>35</v>
      </c>
      <c r="J148" t="s">
        <v>34</v>
      </c>
      <c r="K148" t="s">
        <v>38</v>
      </c>
      <c r="L148" t="s">
        <v>49</v>
      </c>
      <c r="M148" t="s">
        <v>47</v>
      </c>
      <c r="N148" t="s">
        <v>38</v>
      </c>
      <c r="O148" t="s">
        <v>41</v>
      </c>
      <c r="P148" t="s">
        <v>41</v>
      </c>
      <c r="Q148" t="s">
        <v>52</v>
      </c>
      <c r="R148" t="s">
        <v>75</v>
      </c>
      <c r="S148" t="s">
        <v>52</v>
      </c>
      <c r="T148" t="s">
        <v>47</v>
      </c>
      <c r="U148">
        <v>0</v>
      </c>
      <c r="V148" t="s">
        <v>42</v>
      </c>
      <c r="W148" t="s">
        <v>34</v>
      </c>
      <c r="X148">
        <v>0</v>
      </c>
      <c r="Y148" t="s">
        <v>65</v>
      </c>
      <c r="Z148">
        <v>42</v>
      </c>
      <c r="AA148" t="s">
        <v>53</v>
      </c>
      <c r="AB148" t="s">
        <v>45</v>
      </c>
      <c r="AC148" t="s">
        <v>45</v>
      </c>
      <c r="AD148" s="2">
        <v>43922</v>
      </c>
      <c r="AE148">
        <v>0</v>
      </c>
      <c r="AF148">
        <v>0.58001573785721161</v>
      </c>
    </row>
    <row r="149" spans="1:32" x14ac:dyDescent="0.35">
      <c r="A149">
        <v>148</v>
      </c>
      <c r="B149" t="s">
        <v>32</v>
      </c>
      <c r="C149" t="s">
        <v>33</v>
      </c>
      <c r="D149" t="s">
        <v>34</v>
      </c>
      <c r="E149">
        <v>3</v>
      </c>
      <c r="F149" t="s">
        <v>35</v>
      </c>
      <c r="G149" t="s">
        <v>36</v>
      </c>
      <c r="H149">
        <v>0.5</v>
      </c>
      <c r="I149" t="s">
        <v>35</v>
      </c>
      <c r="J149" t="s">
        <v>37</v>
      </c>
      <c r="K149" t="s">
        <v>38</v>
      </c>
      <c r="L149" t="s">
        <v>49</v>
      </c>
      <c r="M149" t="s">
        <v>33</v>
      </c>
      <c r="N149" t="s">
        <v>38</v>
      </c>
      <c r="O149" t="s">
        <v>41</v>
      </c>
      <c r="P149" t="s">
        <v>41</v>
      </c>
      <c r="Q149" t="s">
        <v>52</v>
      </c>
      <c r="R149" t="s">
        <v>79</v>
      </c>
      <c r="S149" t="s">
        <v>52</v>
      </c>
      <c r="T149" t="s">
        <v>33</v>
      </c>
      <c r="U149">
        <v>2</v>
      </c>
      <c r="V149" t="s">
        <v>33</v>
      </c>
      <c r="W149" t="s">
        <v>34</v>
      </c>
      <c r="X149">
        <v>2</v>
      </c>
      <c r="Y149" t="s">
        <v>62</v>
      </c>
      <c r="Z149">
        <v>23</v>
      </c>
      <c r="AA149" t="s">
        <v>58</v>
      </c>
      <c r="AB149" t="s">
        <v>58</v>
      </c>
      <c r="AC149" t="s">
        <v>58</v>
      </c>
      <c r="AD149" s="2">
        <v>43191</v>
      </c>
      <c r="AE149">
        <v>2</v>
      </c>
      <c r="AF149">
        <v>1.3086960422073801E-2</v>
      </c>
    </row>
    <row r="150" spans="1:32" x14ac:dyDescent="0.35">
      <c r="A150">
        <v>149</v>
      </c>
      <c r="B150" t="s">
        <v>32</v>
      </c>
      <c r="C150" t="s">
        <v>47</v>
      </c>
      <c r="D150" t="s">
        <v>34</v>
      </c>
      <c r="E150">
        <v>4</v>
      </c>
      <c r="F150" t="s">
        <v>35</v>
      </c>
      <c r="G150" t="s">
        <v>36</v>
      </c>
      <c r="H150">
        <v>0.5</v>
      </c>
      <c r="I150" t="s">
        <v>35</v>
      </c>
      <c r="J150" t="s">
        <v>37</v>
      </c>
      <c r="K150" t="s">
        <v>48</v>
      </c>
      <c r="L150" t="s">
        <v>49</v>
      </c>
      <c r="M150" t="s">
        <v>47</v>
      </c>
      <c r="N150" t="s">
        <v>48</v>
      </c>
      <c r="O150" t="s">
        <v>41</v>
      </c>
      <c r="P150" t="s">
        <v>41</v>
      </c>
      <c r="Q150" t="s">
        <v>50</v>
      </c>
      <c r="R150" t="s">
        <v>51</v>
      </c>
      <c r="S150" t="s">
        <v>52</v>
      </c>
      <c r="T150" t="s">
        <v>47</v>
      </c>
      <c r="U150">
        <v>2</v>
      </c>
      <c r="V150" t="s">
        <v>47</v>
      </c>
      <c r="W150" t="s">
        <v>34</v>
      </c>
      <c r="X150">
        <v>3</v>
      </c>
      <c r="Y150" t="s">
        <v>43</v>
      </c>
      <c r="Z150">
        <v>36</v>
      </c>
      <c r="AA150" t="s">
        <v>53</v>
      </c>
      <c r="AB150" t="s">
        <v>45</v>
      </c>
      <c r="AC150" t="s">
        <v>45</v>
      </c>
      <c r="AD150" s="2">
        <v>42095</v>
      </c>
      <c r="AE150">
        <v>5</v>
      </c>
      <c r="AF150">
        <v>0.73540408453034511</v>
      </c>
    </row>
    <row r="151" spans="1:32" x14ac:dyDescent="0.35">
      <c r="A151">
        <v>150</v>
      </c>
      <c r="B151" t="s">
        <v>32</v>
      </c>
      <c r="C151" t="s">
        <v>47</v>
      </c>
      <c r="D151" t="s">
        <v>34</v>
      </c>
      <c r="E151">
        <v>2</v>
      </c>
      <c r="F151" t="s">
        <v>35</v>
      </c>
      <c r="G151" t="s">
        <v>36</v>
      </c>
      <c r="H151">
        <v>0.5</v>
      </c>
      <c r="I151" t="s">
        <v>35</v>
      </c>
      <c r="J151" t="s">
        <v>37</v>
      </c>
      <c r="K151" t="s">
        <v>38</v>
      </c>
      <c r="L151" t="s">
        <v>49</v>
      </c>
      <c r="M151" t="s">
        <v>47</v>
      </c>
      <c r="N151" t="s">
        <v>38</v>
      </c>
      <c r="O151" t="s">
        <v>41</v>
      </c>
      <c r="P151" t="s">
        <v>41</v>
      </c>
      <c r="Q151" t="s">
        <v>52</v>
      </c>
      <c r="R151" t="s">
        <v>75</v>
      </c>
      <c r="S151" t="s">
        <v>52</v>
      </c>
      <c r="T151" t="s">
        <v>47</v>
      </c>
      <c r="U151">
        <v>3</v>
      </c>
      <c r="V151" t="s">
        <v>47</v>
      </c>
      <c r="W151" t="s">
        <v>34</v>
      </c>
      <c r="X151">
        <v>2</v>
      </c>
      <c r="Y151" t="s">
        <v>43</v>
      </c>
      <c r="Z151">
        <v>36</v>
      </c>
      <c r="AA151" t="s">
        <v>58</v>
      </c>
      <c r="AB151" t="s">
        <v>58</v>
      </c>
      <c r="AC151" t="s">
        <v>58</v>
      </c>
      <c r="AD151" s="2">
        <v>42461</v>
      </c>
      <c r="AE151">
        <v>4</v>
      </c>
      <c r="AF151">
        <v>0.62786096074884046</v>
      </c>
    </row>
    <row r="152" spans="1:32" x14ac:dyDescent="0.35">
      <c r="A152">
        <v>151</v>
      </c>
      <c r="B152" t="s">
        <v>46</v>
      </c>
      <c r="C152" t="s">
        <v>69</v>
      </c>
      <c r="D152" t="s">
        <v>34</v>
      </c>
      <c r="E152">
        <v>0</v>
      </c>
      <c r="F152" t="s">
        <v>35</v>
      </c>
      <c r="G152" t="s">
        <v>35</v>
      </c>
      <c r="H152">
        <v>0.5</v>
      </c>
      <c r="I152" t="s">
        <v>36</v>
      </c>
      <c r="J152" t="s">
        <v>37</v>
      </c>
      <c r="K152" t="s">
        <v>48</v>
      </c>
      <c r="L152" t="s">
        <v>39</v>
      </c>
      <c r="M152" t="s">
        <v>40</v>
      </c>
      <c r="N152" t="s">
        <v>48</v>
      </c>
      <c r="O152" t="s">
        <v>41</v>
      </c>
      <c r="P152" t="s">
        <v>41</v>
      </c>
      <c r="Q152" t="s">
        <v>42</v>
      </c>
      <c r="R152" t="s">
        <v>42</v>
      </c>
      <c r="S152" t="s">
        <v>42</v>
      </c>
      <c r="T152" t="s">
        <v>42</v>
      </c>
      <c r="U152">
        <v>3</v>
      </c>
      <c r="V152" t="s">
        <v>69</v>
      </c>
      <c r="W152" t="s">
        <v>34</v>
      </c>
      <c r="X152">
        <v>3</v>
      </c>
      <c r="Y152" t="s">
        <v>65</v>
      </c>
      <c r="Z152">
        <v>41</v>
      </c>
      <c r="AA152" t="s">
        <v>66</v>
      </c>
      <c r="AB152" t="s">
        <v>45</v>
      </c>
      <c r="AC152" t="s">
        <v>45</v>
      </c>
      <c r="AD152" s="2">
        <v>42461</v>
      </c>
      <c r="AE152">
        <v>4</v>
      </c>
      <c r="AF152">
        <v>0.24892755089588536</v>
      </c>
    </row>
    <row r="153" spans="1:32" x14ac:dyDescent="0.35">
      <c r="A153">
        <v>152</v>
      </c>
      <c r="B153" t="s">
        <v>32</v>
      </c>
      <c r="C153" t="s">
        <v>54</v>
      </c>
      <c r="D153" t="s">
        <v>34</v>
      </c>
      <c r="E153">
        <v>2</v>
      </c>
      <c r="F153" t="s">
        <v>35</v>
      </c>
      <c r="G153" t="s">
        <v>36</v>
      </c>
      <c r="H153">
        <v>0.5</v>
      </c>
      <c r="I153" t="s">
        <v>35</v>
      </c>
      <c r="J153" t="s">
        <v>37</v>
      </c>
      <c r="K153" t="s">
        <v>59</v>
      </c>
      <c r="L153" t="s">
        <v>49</v>
      </c>
      <c r="M153" t="s">
        <v>54</v>
      </c>
      <c r="N153" t="s">
        <v>59</v>
      </c>
      <c r="O153" t="s">
        <v>41</v>
      </c>
      <c r="P153" t="s">
        <v>41</v>
      </c>
      <c r="Q153" t="s">
        <v>56</v>
      </c>
      <c r="R153" t="s">
        <v>103</v>
      </c>
      <c r="S153" t="s">
        <v>50</v>
      </c>
      <c r="T153" t="s">
        <v>54</v>
      </c>
      <c r="U153">
        <v>6</v>
      </c>
      <c r="V153" t="s">
        <v>54</v>
      </c>
      <c r="W153" t="s">
        <v>34</v>
      </c>
      <c r="X153">
        <v>3</v>
      </c>
      <c r="Y153" t="s">
        <v>65</v>
      </c>
      <c r="Z153">
        <v>42</v>
      </c>
      <c r="AA153" t="s">
        <v>77</v>
      </c>
      <c r="AB153" t="s">
        <v>45</v>
      </c>
      <c r="AC153" t="s">
        <v>45</v>
      </c>
      <c r="AD153" s="2">
        <v>41000</v>
      </c>
      <c r="AE153">
        <v>8</v>
      </c>
      <c r="AF153">
        <v>0.70109690207175213</v>
      </c>
    </row>
    <row r="154" spans="1:32" x14ac:dyDescent="0.35">
      <c r="A154">
        <v>153</v>
      </c>
      <c r="B154" t="s">
        <v>46</v>
      </c>
      <c r="C154" t="s">
        <v>67</v>
      </c>
      <c r="D154" t="s">
        <v>37</v>
      </c>
      <c r="E154">
        <v>0</v>
      </c>
      <c r="F154" t="s">
        <v>35</v>
      </c>
      <c r="G154" t="s">
        <v>35</v>
      </c>
      <c r="H154">
        <v>0.5</v>
      </c>
      <c r="I154" t="s">
        <v>35</v>
      </c>
      <c r="J154" t="s">
        <v>34</v>
      </c>
      <c r="K154" t="s">
        <v>48</v>
      </c>
      <c r="L154" t="s">
        <v>49</v>
      </c>
      <c r="M154" t="s">
        <v>67</v>
      </c>
      <c r="N154" t="s">
        <v>48</v>
      </c>
      <c r="O154" t="s">
        <v>41</v>
      </c>
      <c r="P154" t="s">
        <v>41</v>
      </c>
      <c r="Q154" t="s">
        <v>50</v>
      </c>
      <c r="R154" t="s">
        <v>88</v>
      </c>
      <c r="S154" t="s">
        <v>50</v>
      </c>
      <c r="T154" t="s">
        <v>67</v>
      </c>
      <c r="U154">
        <v>0</v>
      </c>
      <c r="V154" t="s">
        <v>42</v>
      </c>
      <c r="W154" t="s">
        <v>34</v>
      </c>
      <c r="X154">
        <v>0</v>
      </c>
      <c r="Y154" t="s">
        <v>65</v>
      </c>
      <c r="Z154">
        <v>40</v>
      </c>
      <c r="AA154" t="s">
        <v>58</v>
      </c>
      <c r="AB154" t="s">
        <v>58</v>
      </c>
      <c r="AC154" t="s">
        <v>58</v>
      </c>
      <c r="AD154" s="2">
        <v>43922</v>
      </c>
      <c r="AE154">
        <v>0</v>
      </c>
      <c r="AF154">
        <v>0.52930959401964106</v>
      </c>
    </row>
    <row r="155" spans="1:32" x14ac:dyDescent="0.35">
      <c r="A155">
        <v>154</v>
      </c>
      <c r="B155" t="s">
        <v>32</v>
      </c>
      <c r="C155" t="s">
        <v>33</v>
      </c>
      <c r="D155" t="s">
        <v>34</v>
      </c>
      <c r="E155">
        <v>2</v>
      </c>
      <c r="F155" t="s">
        <v>35</v>
      </c>
      <c r="G155" t="s">
        <v>36</v>
      </c>
      <c r="H155">
        <v>0.5</v>
      </c>
      <c r="I155" t="s">
        <v>35</v>
      </c>
      <c r="J155" t="s">
        <v>37</v>
      </c>
      <c r="K155" t="s">
        <v>38</v>
      </c>
      <c r="L155" t="s">
        <v>49</v>
      </c>
      <c r="M155" t="s">
        <v>33</v>
      </c>
      <c r="N155" t="s">
        <v>38</v>
      </c>
      <c r="O155" t="s">
        <v>41</v>
      </c>
      <c r="P155" t="s">
        <v>41</v>
      </c>
      <c r="Q155" t="s">
        <v>52</v>
      </c>
      <c r="R155" t="s">
        <v>79</v>
      </c>
      <c r="S155" t="s">
        <v>52</v>
      </c>
      <c r="T155" t="s">
        <v>33</v>
      </c>
      <c r="U155">
        <v>1</v>
      </c>
      <c r="V155" t="s">
        <v>33</v>
      </c>
      <c r="W155" t="s">
        <v>34</v>
      </c>
      <c r="X155">
        <v>0</v>
      </c>
      <c r="Y155" t="s">
        <v>43</v>
      </c>
      <c r="Z155">
        <v>31</v>
      </c>
      <c r="AA155" t="s">
        <v>58</v>
      </c>
      <c r="AB155" t="s">
        <v>58</v>
      </c>
      <c r="AC155" t="s">
        <v>58</v>
      </c>
      <c r="AD155" s="2">
        <v>43556</v>
      </c>
      <c r="AE155">
        <v>1</v>
      </c>
      <c r="AF155">
        <v>0.81061770542259937</v>
      </c>
    </row>
    <row r="156" spans="1:32" x14ac:dyDescent="0.35">
      <c r="A156">
        <v>155</v>
      </c>
      <c r="B156" t="s">
        <v>46</v>
      </c>
      <c r="C156" t="s">
        <v>33</v>
      </c>
      <c r="D156" t="s">
        <v>34</v>
      </c>
      <c r="E156">
        <v>3</v>
      </c>
      <c r="F156" t="s">
        <v>35</v>
      </c>
      <c r="G156" t="s">
        <v>36</v>
      </c>
      <c r="H156">
        <v>0.5</v>
      </c>
      <c r="I156" t="s">
        <v>35</v>
      </c>
      <c r="J156" t="s">
        <v>37</v>
      </c>
      <c r="K156" t="s">
        <v>38</v>
      </c>
      <c r="L156" t="s">
        <v>49</v>
      </c>
      <c r="M156" t="s">
        <v>33</v>
      </c>
      <c r="N156" t="s">
        <v>38</v>
      </c>
      <c r="O156" t="s">
        <v>41</v>
      </c>
      <c r="P156" t="s">
        <v>41</v>
      </c>
      <c r="Q156" t="s">
        <v>52</v>
      </c>
      <c r="R156" t="s">
        <v>79</v>
      </c>
      <c r="S156" t="s">
        <v>52</v>
      </c>
      <c r="T156" t="s">
        <v>33</v>
      </c>
      <c r="U156">
        <v>2</v>
      </c>
      <c r="V156" t="s">
        <v>33</v>
      </c>
      <c r="W156" t="s">
        <v>34</v>
      </c>
      <c r="X156">
        <v>3</v>
      </c>
      <c r="Y156" t="s">
        <v>62</v>
      </c>
      <c r="Z156">
        <v>22</v>
      </c>
      <c r="AA156" t="s">
        <v>58</v>
      </c>
      <c r="AB156" t="s">
        <v>58</v>
      </c>
      <c r="AC156" t="s">
        <v>58</v>
      </c>
      <c r="AD156" s="2">
        <v>43191</v>
      </c>
      <c r="AE156">
        <v>2</v>
      </c>
      <c r="AF156">
        <v>0.18429733824235894</v>
      </c>
    </row>
    <row r="157" spans="1:32" x14ac:dyDescent="0.35">
      <c r="A157">
        <v>156</v>
      </c>
      <c r="B157" t="s">
        <v>32</v>
      </c>
      <c r="C157" t="s">
        <v>33</v>
      </c>
      <c r="D157" t="s">
        <v>34</v>
      </c>
      <c r="E157">
        <v>2</v>
      </c>
      <c r="F157" t="s">
        <v>35</v>
      </c>
      <c r="G157" t="s">
        <v>35</v>
      </c>
      <c r="H157">
        <v>0.5</v>
      </c>
      <c r="I157" t="s">
        <v>36</v>
      </c>
      <c r="J157" t="s">
        <v>37</v>
      </c>
      <c r="K157" t="s">
        <v>63</v>
      </c>
      <c r="L157" t="s">
        <v>39</v>
      </c>
      <c r="M157" t="s">
        <v>40</v>
      </c>
      <c r="N157" t="s">
        <v>63</v>
      </c>
      <c r="O157" t="s">
        <v>41</v>
      </c>
      <c r="P157" t="s">
        <v>41</v>
      </c>
      <c r="Q157" t="s">
        <v>42</v>
      </c>
      <c r="R157" t="s">
        <v>42</v>
      </c>
      <c r="S157" t="s">
        <v>42</v>
      </c>
      <c r="T157" t="s">
        <v>42</v>
      </c>
      <c r="U157">
        <v>5</v>
      </c>
      <c r="V157" t="s">
        <v>33</v>
      </c>
      <c r="W157" t="s">
        <v>34</v>
      </c>
      <c r="X157">
        <v>3</v>
      </c>
      <c r="Y157" t="s">
        <v>43</v>
      </c>
      <c r="Z157">
        <v>39</v>
      </c>
      <c r="AA157" t="s">
        <v>66</v>
      </c>
      <c r="AB157" t="s">
        <v>45</v>
      </c>
      <c r="AC157" t="s">
        <v>45</v>
      </c>
      <c r="AD157" s="2">
        <v>42095</v>
      </c>
      <c r="AE157">
        <v>5</v>
      </c>
      <c r="AF157">
        <v>0.45911119570744552</v>
      </c>
    </row>
    <row r="158" spans="1:32" x14ac:dyDescent="0.35">
      <c r="A158">
        <v>157</v>
      </c>
      <c r="B158" t="s">
        <v>46</v>
      </c>
      <c r="C158" t="s">
        <v>69</v>
      </c>
      <c r="D158" t="s">
        <v>37</v>
      </c>
      <c r="E158">
        <v>0</v>
      </c>
      <c r="F158" t="s">
        <v>35</v>
      </c>
      <c r="G158" t="s">
        <v>35</v>
      </c>
      <c r="H158">
        <v>0.5</v>
      </c>
      <c r="I158" t="s">
        <v>35</v>
      </c>
      <c r="J158" t="s">
        <v>34</v>
      </c>
      <c r="K158" t="s">
        <v>38</v>
      </c>
      <c r="L158" t="s">
        <v>49</v>
      </c>
      <c r="M158" t="s">
        <v>69</v>
      </c>
      <c r="N158" t="s">
        <v>38</v>
      </c>
      <c r="O158">
        <v>0.9</v>
      </c>
      <c r="P158" t="s">
        <v>81</v>
      </c>
      <c r="Q158" t="s">
        <v>52</v>
      </c>
      <c r="R158" t="s">
        <v>78</v>
      </c>
      <c r="S158" t="s">
        <v>52</v>
      </c>
      <c r="T158" t="s">
        <v>69</v>
      </c>
      <c r="U158">
        <v>0</v>
      </c>
      <c r="V158" t="s">
        <v>42</v>
      </c>
      <c r="W158" t="s">
        <v>34</v>
      </c>
      <c r="X158">
        <v>0</v>
      </c>
      <c r="Y158" t="s">
        <v>62</v>
      </c>
      <c r="Z158">
        <v>28</v>
      </c>
      <c r="AA158" t="s">
        <v>58</v>
      </c>
      <c r="AB158" t="s">
        <v>58</v>
      </c>
      <c r="AC158" t="s">
        <v>58</v>
      </c>
      <c r="AD158" s="2">
        <v>43922</v>
      </c>
      <c r="AE158">
        <v>0</v>
      </c>
      <c r="AF158">
        <v>0.69249244449619607</v>
      </c>
    </row>
    <row r="159" spans="1:32" x14ac:dyDescent="0.35">
      <c r="A159">
        <v>158</v>
      </c>
      <c r="B159" t="s">
        <v>32</v>
      </c>
      <c r="C159" t="s">
        <v>33</v>
      </c>
      <c r="D159" t="s">
        <v>34</v>
      </c>
      <c r="E159">
        <v>3</v>
      </c>
      <c r="F159" t="s">
        <v>35</v>
      </c>
      <c r="G159" t="s">
        <v>36</v>
      </c>
      <c r="H159">
        <v>0.5</v>
      </c>
      <c r="I159" t="s">
        <v>35</v>
      </c>
      <c r="J159" t="s">
        <v>37</v>
      </c>
      <c r="K159" t="s">
        <v>63</v>
      </c>
      <c r="L159" t="s">
        <v>49</v>
      </c>
      <c r="M159" t="s">
        <v>33</v>
      </c>
      <c r="N159" t="s">
        <v>63</v>
      </c>
      <c r="O159" t="s">
        <v>41</v>
      </c>
      <c r="P159" t="s">
        <v>41</v>
      </c>
      <c r="Q159" t="s">
        <v>52</v>
      </c>
      <c r="R159" t="s">
        <v>74</v>
      </c>
      <c r="S159" t="s">
        <v>52</v>
      </c>
      <c r="T159" t="s">
        <v>33</v>
      </c>
      <c r="U159">
        <v>3</v>
      </c>
      <c r="V159" t="s">
        <v>33</v>
      </c>
      <c r="W159" t="s">
        <v>34</v>
      </c>
      <c r="X159">
        <v>3</v>
      </c>
      <c r="Y159" t="s">
        <v>62</v>
      </c>
      <c r="Z159">
        <v>23</v>
      </c>
      <c r="AA159" t="s">
        <v>58</v>
      </c>
      <c r="AB159" t="s">
        <v>58</v>
      </c>
      <c r="AC159" t="s">
        <v>58</v>
      </c>
      <c r="AD159" s="2">
        <v>42826</v>
      </c>
      <c r="AE159">
        <v>3</v>
      </c>
      <c r="AF159">
        <v>0.63251033204422968</v>
      </c>
    </row>
    <row r="160" spans="1:32" x14ac:dyDescent="0.35">
      <c r="A160">
        <v>159</v>
      </c>
      <c r="B160" t="s">
        <v>32</v>
      </c>
      <c r="C160" t="s">
        <v>67</v>
      </c>
      <c r="D160" t="s">
        <v>34</v>
      </c>
      <c r="E160">
        <v>3</v>
      </c>
      <c r="F160" t="s">
        <v>35</v>
      </c>
      <c r="G160" t="s">
        <v>36</v>
      </c>
      <c r="H160">
        <v>0.5</v>
      </c>
      <c r="I160" t="s">
        <v>35</v>
      </c>
      <c r="J160" t="s">
        <v>37</v>
      </c>
      <c r="K160" t="s">
        <v>48</v>
      </c>
      <c r="L160" t="s">
        <v>49</v>
      </c>
      <c r="M160" t="s">
        <v>67</v>
      </c>
      <c r="N160" t="s">
        <v>48</v>
      </c>
      <c r="O160" t="s">
        <v>41</v>
      </c>
      <c r="P160" t="s">
        <v>41</v>
      </c>
      <c r="Q160" t="s">
        <v>50</v>
      </c>
      <c r="R160" t="s">
        <v>88</v>
      </c>
      <c r="S160" t="s">
        <v>50</v>
      </c>
      <c r="T160" t="s">
        <v>67</v>
      </c>
      <c r="U160">
        <v>3</v>
      </c>
      <c r="V160" t="s">
        <v>67</v>
      </c>
      <c r="W160" t="s">
        <v>34</v>
      </c>
      <c r="X160">
        <v>3</v>
      </c>
      <c r="Y160" t="s">
        <v>43</v>
      </c>
      <c r="Z160">
        <v>39</v>
      </c>
      <c r="AA160" t="s">
        <v>53</v>
      </c>
      <c r="AB160" t="s">
        <v>45</v>
      </c>
      <c r="AC160" t="s">
        <v>45</v>
      </c>
      <c r="AD160" s="2">
        <v>42826</v>
      </c>
      <c r="AE160">
        <v>3</v>
      </c>
      <c r="AF160">
        <v>0.47801487198403692</v>
      </c>
    </row>
    <row r="161" spans="1:32" x14ac:dyDescent="0.35">
      <c r="A161">
        <v>160</v>
      </c>
      <c r="B161" t="s">
        <v>32</v>
      </c>
      <c r="C161" t="s">
        <v>67</v>
      </c>
      <c r="D161" t="s">
        <v>34</v>
      </c>
      <c r="E161">
        <v>1</v>
      </c>
      <c r="F161" t="s">
        <v>35</v>
      </c>
      <c r="G161" t="s">
        <v>36</v>
      </c>
      <c r="H161">
        <v>0.5</v>
      </c>
      <c r="I161" t="s">
        <v>35</v>
      </c>
      <c r="J161" t="s">
        <v>37</v>
      </c>
      <c r="K161" t="s">
        <v>48</v>
      </c>
      <c r="L161" t="s">
        <v>49</v>
      </c>
      <c r="M161" t="s">
        <v>67</v>
      </c>
      <c r="N161" t="s">
        <v>48</v>
      </c>
      <c r="O161" t="s">
        <v>41</v>
      </c>
      <c r="P161" t="s">
        <v>41</v>
      </c>
      <c r="Q161" t="s">
        <v>50</v>
      </c>
      <c r="R161" t="s">
        <v>88</v>
      </c>
      <c r="S161" t="s">
        <v>50</v>
      </c>
      <c r="T161" t="s">
        <v>67</v>
      </c>
      <c r="U161">
        <v>1</v>
      </c>
      <c r="V161" t="s">
        <v>47</v>
      </c>
      <c r="W161" t="s">
        <v>37</v>
      </c>
      <c r="X161">
        <v>2</v>
      </c>
      <c r="Y161" t="s">
        <v>43</v>
      </c>
      <c r="Z161">
        <v>35</v>
      </c>
      <c r="AA161" t="s">
        <v>58</v>
      </c>
      <c r="AB161" t="s">
        <v>58</v>
      </c>
      <c r="AC161" t="s">
        <v>58</v>
      </c>
      <c r="AD161" s="2">
        <v>42826</v>
      </c>
      <c r="AE161">
        <v>3</v>
      </c>
      <c r="AF161">
        <v>0.43891202833431575</v>
      </c>
    </row>
    <row r="162" spans="1:32" x14ac:dyDescent="0.35">
      <c r="A162">
        <v>161</v>
      </c>
      <c r="B162" t="s">
        <v>32</v>
      </c>
      <c r="C162" t="s">
        <v>47</v>
      </c>
      <c r="D162" t="s">
        <v>34</v>
      </c>
      <c r="E162">
        <v>2</v>
      </c>
      <c r="F162" t="s">
        <v>35</v>
      </c>
      <c r="G162" t="s">
        <v>36</v>
      </c>
      <c r="H162">
        <v>0.5</v>
      </c>
      <c r="I162" t="s">
        <v>35</v>
      </c>
      <c r="J162" t="s">
        <v>37</v>
      </c>
      <c r="K162" t="s">
        <v>38</v>
      </c>
      <c r="L162" t="s">
        <v>49</v>
      </c>
      <c r="M162" t="s">
        <v>47</v>
      </c>
      <c r="N162" t="s">
        <v>38</v>
      </c>
      <c r="O162" t="s">
        <v>41</v>
      </c>
      <c r="P162" t="s">
        <v>41</v>
      </c>
      <c r="Q162" t="s">
        <v>52</v>
      </c>
      <c r="R162" t="s">
        <v>75</v>
      </c>
      <c r="S162" t="s">
        <v>52</v>
      </c>
      <c r="T162" t="s">
        <v>47</v>
      </c>
      <c r="U162">
        <v>2</v>
      </c>
      <c r="V162" t="s">
        <v>47</v>
      </c>
      <c r="W162" t="s">
        <v>34</v>
      </c>
      <c r="X162">
        <v>3</v>
      </c>
      <c r="Y162" t="s">
        <v>43</v>
      </c>
      <c r="Z162">
        <v>35</v>
      </c>
      <c r="AA162" t="s">
        <v>58</v>
      </c>
      <c r="AB162" t="s">
        <v>58</v>
      </c>
      <c r="AC162" t="s">
        <v>58</v>
      </c>
      <c r="AD162" s="2">
        <v>40634</v>
      </c>
      <c r="AE162">
        <v>9</v>
      </c>
      <c r="AF162">
        <v>0.78881144999642439</v>
      </c>
    </row>
    <row r="163" spans="1:32" x14ac:dyDescent="0.35">
      <c r="A163">
        <v>162</v>
      </c>
      <c r="B163" t="s">
        <v>32</v>
      </c>
      <c r="C163" t="s">
        <v>33</v>
      </c>
      <c r="D163" t="s">
        <v>34</v>
      </c>
      <c r="E163">
        <v>2</v>
      </c>
      <c r="F163" t="s">
        <v>35</v>
      </c>
      <c r="G163" t="s">
        <v>36</v>
      </c>
      <c r="H163">
        <v>0.5</v>
      </c>
      <c r="I163" t="s">
        <v>35</v>
      </c>
      <c r="J163" t="s">
        <v>37</v>
      </c>
      <c r="K163" t="s">
        <v>38</v>
      </c>
      <c r="L163" t="s">
        <v>49</v>
      </c>
      <c r="M163" t="s">
        <v>33</v>
      </c>
      <c r="N163" t="s">
        <v>38</v>
      </c>
      <c r="O163" t="s">
        <v>41</v>
      </c>
      <c r="P163" t="s">
        <v>41</v>
      </c>
      <c r="Q163" t="s">
        <v>52</v>
      </c>
      <c r="R163" t="s">
        <v>79</v>
      </c>
      <c r="S163" t="s">
        <v>52</v>
      </c>
      <c r="T163" t="s">
        <v>33</v>
      </c>
      <c r="U163">
        <v>3</v>
      </c>
      <c r="V163" t="s">
        <v>33</v>
      </c>
      <c r="W163" t="s">
        <v>34</v>
      </c>
      <c r="X163">
        <v>3</v>
      </c>
      <c r="Y163" t="s">
        <v>62</v>
      </c>
      <c r="Z163">
        <v>26</v>
      </c>
      <c r="AA163" t="s">
        <v>77</v>
      </c>
      <c r="AB163" t="s">
        <v>45</v>
      </c>
      <c r="AC163" t="s">
        <v>45</v>
      </c>
      <c r="AD163" s="2">
        <v>42826</v>
      </c>
      <c r="AE163">
        <v>3</v>
      </c>
      <c r="AF163">
        <v>0.18415021627804029</v>
      </c>
    </row>
    <row r="164" spans="1:32" x14ac:dyDescent="0.35">
      <c r="A164">
        <v>163</v>
      </c>
      <c r="B164" t="s">
        <v>32</v>
      </c>
      <c r="C164" t="s">
        <v>47</v>
      </c>
      <c r="D164" t="s">
        <v>34</v>
      </c>
      <c r="E164">
        <v>3</v>
      </c>
      <c r="F164" t="s">
        <v>35</v>
      </c>
      <c r="G164" t="s">
        <v>36</v>
      </c>
      <c r="H164">
        <v>0.5</v>
      </c>
      <c r="I164" t="s">
        <v>35</v>
      </c>
      <c r="J164" t="s">
        <v>37</v>
      </c>
      <c r="K164" t="s">
        <v>86</v>
      </c>
      <c r="L164" t="s">
        <v>49</v>
      </c>
      <c r="M164" t="s">
        <v>47</v>
      </c>
      <c r="N164" t="s">
        <v>86</v>
      </c>
      <c r="O164" t="s">
        <v>41</v>
      </c>
      <c r="P164" t="s">
        <v>41</v>
      </c>
      <c r="Q164" t="s">
        <v>56</v>
      </c>
      <c r="R164" t="s">
        <v>104</v>
      </c>
      <c r="S164" t="s">
        <v>52</v>
      </c>
      <c r="T164" t="s">
        <v>47</v>
      </c>
      <c r="U164">
        <v>3</v>
      </c>
      <c r="V164" t="s">
        <v>47</v>
      </c>
      <c r="W164" t="s">
        <v>34</v>
      </c>
      <c r="X164">
        <v>3</v>
      </c>
      <c r="Y164" t="s">
        <v>43</v>
      </c>
      <c r="Z164">
        <v>36</v>
      </c>
      <c r="AA164" t="s">
        <v>58</v>
      </c>
      <c r="AB164" t="s">
        <v>58</v>
      </c>
      <c r="AC164" t="s">
        <v>58</v>
      </c>
      <c r="AD164" s="2">
        <v>42826</v>
      </c>
      <c r="AE164">
        <v>3</v>
      </c>
      <c r="AF164">
        <v>4.0040194480282176E-2</v>
      </c>
    </row>
    <row r="165" spans="1:32" x14ac:dyDescent="0.35">
      <c r="A165">
        <v>164</v>
      </c>
      <c r="B165" t="s">
        <v>32</v>
      </c>
      <c r="C165" t="s">
        <v>69</v>
      </c>
      <c r="D165" t="s">
        <v>34</v>
      </c>
      <c r="E165">
        <v>3</v>
      </c>
      <c r="F165" t="s">
        <v>35</v>
      </c>
      <c r="G165" t="s">
        <v>35</v>
      </c>
      <c r="H165">
        <v>0.5</v>
      </c>
      <c r="I165" t="s">
        <v>36</v>
      </c>
      <c r="J165" t="s">
        <v>37</v>
      </c>
      <c r="K165" t="s">
        <v>38</v>
      </c>
      <c r="L165" t="s">
        <v>39</v>
      </c>
      <c r="M165" t="s">
        <v>40</v>
      </c>
      <c r="N165" t="s">
        <v>38</v>
      </c>
      <c r="O165" t="s">
        <v>41</v>
      </c>
      <c r="P165" t="s">
        <v>41</v>
      </c>
      <c r="Q165" t="s">
        <v>42</v>
      </c>
      <c r="R165" t="s">
        <v>42</v>
      </c>
      <c r="S165" t="s">
        <v>42</v>
      </c>
      <c r="T165" t="s">
        <v>42</v>
      </c>
      <c r="U165">
        <v>7</v>
      </c>
      <c r="V165" t="s">
        <v>69</v>
      </c>
      <c r="W165" t="s">
        <v>34</v>
      </c>
      <c r="X165">
        <v>3</v>
      </c>
      <c r="Y165" t="s">
        <v>90</v>
      </c>
      <c r="Z165">
        <v>56</v>
      </c>
      <c r="AA165" t="s">
        <v>105</v>
      </c>
      <c r="AB165" t="s">
        <v>45</v>
      </c>
      <c r="AC165" t="s">
        <v>45</v>
      </c>
      <c r="AD165" s="2">
        <v>40634</v>
      </c>
      <c r="AE165">
        <v>9</v>
      </c>
      <c r="AF165">
        <v>0.18031575462596083</v>
      </c>
    </row>
    <row r="166" spans="1:32" x14ac:dyDescent="0.35">
      <c r="A166">
        <v>165</v>
      </c>
      <c r="B166" t="s">
        <v>46</v>
      </c>
      <c r="C166" t="s">
        <v>33</v>
      </c>
      <c r="D166" t="s">
        <v>34</v>
      </c>
      <c r="E166">
        <v>3</v>
      </c>
      <c r="F166" t="s">
        <v>35</v>
      </c>
      <c r="G166" t="s">
        <v>36</v>
      </c>
      <c r="H166">
        <v>0.5</v>
      </c>
      <c r="I166" t="s">
        <v>35</v>
      </c>
      <c r="J166" t="s">
        <v>37</v>
      </c>
      <c r="K166" t="s">
        <v>38</v>
      </c>
      <c r="L166" t="s">
        <v>49</v>
      </c>
      <c r="M166" t="s">
        <v>33</v>
      </c>
      <c r="N166" t="s">
        <v>38</v>
      </c>
      <c r="O166" t="s">
        <v>41</v>
      </c>
      <c r="P166" t="s">
        <v>41</v>
      </c>
      <c r="Q166" t="s">
        <v>52</v>
      </c>
      <c r="R166" t="s">
        <v>79</v>
      </c>
      <c r="S166" t="s">
        <v>52</v>
      </c>
      <c r="T166" t="s">
        <v>33</v>
      </c>
      <c r="U166">
        <v>1</v>
      </c>
      <c r="V166" t="s">
        <v>33</v>
      </c>
      <c r="W166" t="s">
        <v>34</v>
      </c>
      <c r="X166">
        <v>0</v>
      </c>
      <c r="Y166" t="s">
        <v>62</v>
      </c>
      <c r="Z166">
        <v>26</v>
      </c>
      <c r="AA166" t="s">
        <v>77</v>
      </c>
      <c r="AB166" t="s">
        <v>45</v>
      </c>
      <c r="AC166" t="s">
        <v>45</v>
      </c>
      <c r="AD166" s="2">
        <v>43556</v>
      </c>
      <c r="AE166">
        <v>1</v>
      </c>
      <c r="AF166">
        <v>0.13112670521356906</v>
      </c>
    </row>
    <row r="167" spans="1:32" x14ac:dyDescent="0.35">
      <c r="A167">
        <v>166</v>
      </c>
      <c r="B167" t="s">
        <v>32</v>
      </c>
      <c r="C167" t="s">
        <v>69</v>
      </c>
      <c r="D167" t="s">
        <v>34</v>
      </c>
      <c r="E167">
        <v>2</v>
      </c>
      <c r="F167" t="s">
        <v>35</v>
      </c>
      <c r="G167" t="s">
        <v>36</v>
      </c>
      <c r="H167">
        <v>0.5</v>
      </c>
      <c r="I167" t="s">
        <v>35</v>
      </c>
      <c r="J167" t="s">
        <v>37</v>
      </c>
      <c r="K167" t="s">
        <v>48</v>
      </c>
      <c r="L167" t="s">
        <v>49</v>
      </c>
      <c r="M167" t="s">
        <v>69</v>
      </c>
      <c r="N167" t="s">
        <v>48</v>
      </c>
      <c r="O167" t="s">
        <v>41</v>
      </c>
      <c r="P167" t="s">
        <v>41</v>
      </c>
      <c r="Q167" t="s">
        <v>52</v>
      </c>
      <c r="R167" t="s">
        <v>82</v>
      </c>
      <c r="S167" t="s">
        <v>52</v>
      </c>
      <c r="T167" t="s">
        <v>69</v>
      </c>
      <c r="U167">
        <v>3</v>
      </c>
      <c r="V167" t="s">
        <v>69</v>
      </c>
      <c r="W167" t="s">
        <v>34</v>
      </c>
      <c r="X167">
        <v>2</v>
      </c>
      <c r="Y167" t="s">
        <v>62</v>
      </c>
      <c r="Z167">
        <v>24</v>
      </c>
      <c r="AA167" t="s">
        <v>58</v>
      </c>
      <c r="AB167" t="s">
        <v>58</v>
      </c>
      <c r="AC167" t="s">
        <v>58</v>
      </c>
      <c r="AD167" s="2">
        <v>41365</v>
      </c>
      <c r="AE167">
        <v>7</v>
      </c>
      <c r="AF167">
        <v>0.63345543279045102</v>
      </c>
    </row>
    <row r="168" spans="1:32" x14ac:dyDescent="0.35">
      <c r="A168">
        <v>167</v>
      </c>
      <c r="B168" t="s">
        <v>32</v>
      </c>
      <c r="C168" t="s">
        <v>67</v>
      </c>
      <c r="D168" t="s">
        <v>34</v>
      </c>
      <c r="E168">
        <v>2</v>
      </c>
      <c r="F168" t="s">
        <v>35</v>
      </c>
      <c r="G168" t="s">
        <v>36</v>
      </c>
      <c r="H168">
        <v>0.5</v>
      </c>
      <c r="I168" t="s">
        <v>35</v>
      </c>
      <c r="J168" t="s">
        <v>37</v>
      </c>
      <c r="K168" t="s">
        <v>63</v>
      </c>
      <c r="L168" t="s">
        <v>49</v>
      </c>
      <c r="M168" t="s">
        <v>67</v>
      </c>
      <c r="N168" t="s">
        <v>63</v>
      </c>
      <c r="O168" t="s">
        <v>41</v>
      </c>
      <c r="P168" t="s">
        <v>41</v>
      </c>
      <c r="Q168" t="s">
        <v>50</v>
      </c>
      <c r="R168" t="s">
        <v>96</v>
      </c>
      <c r="S168" t="s">
        <v>50</v>
      </c>
      <c r="T168" t="s">
        <v>67</v>
      </c>
      <c r="U168">
        <v>2</v>
      </c>
      <c r="V168" t="s">
        <v>67</v>
      </c>
      <c r="W168" t="s">
        <v>34</v>
      </c>
      <c r="X168">
        <v>3</v>
      </c>
      <c r="Y168" t="s">
        <v>65</v>
      </c>
      <c r="Z168">
        <v>40</v>
      </c>
      <c r="AA168" t="s">
        <v>53</v>
      </c>
      <c r="AB168" t="s">
        <v>45</v>
      </c>
      <c r="AC168" t="s">
        <v>45</v>
      </c>
      <c r="AD168" s="2">
        <v>42826</v>
      </c>
      <c r="AE168">
        <v>3</v>
      </c>
      <c r="AF168">
        <v>0.75834232637653942</v>
      </c>
    </row>
    <row r="169" spans="1:32" x14ac:dyDescent="0.35">
      <c r="A169">
        <v>168</v>
      </c>
      <c r="B169" t="s">
        <v>32</v>
      </c>
      <c r="C169" t="s">
        <v>69</v>
      </c>
      <c r="D169" t="s">
        <v>34</v>
      </c>
      <c r="E169">
        <v>2</v>
      </c>
      <c r="F169" t="s">
        <v>35</v>
      </c>
      <c r="G169" t="s">
        <v>36</v>
      </c>
      <c r="H169">
        <v>0.5</v>
      </c>
      <c r="I169" t="s">
        <v>35</v>
      </c>
      <c r="J169" t="s">
        <v>37</v>
      </c>
      <c r="K169" t="s">
        <v>48</v>
      </c>
      <c r="L169" t="s">
        <v>49</v>
      </c>
      <c r="M169" t="s">
        <v>69</v>
      </c>
      <c r="N169" t="s">
        <v>48</v>
      </c>
      <c r="O169" t="s">
        <v>41</v>
      </c>
      <c r="P169" t="s">
        <v>41</v>
      </c>
      <c r="Q169" t="s">
        <v>52</v>
      </c>
      <c r="R169" t="s">
        <v>82</v>
      </c>
      <c r="S169" t="s">
        <v>52</v>
      </c>
      <c r="T169" t="s">
        <v>69</v>
      </c>
      <c r="U169">
        <v>3</v>
      </c>
      <c r="V169" t="s">
        <v>69</v>
      </c>
      <c r="W169" t="s">
        <v>34</v>
      </c>
      <c r="X169">
        <v>2</v>
      </c>
      <c r="Y169" t="s">
        <v>62</v>
      </c>
      <c r="Z169">
        <v>25</v>
      </c>
      <c r="AA169" t="s">
        <v>77</v>
      </c>
      <c r="AB169" t="s">
        <v>45</v>
      </c>
      <c r="AC169" t="s">
        <v>45</v>
      </c>
      <c r="AD169" s="2">
        <v>40634</v>
      </c>
      <c r="AE169">
        <v>9</v>
      </c>
      <c r="AF169">
        <v>0.60802568476203878</v>
      </c>
    </row>
    <row r="170" spans="1:32" x14ac:dyDescent="0.35">
      <c r="A170">
        <v>169</v>
      </c>
      <c r="B170" t="s">
        <v>46</v>
      </c>
      <c r="C170" t="s">
        <v>69</v>
      </c>
      <c r="D170" t="s">
        <v>34</v>
      </c>
      <c r="E170">
        <v>1</v>
      </c>
      <c r="F170" t="s">
        <v>35</v>
      </c>
      <c r="G170" t="s">
        <v>36</v>
      </c>
      <c r="H170">
        <v>0.5</v>
      </c>
      <c r="I170" t="s">
        <v>35</v>
      </c>
      <c r="J170" t="s">
        <v>37</v>
      </c>
      <c r="K170" t="s">
        <v>48</v>
      </c>
      <c r="L170" t="s">
        <v>49</v>
      </c>
      <c r="M170" t="s">
        <v>69</v>
      </c>
      <c r="N170" t="s">
        <v>48</v>
      </c>
      <c r="O170" t="s">
        <v>41</v>
      </c>
      <c r="P170" t="s">
        <v>41</v>
      </c>
      <c r="Q170" t="s">
        <v>52</v>
      </c>
      <c r="R170" t="s">
        <v>82</v>
      </c>
      <c r="S170" t="s">
        <v>52</v>
      </c>
      <c r="T170" t="s">
        <v>69</v>
      </c>
      <c r="U170">
        <v>2</v>
      </c>
      <c r="V170" t="s">
        <v>69</v>
      </c>
      <c r="W170" t="s">
        <v>34</v>
      </c>
      <c r="X170">
        <v>3</v>
      </c>
      <c r="Y170" t="s">
        <v>43</v>
      </c>
      <c r="Z170">
        <v>32</v>
      </c>
      <c r="AA170" t="s">
        <v>77</v>
      </c>
      <c r="AB170" t="s">
        <v>45</v>
      </c>
      <c r="AC170" t="s">
        <v>45</v>
      </c>
      <c r="AD170" s="2">
        <v>43191</v>
      </c>
      <c r="AE170">
        <v>2</v>
      </c>
      <c r="AF170">
        <v>0.35625863214508213</v>
      </c>
    </row>
    <row r="171" spans="1:32" x14ac:dyDescent="0.35">
      <c r="A171">
        <v>170</v>
      </c>
      <c r="B171" t="s">
        <v>32</v>
      </c>
      <c r="C171" t="s">
        <v>47</v>
      </c>
      <c r="D171" t="s">
        <v>34</v>
      </c>
      <c r="E171">
        <v>2</v>
      </c>
      <c r="F171" t="s">
        <v>35</v>
      </c>
      <c r="G171" t="s">
        <v>36</v>
      </c>
      <c r="H171">
        <v>0.5</v>
      </c>
      <c r="I171" t="s">
        <v>35</v>
      </c>
      <c r="J171" t="s">
        <v>37</v>
      </c>
      <c r="K171" t="s">
        <v>48</v>
      </c>
      <c r="L171" t="s">
        <v>49</v>
      </c>
      <c r="M171" t="s">
        <v>47</v>
      </c>
      <c r="N171" t="s">
        <v>48</v>
      </c>
      <c r="O171" t="s">
        <v>41</v>
      </c>
      <c r="P171" t="s">
        <v>41</v>
      </c>
      <c r="Q171" t="s">
        <v>50</v>
      </c>
      <c r="R171" t="s">
        <v>51</v>
      </c>
      <c r="S171" t="s">
        <v>52</v>
      </c>
      <c r="T171" t="s">
        <v>47</v>
      </c>
      <c r="U171">
        <v>3</v>
      </c>
      <c r="V171" t="s">
        <v>47</v>
      </c>
      <c r="W171" t="s">
        <v>34</v>
      </c>
      <c r="X171">
        <v>2</v>
      </c>
      <c r="Y171" t="s">
        <v>43</v>
      </c>
      <c r="Z171">
        <v>35</v>
      </c>
      <c r="AA171" t="s">
        <v>58</v>
      </c>
      <c r="AB171" t="s">
        <v>58</v>
      </c>
      <c r="AC171" t="s">
        <v>58</v>
      </c>
      <c r="AD171" s="2">
        <v>42826</v>
      </c>
      <c r="AE171">
        <v>3</v>
      </c>
      <c r="AF171">
        <v>0.62970308586078338</v>
      </c>
    </row>
    <row r="172" spans="1:32" x14ac:dyDescent="0.35">
      <c r="A172">
        <v>171</v>
      </c>
      <c r="B172" t="s">
        <v>46</v>
      </c>
      <c r="C172" t="s">
        <v>47</v>
      </c>
      <c r="D172" t="s">
        <v>34</v>
      </c>
      <c r="E172">
        <v>3</v>
      </c>
      <c r="F172" t="s">
        <v>35</v>
      </c>
      <c r="G172" t="s">
        <v>36</v>
      </c>
      <c r="H172">
        <v>0.5</v>
      </c>
      <c r="I172" t="s">
        <v>35</v>
      </c>
      <c r="J172" t="s">
        <v>37</v>
      </c>
      <c r="K172" t="s">
        <v>48</v>
      </c>
      <c r="L172" t="s">
        <v>49</v>
      </c>
      <c r="M172" t="s">
        <v>47</v>
      </c>
      <c r="N172" t="s">
        <v>48</v>
      </c>
      <c r="O172">
        <v>0.8</v>
      </c>
      <c r="P172" t="s">
        <v>81</v>
      </c>
      <c r="Q172" t="s">
        <v>50</v>
      </c>
      <c r="R172" t="s">
        <v>51</v>
      </c>
      <c r="S172" t="s">
        <v>52</v>
      </c>
      <c r="T172" t="s">
        <v>47</v>
      </c>
      <c r="U172">
        <v>2</v>
      </c>
      <c r="V172" t="s">
        <v>47</v>
      </c>
      <c r="W172" t="s">
        <v>34</v>
      </c>
      <c r="X172">
        <v>2</v>
      </c>
      <c r="Y172" t="s">
        <v>65</v>
      </c>
      <c r="Z172">
        <v>41</v>
      </c>
      <c r="AA172" t="s">
        <v>66</v>
      </c>
      <c r="AB172" t="s">
        <v>45</v>
      </c>
      <c r="AC172" t="s">
        <v>45</v>
      </c>
      <c r="AD172" s="2">
        <v>40634</v>
      </c>
      <c r="AE172">
        <v>9</v>
      </c>
      <c r="AF172">
        <v>0.8786399999390726</v>
      </c>
    </row>
    <row r="173" spans="1:32" x14ac:dyDescent="0.35">
      <c r="A173">
        <v>172</v>
      </c>
      <c r="B173" t="s">
        <v>32</v>
      </c>
      <c r="C173" t="s">
        <v>67</v>
      </c>
      <c r="D173" t="s">
        <v>34</v>
      </c>
      <c r="E173">
        <v>3</v>
      </c>
      <c r="F173" t="s">
        <v>35</v>
      </c>
      <c r="G173" t="s">
        <v>36</v>
      </c>
      <c r="H173">
        <v>0.5</v>
      </c>
      <c r="I173" t="s">
        <v>35</v>
      </c>
      <c r="J173" t="s">
        <v>37</v>
      </c>
      <c r="K173" t="s">
        <v>59</v>
      </c>
      <c r="L173" t="s">
        <v>49</v>
      </c>
      <c r="M173" t="s">
        <v>67</v>
      </c>
      <c r="N173" t="s">
        <v>59</v>
      </c>
      <c r="O173" t="s">
        <v>41</v>
      </c>
      <c r="P173" t="s">
        <v>41</v>
      </c>
      <c r="Q173" t="s">
        <v>56</v>
      </c>
      <c r="R173" t="s">
        <v>106</v>
      </c>
      <c r="S173" t="s">
        <v>50</v>
      </c>
      <c r="T173" t="s">
        <v>67</v>
      </c>
      <c r="U173">
        <v>3</v>
      </c>
      <c r="V173" t="s">
        <v>67</v>
      </c>
      <c r="W173" t="s">
        <v>34</v>
      </c>
      <c r="X173">
        <v>2</v>
      </c>
      <c r="Y173" t="s">
        <v>43</v>
      </c>
      <c r="Z173">
        <v>36</v>
      </c>
      <c r="AA173" t="s">
        <v>58</v>
      </c>
      <c r="AB173" t="s">
        <v>58</v>
      </c>
      <c r="AC173" t="s">
        <v>58</v>
      </c>
      <c r="AD173" s="2">
        <v>42461</v>
      </c>
      <c r="AE173">
        <v>4</v>
      </c>
      <c r="AF173">
        <v>0.47431531730173304</v>
      </c>
    </row>
    <row r="174" spans="1:32" x14ac:dyDescent="0.35">
      <c r="A174">
        <v>173</v>
      </c>
      <c r="B174" t="s">
        <v>46</v>
      </c>
      <c r="C174" t="s">
        <v>69</v>
      </c>
      <c r="D174" t="s">
        <v>34</v>
      </c>
      <c r="E174">
        <v>2</v>
      </c>
      <c r="F174" t="s">
        <v>35</v>
      </c>
      <c r="G174" t="s">
        <v>36</v>
      </c>
      <c r="H174">
        <v>0.5</v>
      </c>
      <c r="I174" t="s">
        <v>35</v>
      </c>
      <c r="J174" t="s">
        <v>37</v>
      </c>
      <c r="K174" t="s">
        <v>38</v>
      </c>
      <c r="L174" t="s">
        <v>49</v>
      </c>
      <c r="M174" t="s">
        <v>69</v>
      </c>
      <c r="N174" t="s">
        <v>38</v>
      </c>
      <c r="O174">
        <v>0.4</v>
      </c>
      <c r="P174" t="s">
        <v>81</v>
      </c>
      <c r="Q174" t="s">
        <v>52</v>
      </c>
      <c r="R174" t="s">
        <v>78</v>
      </c>
      <c r="S174" t="s">
        <v>52</v>
      </c>
      <c r="T174" t="s">
        <v>69</v>
      </c>
      <c r="U174">
        <v>1</v>
      </c>
      <c r="V174" t="s">
        <v>33</v>
      </c>
      <c r="W174" t="s">
        <v>37</v>
      </c>
      <c r="X174">
        <v>1</v>
      </c>
      <c r="Y174" t="s">
        <v>43</v>
      </c>
      <c r="Z174">
        <v>30</v>
      </c>
      <c r="AA174" t="s">
        <v>66</v>
      </c>
      <c r="AB174" t="s">
        <v>45</v>
      </c>
      <c r="AC174" t="s">
        <v>45</v>
      </c>
      <c r="AD174" s="2">
        <v>41365</v>
      </c>
      <c r="AE174">
        <v>7</v>
      </c>
      <c r="AF174">
        <v>0.13292780947359073</v>
      </c>
    </row>
    <row r="175" spans="1:32" x14ac:dyDescent="0.35">
      <c r="A175">
        <v>174</v>
      </c>
      <c r="B175" t="s">
        <v>32</v>
      </c>
      <c r="C175" t="s">
        <v>54</v>
      </c>
      <c r="D175" t="s">
        <v>34</v>
      </c>
      <c r="E175">
        <v>2</v>
      </c>
      <c r="F175" t="s">
        <v>35</v>
      </c>
      <c r="G175" t="s">
        <v>36</v>
      </c>
      <c r="H175">
        <v>0.5</v>
      </c>
      <c r="I175" t="s">
        <v>35</v>
      </c>
      <c r="J175" t="s">
        <v>37</v>
      </c>
      <c r="K175" t="s">
        <v>38</v>
      </c>
      <c r="L175" t="s">
        <v>49</v>
      </c>
      <c r="M175" t="s">
        <v>54</v>
      </c>
      <c r="N175" t="s">
        <v>38</v>
      </c>
      <c r="O175" t="s">
        <v>41</v>
      </c>
      <c r="P175" t="s">
        <v>41</v>
      </c>
      <c r="Q175" t="s">
        <v>52</v>
      </c>
      <c r="R175" t="s">
        <v>94</v>
      </c>
      <c r="S175" t="s">
        <v>50</v>
      </c>
      <c r="T175" t="s">
        <v>54</v>
      </c>
      <c r="U175">
        <v>3</v>
      </c>
      <c r="V175" t="s">
        <v>54</v>
      </c>
      <c r="W175" t="s">
        <v>34</v>
      </c>
      <c r="X175">
        <v>2</v>
      </c>
      <c r="Y175" t="s">
        <v>65</v>
      </c>
      <c r="Z175">
        <v>44</v>
      </c>
      <c r="AA175" t="s">
        <v>77</v>
      </c>
      <c r="AB175" t="s">
        <v>45</v>
      </c>
      <c r="AC175" t="s">
        <v>45</v>
      </c>
      <c r="AD175" s="2">
        <v>40634</v>
      </c>
      <c r="AE175">
        <v>9</v>
      </c>
      <c r="AF175">
        <v>0.36949535090075691</v>
      </c>
    </row>
    <row r="176" spans="1:32" x14ac:dyDescent="0.35">
      <c r="A176">
        <v>175</v>
      </c>
      <c r="B176" t="s">
        <v>32</v>
      </c>
      <c r="C176" t="s">
        <v>69</v>
      </c>
      <c r="D176" t="s">
        <v>34</v>
      </c>
      <c r="E176">
        <v>2</v>
      </c>
      <c r="F176" t="s">
        <v>36</v>
      </c>
      <c r="G176" t="s">
        <v>36</v>
      </c>
      <c r="H176">
        <v>0.5</v>
      </c>
      <c r="I176" t="s">
        <v>35</v>
      </c>
      <c r="J176" t="s">
        <v>37</v>
      </c>
      <c r="K176" t="s">
        <v>86</v>
      </c>
      <c r="L176" t="s">
        <v>49</v>
      </c>
      <c r="M176" t="s">
        <v>47</v>
      </c>
      <c r="N176" t="s">
        <v>86</v>
      </c>
      <c r="O176" t="s">
        <v>41</v>
      </c>
      <c r="P176" t="s">
        <v>41</v>
      </c>
      <c r="Q176" t="s">
        <v>56</v>
      </c>
      <c r="R176" t="s">
        <v>87</v>
      </c>
      <c r="S176" t="s">
        <v>52</v>
      </c>
      <c r="T176" t="s">
        <v>69</v>
      </c>
      <c r="U176">
        <v>1</v>
      </c>
      <c r="V176" t="s">
        <v>33</v>
      </c>
      <c r="W176" t="s">
        <v>37</v>
      </c>
      <c r="X176">
        <v>1</v>
      </c>
      <c r="Y176" t="s">
        <v>43</v>
      </c>
      <c r="Z176">
        <v>36</v>
      </c>
      <c r="AA176" t="s">
        <v>58</v>
      </c>
      <c r="AB176" t="s">
        <v>58</v>
      </c>
      <c r="AC176" t="s">
        <v>58</v>
      </c>
      <c r="AD176" s="2">
        <v>42461</v>
      </c>
      <c r="AE176">
        <v>4</v>
      </c>
      <c r="AF176">
        <v>0.77790911058720491</v>
      </c>
    </row>
    <row r="177" spans="1:32" x14ac:dyDescent="0.35">
      <c r="A177">
        <v>176</v>
      </c>
      <c r="B177" t="s">
        <v>46</v>
      </c>
      <c r="C177" t="s">
        <v>67</v>
      </c>
      <c r="D177" t="s">
        <v>34</v>
      </c>
      <c r="E177">
        <v>2</v>
      </c>
      <c r="F177" t="s">
        <v>36</v>
      </c>
      <c r="G177" t="s">
        <v>36</v>
      </c>
      <c r="H177">
        <v>0.5</v>
      </c>
      <c r="I177" t="s">
        <v>35</v>
      </c>
      <c r="J177" t="s">
        <v>37</v>
      </c>
      <c r="K177" t="s">
        <v>63</v>
      </c>
      <c r="L177" t="s">
        <v>49</v>
      </c>
      <c r="M177" t="s">
        <v>54</v>
      </c>
      <c r="N177" t="s">
        <v>63</v>
      </c>
      <c r="O177" t="s">
        <v>41</v>
      </c>
      <c r="P177" t="s">
        <v>41</v>
      </c>
      <c r="Q177" t="s">
        <v>50</v>
      </c>
      <c r="R177" t="s">
        <v>96</v>
      </c>
      <c r="S177" t="s">
        <v>50</v>
      </c>
      <c r="T177" t="s">
        <v>67</v>
      </c>
      <c r="U177">
        <v>4</v>
      </c>
      <c r="V177" t="s">
        <v>67</v>
      </c>
      <c r="W177" t="s">
        <v>34</v>
      </c>
      <c r="X177">
        <v>2</v>
      </c>
      <c r="Y177" t="s">
        <v>65</v>
      </c>
      <c r="Z177">
        <v>46</v>
      </c>
      <c r="AA177" t="s">
        <v>77</v>
      </c>
      <c r="AB177" t="s">
        <v>45</v>
      </c>
      <c r="AC177" t="s">
        <v>45</v>
      </c>
      <c r="AD177" s="2">
        <v>42461</v>
      </c>
      <c r="AE177">
        <v>4</v>
      </c>
      <c r="AF177">
        <v>0.88035075120884942</v>
      </c>
    </row>
    <row r="178" spans="1:32" x14ac:dyDescent="0.35">
      <c r="A178">
        <v>177</v>
      </c>
      <c r="B178" t="s">
        <v>32</v>
      </c>
      <c r="C178" t="s">
        <v>47</v>
      </c>
      <c r="D178" t="s">
        <v>34</v>
      </c>
      <c r="E178">
        <v>3</v>
      </c>
      <c r="F178" t="s">
        <v>35</v>
      </c>
      <c r="G178" t="s">
        <v>36</v>
      </c>
      <c r="H178">
        <v>0.5</v>
      </c>
      <c r="I178" t="s">
        <v>35</v>
      </c>
      <c r="J178" t="s">
        <v>37</v>
      </c>
      <c r="K178" t="s">
        <v>38</v>
      </c>
      <c r="L178" t="s">
        <v>49</v>
      </c>
      <c r="M178" t="s">
        <v>47</v>
      </c>
      <c r="N178" t="s">
        <v>38</v>
      </c>
      <c r="O178" t="s">
        <v>41</v>
      </c>
      <c r="P178" t="s">
        <v>41</v>
      </c>
      <c r="Q178" t="s">
        <v>52</v>
      </c>
      <c r="R178" t="s">
        <v>75</v>
      </c>
      <c r="S178" t="s">
        <v>52</v>
      </c>
      <c r="T178" t="s">
        <v>47</v>
      </c>
      <c r="U178">
        <v>3</v>
      </c>
      <c r="V178" t="s">
        <v>47</v>
      </c>
      <c r="W178" t="s">
        <v>34</v>
      </c>
      <c r="X178">
        <v>3</v>
      </c>
      <c r="Y178" t="s">
        <v>43</v>
      </c>
      <c r="Z178">
        <v>30</v>
      </c>
      <c r="AA178" t="s">
        <v>44</v>
      </c>
      <c r="AB178" t="s">
        <v>45</v>
      </c>
      <c r="AC178" t="s">
        <v>45</v>
      </c>
      <c r="AD178" s="2">
        <v>42095</v>
      </c>
      <c r="AE178">
        <v>5</v>
      </c>
      <c r="AF178">
        <v>0.48680895411031055</v>
      </c>
    </row>
    <row r="179" spans="1:32" x14ac:dyDescent="0.35">
      <c r="A179">
        <v>178</v>
      </c>
      <c r="B179" t="s">
        <v>32</v>
      </c>
      <c r="C179" t="s">
        <v>69</v>
      </c>
      <c r="D179" t="s">
        <v>34</v>
      </c>
      <c r="E179">
        <v>3</v>
      </c>
      <c r="F179" t="s">
        <v>35</v>
      </c>
      <c r="G179" t="s">
        <v>36</v>
      </c>
      <c r="H179">
        <v>0.5</v>
      </c>
      <c r="I179" t="s">
        <v>35</v>
      </c>
      <c r="J179" t="s">
        <v>37</v>
      </c>
      <c r="K179" t="s">
        <v>63</v>
      </c>
      <c r="L179" t="s">
        <v>49</v>
      </c>
      <c r="M179" t="s">
        <v>69</v>
      </c>
      <c r="N179" t="s">
        <v>63</v>
      </c>
      <c r="O179">
        <v>0.9</v>
      </c>
      <c r="P179" t="s">
        <v>81</v>
      </c>
      <c r="Q179" t="s">
        <v>52</v>
      </c>
      <c r="R179" t="s">
        <v>85</v>
      </c>
      <c r="S179" t="s">
        <v>52</v>
      </c>
      <c r="T179" t="s">
        <v>69</v>
      </c>
      <c r="U179">
        <v>2</v>
      </c>
      <c r="V179" t="s">
        <v>69</v>
      </c>
      <c r="W179" t="s">
        <v>34</v>
      </c>
      <c r="X179">
        <v>4</v>
      </c>
      <c r="Y179" t="s">
        <v>43</v>
      </c>
      <c r="Z179">
        <v>34</v>
      </c>
      <c r="AA179" t="s">
        <v>58</v>
      </c>
      <c r="AB179" t="s">
        <v>58</v>
      </c>
      <c r="AC179" t="s">
        <v>58</v>
      </c>
      <c r="AD179" s="2">
        <v>40634</v>
      </c>
      <c r="AE179">
        <v>9</v>
      </c>
      <c r="AF179">
        <v>0.89990065186760881</v>
      </c>
    </row>
    <row r="180" spans="1:32" x14ac:dyDescent="0.35">
      <c r="A180">
        <v>179</v>
      </c>
      <c r="B180" t="s">
        <v>32</v>
      </c>
      <c r="C180" t="s">
        <v>69</v>
      </c>
      <c r="D180" t="s">
        <v>34</v>
      </c>
      <c r="E180">
        <v>2</v>
      </c>
      <c r="F180" t="s">
        <v>36</v>
      </c>
      <c r="G180" t="s">
        <v>36</v>
      </c>
      <c r="H180">
        <v>0.5</v>
      </c>
      <c r="I180" t="s">
        <v>35</v>
      </c>
      <c r="J180" t="s">
        <v>37</v>
      </c>
      <c r="K180" t="s">
        <v>48</v>
      </c>
      <c r="L180" t="s">
        <v>49</v>
      </c>
      <c r="M180" t="s">
        <v>47</v>
      </c>
      <c r="N180" t="s">
        <v>48</v>
      </c>
      <c r="O180" t="s">
        <v>41</v>
      </c>
      <c r="P180" t="s">
        <v>41</v>
      </c>
      <c r="Q180" t="s">
        <v>52</v>
      </c>
      <c r="R180" t="s">
        <v>82</v>
      </c>
      <c r="S180" t="s">
        <v>52</v>
      </c>
      <c r="T180" t="s">
        <v>69</v>
      </c>
      <c r="U180">
        <v>4</v>
      </c>
      <c r="V180" t="s">
        <v>69</v>
      </c>
      <c r="W180" t="s">
        <v>34</v>
      </c>
      <c r="X180">
        <v>3</v>
      </c>
      <c r="Y180" t="s">
        <v>43</v>
      </c>
      <c r="Z180">
        <v>33</v>
      </c>
      <c r="AA180" t="s">
        <v>53</v>
      </c>
      <c r="AB180" t="s">
        <v>45</v>
      </c>
      <c r="AC180" t="s">
        <v>45</v>
      </c>
      <c r="AD180" s="2">
        <v>42095</v>
      </c>
      <c r="AE180">
        <v>5</v>
      </c>
      <c r="AF180">
        <v>0.58776041990365802</v>
      </c>
    </row>
    <row r="181" spans="1:32" x14ac:dyDescent="0.35">
      <c r="A181">
        <v>180</v>
      </c>
      <c r="B181" t="s">
        <v>32</v>
      </c>
      <c r="C181" t="s">
        <v>67</v>
      </c>
      <c r="D181" t="s">
        <v>34</v>
      </c>
      <c r="E181">
        <v>2</v>
      </c>
      <c r="F181" t="s">
        <v>35</v>
      </c>
      <c r="G181" t="s">
        <v>35</v>
      </c>
      <c r="H181">
        <v>0.5</v>
      </c>
      <c r="I181" t="s">
        <v>36</v>
      </c>
      <c r="J181" t="s">
        <v>37</v>
      </c>
      <c r="K181" t="s">
        <v>59</v>
      </c>
      <c r="L181" t="s">
        <v>39</v>
      </c>
      <c r="M181" t="s">
        <v>40</v>
      </c>
      <c r="N181" t="s">
        <v>59</v>
      </c>
      <c r="O181" t="s">
        <v>41</v>
      </c>
      <c r="P181" t="s">
        <v>41</v>
      </c>
      <c r="Q181" t="s">
        <v>42</v>
      </c>
      <c r="R181" t="s">
        <v>42</v>
      </c>
      <c r="S181" t="s">
        <v>42</v>
      </c>
      <c r="T181" t="s">
        <v>42</v>
      </c>
      <c r="U181">
        <v>2</v>
      </c>
      <c r="V181" t="s">
        <v>67</v>
      </c>
      <c r="W181" t="s">
        <v>34</v>
      </c>
      <c r="X181">
        <v>3</v>
      </c>
      <c r="Y181" t="s">
        <v>43</v>
      </c>
      <c r="Z181">
        <v>34</v>
      </c>
      <c r="AA181" t="s">
        <v>58</v>
      </c>
      <c r="AB181" t="s">
        <v>58</v>
      </c>
      <c r="AC181" t="s">
        <v>58</v>
      </c>
      <c r="AD181" s="2">
        <v>42461</v>
      </c>
      <c r="AE181">
        <v>4</v>
      </c>
      <c r="AF181">
        <v>0.45996792832407873</v>
      </c>
    </row>
    <row r="182" spans="1:32" x14ac:dyDescent="0.35">
      <c r="A182">
        <v>181</v>
      </c>
      <c r="B182" t="s">
        <v>46</v>
      </c>
      <c r="C182" t="s">
        <v>69</v>
      </c>
      <c r="D182" t="s">
        <v>34</v>
      </c>
      <c r="E182">
        <v>3</v>
      </c>
      <c r="F182" t="s">
        <v>35</v>
      </c>
      <c r="G182" t="s">
        <v>36</v>
      </c>
      <c r="H182">
        <v>0.5</v>
      </c>
      <c r="I182" t="s">
        <v>35</v>
      </c>
      <c r="J182" t="s">
        <v>37</v>
      </c>
      <c r="K182" t="s">
        <v>38</v>
      </c>
      <c r="L182" t="s">
        <v>49</v>
      </c>
      <c r="M182" t="s">
        <v>69</v>
      </c>
      <c r="N182" t="s">
        <v>38</v>
      </c>
      <c r="O182" t="s">
        <v>41</v>
      </c>
      <c r="P182" t="s">
        <v>41</v>
      </c>
      <c r="Q182" t="s">
        <v>52</v>
      </c>
      <c r="R182" t="s">
        <v>78</v>
      </c>
      <c r="S182" t="s">
        <v>52</v>
      </c>
      <c r="T182" t="s">
        <v>69</v>
      </c>
      <c r="U182">
        <v>1</v>
      </c>
      <c r="V182" t="s">
        <v>33</v>
      </c>
      <c r="W182" t="s">
        <v>37</v>
      </c>
      <c r="X182">
        <v>2</v>
      </c>
      <c r="Y182" t="s">
        <v>62</v>
      </c>
      <c r="Z182">
        <v>29</v>
      </c>
      <c r="AA182" t="s">
        <v>66</v>
      </c>
      <c r="AB182" t="s">
        <v>45</v>
      </c>
      <c r="AC182" t="s">
        <v>45</v>
      </c>
      <c r="AD182" s="2">
        <v>41000</v>
      </c>
      <c r="AE182">
        <v>8</v>
      </c>
      <c r="AF182">
        <v>0.73558040357034404</v>
      </c>
    </row>
    <row r="183" spans="1:32" x14ac:dyDescent="0.35">
      <c r="A183">
        <v>182</v>
      </c>
      <c r="B183" t="s">
        <v>46</v>
      </c>
      <c r="C183" t="s">
        <v>33</v>
      </c>
      <c r="D183" t="s">
        <v>34</v>
      </c>
      <c r="E183">
        <v>3</v>
      </c>
      <c r="F183" t="s">
        <v>35</v>
      </c>
      <c r="G183" t="s">
        <v>35</v>
      </c>
      <c r="H183">
        <v>0.5</v>
      </c>
      <c r="I183" t="s">
        <v>36</v>
      </c>
      <c r="J183" t="s">
        <v>37</v>
      </c>
      <c r="K183" t="s">
        <v>63</v>
      </c>
      <c r="L183" t="s">
        <v>39</v>
      </c>
      <c r="M183" t="s">
        <v>40</v>
      </c>
      <c r="N183" t="s">
        <v>63</v>
      </c>
      <c r="O183" t="s">
        <v>41</v>
      </c>
      <c r="P183" t="s">
        <v>41</v>
      </c>
      <c r="Q183" t="s">
        <v>42</v>
      </c>
      <c r="R183" t="s">
        <v>42</v>
      </c>
      <c r="S183" t="s">
        <v>42</v>
      </c>
      <c r="T183" t="s">
        <v>42</v>
      </c>
      <c r="U183">
        <v>2</v>
      </c>
      <c r="V183" t="s">
        <v>33</v>
      </c>
      <c r="W183" t="s">
        <v>34</v>
      </c>
      <c r="X183">
        <v>3</v>
      </c>
      <c r="Y183" t="s">
        <v>65</v>
      </c>
      <c r="Z183">
        <v>44</v>
      </c>
      <c r="AA183" t="s">
        <v>53</v>
      </c>
      <c r="AB183" t="s">
        <v>45</v>
      </c>
      <c r="AC183" t="s">
        <v>45</v>
      </c>
      <c r="AD183" s="2">
        <v>43191</v>
      </c>
      <c r="AE183">
        <v>2</v>
      </c>
      <c r="AF183">
        <v>0.46689757405497567</v>
      </c>
    </row>
    <row r="184" spans="1:32" x14ac:dyDescent="0.35">
      <c r="A184">
        <v>183</v>
      </c>
      <c r="B184" t="s">
        <v>46</v>
      </c>
      <c r="C184" t="s">
        <v>69</v>
      </c>
      <c r="D184" t="s">
        <v>34</v>
      </c>
      <c r="E184">
        <v>2</v>
      </c>
      <c r="F184" t="s">
        <v>35</v>
      </c>
      <c r="G184" t="s">
        <v>36</v>
      </c>
      <c r="H184">
        <v>0.5</v>
      </c>
      <c r="I184" t="s">
        <v>35</v>
      </c>
      <c r="J184" t="s">
        <v>37</v>
      </c>
      <c r="K184" t="s">
        <v>38</v>
      </c>
      <c r="L184" t="s">
        <v>49</v>
      </c>
      <c r="M184" t="s">
        <v>69</v>
      </c>
      <c r="N184" t="s">
        <v>38</v>
      </c>
      <c r="O184">
        <v>0.6</v>
      </c>
      <c r="P184" t="s">
        <v>81</v>
      </c>
      <c r="Q184" t="s">
        <v>52</v>
      </c>
      <c r="R184" t="s">
        <v>78</v>
      </c>
      <c r="S184" t="s">
        <v>52</v>
      </c>
      <c r="T184" t="s">
        <v>69</v>
      </c>
      <c r="U184">
        <v>3</v>
      </c>
      <c r="V184" t="s">
        <v>69</v>
      </c>
      <c r="W184" t="s">
        <v>34</v>
      </c>
      <c r="X184">
        <v>0</v>
      </c>
      <c r="Y184" t="s">
        <v>62</v>
      </c>
      <c r="Z184">
        <v>28</v>
      </c>
      <c r="AA184" t="s">
        <v>71</v>
      </c>
      <c r="AB184" t="s">
        <v>72</v>
      </c>
      <c r="AC184" t="s">
        <v>73</v>
      </c>
      <c r="AD184" s="2">
        <v>42826</v>
      </c>
      <c r="AE184">
        <v>3</v>
      </c>
      <c r="AF184">
        <v>0.90170530186440012</v>
      </c>
    </row>
    <row r="185" spans="1:32" x14ac:dyDescent="0.35">
      <c r="A185">
        <v>184</v>
      </c>
      <c r="B185" t="s">
        <v>32</v>
      </c>
      <c r="C185" t="s">
        <v>33</v>
      </c>
      <c r="D185" t="s">
        <v>37</v>
      </c>
      <c r="E185">
        <v>0</v>
      </c>
      <c r="F185" t="s">
        <v>35</v>
      </c>
      <c r="G185" t="s">
        <v>35</v>
      </c>
      <c r="H185">
        <v>0.5</v>
      </c>
      <c r="I185" t="s">
        <v>35</v>
      </c>
      <c r="J185" t="s">
        <v>34</v>
      </c>
      <c r="K185" t="s">
        <v>63</v>
      </c>
      <c r="L185" t="s">
        <v>49</v>
      </c>
      <c r="M185" t="s">
        <v>33</v>
      </c>
      <c r="N185" t="s">
        <v>63</v>
      </c>
      <c r="O185">
        <v>0.8</v>
      </c>
      <c r="P185" t="s">
        <v>81</v>
      </c>
      <c r="Q185" t="s">
        <v>52</v>
      </c>
      <c r="R185" t="s">
        <v>74</v>
      </c>
      <c r="S185" t="s">
        <v>52</v>
      </c>
      <c r="T185" t="s">
        <v>33</v>
      </c>
      <c r="U185">
        <v>0</v>
      </c>
      <c r="V185" t="s">
        <v>42</v>
      </c>
      <c r="W185" t="s">
        <v>34</v>
      </c>
      <c r="X185">
        <v>0</v>
      </c>
      <c r="Y185" t="s">
        <v>62</v>
      </c>
      <c r="Z185">
        <v>22</v>
      </c>
      <c r="AA185" t="s">
        <v>58</v>
      </c>
      <c r="AB185" t="s">
        <v>58</v>
      </c>
      <c r="AC185" t="s">
        <v>58</v>
      </c>
      <c r="AD185" s="2">
        <v>43922</v>
      </c>
      <c r="AE185">
        <v>0</v>
      </c>
      <c r="AF185">
        <v>0.9721695046968668</v>
      </c>
    </row>
    <row r="186" spans="1:32" x14ac:dyDescent="0.35">
      <c r="A186">
        <v>185</v>
      </c>
      <c r="B186" t="s">
        <v>32</v>
      </c>
      <c r="C186" t="s">
        <v>33</v>
      </c>
      <c r="D186" t="s">
        <v>37</v>
      </c>
      <c r="E186">
        <v>0</v>
      </c>
      <c r="F186" t="s">
        <v>35</v>
      </c>
      <c r="G186" t="s">
        <v>35</v>
      </c>
      <c r="H186">
        <v>0.5</v>
      </c>
      <c r="I186" t="s">
        <v>35</v>
      </c>
      <c r="J186" t="s">
        <v>34</v>
      </c>
      <c r="K186" t="s">
        <v>48</v>
      </c>
      <c r="L186" t="s">
        <v>49</v>
      </c>
      <c r="M186" t="s">
        <v>33</v>
      </c>
      <c r="N186" t="s">
        <v>48</v>
      </c>
      <c r="O186" t="s">
        <v>41</v>
      </c>
      <c r="P186" t="s">
        <v>41</v>
      </c>
      <c r="Q186" t="s">
        <v>52</v>
      </c>
      <c r="R186" t="s">
        <v>61</v>
      </c>
      <c r="S186" t="s">
        <v>52</v>
      </c>
      <c r="T186" t="s">
        <v>33</v>
      </c>
      <c r="U186">
        <v>0</v>
      </c>
      <c r="V186" t="s">
        <v>42</v>
      </c>
      <c r="W186" t="s">
        <v>34</v>
      </c>
      <c r="X186">
        <v>0</v>
      </c>
      <c r="Y186" t="s">
        <v>62</v>
      </c>
      <c r="Z186">
        <v>25</v>
      </c>
      <c r="AA186" t="s">
        <v>53</v>
      </c>
      <c r="AB186" t="s">
        <v>45</v>
      </c>
      <c r="AC186" t="s">
        <v>45</v>
      </c>
      <c r="AD186" s="2">
        <v>43922</v>
      </c>
      <c r="AE186">
        <v>0</v>
      </c>
      <c r="AF186">
        <v>0.16279155317167548</v>
      </c>
    </row>
    <row r="187" spans="1:32" x14ac:dyDescent="0.35">
      <c r="A187">
        <v>186</v>
      </c>
      <c r="B187" t="s">
        <v>46</v>
      </c>
      <c r="C187" t="s">
        <v>33</v>
      </c>
      <c r="D187" t="s">
        <v>34</v>
      </c>
      <c r="E187">
        <v>3</v>
      </c>
      <c r="F187" t="s">
        <v>35</v>
      </c>
      <c r="G187" t="s">
        <v>36</v>
      </c>
      <c r="H187">
        <v>0.5</v>
      </c>
      <c r="I187" t="s">
        <v>35</v>
      </c>
      <c r="J187" t="s">
        <v>37</v>
      </c>
      <c r="K187" t="s">
        <v>38</v>
      </c>
      <c r="L187" t="s">
        <v>49</v>
      </c>
      <c r="M187" t="s">
        <v>33</v>
      </c>
      <c r="N187" t="s">
        <v>38</v>
      </c>
      <c r="O187" t="s">
        <v>41</v>
      </c>
      <c r="P187" t="s">
        <v>41</v>
      </c>
      <c r="Q187" t="s">
        <v>52</v>
      </c>
      <c r="R187" t="s">
        <v>79</v>
      </c>
      <c r="S187" t="s">
        <v>52</v>
      </c>
      <c r="T187" t="s">
        <v>33</v>
      </c>
      <c r="U187">
        <v>2</v>
      </c>
      <c r="V187" t="s">
        <v>33</v>
      </c>
      <c r="W187" t="s">
        <v>34</v>
      </c>
      <c r="X187">
        <v>3</v>
      </c>
      <c r="Y187" t="s">
        <v>62</v>
      </c>
      <c r="Z187">
        <v>28</v>
      </c>
      <c r="AA187" t="s">
        <v>53</v>
      </c>
      <c r="AB187" t="s">
        <v>45</v>
      </c>
      <c r="AC187" t="s">
        <v>45</v>
      </c>
      <c r="AD187" s="2">
        <v>43191</v>
      </c>
      <c r="AE187">
        <v>2</v>
      </c>
      <c r="AF187">
        <v>1.5971748269003938E-2</v>
      </c>
    </row>
    <row r="188" spans="1:32" x14ac:dyDescent="0.35">
      <c r="A188">
        <v>187</v>
      </c>
      <c r="B188" t="s">
        <v>32</v>
      </c>
      <c r="C188" t="s">
        <v>69</v>
      </c>
      <c r="D188" t="s">
        <v>34</v>
      </c>
      <c r="E188">
        <v>1</v>
      </c>
      <c r="F188" t="s">
        <v>35</v>
      </c>
      <c r="G188" t="s">
        <v>36</v>
      </c>
      <c r="H188">
        <v>0.5</v>
      </c>
      <c r="I188" t="s">
        <v>35</v>
      </c>
      <c r="J188" t="s">
        <v>37</v>
      </c>
      <c r="K188" t="s">
        <v>48</v>
      </c>
      <c r="L188" t="s">
        <v>49</v>
      </c>
      <c r="M188" t="s">
        <v>69</v>
      </c>
      <c r="N188" t="s">
        <v>48</v>
      </c>
      <c r="O188" t="s">
        <v>41</v>
      </c>
      <c r="P188" t="s">
        <v>41</v>
      </c>
      <c r="Q188" t="s">
        <v>52</v>
      </c>
      <c r="R188" t="s">
        <v>82</v>
      </c>
      <c r="S188" t="s">
        <v>52</v>
      </c>
      <c r="T188" t="s">
        <v>69</v>
      </c>
      <c r="U188">
        <v>3</v>
      </c>
      <c r="V188" t="s">
        <v>69</v>
      </c>
      <c r="W188" t="s">
        <v>34</v>
      </c>
      <c r="X188">
        <v>0</v>
      </c>
      <c r="Y188" t="s">
        <v>43</v>
      </c>
      <c r="Z188">
        <v>30</v>
      </c>
      <c r="AA188" t="s">
        <v>107</v>
      </c>
      <c r="AB188" t="s">
        <v>108</v>
      </c>
      <c r="AC188" t="s">
        <v>73</v>
      </c>
      <c r="AD188" s="2">
        <v>42826</v>
      </c>
      <c r="AE188">
        <v>3</v>
      </c>
      <c r="AF188">
        <v>6.0223794885437831E-3</v>
      </c>
    </row>
    <row r="189" spans="1:32" x14ac:dyDescent="0.35">
      <c r="A189">
        <v>188</v>
      </c>
      <c r="B189" t="s">
        <v>32</v>
      </c>
      <c r="C189" t="s">
        <v>69</v>
      </c>
      <c r="D189" t="s">
        <v>34</v>
      </c>
      <c r="E189">
        <v>2</v>
      </c>
      <c r="F189" t="s">
        <v>35</v>
      </c>
      <c r="G189" t="s">
        <v>36</v>
      </c>
      <c r="H189">
        <v>0.5</v>
      </c>
      <c r="I189" t="s">
        <v>35</v>
      </c>
      <c r="J189" t="s">
        <v>37</v>
      </c>
      <c r="K189" t="s">
        <v>48</v>
      </c>
      <c r="L189" t="s">
        <v>49</v>
      </c>
      <c r="M189" t="s">
        <v>69</v>
      </c>
      <c r="N189" t="s">
        <v>48</v>
      </c>
      <c r="O189" t="s">
        <v>41</v>
      </c>
      <c r="P189" t="s">
        <v>41</v>
      </c>
      <c r="Q189" t="s">
        <v>52</v>
      </c>
      <c r="R189" t="s">
        <v>82</v>
      </c>
      <c r="S189" t="s">
        <v>52</v>
      </c>
      <c r="T189" t="s">
        <v>69</v>
      </c>
      <c r="U189">
        <v>4</v>
      </c>
      <c r="V189" t="s">
        <v>69</v>
      </c>
      <c r="W189" t="s">
        <v>34</v>
      </c>
      <c r="X189">
        <v>3</v>
      </c>
      <c r="Y189" t="s">
        <v>62</v>
      </c>
      <c r="Z189">
        <v>29</v>
      </c>
      <c r="AA189" t="s">
        <v>58</v>
      </c>
      <c r="AB189" t="s">
        <v>58</v>
      </c>
      <c r="AC189" t="s">
        <v>58</v>
      </c>
      <c r="AD189" s="2">
        <v>40634</v>
      </c>
      <c r="AE189">
        <v>9</v>
      </c>
      <c r="AF189">
        <v>0.57180441772704615</v>
      </c>
    </row>
    <row r="190" spans="1:32" x14ac:dyDescent="0.35">
      <c r="A190">
        <v>189</v>
      </c>
      <c r="B190" t="s">
        <v>46</v>
      </c>
      <c r="C190" t="s">
        <v>33</v>
      </c>
      <c r="D190" t="s">
        <v>34</v>
      </c>
      <c r="E190">
        <v>3</v>
      </c>
      <c r="F190" t="s">
        <v>35</v>
      </c>
      <c r="G190" t="s">
        <v>36</v>
      </c>
      <c r="H190">
        <v>0.5</v>
      </c>
      <c r="I190" t="s">
        <v>35</v>
      </c>
      <c r="J190" t="s">
        <v>37</v>
      </c>
      <c r="K190" t="s">
        <v>38</v>
      </c>
      <c r="L190" t="s">
        <v>49</v>
      </c>
      <c r="M190" t="s">
        <v>33</v>
      </c>
      <c r="N190" t="s">
        <v>38</v>
      </c>
      <c r="O190" t="s">
        <v>41</v>
      </c>
      <c r="P190" t="s">
        <v>41</v>
      </c>
      <c r="Q190" t="s">
        <v>52</v>
      </c>
      <c r="R190" t="s">
        <v>79</v>
      </c>
      <c r="S190" t="s">
        <v>52</v>
      </c>
      <c r="T190" t="s">
        <v>33</v>
      </c>
      <c r="U190">
        <v>2</v>
      </c>
      <c r="V190" t="s">
        <v>33</v>
      </c>
      <c r="W190" t="s">
        <v>34</v>
      </c>
      <c r="X190">
        <v>2</v>
      </c>
      <c r="Y190" t="s">
        <v>62</v>
      </c>
      <c r="Z190">
        <v>26</v>
      </c>
      <c r="AA190" t="s">
        <v>58</v>
      </c>
      <c r="AB190" t="s">
        <v>58</v>
      </c>
      <c r="AC190" t="s">
        <v>58</v>
      </c>
      <c r="AD190" s="2">
        <v>43191</v>
      </c>
      <c r="AE190">
        <v>2</v>
      </c>
      <c r="AF190">
        <v>0.12759577029400127</v>
      </c>
    </row>
    <row r="191" spans="1:32" x14ac:dyDescent="0.35">
      <c r="A191">
        <v>190</v>
      </c>
      <c r="B191" t="s">
        <v>46</v>
      </c>
      <c r="C191" t="s">
        <v>69</v>
      </c>
      <c r="D191" t="s">
        <v>34</v>
      </c>
      <c r="E191">
        <v>2</v>
      </c>
      <c r="F191" t="s">
        <v>35</v>
      </c>
      <c r="G191" t="s">
        <v>36</v>
      </c>
      <c r="H191">
        <v>0.5</v>
      </c>
      <c r="I191" t="s">
        <v>35</v>
      </c>
      <c r="J191" t="s">
        <v>37</v>
      </c>
      <c r="K191" t="s">
        <v>38</v>
      </c>
      <c r="L191" t="s">
        <v>49</v>
      </c>
      <c r="M191" t="s">
        <v>69</v>
      </c>
      <c r="N191" t="s">
        <v>38</v>
      </c>
      <c r="O191" t="s">
        <v>41</v>
      </c>
      <c r="P191" t="s">
        <v>41</v>
      </c>
      <c r="Q191" t="s">
        <v>52</v>
      </c>
      <c r="R191" t="s">
        <v>78</v>
      </c>
      <c r="S191" t="s">
        <v>52</v>
      </c>
      <c r="T191" t="s">
        <v>69</v>
      </c>
      <c r="U191">
        <v>3</v>
      </c>
      <c r="V191" t="s">
        <v>69</v>
      </c>
      <c r="W191" t="s">
        <v>34</v>
      </c>
      <c r="X191">
        <v>3</v>
      </c>
      <c r="Y191" t="s">
        <v>43</v>
      </c>
      <c r="Z191">
        <v>33</v>
      </c>
      <c r="AA191" t="s">
        <v>58</v>
      </c>
      <c r="AB191" t="s">
        <v>58</v>
      </c>
      <c r="AC191" t="s">
        <v>58</v>
      </c>
      <c r="AD191" s="2">
        <v>40634</v>
      </c>
      <c r="AE191">
        <v>9</v>
      </c>
      <c r="AF191">
        <v>0.90981218160671951</v>
      </c>
    </row>
    <row r="192" spans="1:32" x14ac:dyDescent="0.35">
      <c r="A192">
        <v>191</v>
      </c>
      <c r="B192" t="s">
        <v>32</v>
      </c>
      <c r="C192" t="s">
        <v>69</v>
      </c>
      <c r="D192" t="s">
        <v>34</v>
      </c>
      <c r="E192">
        <v>3</v>
      </c>
      <c r="F192" t="s">
        <v>35</v>
      </c>
      <c r="G192" t="s">
        <v>35</v>
      </c>
      <c r="H192">
        <v>0.5</v>
      </c>
      <c r="I192" t="s">
        <v>36</v>
      </c>
      <c r="J192" t="s">
        <v>37</v>
      </c>
      <c r="K192" t="s">
        <v>48</v>
      </c>
      <c r="L192" t="s">
        <v>39</v>
      </c>
      <c r="M192" t="s">
        <v>40</v>
      </c>
      <c r="N192" t="s">
        <v>48</v>
      </c>
      <c r="O192" t="s">
        <v>41</v>
      </c>
      <c r="P192" t="s">
        <v>41</v>
      </c>
      <c r="Q192" t="s">
        <v>42</v>
      </c>
      <c r="R192" t="s">
        <v>42</v>
      </c>
      <c r="S192" t="s">
        <v>42</v>
      </c>
      <c r="T192" t="s">
        <v>42</v>
      </c>
      <c r="U192">
        <v>3</v>
      </c>
      <c r="V192" t="s">
        <v>69</v>
      </c>
      <c r="W192" t="s">
        <v>34</v>
      </c>
      <c r="X192">
        <v>3</v>
      </c>
      <c r="Y192" t="s">
        <v>109</v>
      </c>
      <c r="Z192">
        <v>62</v>
      </c>
      <c r="AA192" t="s">
        <v>58</v>
      </c>
      <c r="AB192" t="s">
        <v>58</v>
      </c>
      <c r="AC192" t="s">
        <v>58</v>
      </c>
      <c r="AD192" s="2">
        <v>40634</v>
      </c>
      <c r="AE192">
        <v>9</v>
      </c>
      <c r="AF192">
        <v>0.55533521012326448</v>
      </c>
    </row>
    <row r="193" spans="1:32" x14ac:dyDescent="0.35">
      <c r="A193">
        <v>192</v>
      </c>
      <c r="B193" t="s">
        <v>32</v>
      </c>
      <c r="C193" t="s">
        <v>54</v>
      </c>
      <c r="D193" t="s">
        <v>37</v>
      </c>
      <c r="E193">
        <v>0</v>
      </c>
      <c r="F193" t="s">
        <v>35</v>
      </c>
      <c r="G193" t="s">
        <v>35</v>
      </c>
      <c r="H193">
        <v>0.5</v>
      </c>
      <c r="I193" t="s">
        <v>35</v>
      </c>
      <c r="J193" t="s">
        <v>34</v>
      </c>
      <c r="K193" t="s">
        <v>38</v>
      </c>
      <c r="L193" t="s">
        <v>49</v>
      </c>
      <c r="M193" t="s">
        <v>54</v>
      </c>
      <c r="N193" t="s">
        <v>38</v>
      </c>
      <c r="O193" t="s">
        <v>41</v>
      </c>
      <c r="P193" t="s">
        <v>41</v>
      </c>
      <c r="Q193" t="s">
        <v>52</v>
      </c>
      <c r="R193" t="s">
        <v>94</v>
      </c>
      <c r="S193" t="s">
        <v>50</v>
      </c>
      <c r="T193" t="s">
        <v>54</v>
      </c>
      <c r="U193">
        <v>0</v>
      </c>
      <c r="V193" t="s">
        <v>42</v>
      </c>
      <c r="W193" t="s">
        <v>34</v>
      </c>
      <c r="X193">
        <v>0</v>
      </c>
      <c r="Y193" t="s">
        <v>43</v>
      </c>
      <c r="Z193">
        <v>39</v>
      </c>
      <c r="AA193" t="s">
        <v>58</v>
      </c>
      <c r="AB193" t="s">
        <v>58</v>
      </c>
      <c r="AC193" t="s">
        <v>58</v>
      </c>
      <c r="AD193" s="2">
        <v>43922</v>
      </c>
      <c r="AE193">
        <v>0</v>
      </c>
      <c r="AF193">
        <v>0.8867165346921414</v>
      </c>
    </row>
    <row r="194" spans="1:32" x14ac:dyDescent="0.35">
      <c r="A194">
        <v>193</v>
      </c>
      <c r="B194" t="s">
        <v>32</v>
      </c>
      <c r="C194" t="s">
        <v>47</v>
      </c>
      <c r="D194" t="s">
        <v>34</v>
      </c>
      <c r="E194">
        <v>3</v>
      </c>
      <c r="F194" t="s">
        <v>35</v>
      </c>
      <c r="G194" t="s">
        <v>35</v>
      </c>
      <c r="H194">
        <v>0.5</v>
      </c>
      <c r="I194" t="s">
        <v>36</v>
      </c>
      <c r="J194" t="s">
        <v>37</v>
      </c>
      <c r="K194" t="s">
        <v>38</v>
      </c>
      <c r="L194" t="s">
        <v>39</v>
      </c>
      <c r="M194" t="s">
        <v>40</v>
      </c>
      <c r="N194" t="s">
        <v>38</v>
      </c>
      <c r="O194" t="s">
        <v>41</v>
      </c>
      <c r="P194" t="s">
        <v>41</v>
      </c>
      <c r="Q194" t="s">
        <v>42</v>
      </c>
      <c r="R194" t="s">
        <v>42</v>
      </c>
      <c r="S194" t="s">
        <v>42</v>
      </c>
      <c r="T194" t="s">
        <v>42</v>
      </c>
      <c r="U194">
        <v>9</v>
      </c>
      <c r="V194" t="s">
        <v>47</v>
      </c>
      <c r="W194" t="s">
        <v>34</v>
      </c>
      <c r="X194">
        <v>3</v>
      </c>
      <c r="Y194" t="s">
        <v>62</v>
      </c>
      <c r="Z194">
        <v>25</v>
      </c>
      <c r="AA194" t="s">
        <v>77</v>
      </c>
      <c r="AB194" t="s">
        <v>45</v>
      </c>
      <c r="AC194" t="s">
        <v>45</v>
      </c>
      <c r="AD194" s="2">
        <v>40634</v>
      </c>
      <c r="AE194">
        <v>9</v>
      </c>
      <c r="AF194">
        <v>0.66492213266740163</v>
      </c>
    </row>
    <row r="195" spans="1:32" x14ac:dyDescent="0.35">
      <c r="A195">
        <v>194</v>
      </c>
      <c r="B195" t="s">
        <v>46</v>
      </c>
      <c r="C195" t="s">
        <v>33</v>
      </c>
      <c r="D195" t="s">
        <v>37</v>
      </c>
      <c r="E195">
        <v>0</v>
      </c>
      <c r="F195" t="s">
        <v>35</v>
      </c>
      <c r="G195" t="s">
        <v>35</v>
      </c>
      <c r="H195">
        <v>0.5</v>
      </c>
      <c r="I195" t="s">
        <v>35</v>
      </c>
      <c r="J195" t="s">
        <v>34</v>
      </c>
      <c r="K195" t="s">
        <v>63</v>
      </c>
      <c r="L195" t="s">
        <v>49</v>
      </c>
      <c r="M195" t="s">
        <v>33</v>
      </c>
      <c r="N195" t="s">
        <v>63</v>
      </c>
      <c r="O195" t="s">
        <v>41</v>
      </c>
      <c r="P195" t="s">
        <v>41</v>
      </c>
      <c r="Q195" t="s">
        <v>52</v>
      </c>
      <c r="R195" t="s">
        <v>74</v>
      </c>
      <c r="S195" t="s">
        <v>52</v>
      </c>
      <c r="T195" t="s">
        <v>33</v>
      </c>
      <c r="U195">
        <v>0</v>
      </c>
      <c r="V195" t="s">
        <v>42</v>
      </c>
      <c r="W195" t="s">
        <v>34</v>
      </c>
      <c r="X195">
        <v>0</v>
      </c>
      <c r="Y195" t="s">
        <v>62</v>
      </c>
      <c r="Z195">
        <v>22</v>
      </c>
      <c r="AA195" t="s">
        <v>58</v>
      </c>
      <c r="AB195" t="s">
        <v>58</v>
      </c>
      <c r="AC195" t="s">
        <v>58</v>
      </c>
      <c r="AD195" s="2">
        <v>43922</v>
      </c>
      <c r="AE195">
        <v>0</v>
      </c>
      <c r="AF195">
        <v>0.77814681352012127</v>
      </c>
    </row>
    <row r="196" spans="1:32" x14ac:dyDescent="0.35">
      <c r="A196">
        <v>195</v>
      </c>
      <c r="B196" t="s">
        <v>32</v>
      </c>
      <c r="C196" t="s">
        <v>69</v>
      </c>
      <c r="D196" t="s">
        <v>34</v>
      </c>
      <c r="E196">
        <v>3</v>
      </c>
      <c r="F196" t="s">
        <v>35</v>
      </c>
      <c r="G196" t="s">
        <v>36</v>
      </c>
      <c r="H196">
        <v>0.5</v>
      </c>
      <c r="I196" t="s">
        <v>35</v>
      </c>
      <c r="J196" t="s">
        <v>37</v>
      </c>
      <c r="K196" t="s">
        <v>38</v>
      </c>
      <c r="L196" t="s">
        <v>49</v>
      </c>
      <c r="M196" t="s">
        <v>69</v>
      </c>
      <c r="N196" t="s">
        <v>38</v>
      </c>
      <c r="O196" t="s">
        <v>41</v>
      </c>
      <c r="P196" t="s">
        <v>41</v>
      </c>
      <c r="Q196" t="s">
        <v>52</v>
      </c>
      <c r="R196" t="s">
        <v>78</v>
      </c>
      <c r="S196" t="s">
        <v>52</v>
      </c>
      <c r="T196" t="s">
        <v>69</v>
      </c>
      <c r="U196">
        <v>2</v>
      </c>
      <c r="V196" t="s">
        <v>69</v>
      </c>
      <c r="W196" t="s">
        <v>34</v>
      </c>
      <c r="X196">
        <v>2</v>
      </c>
      <c r="Y196" t="s">
        <v>43</v>
      </c>
      <c r="Z196">
        <v>30</v>
      </c>
      <c r="AA196" t="s">
        <v>58</v>
      </c>
      <c r="AB196" t="s">
        <v>58</v>
      </c>
      <c r="AC196" t="s">
        <v>58</v>
      </c>
      <c r="AD196" s="2">
        <v>43191</v>
      </c>
      <c r="AE196">
        <v>2</v>
      </c>
      <c r="AF196">
        <v>0.10047316396814721</v>
      </c>
    </row>
    <row r="197" spans="1:32" x14ac:dyDescent="0.35">
      <c r="A197">
        <v>196</v>
      </c>
      <c r="B197" t="s">
        <v>32</v>
      </c>
      <c r="C197" t="s">
        <v>67</v>
      </c>
      <c r="D197" t="s">
        <v>37</v>
      </c>
      <c r="E197">
        <v>0</v>
      </c>
      <c r="F197" t="s">
        <v>35</v>
      </c>
      <c r="G197" t="s">
        <v>35</v>
      </c>
      <c r="H197">
        <v>0.5</v>
      </c>
      <c r="I197" t="s">
        <v>35</v>
      </c>
      <c r="J197" t="s">
        <v>34</v>
      </c>
      <c r="K197" t="s">
        <v>38</v>
      </c>
      <c r="L197" t="s">
        <v>49</v>
      </c>
      <c r="M197" t="s">
        <v>67</v>
      </c>
      <c r="N197" t="s">
        <v>38</v>
      </c>
      <c r="O197" t="s">
        <v>41</v>
      </c>
      <c r="P197" t="s">
        <v>41</v>
      </c>
      <c r="Q197" t="s">
        <v>52</v>
      </c>
      <c r="R197" t="s">
        <v>68</v>
      </c>
      <c r="S197" t="s">
        <v>50</v>
      </c>
      <c r="T197" t="s">
        <v>67</v>
      </c>
      <c r="U197">
        <v>0</v>
      </c>
      <c r="V197" t="s">
        <v>42</v>
      </c>
      <c r="W197" t="s">
        <v>34</v>
      </c>
      <c r="X197">
        <v>0</v>
      </c>
      <c r="Y197" t="s">
        <v>65</v>
      </c>
      <c r="Z197">
        <v>40</v>
      </c>
      <c r="AA197" t="s">
        <v>58</v>
      </c>
      <c r="AB197" t="s">
        <v>58</v>
      </c>
      <c r="AC197" t="s">
        <v>58</v>
      </c>
      <c r="AD197" s="2">
        <v>43922</v>
      </c>
      <c r="AE197">
        <v>0</v>
      </c>
      <c r="AF197">
        <v>7.4262519350269063E-2</v>
      </c>
    </row>
    <row r="198" spans="1:32" x14ac:dyDescent="0.35">
      <c r="A198">
        <v>197</v>
      </c>
      <c r="B198" t="s">
        <v>32</v>
      </c>
      <c r="C198" t="s">
        <v>33</v>
      </c>
      <c r="D198" t="s">
        <v>34</v>
      </c>
      <c r="E198">
        <v>3</v>
      </c>
      <c r="F198" t="s">
        <v>35</v>
      </c>
      <c r="G198" t="s">
        <v>36</v>
      </c>
      <c r="H198">
        <v>0.5</v>
      </c>
      <c r="I198" t="s">
        <v>35</v>
      </c>
      <c r="J198" t="s">
        <v>37</v>
      </c>
      <c r="K198" t="s">
        <v>86</v>
      </c>
      <c r="L198" t="s">
        <v>49</v>
      </c>
      <c r="M198" t="s">
        <v>33</v>
      </c>
      <c r="N198" t="s">
        <v>86</v>
      </c>
      <c r="O198" t="s">
        <v>41</v>
      </c>
      <c r="P198" t="s">
        <v>41</v>
      </c>
      <c r="Q198" t="s">
        <v>56</v>
      </c>
      <c r="R198" t="s">
        <v>110</v>
      </c>
      <c r="S198" t="s">
        <v>52</v>
      </c>
      <c r="T198" t="s">
        <v>33</v>
      </c>
      <c r="U198">
        <v>5</v>
      </c>
      <c r="V198" t="s">
        <v>33</v>
      </c>
      <c r="W198" t="s">
        <v>34</v>
      </c>
      <c r="X198">
        <v>2</v>
      </c>
      <c r="Y198" t="s">
        <v>62</v>
      </c>
      <c r="Z198">
        <v>23</v>
      </c>
      <c r="AA198" t="s">
        <v>77</v>
      </c>
      <c r="AB198" t="s">
        <v>45</v>
      </c>
      <c r="AC198" t="s">
        <v>45</v>
      </c>
      <c r="AD198" s="2">
        <v>42095</v>
      </c>
      <c r="AE198">
        <v>5</v>
      </c>
      <c r="AF198">
        <v>0.21010598921358958</v>
      </c>
    </row>
    <row r="199" spans="1:32" x14ac:dyDescent="0.35">
      <c r="A199">
        <v>198</v>
      </c>
      <c r="B199" t="s">
        <v>46</v>
      </c>
      <c r="C199" t="s">
        <v>33</v>
      </c>
      <c r="D199" t="s">
        <v>34</v>
      </c>
      <c r="E199">
        <v>2</v>
      </c>
      <c r="F199" t="s">
        <v>35</v>
      </c>
      <c r="G199" t="s">
        <v>35</v>
      </c>
      <c r="H199">
        <v>0.5</v>
      </c>
      <c r="I199" t="s">
        <v>36</v>
      </c>
      <c r="J199" t="s">
        <v>37</v>
      </c>
      <c r="K199" t="s">
        <v>48</v>
      </c>
      <c r="L199" t="s">
        <v>39</v>
      </c>
      <c r="M199" t="s">
        <v>40</v>
      </c>
      <c r="N199" t="s">
        <v>48</v>
      </c>
      <c r="O199" t="s">
        <v>41</v>
      </c>
      <c r="P199" t="s">
        <v>41</v>
      </c>
      <c r="Q199" t="s">
        <v>42</v>
      </c>
      <c r="R199" t="s">
        <v>42</v>
      </c>
      <c r="S199" t="s">
        <v>42</v>
      </c>
      <c r="T199" t="s">
        <v>42</v>
      </c>
      <c r="U199">
        <v>1</v>
      </c>
      <c r="V199" t="s">
        <v>33</v>
      </c>
      <c r="W199" t="s">
        <v>34</v>
      </c>
      <c r="X199">
        <v>0</v>
      </c>
      <c r="Y199" t="s">
        <v>65</v>
      </c>
      <c r="Z199">
        <v>41</v>
      </c>
      <c r="AA199" t="s">
        <v>58</v>
      </c>
      <c r="AB199" t="s">
        <v>58</v>
      </c>
      <c r="AC199" t="s">
        <v>58</v>
      </c>
      <c r="AD199" s="2">
        <v>43556</v>
      </c>
      <c r="AE199">
        <v>1</v>
      </c>
      <c r="AF199">
        <v>0.33155112640982676</v>
      </c>
    </row>
    <row r="200" spans="1:32" x14ac:dyDescent="0.35">
      <c r="A200">
        <v>199</v>
      </c>
      <c r="B200" t="s">
        <v>46</v>
      </c>
      <c r="C200" t="s">
        <v>33</v>
      </c>
      <c r="D200" t="s">
        <v>34</v>
      </c>
      <c r="E200">
        <v>3</v>
      </c>
      <c r="F200" t="s">
        <v>35</v>
      </c>
      <c r="G200" t="s">
        <v>36</v>
      </c>
      <c r="H200">
        <v>0.5</v>
      </c>
      <c r="I200" t="s">
        <v>35</v>
      </c>
      <c r="J200" t="s">
        <v>37</v>
      </c>
      <c r="K200" t="s">
        <v>63</v>
      </c>
      <c r="L200" t="s">
        <v>49</v>
      </c>
      <c r="M200" t="s">
        <v>33</v>
      </c>
      <c r="N200" t="s">
        <v>63</v>
      </c>
      <c r="O200" t="s">
        <v>41</v>
      </c>
      <c r="P200" t="s">
        <v>41</v>
      </c>
      <c r="Q200" t="s">
        <v>52</v>
      </c>
      <c r="R200" t="s">
        <v>74</v>
      </c>
      <c r="S200" t="s">
        <v>52</v>
      </c>
      <c r="T200" t="s">
        <v>33</v>
      </c>
      <c r="U200">
        <v>2</v>
      </c>
      <c r="V200" t="s">
        <v>33</v>
      </c>
      <c r="W200" t="s">
        <v>34</v>
      </c>
      <c r="X200">
        <v>2</v>
      </c>
      <c r="Y200" t="s">
        <v>62</v>
      </c>
      <c r="Z200">
        <v>24</v>
      </c>
      <c r="AA200" t="s">
        <v>58</v>
      </c>
      <c r="AB200" t="s">
        <v>58</v>
      </c>
      <c r="AC200" t="s">
        <v>58</v>
      </c>
      <c r="AD200" s="2">
        <v>43191</v>
      </c>
      <c r="AE200">
        <v>2</v>
      </c>
      <c r="AF200">
        <v>0.31545609810620101</v>
      </c>
    </row>
    <row r="201" spans="1:32" x14ac:dyDescent="0.35">
      <c r="A201">
        <v>200</v>
      </c>
      <c r="B201" t="s">
        <v>32</v>
      </c>
      <c r="C201" t="s">
        <v>69</v>
      </c>
      <c r="D201" t="s">
        <v>34</v>
      </c>
      <c r="E201">
        <v>3</v>
      </c>
      <c r="F201" t="s">
        <v>35</v>
      </c>
      <c r="G201" t="s">
        <v>35</v>
      </c>
      <c r="H201">
        <v>0.5</v>
      </c>
      <c r="I201" t="s">
        <v>36</v>
      </c>
      <c r="J201" t="s">
        <v>37</v>
      </c>
      <c r="K201" t="s">
        <v>38</v>
      </c>
      <c r="L201" t="s">
        <v>39</v>
      </c>
      <c r="M201" t="s">
        <v>40</v>
      </c>
      <c r="N201" t="s">
        <v>38</v>
      </c>
      <c r="O201" t="s">
        <v>41</v>
      </c>
      <c r="P201" t="s">
        <v>41</v>
      </c>
      <c r="Q201" t="s">
        <v>42</v>
      </c>
      <c r="R201" t="s">
        <v>42</v>
      </c>
      <c r="S201" t="s">
        <v>42</v>
      </c>
      <c r="T201" t="s">
        <v>42</v>
      </c>
      <c r="U201">
        <v>4</v>
      </c>
      <c r="V201" t="s">
        <v>69</v>
      </c>
      <c r="W201" t="s">
        <v>34</v>
      </c>
      <c r="X201">
        <v>3</v>
      </c>
      <c r="Y201" t="s">
        <v>65</v>
      </c>
      <c r="Z201">
        <v>41</v>
      </c>
      <c r="AA201" t="s">
        <v>66</v>
      </c>
      <c r="AB201" t="s">
        <v>45</v>
      </c>
      <c r="AC201" t="s">
        <v>45</v>
      </c>
      <c r="AD201" s="2">
        <v>40634</v>
      </c>
      <c r="AE201">
        <v>9</v>
      </c>
      <c r="AF201">
        <v>7.8792532218849853E-3</v>
      </c>
    </row>
    <row r="202" spans="1:32" x14ac:dyDescent="0.35">
      <c r="A202">
        <v>201</v>
      </c>
      <c r="B202" t="s">
        <v>46</v>
      </c>
      <c r="C202" t="s">
        <v>69</v>
      </c>
      <c r="D202" t="s">
        <v>37</v>
      </c>
      <c r="E202">
        <v>0</v>
      </c>
      <c r="F202" t="s">
        <v>35</v>
      </c>
      <c r="G202" t="s">
        <v>35</v>
      </c>
      <c r="H202">
        <v>0.5</v>
      </c>
      <c r="I202" t="s">
        <v>35</v>
      </c>
      <c r="J202" t="s">
        <v>34</v>
      </c>
      <c r="K202" t="s">
        <v>59</v>
      </c>
      <c r="L202" t="s">
        <v>49</v>
      </c>
      <c r="M202" t="s">
        <v>69</v>
      </c>
      <c r="N202" t="s">
        <v>59</v>
      </c>
      <c r="O202">
        <v>0.6</v>
      </c>
      <c r="P202" t="s">
        <v>81</v>
      </c>
      <c r="Q202" t="s">
        <v>56</v>
      </c>
      <c r="R202" t="s">
        <v>70</v>
      </c>
      <c r="S202" t="s">
        <v>52</v>
      </c>
      <c r="T202" t="s">
        <v>69</v>
      </c>
      <c r="U202">
        <v>0</v>
      </c>
      <c r="V202" t="s">
        <v>42</v>
      </c>
      <c r="W202" t="s">
        <v>34</v>
      </c>
      <c r="X202">
        <v>0</v>
      </c>
      <c r="Y202" t="s">
        <v>43</v>
      </c>
      <c r="Z202">
        <v>33</v>
      </c>
      <c r="AA202" t="s">
        <v>77</v>
      </c>
      <c r="AB202" t="s">
        <v>45</v>
      </c>
      <c r="AC202" t="s">
        <v>45</v>
      </c>
      <c r="AD202" s="2">
        <v>43922</v>
      </c>
      <c r="AE202">
        <v>0</v>
      </c>
      <c r="AF202">
        <v>0.33898170561981067</v>
      </c>
    </row>
    <row r="203" spans="1:32" x14ac:dyDescent="0.35">
      <c r="A203">
        <v>202</v>
      </c>
      <c r="B203" t="s">
        <v>32</v>
      </c>
      <c r="C203" t="s">
        <v>47</v>
      </c>
      <c r="D203" t="s">
        <v>34</v>
      </c>
      <c r="E203">
        <v>3</v>
      </c>
      <c r="F203" t="s">
        <v>35</v>
      </c>
      <c r="G203" t="s">
        <v>36</v>
      </c>
      <c r="H203">
        <v>0.5</v>
      </c>
      <c r="I203" t="s">
        <v>35</v>
      </c>
      <c r="J203" t="s">
        <v>37</v>
      </c>
      <c r="K203" t="s">
        <v>63</v>
      </c>
      <c r="L203" t="s">
        <v>49</v>
      </c>
      <c r="M203" t="s">
        <v>47</v>
      </c>
      <c r="N203" t="s">
        <v>63</v>
      </c>
      <c r="O203" t="s">
        <v>41</v>
      </c>
      <c r="P203" t="s">
        <v>41</v>
      </c>
      <c r="Q203" t="s">
        <v>52</v>
      </c>
      <c r="R203" t="s">
        <v>64</v>
      </c>
      <c r="S203" t="s">
        <v>52</v>
      </c>
      <c r="T203" t="s">
        <v>47</v>
      </c>
      <c r="U203">
        <v>3</v>
      </c>
      <c r="V203" t="s">
        <v>47</v>
      </c>
      <c r="W203" t="s">
        <v>34</v>
      </c>
      <c r="X203">
        <v>2</v>
      </c>
      <c r="Y203" t="s">
        <v>43</v>
      </c>
      <c r="Z203">
        <v>34</v>
      </c>
      <c r="AA203" t="s">
        <v>71</v>
      </c>
      <c r="AB203" t="s">
        <v>72</v>
      </c>
      <c r="AC203" t="s">
        <v>73</v>
      </c>
      <c r="AD203" s="2">
        <v>41000</v>
      </c>
      <c r="AE203">
        <v>8</v>
      </c>
      <c r="AF203">
        <v>0.14104140195699799</v>
      </c>
    </row>
    <row r="204" spans="1:32" x14ac:dyDescent="0.35">
      <c r="A204">
        <v>203</v>
      </c>
      <c r="B204" t="s">
        <v>32</v>
      </c>
      <c r="C204" t="s">
        <v>33</v>
      </c>
      <c r="D204" t="s">
        <v>34</v>
      </c>
      <c r="E204">
        <v>3</v>
      </c>
      <c r="F204" t="s">
        <v>35</v>
      </c>
      <c r="G204" t="s">
        <v>36</v>
      </c>
      <c r="H204">
        <v>0.5</v>
      </c>
      <c r="I204" t="s">
        <v>35</v>
      </c>
      <c r="J204" t="s">
        <v>37</v>
      </c>
      <c r="K204" t="s">
        <v>38</v>
      </c>
      <c r="L204" t="s">
        <v>49</v>
      </c>
      <c r="M204" t="s">
        <v>33</v>
      </c>
      <c r="N204" t="s">
        <v>38</v>
      </c>
      <c r="O204" t="s">
        <v>41</v>
      </c>
      <c r="P204" t="s">
        <v>41</v>
      </c>
      <c r="Q204" t="s">
        <v>52</v>
      </c>
      <c r="R204" t="s">
        <v>79</v>
      </c>
      <c r="S204" t="s">
        <v>52</v>
      </c>
      <c r="T204" t="s">
        <v>33</v>
      </c>
      <c r="U204">
        <v>1</v>
      </c>
      <c r="V204" t="s">
        <v>33</v>
      </c>
      <c r="W204" t="s">
        <v>34</v>
      </c>
      <c r="X204">
        <v>0</v>
      </c>
      <c r="Y204" t="s">
        <v>62</v>
      </c>
      <c r="Z204">
        <v>26</v>
      </c>
      <c r="AA204" t="s">
        <v>53</v>
      </c>
      <c r="AB204" t="s">
        <v>45</v>
      </c>
      <c r="AC204" t="s">
        <v>45</v>
      </c>
      <c r="AD204" s="2">
        <v>43556</v>
      </c>
      <c r="AE204">
        <v>1</v>
      </c>
      <c r="AF204">
        <v>0.90714592272996342</v>
      </c>
    </row>
    <row r="205" spans="1:32" x14ac:dyDescent="0.35">
      <c r="A205">
        <v>204</v>
      </c>
      <c r="B205" t="s">
        <v>32</v>
      </c>
      <c r="C205" t="s">
        <v>33</v>
      </c>
      <c r="D205" t="s">
        <v>37</v>
      </c>
      <c r="E205">
        <v>0</v>
      </c>
      <c r="F205" t="s">
        <v>35</v>
      </c>
      <c r="G205" t="s">
        <v>35</v>
      </c>
      <c r="H205">
        <v>0.5</v>
      </c>
      <c r="I205" t="s">
        <v>35</v>
      </c>
      <c r="J205" t="s">
        <v>34</v>
      </c>
      <c r="K205" t="s">
        <v>48</v>
      </c>
      <c r="L205" t="s">
        <v>49</v>
      </c>
      <c r="M205" t="s">
        <v>33</v>
      </c>
      <c r="N205" t="s">
        <v>48</v>
      </c>
      <c r="O205" t="s">
        <v>41</v>
      </c>
      <c r="P205" t="s">
        <v>41</v>
      </c>
      <c r="Q205" t="s">
        <v>52</v>
      </c>
      <c r="R205" t="s">
        <v>61</v>
      </c>
      <c r="S205" t="s">
        <v>52</v>
      </c>
      <c r="T205" t="s">
        <v>33</v>
      </c>
      <c r="U205">
        <v>0</v>
      </c>
      <c r="V205" t="s">
        <v>42</v>
      </c>
      <c r="W205" t="s">
        <v>34</v>
      </c>
      <c r="X205">
        <v>0</v>
      </c>
      <c r="Y205" t="s">
        <v>62</v>
      </c>
      <c r="Z205">
        <v>22</v>
      </c>
      <c r="AA205" t="s">
        <v>58</v>
      </c>
      <c r="AB205" t="s">
        <v>58</v>
      </c>
      <c r="AC205" t="s">
        <v>58</v>
      </c>
      <c r="AD205" s="2">
        <v>43922</v>
      </c>
      <c r="AE205">
        <v>0</v>
      </c>
      <c r="AF205">
        <v>0.48817610690523405</v>
      </c>
    </row>
    <row r="206" spans="1:32" x14ac:dyDescent="0.35">
      <c r="A206">
        <v>205</v>
      </c>
      <c r="B206" t="s">
        <v>32</v>
      </c>
      <c r="C206" t="s">
        <v>67</v>
      </c>
      <c r="D206" t="s">
        <v>34</v>
      </c>
      <c r="E206">
        <v>2</v>
      </c>
      <c r="F206" t="s">
        <v>35</v>
      </c>
      <c r="G206" t="s">
        <v>36</v>
      </c>
      <c r="H206">
        <v>0.5</v>
      </c>
      <c r="I206" t="s">
        <v>35</v>
      </c>
      <c r="J206" t="s">
        <v>37</v>
      </c>
      <c r="K206" t="s">
        <v>48</v>
      </c>
      <c r="L206" t="s">
        <v>49</v>
      </c>
      <c r="M206" t="s">
        <v>67</v>
      </c>
      <c r="N206" t="s">
        <v>48</v>
      </c>
      <c r="O206" t="s">
        <v>41</v>
      </c>
      <c r="P206" t="s">
        <v>41</v>
      </c>
      <c r="Q206" t="s">
        <v>50</v>
      </c>
      <c r="R206" t="s">
        <v>88</v>
      </c>
      <c r="S206" t="s">
        <v>50</v>
      </c>
      <c r="T206" t="s">
        <v>67</v>
      </c>
      <c r="U206">
        <v>3</v>
      </c>
      <c r="V206" t="s">
        <v>67</v>
      </c>
      <c r="W206" t="s">
        <v>34</v>
      </c>
      <c r="X206">
        <v>3</v>
      </c>
      <c r="Y206" t="s">
        <v>65</v>
      </c>
      <c r="Z206">
        <v>40</v>
      </c>
      <c r="AA206" t="s">
        <v>58</v>
      </c>
      <c r="AB206" t="s">
        <v>58</v>
      </c>
      <c r="AC206" t="s">
        <v>58</v>
      </c>
      <c r="AD206" s="2">
        <v>41730</v>
      </c>
      <c r="AE206">
        <v>6</v>
      </c>
      <c r="AF206">
        <v>0.58844506977308042</v>
      </c>
    </row>
    <row r="207" spans="1:32" x14ac:dyDescent="0.35">
      <c r="A207">
        <v>206</v>
      </c>
      <c r="B207" t="s">
        <v>32</v>
      </c>
      <c r="C207" t="s">
        <v>47</v>
      </c>
      <c r="D207" t="s">
        <v>34</v>
      </c>
      <c r="E207">
        <v>2</v>
      </c>
      <c r="F207" t="s">
        <v>35</v>
      </c>
      <c r="G207" t="s">
        <v>36</v>
      </c>
      <c r="H207">
        <v>0.5</v>
      </c>
      <c r="I207" t="s">
        <v>35</v>
      </c>
      <c r="J207" t="s">
        <v>37</v>
      </c>
      <c r="K207" t="s">
        <v>86</v>
      </c>
      <c r="L207" t="s">
        <v>49</v>
      </c>
      <c r="M207" t="s">
        <v>47</v>
      </c>
      <c r="N207" t="s">
        <v>86</v>
      </c>
      <c r="O207" t="s">
        <v>41</v>
      </c>
      <c r="P207" t="s">
        <v>41</v>
      </c>
      <c r="Q207" t="s">
        <v>56</v>
      </c>
      <c r="R207" t="s">
        <v>104</v>
      </c>
      <c r="S207" t="s">
        <v>52</v>
      </c>
      <c r="T207" t="s">
        <v>47</v>
      </c>
      <c r="U207">
        <v>1</v>
      </c>
      <c r="V207" t="s">
        <v>69</v>
      </c>
      <c r="W207" t="s">
        <v>37</v>
      </c>
      <c r="X207">
        <v>1</v>
      </c>
      <c r="Y207" t="s">
        <v>43</v>
      </c>
      <c r="Z207">
        <v>36</v>
      </c>
      <c r="AA207" t="s">
        <v>84</v>
      </c>
      <c r="AB207" t="s">
        <v>45</v>
      </c>
      <c r="AC207" t="s">
        <v>45</v>
      </c>
      <c r="AD207" s="2">
        <v>42095</v>
      </c>
      <c r="AE207">
        <v>5</v>
      </c>
      <c r="AF207">
        <v>0.72880367688046188</v>
      </c>
    </row>
    <row r="208" spans="1:32" x14ac:dyDescent="0.35">
      <c r="A208">
        <v>207</v>
      </c>
      <c r="B208" t="s">
        <v>32</v>
      </c>
      <c r="C208" t="s">
        <v>54</v>
      </c>
      <c r="D208" t="s">
        <v>37</v>
      </c>
      <c r="E208">
        <v>0</v>
      </c>
      <c r="F208" t="s">
        <v>35</v>
      </c>
      <c r="G208" t="s">
        <v>35</v>
      </c>
      <c r="H208">
        <v>0.5</v>
      </c>
      <c r="I208" t="s">
        <v>35</v>
      </c>
      <c r="J208" t="s">
        <v>34</v>
      </c>
      <c r="K208" t="s">
        <v>63</v>
      </c>
      <c r="L208" t="s">
        <v>49</v>
      </c>
      <c r="M208" t="s">
        <v>54</v>
      </c>
      <c r="N208" t="s">
        <v>63</v>
      </c>
      <c r="O208" t="s">
        <v>41</v>
      </c>
      <c r="P208" t="s">
        <v>41</v>
      </c>
      <c r="Q208" t="s">
        <v>56</v>
      </c>
      <c r="R208" t="s">
        <v>83</v>
      </c>
      <c r="S208" t="s">
        <v>50</v>
      </c>
      <c r="T208" t="s">
        <v>54</v>
      </c>
      <c r="U208">
        <v>0</v>
      </c>
      <c r="V208" t="s">
        <v>42</v>
      </c>
      <c r="W208" t="s">
        <v>34</v>
      </c>
      <c r="X208">
        <v>0</v>
      </c>
      <c r="Y208" t="s">
        <v>43</v>
      </c>
      <c r="Z208">
        <v>38</v>
      </c>
      <c r="AA208" t="s">
        <v>58</v>
      </c>
      <c r="AB208" t="s">
        <v>58</v>
      </c>
      <c r="AC208" t="s">
        <v>58</v>
      </c>
      <c r="AD208" s="2">
        <v>43922</v>
      </c>
      <c r="AE208">
        <v>0</v>
      </c>
      <c r="AF208">
        <v>0.57008244736897506</v>
      </c>
    </row>
    <row r="209" spans="1:32" x14ac:dyDescent="0.35">
      <c r="A209">
        <v>208</v>
      </c>
      <c r="B209" t="s">
        <v>46</v>
      </c>
      <c r="C209" t="s">
        <v>33</v>
      </c>
      <c r="D209" t="s">
        <v>34</v>
      </c>
      <c r="E209">
        <v>1</v>
      </c>
      <c r="F209" t="s">
        <v>35</v>
      </c>
      <c r="G209" t="s">
        <v>36</v>
      </c>
      <c r="H209">
        <v>0.5</v>
      </c>
      <c r="I209" t="s">
        <v>35</v>
      </c>
      <c r="J209" t="s">
        <v>37</v>
      </c>
      <c r="K209" t="s">
        <v>63</v>
      </c>
      <c r="L209" t="s">
        <v>49</v>
      </c>
      <c r="M209" t="s">
        <v>33</v>
      </c>
      <c r="N209" t="s">
        <v>63</v>
      </c>
      <c r="O209" t="s">
        <v>41</v>
      </c>
      <c r="P209" t="s">
        <v>41</v>
      </c>
      <c r="Q209" t="s">
        <v>52</v>
      </c>
      <c r="R209" t="s">
        <v>74</v>
      </c>
      <c r="S209" t="s">
        <v>52</v>
      </c>
      <c r="T209" t="s">
        <v>33</v>
      </c>
      <c r="U209">
        <v>2</v>
      </c>
      <c r="V209" t="s">
        <v>33</v>
      </c>
      <c r="W209" t="s">
        <v>34</v>
      </c>
      <c r="X209">
        <v>3</v>
      </c>
      <c r="Y209" t="s">
        <v>62</v>
      </c>
      <c r="Z209">
        <v>25</v>
      </c>
      <c r="AA209" t="s">
        <v>58</v>
      </c>
      <c r="AB209" t="s">
        <v>58</v>
      </c>
      <c r="AC209" t="s">
        <v>58</v>
      </c>
      <c r="AD209" s="2">
        <v>43191</v>
      </c>
      <c r="AE209">
        <v>2</v>
      </c>
      <c r="AF209">
        <v>0.24935355511503143</v>
      </c>
    </row>
    <row r="210" spans="1:32" x14ac:dyDescent="0.35">
      <c r="A210">
        <v>209</v>
      </c>
      <c r="B210" t="s">
        <v>46</v>
      </c>
      <c r="C210" t="s">
        <v>33</v>
      </c>
      <c r="D210" t="s">
        <v>34</v>
      </c>
      <c r="E210">
        <v>3</v>
      </c>
      <c r="F210" t="s">
        <v>35</v>
      </c>
      <c r="G210" t="s">
        <v>36</v>
      </c>
      <c r="H210">
        <v>0.5</v>
      </c>
      <c r="I210" t="s">
        <v>35</v>
      </c>
      <c r="J210" t="s">
        <v>37</v>
      </c>
      <c r="K210" t="s">
        <v>38</v>
      </c>
      <c r="L210" t="s">
        <v>49</v>
      </c>
      <c r="M210" t="s">
        <v>33</v>
      </c>
      <c r="N210" t="s">
        <v>38</v>
      </c>
      <c r="O210" t="s">
        <v>41</v>
      </c>
      <c r="P210" t="s">
        <v>41</v>
      </c>
      <c r="Q210" t="s">
        <v>52</v>
      </c>
      <c r="R210" t="s">
        <v>79</v>
      </c>
      <c r="S210" t="s">
        <v>52</v>
      </c>
      <c r="T210" t="s">
        <v>33</v>
      </c>
      <c r="U210">
        <v>3</v>
      </c>
      <c r="V210" t="s">
        <v>33</v>
      </c>
      <c r="W210" t="s">
        <v>34</v>
      </c>
      <c r="X210">
        <v>2</v>
      </c>
      <c r="Y210" t="s">
        <v>62</v>
      </c>
      <c r="Z210">
        <v>28</v>
      </c>
      <c r="AA210" t="s">
        <v>53</v>
      </c>
      <c r="AB210" t="s">
        <v>45</v>
      </c>
      <c r="AC210" t="s">
        <v>45</v>
      </c>
      <c r="AD210" s="2">
        <v>42826</v>
      </c>
      <c r="AE210">
        <v>3</v>
      </c>
      <c r="AF210">
        <v>0.90979661974433979</v>
      </c>
    </row>
    <row r="211" spans="1:32" x14ac:dyDescent="0.35">
      <c r="A211">
        <v>210</v>
      </c>
      <c r="B211" t="s">
        <v>46</v>
      </c>
      <c r="C211" t="s">
        <v>47</v>
      </c>
      <c r="D211" t="s">
        <v>34</v>
      </c>
      <c r="E211">
        <v>0</v>
      </c>
      <c r="F211" t="s">
        <v>35</v>
      </c>
      <c r="G211" t="s">
        <v>35</v>
      </c>
      <c r="H211">
        <v>0.5</v>
      </c>
      <c r="I211" t="s">
        <v>36</v>
      </c>
      <c r="J211" t="s">
        <v>37</v>
      </c>
      <c r="K211" t="s">
        <v>48</v>
      </c>
      <c r="L211" t="s">
        <v>39</v>
      </c>
      <c r="M211" t="s">
        <v>40</v>
      </c>
      <c r="N211" t="s">
        <v>48</v>
      </c>
      <c r="O211" t="s">
        <v>41</v>
      </c>
      <c r="P211" t="s">
        <v>41</v>
      </c>
      <c r="Q211" t="s">
        <v>42</v>
      </c>
      <c r="R211" t="s">
        <v>42</v>
      </c>
      <c r="S211" t="s">
        <v>42</v>
      </c>
      <c r="T211" t="s">
        <v>42</v>
      </c>
      <c r="U211">
        <v>3</v>
      </c>
      <c r="V211" t="s">
        <v>47</v>
      </c>
      <c r="W211" t="s">
        <v>34</v>
      </c>
      <c r="X211">
        <v>2</v>
      </c>
      <c r="Y211" t="s">
        <v>90</v>
      </c>
      <c r="Z211">
        <v>51</v>
      </c>
      <c r="AA211" t="s">
        <v>58</v>
      </c>
      <c r="AB211" t="s">
        <v>58</v>
      </c>
      <c r="AC211" t="s">
        <v>58</v>
      </c>
      <c r="AD211" s="2">
        <v>40634</v>
      </c>
      <c r="AE211">
        <v>9</v>
      </c>
      <c r="AF211">
        <v>0.2593792322935673</v>
      </c>
    </row>
    <row r="212" spans="1:32" x14ac:dyDescent="0.35">
      <c r="A212">
        <v>211</v>
      </c>
      <c r="B212" t="s">
        <v>32</v>
      </c>
      <c r="C212" t="s">
        <v>33</v>
      </c>
      <c r="D212" t="s">
        <v>34</v>
      </c>
      <c r="E212">
        <v>3</v>
      </c>
      <c r="F212" t="s">
        <v>35</v>
      </c>
      <c r="G212" t="s">
        <v>36</v>
      </c>
      <c r="H212">
        <v>0.5</v>
      </c>
      <c r="I212" t="s">
        <v>35</v>
      </c>
      <c r="J212" t="s">
        <v>37</v>
      </c>
      <c r="K212" t="s">
        <v>38</v>
      </c>
      <c r="L212" t="s">
        <v>49</v>
      </c>
      <c r="M212" t="s">
        <v>33</v>
      </c>
      <c r="N212" t="s">
        <v>38</v>
      </c>
      <c r="O212" t="s">
        <v>41</v>
      </c>
      <c r="P212" t="s">
        <v>41</v>
      </c>
      <c r="Q212" t="s">
        <v>52</v>
      </c>
      <c r="R212" t="s">
        <v>79</v>
      </c>
      <c r="S212" t="s">
        <v>52</v>
      </c>
      <c r="T212" t="s">
        <v>33</v>
      </c>
      <c r="U212">
        <v>3</v>
      </c>
      <c r="V212" t="s">
        <v>33</v>
      </c>
      <c r="W212" t="s">
        <v>34</v>
      </c>
      <c r="X212">
        <v>3</v>
      </c>
      <c r="Y212" t="s">
        <v>62</v>
      </c>
      <c r="Z212">
        <v>21</v>
      </c>
      <c r="AA212" t="s">
        <v>58</v>
      </c>
      <c r="AB212" t="s">
        <v>58</v>
      </c>
      <c r="AC212" t="s">
        <v>58</v>
      </c>
      <c r="AD212" s="2">
        <v>42826</v>
      </c>
      <c r="AE212">
        <v>3</v>
      </c>
      <c r="AF212">
        <v>0.34709743025579964</v>
      </c>
    </row>
    <row r="213" spans="1:32" x14ac:dyDescent="0.35">
      <c r="A213">
        <v>212</v>
      </c>
      <c r="B213" t="s">
        <v>32</v>
      </c>
      <c r="C213" t="s">
        <v>69</v>
      </c>
      <c r="D213" t="s">
        <v>37</v>
      </c>
      <c r="E213">
        <v>0</v>
      </c>
      <c r="F213" t="s">
        <v>35</v>
      </c>
      <c r="G213" t="s">
        <v>35</v>
      </c>
      <c r="H213">
        <v>0.5</v>
      </c>
      <c r="I213" t="s">
        <v>35</v>
      </c>
      <c r="J213" t="s">
        <v>34</v>
      </c>
      <c r="K213" t="s">
        <v>48</v>
      </c>
      <c r="L213" t="s">
        <v>49</v>
      </c>
      <c r="M213" t="s">
        <v>69</v>
      </c>
      <c r="N213" t="s">
        <v>48</v>
      </c>
      <c r="O213" t="s">
        <v>41</v>
      </c>
      <c r="P213" t="s">
        <v>41</v>
      </c>
      <c r="Q213" t="s">
        <v>52</v>
      </c>
      <c r="R213" t="s">
        <v>82</v>
      </c>
      <c r="S213" t="s">
        <v>52</v>
      </c>
      <c r="T213" t="s">
        <v>69</v>
      </c>
      <c r="U213">
        <v>0</v>
      </c>
      <c r="V213" t="s">
        <v>42</v>
      </c>
      <c r="W213" t="s">
        <v>34</v>
      </c>
      <c r="X213">
        <v>0</v>
      </c>
      <c r="Y213" t="s">
        <v>62</v>
      </c>
      <c r="Z213">
        <v>27</v>
      </c>
      <c r="AA213" t="s">
        <v>58</v>
      </c>
      <c r="AB213" t="s">
        <v>58</v>
      </c>
      <c r="AC213" t="s">
        <v>58</v>
      </c>
      <c r="AD213" s="2">
        <v>43922</v>
      </c>
      <c r="AE213">
        <v>0</v>
      </c>
      <c r="AF213">
        <v>0.5896854644727787</v>
      </c>
    </row>
    <row r="214" spans="1:32" x14ac:dyDescent="0.35">
      <c r="A214">
        <v>213</v>
      </c>
      <c r="B214" t="s">
        <v>46</v>
      </c>
      <c r="C214" t="s">
        <v>54</v>
      </c>
      <c r="D214" t="s">
        <v>34</v>
      </c>
      <c r="E214">
        <v>4</v>
      </c>
      <c r="F214" t="s">
        <v>35</v>
      </c>
      <c r="G214" t="s">
        <v>36</v>
      </c>
      <c r="H214">
        <v>0.5</v>
      </c>
      <c r="I214" t="s">
        <v>35</v>
      </c>
      <c r="J214" t="s">
        <v>37</v>
      </c>
      <c r="K214" t="s">
        <v>59</v>
      </c>
      <c r="L214" t="s">
        <v>49</v>
      </c>
      <c r="M214" t="s">
        <v>54</v>
      </c>
      <c r="N214" t="s">
        <v>59</v>
      </c>
      <c r="O214" t="s">
        <v>41</v>
      </c>
      <c r="P214" t="s">
        <v>41</v>
      </c>
      <c r="Q214" t="s">
        <v>56</v>
      </c>
      <c r="R214" t="s">
        <v>103</v>
      </c>
      <c r="S214" t="s">
        <v>50</v>
      </c>
      <c r="T214" t="s">
        <v>54</v>
      </c>
      <c r="U214">
        <v>3</v>
      </c>
      <c r="V214" t="s">
        <v>54</v>
      </c>
      <c r="W214" t="s">
        <v>34</v>
      </c>
      <c r="X214">
        <v>2</v>
      </c>
      <c r="Y214" t="s">
        <v>65</v>
      </c>
      <c r="Z214">
        <v>44</v>
      </c>
      <c r="AA214" t="s">
        <v>58</v>
      </c>
      <c r="AB214" t="s">
        <v>58</v>
      </c>
      <c r="AC214" t="s">
        <v>58</v>
      </c>
      <c r="AD214" s="2">
        <v>42826</v>
      </c>
      <c r="AE214">
        <v>3</v>
      </c>
      <c r="AF214">
        <v>0.26751329989773476</v>
      </c>
    </row>
    <row r="215" spans="1:32" x14ac:dyDescent="0.35">
      <c r="A215">
        <v>214</v>
      </c>
      <c r="B215" t="s">
        <v>46</v>
      </c>
      <c r="C215" t="s">
        <v>33</v>
      </c>
      <c r="D215" t="s">
        <v>37</v>
      </c>
      <c r="E215">
        <v>0</v>
      </c>
      <c r="F215" t="s">
        <v>35</v>
      </c>
      <c r="G215" t="s">
        <v>35</v>
      </c>
      <c r="H215">
        <v>0.5</v>
      </c>
      <c r="I215" t="s">
        <v>35</v>
      </c>
      <c r="J215" t="s">
        <v>34</v>
      </c>
      <c r="K215" t="s">
        <v>48</v>
      </c>
      <c r="L215" t="s">
        <v>49</v>
      </c>
      <c r="M215" t="s">
        <v>33</v>
      </c>
      <c r="N215" t="s">
        <v>48</v>
      </c>
      <c r="O215" t="s">
        <v>41</v>
      </c>
      <c r="P215" t="s">
        <v>41</v>
      </c>
      <c r="Q215" t="s">
        <v>52</v>
      </c>
      <c r="R215" t="s">
        <v>61</v>
      </c>
      <c r="S215" t="s">
        <v>52</v>
      </c>
      <c r="T215" t="s">
        <v>33</v>
      </c>
      <c r="U215">
        <v>0</v>
      </c>
      <c r="V215" t="s">
        <v>42</v>
      </c>
      <c r="W215" t="s">
        <v>34</v>
      </c>
      <c r="X215">
        <v>0</v>
      </c>
      <c r="Y215" t="s">
        <v>62</v>
      </c>
      <c r="Z215">
        <v>28</v>
      </c>
      <c r="AA215" t="s">
        <v>77</v>
      </c>
      <c r="AB215" t="s">
        <v>45</v>
      </c>
      <c r="AC215" t="s">
        <v>45</v>
      </c>
      <c r="AD215" s="2">
        <v>43922</v>
      </c>
      <c r="AE215">
        <v>0</v>
      </c>
      <c r="AF215">
        <v>0.21032838890679217</v>
      </c>
    </row>
    <row r="216" spans="1:32" x14ac:dyDescent="0.35">
      <c r="A216">
        <v>215</v>
      </c>
      <c r="B216" t="s">
        <v>32</v>
      </c>
      <c r="C216" t="s">
        <v>47</v>
      </c>
      <c r="D216" t="s">
        <v>34</v>
      </c>
      <c r="E216">
        <v>1</v>
      </c>
      <c r="F216" t="s">
        <v>36</v>
      </c>
      <c r="G216" t="s">
        <v>36</v>
      </c>
      <c r="H216">
        <v>0.5</v>
      </c>
      <c r="I216" t="s">
        <v>35</v>
      </c>
      <c r="J216" t="s">
        <v>37</v>
      </c>
      <c r="K216" t="s">
        <v>38</v>
      </c>
      <c r="L216" t="s">
        <v>49</v>
      </c>
      <c r="M216" t="s">
        <v>67</v>
      </c>
      <c r="N216" t="s">
        <v>38</v>
      </c>
      <c r="O216" t="s">
        <v>41</v>
      </c>
      <c r="P216" t="s">
        <v>41</v>
      </c>
      <c r="Q216" t="s">
        <v>52</v>
      </c>
      <c r="R216" t="s">
        <v>75</v>
      </c>
      <c r="S216" t="s">
        <v>52</v>
      </c>
      <c r="T216" t="s">
        <v>47</v>
      </c>
      <c r="U216">
        <v>3</v>
      </c>
      <c r="V216" t="s">
        <v>47</v>
      </c>
      <c r="W216" t="s">
        <v>34</v>
      </c>
      <c r="X216">
        <v>3</v>
      </c>
      <c r="Y216" t="s">
        <v>43</v>
      </c>
      <c r="Z216">
        <v>37</v>
      </c>
      <c r="AA216" t="s">
        <v>58</v>
      </c>
      <c r="AB216" t="s">
        <v>58</v>
      </c>
      <c r="AC216" t="s">
        <v>58</v>
      </c>
      <c r="AD216" s="2">
        <v>40634</v>
      </c>
      <c r="AE216">
        <v>9</v>
      </c>
      <c r="AF216">
        <v>0.27306337255090507</v>
      </c>
    </row>
    <row r="217" spans="1:32" x14ac:dyDescent="0.35">
      <c r="A217">
        <v>216</v>
      </c>
      <c r="B217" t="s">
        <v>46</v>
      </c>
      <c r="C217" t="s">
        <v>69</v>
      </c>
      <c r="D217" t="s">
        <v>34</v>
      </c>
      <c r="E217">
        <v>0</v>
      </c>
      <c r="F217" t="s">
        <v>35</v>
      </c>
      <c r="G217" t="s">
        <v>35</v>
      </c>
      <c r="H217">
        <v>0.5</v>
      </c>
      <c r="I217" t="s">
        <v>36</v>
      </c>
      <c r="J217" t="s">
        <v>37</v>
      </c>
      <c r="K217" t="s">
        <v>38</v>
      </c>
      <c r="L217" t="s">
        <v>39</v>
      </c>
      <c r="M217" t="s">
        <v>40</v>
      </c>
      <c r="N217" t="s">
        <v>38</v>
      </c>
      <c r="O217" t="s">
        <v>41</v>
      </c>
      <c r="P217" t="s">
        <v>41</v>
      </c>
      <c r="Q217" t="s">
        <v>42</v>
      </c>
      <c r="R217" t="s">
        <v>42</v>
      </c>
      <c r="S217" t="s">
        <v>42</v>
      </c>
      <c r="T217" t="s">
        <v>42</v>
      </c>
      <c r="U217">
        <v>3</v>
      </c>
      <c r="V217" t="s">
        <v>69</v>
      </c>
      <c r="W217" t="s">
        <v>34</v>
      </c>
      <c r="X217">
        <v>2</v>
      </c>
      <c r="Y217" t="s">
        <v>65</v>
      </c>
      <c r="Z217">
        <v>44</v>
      </c>
      <c r="AA217" t="s">
        <v>77</v>
      </c>
      <c r="AB217" t="s">
        <v>45</v>
      </c>
      <c r="AC217" t="s">
        <v>45</v>
      </c>
      <c r="AD217" s="2">
        <v>40634</v>
      </c>
      <c r="AE217">
        <v>9</v>
      </c>
      <c r="AF217">
        <v>0.35142080733012193</v>
      </c>
    </row>
    <row r="218" spans="1:32" x14ac:dyDescent="0.35">
      <c r="A218">
        <v>217</v>
      </c>
      <c r="B218" t="s">
        <v>46</v>
      </c>
      <c r="C218" t="s">
        <v>33</v>
      </c>
      <c r="D218" t="s">
        <v>34</v>
      </c>
      <c r="E218">
        <v>2</v>
      </c>
      <c r="F218" t="s">
        <v>35</v>
      </c>
      <c r="G218" t="s">
        <v>36</v>
      </c>
      <c r="H218">
        <v>0.5</v>
      </c>
      <c r="I218" t="s">
        <v>35</v>
      </c>
      <c r="J218" t="s">
        <v>37</v>
      </c>
      <c r="K218" t="s">
        <v>48</v>
      </c>
      <c r="L218" t="s">
        <v>49</v>
      </c>
      <c r="M218" t="s">
        <v>33</v>
      </c>
      <c r="N218" t="s">
        <v>48</v>
      </c>
      <c r="O218" t="s">
        <v>41</v>
      </c>
      <c r="P218" t="s">
        <v>41</v>
      </c>
      <c r="Q218" t="s">
        <v>52</v>
      </c>
      <c r="R218" t="s">
        <v>61</v>
      </c>
      <c r="S218" t="s">
        <v>52</v>
      </c>
      <c r="T218" t="s">
        <v>33</v>
      </c>
      <c r="U218">
        <v>1</v>
      </c>
      <c r="V218" t="s">
        <v>33</v>
      </c>
      <c r="W218" t="s">
        <v>34</v>
      </c>
      <c r="X218">
        <v>0</v>
      </c>
      <c r="Y218" t="s">
        <v>62</v>
      </c>
      <c r="Z218">
        <v>22</v>
      </c>
      <c r="AA218" t="s">
        <v>58</v>
      </c>
      <c r="AB218" t="s">
        <v>58</v>
      </c>
      <c r="AC218" t="s">
        <v>58</v>
      </c>
      <c r="AD218" s="2">
        <v>43556</v>
      </c>
      <c r="AE218">
        <v>1</v>
      </c>
      <c r="AF218">
        <v>0.3294742691165391</v>
      </c>
    </row>
    <row r="219" spans="1:32" x14ac:dyDescent="0.35">
      <c r="A219">
        <v>218</v>
      </c>
      <c r="B219" t="s">
        <v>32</v>
      </c>
      <c r="C219" t="s">
        <v>69</v>
      </c>
      <c r="D219" t="s">
        <v>34</v>
      </c>
      <c r="E219">
        <v>2</v>
      </c>
      <c r="F219" t="s">
        <v>35</v>
      </c>
      <c r="G219" t="s">
        <v>36</v>
      </c>
      <c r="H219">
        <v>0.5</v>
      </c>
      <c r="I219" t="s">
        <v>35</v>
      </c>
      <c r="J219" t="s">
        <v>37</v>
      </c>
      <c r="K219" t="s">
        <v>48</v>
      </c>
      <c r="L219" t="s">
        <v>49</v>
      </c>
      <c r="M219" t="s">
        <v>69</v>
      </c>
      <c r="N219" t="s">
        <v>48</v>
      </c>
      <c r="O219" t="s">
        <v>41</v>
      </c>
      <c r="P219" t="s">
        <v>41</v>
      </c>
      <c r="Q219" t="s">
        <v>52</v>
      </c>
      <c r="R219" t="s">
        <v>82</v>
      </c>
      <c r="S219" t="s">
        <v>52</v>
      </c>
      <c r="T219" t="s">
        <v>69</v>
      </c>
      <c r="U219">
        <v>3</v>
      </c>
      <c r="V219" t="s">
        <v>69</v>
      </c>
      <c r="W219" t="s">
        <v>34</v>
      </c>
      <c r="X219">
        <v>3</v>
      </c>
      <c r="Y219" t="s">
        <v>62</v>
      </c>
      <c r="Z219">
        <v>29</v>
      </c>
      <c r="AA219" t="s">
        <v>58</v>
      </c>
      <c r="AB219" t="s">
        <v>58</v>
      </c>
      <c r="AC219" t="s">
        <v>58</v>
      </c>
      <c r="AD219" s="2">
        <v>41365</v>
      </c>
      <c r="AE219">
        <v>7</v>
      </c>
      <c r="AF219">
        <v>0.62351690139141358</v>
      </c>
    </row>
    <row r="220" spans="1:32" x14ac:dyDescent="0.35">
      <c r="A220">
        <v>219</v>
      </c>
      <c r="B220" t="s">
        <v>46</v>
      </c>
      <c r="C220" t="s">
        <v>67</v>
      </c>
      <c r="D220" t="s">
        <v>37</v>
      </c>
      <c r="E220">
        <v>0</v>
      </c>
      <c r="F220" t="s">
        <v>35</v>
      </c>
      <c r="G220" t="s">
        <v>35</v>
      </c>
      <c r="H220">
        <v>0.5</v>
      </c>
      <c r="I220" t="s">
        <v>35</v>
      </c>
      <c r="J220" t="s">
        <v>34</v>
      </c>
      <c r="K220" t="s">
        <v>38</v>
      </c>
      <c r="L220" t="s">
        <v>49</v>
      </c>
      <c r="M220" t="s">
        <v>67</v>
      </c>
      <c r="N220" t="s">
        <v>38</v>
      </c>
      <c r="O220" t="s">
        <v>41</v>
      </c>
      <c r="P220" t="s">
        <v>41</v>
      </c>
      <c r="Q220" t="s">
        <v>52</v>
      </c>
      <c r="R220" t="s">
        <v>68</v>
      </c>
      <c r="S220" t="s">
        <v>50</v>
      </c>
      <c r="T220" t="s">
        <v>67</v>
      </c>
      <c r="U220">
        <v>0</v>
      </c>
      <c r="V220" t="s">
        <v>42</v>
      </c>
      <c r="W220" t="s">
        <v>34</v>
      </c>
      <c r="X220">
        <v>0</v>
      </c>
      <c r="Y220" t="s">
        <v>43</v>
      </c>
      <c r="Z220">
        <v>36</v>
      </c>
      <c r="AA220" t="s">
        <v>58</v>
      </c>
      <c r="AB220" t="s">
        <v>58</v>
      </c>
      <c r="AC220" t="s">
        <v>58</v>
      </c>
      <c r="AD220" s="2">
        <v>43922</v>
      </c>
      <c r="AE220">
        <v>0</v>
      </c>
      <c r="AF220">
        <v>0.60635475933474836</v>
      </c>
    </row>
    <row r="221" spans="1:32" x14ac:dyDescent="0.35">
      <c r="A221">
        <v>220</v>
      </c>
      <c r="B221" t="s">
        <v>32</v>
      </c>
      <c r="C221" t="s">
        <v>69</v>
      </c>
      <c r="D221" t="s">
        <v>34</v>
      </c>
      <c r="E221">
        <v>3</v>
      </c>
      <c r="F221" t="s">
        <v>35</v>
      </c>
      <c r="G221" t="s">
        <v>36</v>
      </c>
      <c r="H221">
        <v>0.5</v>
      </c>
      <c r="I221" t="s">
        <v>35</v>
      </c>
      <c r="J221" t="s">
        <v>37</v>
      </c>
      <c r="K221" t="s">
        <v>48</v>
      </c>
      <c r="L221" t="s">
        <v>49</v>
      </c>
      <c r="M221" t="s">
        <v>69</v>
      </c>
      <c r="N221" t="s">
        <v>48</v>
      </c>
      <c r="O221" t="s">
        <v>41</v>
      </c>
      <c r="P221" t="s">
        <v>41</v>
      </c>
      <c r="Q221" t="s">
        <v>52</v>
      </c>
      <c r="R221" t="s">
        <v>82</v>
      </c>
      <c r="S221" t="s">
        <v>52</v>
      </c>
      <c r="T221" t="s">
        <v>69</v>
      </c>
      <c r="U221">
        <v>4</v>
      </c>
      <c r="V221" t="s">
        <v>69</v>
      </c>
      <c r="W221" t="s">
        <v>34</v>
      </c>
      <c r="X221">
        <v>3</v>
      </c>
      <c r="Y221" t="s">
        <v>62</v>
      </c>
      <c r="Z221">
        <v>29</v>
      </c>
      <c r="AA221" t="s">
        <v>53</v>
      </c>
      <c r="AB221" t="s">
        <v>45</v>
      </c>
      <c r="AC221" t="s">
        <v>45</v>
      </c>
      <c r="AD221" s="2">
        <v>40634</v>
      </c>
      <c r="AE221">
        <v>9</v>
      </c>
      <c r="AF221">
        <v>0.60392937641638511</v>
      </c>
    </row>
    <row r="222" spans="1:32" x14ac:dyDescent="0.35">
      <c r="A222">
        <v>221</v>
      </c>
      <c r="B222" t="s">
        <v>46</v>
      </c>
      <c r="C222" t="s">
        <v>69</v>
      </c>
      <c r="D222" t="s">
        <v>37</v>
      </c>
      <c r="E222">
        <v>0</v>
      </c>
      <c r="F222" t="s">
        <v>35</v>
      </c>
      <c r="G222" t="s">
        <v>35</v>
      </c>
      <c r="H222">
        <v>0.5</v>
      </c>
      <c r="I222" t="s">
        <v>35</v>
      </c>
      <c r="J222" t="s">
        <v>34</v>
      </c>
      <c r="K222" t="s">
        <v>55</v>
      </c>
      <c r="L222" t="s">
        <v>49</v>
      </c>
      <c r="M222" t="s">
        <v>69</v>
      </c>
      <c r="N222" t="s">
        <v>55</v>
      </c>
      <c r="O222" t="s">
        <v>41</v>
      </c>
      <c r="P222" t="s">
        <v>41</v>
      </c>
      <c r="Q222" t="s">
        <v>56</v>
      </c>
      <c r="R222" t="s">
        <v>111</v>
      </c>
      <c r="S222" t="s">
        <v>52</v>
      </c>
      <c r="T222" t="s">
        <v>69</v>
      </c>
      <c r="U222">
        <v>0</v>
      </c>
      <c r="V222" t="s">
        <v>42</v>
      </c>
      <c r="W222" t="s">
        <v>34</v>
      </c>
      <c r="X222">
        <v>0</v>
      </c>
      <c r="Y222" t="s">
        <v>62</v>
      </c>
      <c r="Z222">
        <v>28</v>
      </c>
      <c r="AA222" t="s">
        <v>58</v>
      </c>
      <c r="AB222" t="s">
        <v>58</v>
      </c>
      <c r="AC222" t="s">
        <v>58</v>
      </c>
      <c r="AD222" s="2">
        <v>43922</v>
      </c>
      <c r="AE222">
        <v>0</v>
      </c>
      <c r="AF222">
        <v>0.266750300311417</v>
      </c>
    </row>
    <row r="223" spans="1:32" x14ac:dyDescent="0.35">
      <c r="A223">
        <v>222</v>
      </c>
      <c r="B223" t="s">
        <v>32</v>
      </c>
      <c r="C223" t="s">
        <v>54</v>
      </c>
      <c r="D223" t="s">
        <v>34</v>
      </c>
      <c r="E223">
        <v>3</v>
      </c>
      <c r="F223" t="s">
        <v>36</v>
      </c>
      <c r="G223" t="s">
        <v>36</v>
      </c>
      <c r="H223">
        <v>0.5</v>
      </c>
      <c r="I223" t="s">
        <v>35</v>
      </c>
      <c r="J223" t="s">
        <v>37</v>
      </c>
      <c r="K223" t="s">
        <v>48</v>
      </c>
      <c r="L223" t="s">
        <v>49</v>
      </c>
      <c r="M223" t="s">
        <v>95</v>
      </c>
      <c r="N223" t="s">
        <v>48</v>
      </c>
      <c r="O223" t="s">
        <v>41</v>
      </c>
      <c r="P223" t="s">
        <v>41</v>
      </c>
      <c r="Q223" t="s">
        <v>56</v>
      </c>
      <c r="R223" t="s">
        <v>93</v>
      </c>
      <c r="S223" t="s">
        <v>50</v>
      </c>
      <c r="T223" t="s">
        <v>54</v>
      </c>
      <c r="U223">
        <v>6</v>
      </c>
      <c r="V223" t="s">
        <v>54</v>
      </c>
      <c r="W223" t="s">
        <v>34</v>
      </c>
      <c r="X223">
        <v>3</v>
      </c>
      <c r="Y223" t="s">
        <v>43</v>
      </c>
      <c r="Z223">
        <v>39</v>
      </c>
      <c r="AA223" t="s">
        <v>58</v>
      </c>
      <c r="AB223" t="s">
        <v>58</v>
      </c>
      <c r="AC223" t="s">
        <v>58</v>
      </c>
      <c r="AD223" s="2">
        <v>41000</v>
      </c>
      <c r="AE223">
        <v>8</v>
      </c>
      <c r="AF223">
        <v>0.12903645981620437</v>
      </c>
    </row>
    <row r="224" spans="1:32" x14ac:dyDescent="0.35">
      <c r="A224">
        <v>223</v>
      </c>
      <c r="B224" t="s">
        <v>46</v>
      </c>
      <c r="C224" t="s">
        <v>69</v>
      </c>
      <c r="D224" t="s">
        <v>34</v>
      </c>
      <c r="E224">
        <v>0</v>
      </c>
      <c r="F224" t="s">
        <v>35</v>
      </c>
      <c r="G224" t="s">
        <v>35</v>
      </c>
      <c r="H224">
        <v>0.5</v>
      </c>
      <c r="I224" t="s">
        <v>36</v>
      </c>
      <c r="J224" t="s">
        <v>37</v>
      </c>
      <c r="K224" t="s">
        <v>48</v>
      </c>
      <c r="L224" t="s">
        <v>39</v>
      </c>
      <c r="M224" t="s">
        <v>40</v>
      </c>
      <c r="N224" t="s">
        <v>48</v>
      </c>
      <c r="O224" t="s">
        <v>41</v>
      </c>
      <c r="P224" t="s">
        <v>41</v>
      </c>
      <c r="Q224" t="s">
        <v>42</v>
      </c>
      <c r="R224" t="s">
        <v>42</v>
      </c>
      <c r="S224" t="s">
        <v>42</v>
      </c>
      <c r="T224" t="s">
        <v>42</v>
      </c>
      <c r="U224">
        <v>5</v>
      </c>
      <c r="V224" t="s">
        <v>69</v>
      </c>
      <c r="W224" t="s">
        <v>34</v>
      </c>
      <c r="X224">
        <v>3</v>
      </c>
      <c r="Y224" t="s">
        <v>62</v>
      </c>
      <c r="Z224">
        <v>29</v>
      </c>
      <c r="AA224" t="s">
        <v>58</v>
      </c>
      <c r="AB224" t="s">
        <v>58</v>
      </c>
      <c r="AC224" t="s">
        <v>58</v>
      </c>
      <c r="AD224" s="2">
        <v>40634</v>
      </c>
      <c r="AE224">
        <v>9</v>
      </c>
      <c r="AF224">
        <v>0.17783436658243823</v>
      </c>
    </row>
    <row r="225" spans="1:32" x14ac:dyDescent="0.35">
      <c r="A225">
        <v>224</v>
      </c>
      <c r="B225" t="s">
        <v>32</v>
      </c>
      <c r="C225" t="s">
        <v>67</v>
      </c>
      <c r="D225" t="s">
        <v>34</v>
      </c>
      <c r="E225">
        <v>2</v>
      </c>
      <c r="F225" t="s">
        <v>35</v>
      </c>
      <c r="G225" t="s">
        <v>36</v>
      </c>
      <c r="H225">
        <v>0.5</v>
      </c>
      <c r="I225" t="s">
        <v>35</v>
      </c>
      <c r="J225" t="s">
        <v>37</v>
      </c>
      <c r="K225" t="s">
        <v>63</v>
      </c>
      <c r="L225" t="s">
        <v>49</v>
      </c>
      <c r="M225" t="s">
        <v>67</v>
      </c>
      <c r="N225" t="s">
        <v>63</v>
      </c>
      <c r="O225" t="s">
        <v>41</v>
      </c>
      <c r="P225" t="s">
        <v>41</v>
      </c>
      <c r="Q225" t="s">
        <v>50</v>
      </c>
      <c r="R225" t="s">
        <v>96</v>
      </c>
      <c r="S225" t="s">
        <v>50</v>
      </c>
      <c r="T225" t="s">
        <v>67</v>
      </c>
      <c r="U225">
        <v>2</v>
      </c>
      <c r="V225" t="s">
        <v>67</v>
      </c>
      <c r="W225" t="s">
        <v>34</v>
      </c>
      <c r="X225">
        <v>3</v>
      </c>
      <c r="Y225" t="s">
        <v>65</v>
      </c>
      <c r="Z225">
        <v>46</v>
      </c>
      <c r="AA225" t="s">
        <v>53</v>
      </c>
      <c r="AB225" t="s">
        <v>45</v>
      </c>
      <c r="AC225" t="s">
        <v>45</v>
      </c>
      <c r="AD225" s="2">
        <v>40634</v>
      </c>
      <c r="AE225">
        <v>9</v>
      </c>
      <c r="AF225">
        <v>0.81061830896371667</v>
      </c>
    </row>
    <row r="226" spans="1:32" x14ac:dyDescent="0.35">
      <c r="A226">
        <v>225</v>
      </c>
      <c r="B226" t="s">
        <v>32</v>
      </c>
      <c r="C226" t="s">
        <v>69</v>
      </c>
      <c r="D226" t="s">
        <v>34</v>
      </c>
      <c r="E226">
        <v>2</v>
      </c>
      <c r="F226" t="s">
        <v>35</v>
      </c>
      <c r="G226" t="s">
        <v>36</v>
      </c>
      <c r="H226">
        <v>0.5</v>
      </c>
      <c r="I226" t="s">
        <v>35</v>
      </c>
      <c r="J226" t="s">
        <v>37</v>
      </c>
      <c r="K226" t="s">
        <v>48</v>
      </c>
      <c r="L226" t="s">
        <v>49</v>
      </c>
      <c r="M226" t="s">
        <v>69</v>
      </c>
      <c r="N226" t="s">
        <v>48</v>
      </c>
      <c r="O226" t="s">
        <v>41</v>
      </c>
      <c r="P226" t="s">
        <v>41</v>
      </c>
      <c r="Q226" t="s">
        <v>52</v>
      </c>
      <c r="R226" t="s">
        <v>82</v>
      </c>
      <c r="S226" t="s">
        <v>52</v>
      </c>
      <c r="T226" t="s">
        <v>69</v>
      </c>
      <c r="U226">
        <v>1</v>
      </c>
      <c r="V226" t="s">
        <v>33</v>
      </c>
      <c r="W226" t="s">
        <v>37</v>
      </c>
      <c r="X226">
        <v>1</v>
      </c>
      <c r="Y226" t="s">
        <v>62</v>
      </c>
      <c r="Z226">
        <v>25</v>
      </c>
      <c r="AA226" t="s">
        <v>112</v>
      </c>
      <c r="AB226" t="s">
        <v>45</v>
      </c>
      <c r="AC226" t="s">
        <v>45</v>
      </c>
      <c r="AD226" s="2">
        <v>41730</v>
      </c>
      <c r="AE226">
        <v>6</v>
      </c>
      <c r="AF226">
        <v>0.47692719570024233</v>
      </c>
    </row>
    <row r="227" spans="1:32" x14ac:dyDescent="0.35">
      <c r="A227">
        <v>226</v>
      </c>
      <c r="B227" t="s">
        <v>32</v>
      </c>
      <c r="C227" t="s">
        <v>33</v>
      </c>
      <c r="D227" t="s">
        <v>34</v>
      </c>
      <c r="E227">
        <v>2</v>
      </c>
      <c r="F227" t="s">
        <v>35</v>
      </c>
      <c r="G227" t="s">
        <v>36</v>
      </c>
      <c r="H227">
        <v>0.5</v>
      </c>
      <c r="I227" t="s">
        <v>35</v>
      </c>
      <c r="J227" t="s">
        <v>37</v>
      </c>
      <c r="K227" t="s">
        <v>48</v>
      </c>
      <c r="L227" t="s">
        <v>49</v>
      </c>
      <c r="M227" t="s">
        <v>33</v>
      </c>
      <c r="N227" t="s">
        <v>48</v>
      </c>
      <c r="O227" t="s">
        <v>41</v>
      </c>
      <c r="P227" t="s">
        <v>41</v>
      </c>
      <c r="Q227" t="s">
        <v>52</v>
      </c>
      <c r="R227" t="s">
        <v>61</v>
      </c>
      <c r="S227" t="s">
        <v>52</v>
      </c>
      <c r="T227" t="s">
        <v>33</v>
      </c>
      <c r="U227">
        <v>3</v>
      </c>
      <c r="V227" t="s">
        <v>33</v>
      </c>
      <c r="W227" t="s">
        <v>34</v>
      </c>
      <c r="X227">
        <v>2</v>
      </c>
      <c r="Y227" t="s">
        <v>62</v>
      </c>
      <c r="Z227">
        <v>21</v>
      </c>
      <c r="AA227" t="s">
        <v>58</v>
      </c>
      <c r="AB227" t="s">
        <v>58</v>
      </c>
      <c r="AC227" t="s">
        <v>58</v>
      </c>
      <c r="AD227" s="2">
        <v>42826</v>
      </c>
      <c r="AE227">
        <v>3</v>
      </c>
      <c r="AF227">
        <v>0.54013581336580863</v>
      </c>
    </row>
    <row r="228" spans="1:32" x14ac:dyDescent="0.35">
      <c r="A228">
        <v>227</v>
      </c>
      <c r="B228" t="s">
        <v>32</v>
      </c>
      <c r="C228" t="s">
        <v>47</v>
      </c>
      <c r="D228" t="s">
        <v>34</v>
      </c>
      <c r="E228">
        <v>3</v>
      </c>
      <c r="F228" t="s">
        <v>35</v>
      </c>
      <c r="G228" t="s">
        <v>35</v>
      </c>
      <c r="H228">
        <v>0.5</v>
      </c>
      <c r="I228" t="s">
        <v>36</v>
      </c>
      <c r="J228" t="s">
        <v>37</v>
      </c>
      <c r="K228" t="s">
        <v>48</v>
      </c>
      <c r="L228" t="s">
        <v>39</v>
      </c>
      <c r="M228" t="s">
        <v>40</v>
      </c>
      <c r="N228" t="s">
        <v>48</v>
      </c>
      <c r="O228" t="s">
        <v>41</v>
      </c>
      <c r="P228" t="s">
        <v>41</v>
      </c>
      <c r="Q228" t="s">
        <v>42</v>
      </c>
      <c r="R228" t="s">
        <v>42</v>
      </c>
      <c r="S228" t="s">
        <v>42</v>
      </c>
      <c r="T228" t="s">
        <v>42</v>
      </c>
      <c r="U228">
        <v>3</v>
      </c>
      <c r="V228" t="s">
        <v>47</v>
      </c>
      <c r="W228" t="s">
        <v>34</v>
      </c>
      <c r="X228">
        <v>2</v>
      </c>
      <c r="Y228" t="s">
        <v>65</v>
      </c>
      <c r="Z228">
        <v>43</v>
      </c>
      <c r="AA228" t="s">
        <v>58</v>
      </c>
      <c r="AB228" t="s">
        <v>58</v>
      </c>
      <c r="AC228" t="s">
        <v>58</v>
      </c>
      <c r="AD228" s="2">
        <v>40634</v>
      </c>
      <c r="AE228">
        <v>9</v>
      </c>
      <c r="AF228">
        <v>0.98339826464382596</v>
      </c>
    </row>
    <row r="229" spans="1:32" x14ac:dyDescent="0.35">
      <c r="A229">
        <v>228</v>
      </c>
      <c r="B229" t="s">
        <v>32</v>
      </c>
      <c r="C229" t="s">
        <v>69</v>
      </c>
      <c r="D229" t="s">
        <v>34</v>
      </c>
      <c r="E229">
        <v>2</v>
      </c>
      <c r="F229" t="s">
        <v>36</v>
      </c>
      <c r="G229" t="s">
        <v>36</v>
      </c>
      <c r="H229">
        <v>0.5</v>
      </c>
      <c r="I229" t="s">
        <v>35</v>
      </c>
      <c r="J229" t="s">
        <v>37</v>
      </c>
      <c r="K229" t="s">
        <v>63</v>
      </c>
      <c r="L229" t="s">
        <v>49</v>
      </c>
      <c r="M229" t="s">
        <v>47</v>
      </c>
      <c r="N229" t="s">
        <v>63</v>
      </c>
      <c r="O229" t="s">
        <v>41</v>
      </c>
      <c r="P229" t="s">
        <v>41</v>
      </c>
      <c r="Q229" t="s">
        <v>52</v>
      </c>
      <c r="R229" t="s">
        <v>85</v>
      </c>
      <c r="S229" t="s">
        <v>52</v>
      </c>
      <c r="T229" t="s">
        <v>69</v>
      </c>
      <c r="U229">
        <v>2</v>
      </c>
      <c r="V229" t="s">
        <v>69</v>
      </c>
      <c r="W229" t="s">
        <v>34</v>
      </c>
      <c r="X229">
        <v>3</v>
      </c>
      <c r="Y229" t="s">
        <v>43</v>
      </c>
      <c r="Z229">
        <v>31</v>
      </c>
      <c r="AA229" t="s">
        <v>58</v>
      </c>
      <c r="AB229" t="s">
        <v>58</v>
      </c>
      <c r="AC229" t="s">
        <v>58</v>
      </c>
      <c r="AD229" s="2">
        <v>42461</v>
      </c>
      <c r="AE229">
        <v>4</v>
      </c>
      <c r="AF229">
        <v>0.9271996648592028</v>
      </c>
    </row>
    <row r="230" spans="1:32" x14ac:dyDescent="0.35">
      <c r="A230">
        <v>229</v>
      </c>
      <c r="B230" t="s">
        <v>32</v>
      </c>
      <c r="C230" t="s">
        <v>67</v>
      </c>
      <c r="D230" t="s">
        <v>34</v>
      </c>
      <c r="E230">
        <v>2</v>
      </c>
      <c r="F230" t="s">
        <v>35</v>
      </c>
      <c r="G230" t="s">
        <v>36</v>
      </c>
      <c r="H230">
        <v>0.5</v>
      </c>
      <c r="I230" t="s">
        <v>35</v>
      </c>
      <c r="J230" t="s">
        <v>37</v>
      </c>
      <c r="K230" t="s">
        <v>63</v>
      </c>
      <c r="L230" t="s">
        <v>49</v>
      </c>
      <c r="M230" t="s">
        <v>67</v>
      </c>
      <c r="N230" t="s">
        <v>63</v>
      </c>
      <c r="O230" t="s">
        <v>41</v>
      </c>
      <c r="P230" t="s">
        <v>41</v>
      </c>
      <c r="Q230" t="s">
        <v>50</v>
      </c>
      <c r="R230" t="s">
        <v>96</v>
      </c>
      <c r="S230" t="s">
        <v>50</v>
      </c>
      <c r="T230" t="s">
        <v>67</v>
      </c>
      <c r="U230">
        <v>3</v>
      </c>
      <c r="V230" t="s">
        <v>67</v>
      </c>
      <c r="W230" t="s">
        <v>34</v>
      </c>
      <c r="X230">
        <v>2</v>
      </c>
      <c r="Y230" t="s">
        <v>43</v>
      </c>
      <c r="Z230">
        <v>35</v>
      </c>
      <c r="AA230" t="s">
        <v>58</v>
      </c>
      <c r="AB230" t="s">
        <v>58</v>
      </c>
      <c r="AC230" t="s">
        <v>58</v>
      </c>
      <c r="AD230" s="2">
        <v>42461</v>
      </c>
      <c r="AE230">
        <v>4</v>
      </c>
      <c r="AF230">
        <v>0.21806709847288308</v>
      </c>
    </row>
    <row r="231" spans="1:32" x14ac:dyDescent="0.35">
      <c r="A231">
        <v>230</v>
      </c>
      <c r="B231" t="s">
        <v>46</v>
      </c>
      <c r="C231" t="s">
        <v>33</v>
      </c>
      <c r="D231" t="s">
        <v>34</v>
      </c>
      <c r="E231">
        <v>2</v>
      </c>
      <c r="F231" t="s">
        <v>35</v>
      </c>
      <c r="G231" t="s">
        <v>35</v>
      </c>
      <c r="H231">
        <v>0.5</v>
      </c>
      <c r="I231" t="s">
        <v>36</v>
      </c>
      <c r="J231" t="s">
        <v>37</v>
      </c>
      <c r="K231" t="s">
        <v>38</v>
      </c>
      <c r="L231" t="s">
        <v>39</v>
      </c>
      <c r="M231" t="s">
        <v>40</v>
      </c>
      <c r="N231" t="s">
        <v>38</v>
      </c>
      <c r="O231" t="s">
        <v>41</v>
      </c>
      <c r="P231" t="s">
        <v>41</v>
      </c>
      <c r="Q231" t="s">
        <v>42</v>
      </c>
      <c r="R231" t="s">
        <v>42</v>
      </c>
      <c r="S231" t="s">
        <v>42</v>
      </c>
      <c r="T231" t="s">
        <v>42</v>
      </c>
      <c r="U231">
        <v>2</v>
      </c>
      <c r="V231" t="s">
        <v>33</v>
      </c>
      <c r="W231" t="s">
        <v>34</v>
      </c>
      <c r="X231">
        <v>3</v>
      </c>
      <c r="Y231" t="s">
        <v>65</v>
      </c>
      <c r="Z231">
        <v>42</v>
      </c>
      <c r="AA231" t="s">
        <v>58</v>
      </c>
      <c r="AB231" t="s">
        <v>58</v>
      </c>
      <c r="AC231" t="s">
        <v>58</v>
      </c>
      <c r="AD231" s="2">
        <v>43191</v>
      </c>
      <c r="AE231">
        <v>2</v>
      </c>
      <c r="AF231">
        <v>0.57064449855282595</v>
      </c>
    </row>
    <row r="232" spans="1:32" x14ac:dyDescent="0.35">
      <c r="A232">
        <v>231</v>
      </c>
      <c r="B232" t="s">
        <v>32</v>
      </c>
      <c r="C232" t="s">
        <v>67</v>
      </c>
      <c r="D232" t="s">
        <v>34</v>
      </c>
      <c r="E232">
        <v>3</v>
      </c>
      <c r="F232" t="s">
        <v>35</v>
      </c>
      <c r="G232" t="s">
        <v>36</v>
      </c>
      <c r="H232">
        <v>0.5</v>
      </c>
      <c r="I232" t="s">
        <v>35</v>
      </c>
      <c r="J232" t="s">
        <v>37</v>
      </c>
      <c r="K232" t="s">
        <v>86</v>
      </c>
      <c r="L232" t="s">
        <v>49</v>
      </c>
      <c r="M232" t="s">
        <v>67</v>
      </c>
      <c r="N232" t="s">
        <v>86</v>
      </c>
      <c r="O232" t="s">
        <v>41</v>
      </c>
      <c r="P232" t="s">
        <v>41</v>
      </c>
      <c r="Q232" t="s">
        <v>56</v>
      </c>
      <c r="R232" t="s">
        <v>113</v>
      </c>
      <c r="S232" t="s">
        <v>50</v>
      </c>
      <c r="T232" t="s">
        <v>67</v>
      </c>
      <c r="U232">
        <v>3</v>
      </c>
      <c r="V232" t="s">
        <v>67</v>
      </c>
      <c r="W232" t="s">
        <v>34</v>
      </c>
      <c r="X232">
        <v>3</v>
      </c>
      <c r="Y232" t="s">
        <v>43</v>
      </c>
      <c r="Z232">
        <v>39</v>
      </c>
      <c r="AA232" t="s">
        <v>77</v>
      </c>
      <c r="AB232" t="s">
        <v>45</v>
      </c>
      <c r="AC232" t="s">
        <v>45</v>
      </c>
      <c r="AD232" s="2">
        <v>42461</v>
      </c>
      <c r="AE232">
        <v>4</v>
      </c>
      <c r="AF232">
        <v>0.85185181143514077</v>
      </c>
    </row>
    <row r="233" spans="1:32" x14ac:dyDescent="0.35">
      <c r="A233">
        <v>232</v>
      </c>
      <c r="B233" t="s">
        <v>46</v>
      </c>
      <c r="C233" t="s">
        <v>33</v>
      </c>
      <c r="D233" t="s">
        <v>34</v>
      </c>
      <c r="E233">
        <v>2</v>
      </c>
      <c r="F233" t="s">
        <v>36</v>
      </c>
      <c r="G233" t="s">
        <v>36</v>
      </c>
      <c r="H233">
        <v>0.5</v>
      </c>
      <c r="I233" t="s">
        <v>35</v>
      </c>
      <c r="J233" t="s">
        <v>37</v>
      </c>
      <c r="K233" t="s">
        <v>38</v>
      </c>
      <c r="L233" t="s">
        <v>49</v>
      </c>
      <c r="M233" t="s">
        <v>69</v>
      </c>
      <c r="N233" t="s">
        <v>38</v>
      </c>
      <c r="O233" t="s">
        <v>41</v>
      </c>
      <c r="P233" t="s">
        <v>41</v>
      </c>
      <c r="Q233" t="s">
        <v>52</v>
      </c>
      <c r="R233" t="s">
        <v>79</v>
      </c>
      <c r="S233" t="s">
        <v>52</v>
      </c>
      <c r="T233" t="s">
        <v>33</v>
      </c>
      <c r="U233">
        <v>3</v>
      </c>
      <c r="V233" t="s">
        <v>33</v>
      </c>
      <c r="W233" t="s">
        <v>34</v>
      </c>
      <c r="X233">
        <v>3</v>
      </c>
      <c r="Y233" t="s">
        <v>43</v>
      </c>
      <c r="Z233">
        <v>34</v>
      </c>
      <c r="AA233" t="s">
        <v>44</v>
      </c>
      <c r="AB233" t="s">
        <v>45</v>
      </c>
      <c r="AC233" t="s">
        <v>45</v>
      </c>
      <c r="AD233" s="2">
        <v>42826</v>
      </c>
      <c r="AE233">
        <v>3</v>
      </c>
      <c r="AF233">
        <v>0.19055663330033834</v>
      </c>
    </row>
    <row r="234" spans="1:32" x14ac:dyDescent="0.35">
      <c r="A234">
        <v>233</v>
      </c>
      <c r="B234" t="s">
        <v>46</v>
      </c>
      <c r="C234" t="s">
        <v>33</v>
      </c>
      <c r="D234" t="s">
        <v>37</v>
      </c>
      <c r="E234">
        <v>0</v>
      </c>
      <c r="F234" t="s">
        <v>35</v>
      </c>
      <c r="G234" t="s">
        <v>35</v>
      </c>
      <c r="H234">
        <v>0.5</v>
      </c>
      <c r="I234" t="s">
        <v>35</v>
      </c>
      <c r="J234" t="s">
        <v>34</v>
      </c>
      <c r="K234" t="s">
        <v>55</v>
      </c>
      <c r="L234" t="s">
        <v>49</v>
      </c>
      <c r="M234" t="s">
        <v>33</v>
      </c>
      <c r="N234" t="s">
        <v>55</v>
      </c>
      <c r="O234">
        <v>0.8</v>
      </c>
      <c r="P234" t="s">
        <v>81</v>
      </c>
      <c r="Q234" t="s">
        <v>56</v>
      </c>
      <c r="R234" t="s">
        <v>76</v>
      </c>
      <c r="S234" t="s">
        <v>52</v>
      </c>
      <c r="T234" t="s">
        <v>33</v>
      </c>
      <c r="U234">
        <v>0</v>
      </c>
      <c r="V234" t="s">
        <v>42</v>
      </c>
      <c r="W234" t="s">
        <v>34</v>
      </c>
      <c r="X234">
        <v>0</v>
      </c>
      <c r="Y234" t="s">
        <v>62</v>
      </c>
      <c r="Z234">
        <v>25</v>
      </c>
      <c r="AA234" t="s">
        <v>58</v>
      </c>
      <c r="AB234" t="s">
        <v>58</v>
      </c>
      <c r="AC234" t="s">
        <v>58</v>
      </c>
      <c r="AD234" s="2">
        <v>43922</v>
      </c>
      <c r="AE234">
        <v>0</v>
      </c>
      <c r="AF234">
        <v>0.29436470327604447</v>
      </c>
    </row>
    <row r="235" spans="1:32" x14ac:dyDescent="0.35">
      <c r="A235">
        <v>234</v>
      </c>
      <c r="B235" t="s">
        <v>46</v>
      </c>
      <c r="C235" t="s">
        <v>33</v>
      </c>
      <c r="D235" t="s">
        <v>34</v>
      </c>
      <c r="E235">
        <v>2</v>
      </c>
      <c r="F235" t="s">
        <v>36</v>
      </c>
      <c r="G235" t="s">
        <v>36</v>
      </c>
      <c r="H235">
        <v>0.5</v>
      </c>
      <c r="I235" t="s">
        <v>35</v>
      </c>
      <c r="J235" t="s">
        <v>37</v>
      </c>
      <c r="K235" t="s">
        <v>38</v>
      </c>
      <c r="L235" t="s">
        <v>49</v>
      </c>
      <c r="M235" t="s">
        <v>69</v>
      </c>
      <c r="N235" t="s">
        <v>38</v>
      </c>
      <c r="O235" t="s">
        <v>41</v>
      </c>
      <c r="P235" t="s">
        <v>41</v>
      </c>
      <c r="Q235" t="s">
        <v>52</v>
      </c>
      <c r="R235" t="s">
        <v>79</v>
      </c>
      <c r="S235" t="s">
        <v>52</v>
      </c>
      <c r="T235" t="s">
        <v>33</v>
      </c>
      <c r="U235">
        <v>2</v>
      </c>
      <c r="V235" t="s">
        <v>33</v>
      </c>
      <c r="W235" t="s">
        <v>34</v>
      </c>
      <c r="X235">
        <v>2</v>
      </c>
      <c r="Y235" t="s">
        <v>62</v>
      </c>
      <c r="Z235">
        <v>29</v>
      </c>
      <c r="AA235" t="s">
        <v>53</v>
      </c>
      <c r="AB235" t="s">
        <v>45</v>
      </c>
      <c r="AC235" t="s">
        <v>45</v>
      </c>
      <c r="AD235" s="2">
        <v>43191</v>
      </c>
      <c r="AE235">
        <v>2</v>
      </c>
      <c r="AF235">
        <v>0.85942463385542378</v>
      </c>
    </row>
    <row r="236" spans="1:32" x14ac:dyDescent="0.35">
      <c r="A236">
        <v>235</v>
      </c>
      <c r="B236" t="s">
        <v>32</v>
      </c>
      <c r="C236" t="s">
        <v>47</v>
      </c>
      <c r="D236" t="s">
        <v>34</v>
      </c>
      <c r="E236">
        <v>3</v>
      </c>
      <c r="F236" t="s">
        <v>35</v>
      </c>
      <c r="G236" t="s">
        <v>36</v>
      </c>
      <c r="H236">
        <v>0.5</v>
      </c>
      <c r="I236" t="s">
        <v>35</v>
      </c>
      <c r="J236" t="s">
        <v>37</v>
      </c>
      <c r="K236" t="s">
        <v>63</v>
      </c>
      <c r="L236" t="s">
        <v>49</v>
      </c>
      <c r="M236" t="s">
        <v>47</v>
      </c>
      <c r="N236" t="s">
        <v>63</v>
      </c>
      <c r="O236" t="s">
        <v>41</v>
      </c>
      <c r="P236" t="s">
        <v>41</v>
      </c>
      <c r="Q236" t="s">
        <v>52</v>
      </c>
      <c r="R236" t="s">
        <v>64</v>
      </c>
      <c r="S236" t="s">
        <v>52</v>
      </c>
      <c r="T236" t="s">
        <v>47</v>
      </c>
      <c r="U236">
        <v>2</v>
      </c>
      <c r="V236" t="s">
        <v>47</v>
      </c>
      <c r="W236" t="s">
        <v>34</v>
      </c>
      <c r="X236">
        <v>3</v>
      </c>
      <c r="Y236" t="s">
        <v>43</v>
      </c>
      <c r="Z236">
        <v>32</v>
      </c>
      <c r="AA236" t="s">
        <v>58</v>
      </c>
      <c r="AB236" t="s">
        <v>58</v>
      </c>
      <c r="AC236" t="s">
        <v>58</v>
      </c>
      <c r="AD236" s="2">
        <v>41730</v>
      </c>
      <c r="AE236">
        <v>6</v>
      </c>
      <c r="AF236">
        <v>0.17643483212590227</v>
      </c>
    </row>
    <row r="237" spans="1:32" x14ac:dyDescent="0.35">
      <c r="A237">
        <v>236</v>
      </c>
      <c r="B237" t="s">
        <v>46</v>
      </c>
      <c r="C237" t="s">
        <v>33</v>
      </c>
      <c r="D237" t="s">
        <v>34</v>
      </c>
      <c r="E237">
        <v>3</v>
      </c>
      <c r="F237" t="s">
        <v>35</v>
      </c>
      <c r="G237" t="s">
        <v>36</v>
      </c>
      <c r="H237">
        <v>0.5</v>
      </c>
      <c r="I237" t="s">
        <v>35</v>
      </c>
      <c r="J237" t="s">
        <v>37</v>
      </c>
      <c r="K237" t="s">
        <v>48</v>
      </c>
      <c r="L237" t="s">
        <v>49</v>
      </c>
      <c r="M237" t="s">
        <v>33</v>
      </c>
      <c r="N237" t="s">
        <v>48</v>
      </c>
      <c r="O237" t="s">
        <v>41</v>
      </c>
      <c r="P237" t="s">
        <v>41</v>
      </c>
      <c r="Q237" t="s">
        <v>52</v>
      </c>
      <c r="R237" t="s">
        <v>61</v>
      </c>
      <c r="S237" t="s">
        <v>52</v>
      </c>
      <c r="T237" t="s">
        <v>33</v>
      </c>
      <c r="U237">
        <v>1</v>
      </c>
      <c r="V237" t="s">
        <v>33</v>
      </c>
      <c r="W237" t="s">
        <v>34</v>
      </c>
      <c r="X237">
        <v>0</v>
      </c>
      <c r="Y237" t="s">
        <v>62</v>
      </c>
      <c r="Z237">
        <v>22</v>
      </c>
      <c r="AA237" t="s">
        <v>58</v>
      </c>
      <c r="AB237" t="s">
        <v>58</v>
      </c>
      <c r="AC237" t="s">
        <v>58</v>
      </c>
      <c r="AD237" s="2">
        <v>43556</v>
      </c>
      <c r="AE237">
        <v>1</v>
      </c>
      <c r="AF237">
        <v>0.21959367082933157</v>
      </c>
    </row>
    <row r="238" spans="1:32" x14ac:dyDescent="0.35">
      <c r="A238">
        <v>237</v>
      </c>
      <c r="B238" t="s">
        <v>46</v>
      </c>
      <c r="C238" t="s">
        <v>33</v>
      </c>
      <c r="D238" t="s">
        <v>34</v>
      </c>
      <c r="E238">
        <v>2</v>
      </c>
      <c r="F238" t="s">
        <v>36</v>
      </c>
      <c r="G238" t="s">
        <v>36</v>
      </c>
      <c r="H238">
        <v>0.5</v>
      </c>
      <c r="I238" t="s">
        <v>35</v>
      </c>
      <c r="J238" t="s">
        <v>37</v>
      </c>
      <c r="K238" t="s">
        <v>38</v>
      </c>
      <c r="L238" t="s">
        <v>49</v>
      </c>
      <c r="M238" t="s">
        <v>69</v>
      </c>
      <c r="N238" t="s">
        <v>38</v>
      </c>
      <c r="O238" t="s">
        <v>41</v>
      </c>
      <c r="P238" t="s">
        <v>41</v>
      </c>
      <c r="Q238" t="s">
        <v>52</v>
      </c>
      <c r="R238" t="s">
        <v>79</v>
      </c>
      <c r="S238" t="s">
        <v>52</v>
      </c>
      <c r="T238" t="s">
        <v>33</v>
      </c>
      <c r="U238">
        <v>4</v>
      </c>
      <c r="V238" t="s">
        <v>33</v>
      </c>
      <c r="W238" t="s">
        <v>34</v>
      </c>
      <c r="X238">
        <v>3</v>
      </c>
      <c r="Y238" t="s">
        <v>43</v>
      </c>
      <c r="Z238">
        <v>31</v>
      </c>
      <c r="AA238" t="s">
        <v>58</v>
      </c>
      <c r="AB238" t="s">
        <v>58</v>
      </c>
      <c r="AC238" t="s">
        <v>58</v>
      </c>
      <c r="AD238" s="2">
        <v>42461</v>
      </c>
      <c r="AE238">
        <v>4</v>
      </c>
      <c r="AF238">
        <v>0.93313938917417039</v>
      </c>
    </row>
    <row r="239" spans="1:32" x14ac:dyDescent="0.35">
      <c r="A239">
        <v>238</v>
      </c>
      <c r="B239" t="s">
        <v>46</v>
      </c>
      <c r="C239" t="s">
        <v>33</v>
      </c>
      <c r="D239" t="s">
        <v>37</v>
      </c>
      <c r="E239">
        <v>0</v>
      </c>
      <c r="F239" t="s">
        <v>35</v>
      </c>
      <c r="G239" t="s">
        <v>35</v>
      </c>
      <c r="H239">
        <v>0.5</v>
      </c>
      <c r="I239" t="s">
        <v>35</v>
      </c>
      <c r="J239" t="s">
        <v>34</v>
      </c>
      <c r="K239" t="s">
        <v>38</v>
      </c>
      <c r="L239" t="s">
        <v>49</v>
      </c>
      <c r="M239" t="s">
        <v>33</v>
      </c>
      <c r="N239" t="s">
        <v>38</v>
      </c>
      <c r="O239" t="s">
        <v>41</v>
      </c>
      <c r="P239" t="s">
        <v>41</v>
      </c>
      <c r="Q239" t="s">
        <v>52</v>
      </c>
      <c r="R239" t="s">
        <v>79</v>
      </c>
      <c r="S239" t="s">
        <v>52</v>
      </c>
      <c r="T239" t="s">
        <v>33</v>
      </c>
      <c r="U239">
        <v>0</v>
      </c>
      <c r="V239" t="s">
        <v>42</v>
      </c>
      <c r="W239" t="s">
        <v>34</v>
      </c>
      <c r="X239">
        <v>0</v>
      </c>
      <c r="Y239" t="s">
        <v>62</v>
      </c>
      <c r="Z239">
        <v>22</v>
      </c>
      <c r="AA239" t="s">
        <v>77</v>
      </c>
      <c r="AB239" t="s">
        <v>45</v>
      </c>
      <c r="AC239" t="s">
        <v>45</v>
      </c>
      <c r="AD239" s="2">
        <v>43922</v>
      </c>
      <c r="AE239">
        <v>0</v>
      </c>
      <c r="AF239">
        <v>0.35696434288001544</v>
      </c>
    </row>
    <row r="240" spans="1:32" x14ac:dyDescent="0.35">
      <c r="A240">
        <v>239</v>
      </c>
      <c r="B240" t="s">
        <v>32</v>
      </c>
      <c r="C240" t="s">
        <v>47</v>
      </c>
      <c r="D240" t="s">
        <v>34</v>
      </c>
      <c r="E240">
        <v>2</v>
      </c>
      <c r="F240" t="s">
        <v>35</v>
      </c>
      <c r="G240" t="s">
        <v>36</v>
      </c>
      <c r="H240">
        <v>0.5</v>
      </c>
      <c r="I240" t="s">
        <v>35</v>
      </c>
      <c r="J240" t="s">
        <v>37</v>
      </c>
      <c r="K240" t="s">
        <v>48</v>
      </c>
      <c r="L240" t="s">
        <v>49</v>
      </c>
      <c r="M240" t="s">
        <v>47</v>
      </c>
      <c r="N240" t="s">
        <v>48</v>
      </c>
      <c r="O240" t="s">
        <v>41</v>
      </c>
      <c r="P240" t="s">
        <v>41</v>
      </c>
      <c r="Q240" t="s">
        <v>50</v>
      </c>
      <c r="R240" t="s">
        <v>51</v>
      </c>
      <c r="S240" t="s">
        <v>52</v>
      </c>
      <c r="T240" t="s">
        <v>47</v>
      </c>
      <c r="U240">
        <v>2</v>
      </c>
      <c r="V240" t="s">
        <v>47</v>
      </c>
      <c r="W240" t="s">
        <v>34</v>
      </c>
      <c r="X240">
        <v>2</v>
      </c>
      <c r="Y240" t="s">
        <v>43</v>
      </c>
      <c r="Z240">
        <v>36</v>
      </c>
      <c r="AA240" t="s">
        <v>66</v>
      </c>
      <c r="AB240" t="s">
        <v>45</v>
      </c>
      <c r="AC240" t="s">
        <v>45</v>
      </c>
      <c r="AD240" s="2">
        <v>41730</v>
      </c>
      <c r="AE240">
        <v>6</v>
      </c>
      <c r="AF240">
        <v>0.3138941387196631</v>
      </c>
    </row>
    <row r="241" spans="1:32" x14ac:dyDescent="0.35">
      <c r="A241">
        <v>240</v>
      </c>
      <c r="B241" t="s">
        <v>46</v>
      </c>
      <c r="C241" t="s">
        <v>33</v>
      </c>
      <c r="D241" t="s">
        <v>34</v>
      </c>
      <c r="E241">
        <v>2</v>
      </c>
      <c r="F241" t="s">
        <v>35</v>
      </c>
      <c r="G241" t="s">
        <v>36</v>
      </c>
      <c r="H241">
        <v>0.5</v>
      </c>
      <c r="I241" t="s">
        <v>35</v>
      </c>
      <c r="J241" t="s">
        <v>37</v>
      </c>
      <c r="K241" t="s">
        <v>38</v>
      </c>
      <c r="L241" t="s">
        <v>49</v>
      </c>
      <c r="M241" t="s">
        <v>33</v>
      </c>
      <c r="N241" t="s">
        <v>38</v>
      </c>
      <c r="O241" t="s">
        <v>41</v>
      </c>
      <c r="P241" t="s">
        <v>41</v>
      </c>
      <c r="Q241" t="s">
        <v>52</v>
      </c>
      <c r="R241" t="s">
        <v>79</v>
      </c>
      <c r="S241" t="s">
        <v>52</v>
      </c>
      <c r="T241" t="s">
        <v>33</v>
      </c>
      <c r="U241">
        <v>4</v>
      </c>
      <c r="V241" t="s">
        <v>33</v>
      </c>
      <c r="W241" t="s">
        <v>34</v>
      </c>
      <c r="X241">
        <v>3</v>
      </c>
      <c r="Y241" t="s">
        <v>62</v>
      </c>
      <c r="Z241">
        <v>27</v>
      </c>
      <c r="AA241" t="s">
        <v>66</v>
      </c>
      <c r="AB241" t="s">
        <v>45</v>
      </c>
      <c r="AC241" t="s">
        <v>45</v>
      </c>
      <c r="AD241" s="2">
        <v>42461</v>
      </c>
      <c r="AE241">
        <v>4</v>
      </c>
      <c r="AF241">
        <v>2.0523661359035827E-2</v>
      </c>
    </row>
    <row r="242" spans="1:32" x14ac:dyDescent="0.35">
      <c r="A242">
        <v>241</v>
      </c>
      <c r="B242" t="s">
        <v>46</v>
      </c>
      <c r="C242" t="s">
        <v>47</v>
      </c>
      <c r="D242" t="s">
        <v>34</v>
      </c>
      <c r="E242">
        <v>2</v>
      </c>
      <c r="F242" t="s">
        <v>35</v>
      </c>
      <c r="G242" t="s">
        <v>36</v>
      </c>
      <c r="H242">
        <v>0.5</v>
      </c>
      <c r="I242" t="s">
        <v>35</v>
      </c>
      <c r="J242" t="s">
        <v>37</v>
      </c>
      <c r="K242" t="s">
        <v>63</v>
      </c>
      <c r="L242" t="s">
        <v>49</v>
      </c>
      <c r="M242" t="s">
        <v>47</v>
      </c>
      <c r="N242" t="s">
        <v>63</v>
      </c>
      <c r="O242" t="s">
        <v>41</v>
      </c>
      <c r="P242" t="s">
        <v>41</v>
      </c>
      <c r="Q242" t="s">
        <v>52</v>
      </c>
      <c r="R242" t="s">
        <v>64</v>
      </c>
      <c r="S242" t="s">
        <v>52</v>
      </c>
      <c r="T242" t="s">
        <v>47</v>
      </c>
      <c r="U242">
        <v>2</v>
      </c>
      <c r="V242" t="s">
        <v>47</v>
      </c>
      <c r="W242" t="s">
        <v>34</v>
      </c>
      <c r="X242">
        <v>2</v>
      </c>
      <c r="Y242" t="s">
        <v>43</v>
      </c>
      <c r="Z242">
        <v>38</v>
      </c>
      <c r="AA242" t="s">
        <v>53</v>
      </c>
      <c r="AB242" t="s">
        <v>45</v>
      </c>
      <c r="AC242" t="s">
        <v>45</v>
      </c>
      <c r="AD242" s="2">
        <v>43191</v>
      </c>
      <c r="AE242">
        <v>2</v>
      </c>
      <c r="AF242">
        <v>0.12897480903191139</v>
      </c>
    </row>
    <row r="243" spans="1:32" x14ac:dyDescent="0.35">
      <c r="A243">
        <v>242</v>
      </c>
      <c r="B243" t="s">
        <v>32</v>
      </c>
      <c r="C243" t="s">
        <v>69</v>
      </c>
      <c r="D243" t="s">
        <v>34</v>
      </c>
      <c r="E243">
        <v>3</v>
      </c>
      <c r="F243" t="s">
        <v>35</v>
      </c>
      <c r="G243" t="s">
        <v>35</v>
      </c>
      <c r="H243">
        <v>0.5</v>
      </c>
      <c r="I243" t="s">
        <v>36</v>
      </c>
      <c r="J243" t="s">
        <v>37</v>
      </c>
      <c r="K243" t="s">
        <v>63</v>
      </c>
      <c r="L243" t="s">
        <v>39</v>
      </c>
      <c r="M243" t="s">
        <v>40</v>
      </c>
      <c r="N243" t="s">
        <v>63</v>
      </c>
      <c r="O243" t="s">
        <v>41</v>
      </c>
      <c r="P243" t="s">
        <v>41</v>
      </c>
      <c r="Q243" t="s">
        <v>42</v>
      </c>
      <c r="R243" t="s">
        <v>42</v>
      </c>
      <c r="S243" t="s">
        <v>42</v>
      </c>
      <c r="T243" t="s">
        <v>42</v>
      </c>
      <c r="U243">
        <v>3</v>
      </c>
      <c r="V243" t="s">
        <v>69</v>
      </c>
      <c r="W243" t="s">
        <v>34</v>
      </c>
      <c r="X243">
        <v>3</v>
      </c>
      <c r="Y243" t="s">
        <v>43</v>
      </c>
      <c r="Z243">
        <v>37</v>
      </c>
      <c r="AA243" t="s">
        <v>77</v>
      </c>
      <c r="AB243" t="s">
        <v>45</v>
      </c>
      <c r="AC243" t="s">
        <v>45</v>
      </c>
      <c r="AD243" s="2">
        <v>42826</v>
      </c>
      <c r="AE243">
        <v>3</v>
      </c>
      <c r="AF243">
        <v>0.84777829239067948</v>
      </c>
    </row>
    <row r="244" spans="1:32" x14ac:dyDescent="0.35">
      <c r="A244">
        <v>243</v>
      </c>
      <c r="B244" t="s">
        <v>32</v>
      </c>
      <c r="C244" t="s">
        <v>54</v>
      </c>
      <c r="D244" t="s">
        <v>34</v>
      </c>
      <c r="E244">
        <v>3</v>
      </c>
      <c r="F244" t="s">
        <v>35</v>
      </c>
      <c r="G244" t="s">
        <v>36</v>
      </c>
      <c r="H244">
        <v>0.5</v>
      </c>
      <c r="I244" t="s">
        <v>35</v>
      </c>
      <c r="J244" t="s">
        <v>37</v>
      </c>
      <c r="K244" t="s">
        <v>38</v>
      </c>
      <c r="L244" t="s">
        <v>49</v>
      </c>
      <c r="M244" t="s">
        <v>54</v>
      </c>
      <c r="N244" t="s">
        <v>38</v>
      </c>
      <c r="O244" t="s">
        <v>41</v>
      </c>
      <c r="P244" t="s">
        <v>41</v>
      </c>
      <c r="Q244" t="s">
        <v>52</v>
      </c>
      <c r="R244" t="s">
        <v>94</v>
      </c>
      <c r="S244" t="s">
        <v>50</v>
      </c>
      <c r="T244" t="s">
        <v>54</v>
      </c>
      <c r="U244">
        <v>1</v>
      </c>
      <c r="V244" t="s">
        <v>67</v>
      </c>
      <c r="W244" t="s">
        <v>37</v>
      </c>
      <c r="X244">
        <v>2</v>
      </c>
      <c r="Y244" t="s">
        <v>65</v>
      </c>
      <c r="Z244">
        <v>42</v>
      </c>
      <c r="AA244" t="s">
        <v>58</v>
      </c>
      <c r="AB244" t="s">
        <v>58</v>
      </c>
      <c r="AC244" t="s">
        <v>58</v>
      </c>
      <c r="AD244" s="2">
        <v>41365</v>
      </c>
      <c r="AE244">
        <v>7</v>
      </c>
      <c r="AF244">
        <v>0.60936822868857665</v>
      </c>
    </row>
    <row r="245" spans="1:32" x14ac:dyDescent="0.35">
      <c r="A245">
        <v>244</v>
      </c>
      <c r="B245" t="s">
        <v>32</v>
      </c>
      <c r="C245" t="s">
        <v>67</v>
      </c>
      <c r="D245" t="s">
        <v>34</v>
      </c>
      <c r="E245">
        <v>2</v>
      </c>
      <c r="F245" t="s">
        <v>35</v>
      </c>
      <c r="G245" t="s">
        <v>36</v>
      </c>
      <c r="H245">
        <v>0.5</v>
      </c>
      <c r="I245" t="s">
        <v>35</v>
      </c>
      <c r="J245" t="s">
        <v>37</v>
      </c>
      <c r="K245" t="s">
        <v>48</v>
      </c>
      <c r="L245" t="s">
        <v>49</v>
      </c>
      <c r="M245" t="s">
        <v>67</v>
      </c>
      <c r="N245" t="s">
        <v>48</v>
      </c>
      <c r="O245" t="s">
        <v>41</v>
      </c>
      <c r="P245" t="s">
        <v>41</v>
      </c>
      <c r="Q245" t="s">
        <v>50</v>
      </c>
      <c r="R245" t="s">
        <v>88</v>
      </c>
      <c r="S245" t="s">
        <v>50</v>
      </c>
      <c r="T245" t="s">
        <v>67</v>
      </c>
      <c r="U245">
        <v>4</v>
      </c>
      <c r="V245" t="s">
        <v>67</v>
      </c>
      <c r="W245" t="s">
        <v>34</v>
      </c>
      <c r="X245">
        <v>4</v>
      </c>
      <c r="Y245" t="s">
        <v>65</v>
      </c>
      <c r="Z245">
        <v>41</v>
      </c>
      <c r="AA245" t="s">
        <v>84</v>
      </c>
      <c r="AB245" t="s">
        <v>45</v>
      </c>
      <c r="AC245" t="s">
        <v>45</v>
      </c>
      <c r="AD245" s="2">
        <v>40634</v>
      </c>
      <c r="AE245">
        <v>9</v>
      </c>
      <c r="AF245">
        <v>0.24645110486562372</v>
      </c>
    </row>
    <row r="246" spans="1:32" x14ac:dyDescent="0.35">
      <c r="A246">
        <v>245</v>
      </c>
      <c r="B246" t="s">
        <v>46</v>
      </c>
      <c r="C246" t="s">
        <v>69</v>
      </c>
      <c r="D246" t="s">
        <v>34</v>
      </c>
      <c r="E246">
        <v>2</v>
      </c>
      <c r="F246" t="s">
        <v>35</v>
      </c>
      <c r="G246" t="s">
        <v>35</v>
      </c>
      <c r="H246">
        <v>0.5</v>
      </c>
      <c r="I246" t="s">
        <v>36</v>
      </c>
      <c r="J246" t="s">
        <v>37</v>
      </c>
      <c r="K246" t="s">
        <v>38</v>
      </c>
      <c r="L246" t="s">
        <v>39</v>
      </c>
      <c r="M246" t="s">
        <v>40</v>
      </c>
      <c r="N246" t="s">
        <v>38</v>
      </c>
      <c r="O246">
        <v>0.7</v>
      </c>
      <c r="P246" t="s">
        <v>81</v>
      </c>
      <c r="Q246" t="s">
        <v>42</v>
      </c>
      <c r="R246" t="s">
        <v>42</v>
      </c>
      <c r="S246" t="s">
        <v>42</v>
      </c>
      <c r="T246" t="s">
        <v>42</v>
      </c>
      <c r="U246">
        <v>5</v>
      </c>
      <c r="V246" t="s">
        <v>69</v>
      </c>
      <c r="W246" t="s">
        <v>34</v>
      </c>
      <c r="X246">
        <v>3</v>
      </c>
      <c r="Y246" t="s">
        <v>65</v>
      </c>
      <c r="Z246">
        <v>49</v>
      </c>
      <c r="AA246" t="s">
        <v>58</v>
      </c>
      <c r="AB246" t="s">
        <v>58</v>
      </c>
      <c r="AC246" t="s">
        <v>58</v>
      </c>
      <c r="AD246" s="2">
        <v>42095</v>
      </c>
      <c r="AE246">
        <v>5</v>
      </c>
      <c r="AF246">
        <v>0.92264669739506555</v>
      </c>
    </row>
    <row r="247" spans="1:32" x14ac:dyDescent="0.35">
      <c r="A247">
        <v>246</v>
      </c>
      <c r="B247" t="s">
        <v>32</v>
      </c>
      <c r="C247" t="s">
        <v>33</v>
      </c>
      <c r="D247" t="s">
        <v>34</v>
      </c>
      <c r="E247">
        <v>3</v>
      </c>
      <c r="F247" t="s">
        <v>35</v>
      </c>
      <c r="G247" t="s">
        <v>35</v>
      </c>
      <c r="H247">
        <v>0.5</v>
      </c>
      <c r="I247" t="s">
        <v>36</v>
      </c>
      <c r="J247" t="s">
        <v>37</v>
      </c>
      <c r="K247" t="s">
        <v>48</v>
      </c>
      <c r="L247" t="s">
        <v>39</v>
      </c>
      <c r="M247" t="s">
        <v>40</v>
      </c>
      <c r="N247" t="s">
        <v>48</v>
      </c>
      <c r="O247" t="s">
        <v>41</v>
      </c>
      <c r="P247" t="s">
        <v>41</v>
      </c>
      <c r="Q247" t="s">
        <v>42</v>
      </c>
      <c r="R247" t="s">
        <v>42</v>
      </c>
      <c r="S247" t="s">
        <v>42</v>
      </c>
      <c r="T247" t="s">
        <v>42</v>
      </c>
      <c r="U247">
        <v>5</v>
      </c>
      <c r="V247" t="s">
        <v>33</v>
      </c>
      <c r="W247" t="s">
        <v>34</v>
      </c>
      <c r="X247">
        <v>3</v>
      </c>
      <c r="Y247" t="s">
        <v>62</v>
      </c>
      <c r="Z247">
        <v>25</v>
      </c>
      <c r="AA247" t="s">
        <v>58</v>
      </c>
      <c r="AB247" t="s">
        <v>58</v>
      </c>
      <c r="AC247" t="s">
        <v>58</v>
      </c>
      <c r="AD247" s="2">
        <v>42095</v>
      </c>
      <c r="AE247">
        <v>5</v>
      </c>
      <c r="AF247">
        <v>0.19642508197609476</v>
      </c>
    </row>
    <row r="248" spans="1:32" x14ac:dyDescent="0.35">
      <c r="A248">
        <v>247</v>
      </c>
      <c r="B248" t="s">
        <v>32</v>
      </c>
      <c r="C248" t="s">
        <v>33</v>
      </c>
      <c r="D248" t="s">
        <v>34</v>
      </c>
      <c r="E248">
        <v>3</v>
      </c>
      <c r="F248" t="s">
        <v>35</v>
      </c>
      <c r="G248" t="s">
        <v>36</v>
      </c>
      <c r="H248">
        <v>0.5</v>
      </c>
      <c r="I248" t="s">
        <v>35</v>
      </c>
      <c r="J248" t="s">
        <v>37</v>
      </c>
      <c r="K248" t="s">
        <v>38</v>
      </c>
      <c r="L248" t="s">
        <v>49</v>
      </c>
      <c r="M248" t="s">
        <v>33</v>
      </c>
      <c r="N248" t="s">
        <v>38</v>
      </c>
      <c r="O248" t="s">
        <v>41</v>
      </c>
      <c r="P248" t="s">
        <v>41</v>
      </c>
      <c r="Q248" t="s">
        <v>52</v>
      </c>
      <c r="R248" t="s">
        <v>79</v>
      </c>
      <c r="S248" t="s">
        <v>52</v>
      </c>
      <c r="T248" t="s">
        <v>33</v>
      </c>
      <c r="U248">
        <v>3</v>
      </c>
      <c r="V248" t="s">
        <v>33</v>
      </c>
      <c r="W248" t="s">
        <v>34</v>
      </c>
      <c r="X248">
        <v>3</v>
      </c>
      <c r="Y248" t="s">
        <v>62</v>
      </c>
      <c r="Z248">
        <v>22</v>
      </c>
      <c r="AA248" t="s">
        <v>58</v>
      </c>
      <c r="AB248" t="s">
        <v>58</v>
      </c>
      <c r="AC248" t="s">
        <v>58</v>
      </c>
      <c r="AD248" s="2">
        <v>42826</v>
      </c>
      <c r="AE248">
        <v>3</v>
      </c>
      <c r="AF248">
        <v>6.8450578623576175E-2</v>
      </c>
    </row>
    <row r="249" spans="1:32" x14ac:dyDescent="0.35">
      <c r="A249">
        <v>248</v>
      </c>
      <c r="B249" t="s">
        <v>32</v>
      </c>
      <c r="C249" t="s">
        <v>47</v>
      </c>
      <c r="D249" t="s">
        <v>34</v>
      </c>
      <c r="E249">
        <v>2</v>
      </c>
      <c r="F249" t="s">
        <v>35</v>
      </c>
      <c r="G249" t="s">
        <v>36</v>
      </c>
      <c r="H249">
        <v>0.5</v>
      </c>
      <c r="I249" t="s">
        <v>35</v>
      </c>
      <c r="J249" t="s">
        <v>37</v>
      </c>
      <c r="K249" t="s">
        <v>38</v>
      </c>
      <c r="L249" t="s">
        <v>49</v>
      </c>
      <c r="M249" t="s">
        <v>47</v>
      </c>
      <c r="N249" t="s">
        <v>38</v>
      </c>
      <c r="O249" t="s">
        <v>41</v>
      </c>
      <c r="P249" t="s">
        <v>41</v>
      </c>
      <c r="Q249" t="s">
        <v>52</v>
      </c>
      <c r="R249" t="s">
        <v>75</v>
      </c>
      <c r="S249" t="s">
        <v>52</v>
      </c>
      <c r="T249" t="s">
        <v>47</v>
      </c>
      <c r="U249">
        <v>1</v>
      </c>
      <c r="V249" t="s">
        <v>69</v>
      </c>
      <c r="W249" t="s">
        <v>37</v>
      </c>
      <c r="X249">
        <v>1</v>
      </c>
      <c r="Y249" t="s">
        <v>43</v>
      </c>
      <c r="Z249">
        <v>30</v>
      </c>
      <c r="AA249" t="s">
        <v>44</v>
      </c>
      <c r="AB249" t="s">
        <v>45</v>
      </c>
      <c r="AC249" t="s">
        <v>45</v>
      </c>
      <c r="AD249" s="2">
        <v>41000</v>
      </c>
      <c r="AE249">
        <v>8</v>
      </c>
      <c r="AF249">
        <v>0.40405086859203343</v>
      </c>
    </row>
    <row r="250" spans="1:32" x14ac:dyDescent="0.35">
      <c r="A250">
        <v>249</v>
      </c>
      <c r="B250" t="s">
        <v>32</v>
      </c>
      <c r="C250" t="s">
        <v>33</v>
      </c>
      <c r="D250" t="s">
        <v>34</v>
      </c>
      <c r="E250">
        <v>2</v>
      </c>
      <c r="F250" t="s">
        <v>35</v>
      </c>
      <c r="G250" t="s">
        <v>36</v>
      </c>
      <c r="H250">
        <v>0.5</v>
      </c>
      <c r="I250" t="s">
        <v>35</v>
      </c>
      <c r="J250" t="s">
        <v>37</v>
      </c>
      <c r="K250" t="s">
        <v>38</v>
      </c>
      <c r="L250" t="s">
        <v>49</v>
      </c>
      <c r="M250" t="s">
        <v>33</v>
      </c>
      <c r="N250" t="s">
        <v>38</v>
      </c>
      <c r="O250" t="s">
        <v>41</v>
      </c>
      <c r="P250" t="s">
        <v>41</v>
      </c>
      <c r="Q250" t="s">
        <v>52</v>
      </c>
      <c r="R250" t="s">
        <v>79</v>
      </c>
      <c r="S250" t="s">
        <v>52</v>
      </c>
      <c r="T250" t="s">
        <v>33</v>
      </c>
      <c r="U250">
        <v>2</v>
      </c>
      <c r="V250" t="s">
        <v>33</v>
      </c>
      <c r="W250" t="s">
        <v>34</v>
      </c>
      <c r="X250">
        <v>3</v>
      </c>
      <c r="Y250" t="s">
        <v>62</v>
      </c>
      <c r="Z250">
        <v>21</v>
      </c>
      <c r="AA250" t="s">
        <v>58</v>
      </c>
      <c r="AB250" t="s">
        <v>58</v>
      </c>
      <c r="AC250" t="s">
        <v>58</v>
      </c>
      <c r="AD250" s="2">
        <v>43191</v>
      </c>
      <c r="AE250">
        <v>2</v>
      </c>
      <c r="AF250">
        <v>0.87752817692872487</v>
      </c>
    </row>
    <row r="251" spans="1:32" x14ac:dyDescent="0.35">
      <c r="A251">
        <v>250</v>
      </c>
      <c r="B251" t="s">
        <v>32</v>
      </c>
      <c r="C251" t="s">
        <v>33</v>
      </c>
      <c r="D251" t="s">
        <v>34</v>
      </c>
      <c r="E251">
        <v>2</v>
      </c>
      <c r="F251" t="s">
        <v>35</v>
      </c>
      <c r="G251" t="s">
        <v>35</v>
      </c>
      <c r="H251">
        <v>0.5</v>
      </c>
      <c r="I251" t="s">
        <v>36</v>
      </c>
      <c r="J251" t="s">
        <v>37</v>
      </c>
      <c r="K251" t="s">
        <v>38</v>
      </c>
      <c r="L251" t="s">
        <v>39</v>
      </c>
      <c r="M251" t="s">
        <v>40</v>
      </c>
      <c r="N251" t="s">
        <v>38</v>
      </c>
      <c r="O251" t="s">
        <v>41</v>
      </c>
      <c r="P251" t="s">
        <v>41</v>
      </c>
      <c r="Q251" t="s">
        <v>42</v>
      </c>
      <c r="R251" t="s">
        <v>42</v>
      </c>
      <c r="S251" t="s">
        <v>42</v>
      </c>
      <c r="T251" t="s">
        <v>42</v>
      </c>
      <c r="U251">
        <v>5</v>
      </c>
      <c r="V251" t="s">
        <v>33</v>
      </c>
      <c r="W251" t="s">
        <v>34</v>
      </c>
      <c r="X251">
        <v>2</v>
      </c>
      <c r="Y251" t="s">
        <v>62</v>
      </c>
      <c r="Z251">
        <v>24</v>
      </c>
      <c r="AA251" t="s">
        <v>58</v>
      </c>
      <c r="AB251" t="s">
        <v>58</v>
      </c>
      <c r="AC251" t="s">
        <v>58</v>
      </c>
      <c r="AD251" s="2">
        <v>42095</v>
      </c>
      <c r="AE251">
        <v>5</v>
      </c>
      <c r="AF251">
        <v>0.16722157544323213</v>
      </c>
    </row>
    <row r="252" spans="1:32" x14ac:dyDescent="0.35">
      <c r="A252">
        <v>251</v>
      </c>
      <c r="B252" t="s">
        <v>32</v>
      </c>
      <c r="C252" t="s">
        <v>33</v>
      </c>
      <c r="D252" t="s">
        <v>34</v>
      </c>
      <c r="E252">
        <v>2</v>
      </c>
      <c r="F252" t="s">
        <v>36</v>
      </c>
      <c r="G252" t="s">
        <v>36</v>
      </c>
      <c r="H252">
        <v>0.5</v>
      </c>
      <c r="I252" t="s">
        <v>35</v>
      </c>
      <c r="J252" t="s">
        <v>37</v>
      </c>
      <c r="K252" t="s">
        <v>48</v>
      </c>
      <c r="L252" t="s">
        <v>49</v>
      </c>
      <c r="M252" t="s">
        <v>69</v>
      </c>
      <c r="N252" t="s">
        <v>48</v>
      </c>
      <c r="O252" t="s">
        <v>41</v>
      </c>
      <c r="P252" t="s">
        <v>41</v>
      </c>
      <c r="Q252" t="s">
        <v>52</v>
      </c>
      <c r="R252" t="s">
        <v>61</v>
      </c>
      <c r="S252" t="s">
        <v>52</v>
      </c>
      <c r="T252" t="s">
        <v>33</v>
      </c>
      <c r="U252">
        <v>1</v>
      </c>
      <c r="V252" t="s">
        <v>33</v>
      </c>
      <c r="W252" t="s">
        <v>34</v>
      </c>
      <c r="X252">
        <v>0</v>
      </c>
      <c r="Y252" t="s">
        <v>62</v>
      </c>
      <c r="Z252">
        <v>29</v>
      </c>
      <c r="AA252" t="s">
        <v>58</v>
      </c>
      <c r="AB252" t="s">
        <v>58</v>
      </c>
      <c r="AC252" t="s">
        <v>58</v>
      </c>
      <c r="AD252" s="2">
        <v>43556</v>
      </c>
      <c r="AE252">
        <v>1</v>
      </c>
      <c r="AF252">
        <v>0.10046817049987355</v>
      </c>
    </row>
    <row r="253" spans="1:32" x14ac:dyDescent="0.35">
      <c r="A253">
        <v>252</v>
      </c>
      <c r="B253" t="s">
        <v>46</v>
      </c>
      <c r="C253" t="s">
        <v>33</v>
      </c>
      <c r="D253" t="s">
        <v>34</v>
      </c>
      <c r="E253">
        <v>2</v>
      </c>
      <c r="F253" t="s">
        <v>35</v>
      </c>
      <c r="G253" t="s">
        <v>36</v>
      </c>
      <c r="H253">
        <v>0.5</v>
      </c>
      <c r="I253" t="s">
        <v>35</v>
      </c>
      <c r="J253" t="s">
        <v>37</v>
      </c>
      <c r="K253" t="s">
        <v>38</v>
      </c>
      <c r="L253" t="s">
        <v>49</v>
      </c>
      <c r="M253" t="s">
        <v>33</v>
      </c>
      <c r="N253" t="s">
        <v>38</v>
      </c>
      <c r="O253" t="s">
        <v>41</v>
      </c>
      <c r="P253" t="s">
        <v>41</v>
      </c>
      <c r="Q253" t="s">
        <v>52</v>
      </c>
      <c r="R253" t="s">
        <v>79</v>
      </c>
      <c r="S253" t="s">
        <v>52</v>
      </c>
      <c r="T253" t="s">
        <v>33</v>
      </c>
      <c r="U253">
        <v>2</v>
      </c>
      <c r="V253" t="s">
        <v>33</v>
      </c>
      <c r="W253" t="s">
        <v>34</v>
      </c>
      <c r="X253">
        <v>3</v>
      </c>
      <c r="Y253" t="s">
        <v>62</v>
      </c>
      <c r="Z253">
        <v>27</v>
      </c>
      <c r="AA253" t="s">
        <v>58</v>
      </c>
      <c r="AB253" t="s">
        <v>58</v>
      </c>
      <c r="AC253" t="s">
        <v>58</v>
      </c>
      <c r="AD253" s="2">
        <v>43191</v>
      </c>
      <c r="AE253">
        <v>2</v>
      </c>
      <c r="AF253">
        <v>0.56153957931703347</v>
      </c>
    </row>
    <row r="254" spans="1:32" x14ac:dyDescent="0.35">
      <c r="A254">
        <v>253</v>
      </c>
      <c r="B254" t="s">
        <v>32</v>
      </c>
      <c r="C254" t="s">
        <v>33</v>
      </c>
      <c r="D254" t="s">
        <v>34</v>
      </c>
      <c r="E254">
        <v>4</v>
      </c>
      <c r="F254" t="s">
        <v>35</v>
      </c>
      <c r="G254" t="s">
        <v>36</v>
      </c>
      <c r="H254">
        <v>0.5</v>
      </c>
      <c r="I254" t="s">
        <v>35</v>
      </c>
      <c r="J254" t="s">
        <v>37</v>
      </c>
      <c r="K254" t="s">
        <v>86</v>
      </c>
      <c r="L254" t="s">
        <v>49</v>
      </c>
      <c r="M254" t="s">
        <v>33</v>
      </c>
      <c r="N254" t="s">
        <v>86</v>
      </c>
      <c r="O254" t="s">
        <v>41</v>
      </c>
      <c r="P254" t="s">
        <v>41</v>
      </c>
      <c r="Q254" t="s">
        <v>56</v>
      </c>
      <c r="R254" t="s">
        <v>110</v>
      </c>
      <c r="S254" t="s">
        <v>52</v>
      </c>
      <c r="T254" t="s">
        <v>33</v>
      </c>
      <c r="U254">
        <v>5</v>
      </c>
      <c r="V254" t="s">
        <v>33</v>
      </c>
      <c r="W254" t="s">
        <v>34</v>
      </c>
      <c r="X254">
        <v>2</v>
      </c>
      <c r="Y254" t="s">
        <v>62</v>
      </c>
      <c r="Z254">
        <v>26</v>
      </c>
      <c r="AA254" t="s">
        <v>58</v>
      </c>
      <c r="AB254" t="s">
        <v>58</v>
      </c>
      <c r="AC254" t="s">
        <v>58</v>
      </c>
      <c r="AD254" s="2">
        <v>42095</v>
      </c>
      <c r="AE254">
        <v>5</v>
      </c>
      <c r="AF254">
        <v>0.32166862009279806</v>
      </c>
    </row>
    <row r="255" spans="1:32" x14ac:dyDescent="0.35">
      <c r="A255">
        <v>254</v>
      </c>
      <c r="B255" t="s">
        <v>46</v>
      </c>
      <c r="C255" t="s">
        <v>33</v>
      </c>
      <c r="D255" t="s">
        <v>34</v>
      </c>
      <c r="E255">
        <v>2</v>
      </c>
      <c r="F255" t="s">
        <v>35</v>
      </c>
      <c r="G255" t="s">
        <v>36</v>
      </c>
      <c r="H255">
        <v>0.5</v>
      </c>
      <c r="I255" t="s">
        <v>35</v>
      </c>
      <c r="J255" t="s">
        <v>37</v>
      </c>
      <c r="K255" t="s">
        <v>63</v>
      </c>
      <c r="L255" t="s">
        <v>49</v>
      </c>
      <c r="M255" t="s">
        <v>33</v>
      </c>
      <c r="N255" t="s">
        <v>63</v>
      </c>
      <c r="O255" t="s">
        <v>41</v>
      </c>
      <c r="P255" t="s">
        <v>41</v>
      </c>
      <c r="Q255" t="s">
        <v>52</v>
      </c>
      <c r="R255" t="s">
        <v>74</v>
      </c>
      <c r="S255" t="s">
        <v>52</v>
      </c>
      <c r="T255" t="s">
        <v>33</v>
      </c>
      <c r="U255">
        <v>2</v>
      </c>
      <c r="V255" t="s">
        <v>33</v>
      </c>
      <c r="W255" t="s">
        <v>34</v>
      </c>
      <c r="X255">
        <v>3</v>
      </c>
      <c r="Y255" t="s">
        <v>62</v>
      </c>
      <c r="Z255">
        <v>23</v>
      </c>
      <c r="AA255" t="s">
        <v>58</v>
      </c>
      <c r="AB255" t="s">
        <v>58</v>
      </c>
      <c r="AC255" t="s">
        <v>58</v>
      </c>
      <c r="AD255" s="2">
        <v>43191</v>
      </c>
      <c r="AE255">
        <v>2</v>
      </c>
      <c r="AF255">
        <v>0.60431782405521728</v>
      </c>
    </row>
    <row r="256" spans="1:32" x14ac:dyDescent="0.35">
      <c r="A256">
        <v>255</v>
      </c>
      <c r="B256" t="s">
        <v>32</v>
      </c>
      <c r="C256" t="s">
        <v>33</v>
      </c>
      <c r="D256" t="s">
        <v>34</v>
      </c>
      <c r="E256">
        <v>3</v>
      </c>
      <c r="F256" t="s">
        <v>35</v>
      </c>
      <c r="G256" t="s">
        <v>36</v>
      </c>
      <c r="H256">
        <v>0.5</v>
      </c>
      <c r="I256" t="s">
        <v>35</v>
      </c>
      <c r="J256" t="s">
        <v>37</v>
      </c>
      <c r="K256" t="s">
        <v>38</v>
      </c>
      <c r="L256" t="s">
        <v>49</v>
      </c>
      <c r="M256" t="s">
        <v>33</v>
      </c>
      <c r="N256" t="s">
        <v>38</v>
      </c>
      <c r="O256" t="s">
        <v>41</v>
      </c>
      <c r="P256" t="s">
        <v>41</v>
      </c>
      <c r="Q256" t="s">
        <v>52</v>
      </c>
      <c r="R256" t="s">
        <v>79</v>
      </c>
      <c r="S256" t="s">
        <v>52</v>
      </c>
      <c r="T256" t="s">
        <v>33</v>
      </c>
      <c r="U256">
        <v>1</v>
      </c>
      <c r="V256" t="s">
        <v>33</v>
      </c>
      <c r="W256" t="s">
        <v>34</v>
      </c>
      <c r="X256">
        <v>0</v>
      </c>
      <c r="Y256" t="s">
        <v>62</v>
      </c>
      <c r="Z256">
        <v>26</v>
      </c>
      <c r="AA256" t="s">
        <v>58</v>
      </c>
      <c r="AB256" t="s">
        <v>58</v>
      </c>
      <c r="AC256" t="s">
        <v>58</v>
      </c>
      <c r="AD256" s="2">
        <v>43556</v>
      </c>
      <c r="AE256">
        <v>1</v>
      </c>
      <c r="AF256">
        <v>0.75353438604913658</v>
      </c>
    </row>
    <row r="257" spans="1:32" x14ac:dyDescent="0.35">
      <c r="A257">
        <v>256</v>
      </c>
      <c r="B257" t="s">
        <v>46</v>
      </c>
      <c r="C257" t="s">
        <v>69</v>
      </c>
      <c r="D257" t="s">
        <v>34</v>
      </c>
      <c r="E257">
        <v>3</v>
      </c>
      <c r="F257" t="s">
        <v>35</v>
      </c>
      <c r="G257" t="s">
        <v>36</v>
      </c>
      <c r="H257">
        <v>0.5</v>
      </c>
      <c r="I257" t="s">
        <v>35</v>
      </c>
      <c r="J257" t="s">
        <v>37</v>
      </c>
      <c r="K257" t="s">
        <v>38</v>
      </c>
      <c r="L257" t="s">
        <v>49</v>
      </c>
      <c r="M257" t="s">
        <v>69</v>
      </c>
      <c r="N257" t="s">
        <v>38</v>
      </c>
      <c r="O257" t="s">
        <v>41</v>
      </c>
      <c r="P257" t="s">
        <v>41</v>
      </c>
      <c r="Q257" t="s">
        <v>52</v>
      </c>
      <c r="R257" t="s">
        <v>78</v>
      </c>
      <c r="S257" t="s">
        <v>52</v>
      </c>
      <c r="T257" t="s">
        <v>69</v>
      </c>
      <c r="U257">
        <v>3</v>
      </c>
      <c r="V257" t="s">
        <v>69</v>
      </c>
      <c r="W257" t="s">
        <v>34</v>
      </c>
      <c r="X257">
        <v>3</v>
      </c>
      <c r="Y257" t="s">
        <v>62</v>
      </c>
      <c r="Z257">
        <v>29</v>
      </c>
      <c r="AA257" t="s">
        <v>53</v>
      </c>
      <c r="AB257" t="s">
        <v>45</v>
      </c>
      <c r="AC257" t="s">
        <v>45</v>
      </c>
      <c r="AD257" s="2">
        <v>42095</v>
      </c>
      <c r="AE257">
        <v>5</v>
      </c>
      <c r="AF257">
        <v>0.17945115664860634</v>
      </c>
    </row>
    <row r="258" spans="1:32" x14ac:dyDescent="0.35">
      <c r="A258">
        <v>257</v>
      </c>
      <c r="B258" t="s">
        <v>32</v>
      </c>
      <c r="C258" t="s">
        <v>95</v>
      </c>
      <c r="D258" t="s">
        <v>34</v>
      </c>
      <c r="E258">
        <v>0</v>
      </c>
      <c r="F258" t="s">
        <v>35</v>
      </c>
      <c r="G258" t="s">
        <v>35</v>
      </c>
      <c r="H258">
        <v>0.5</v>
      </c>
      <c r="I258" t="s">
        <v>35</v>
      </c>
      <c r="J258" t="s">
        <v>37</v>
      </c>
      <c r="K258" t="s">
        <v>55</v>
      </c>
      <c r="L258" t="s">
        <v>49</v>
      </c>
      <c r="M258" t="s">
        <v>95</v>
      </c>
      <c r="N258" t="s">
        <v>55</v>
      </c>
      <c r="O258" t="s">
        <v>41</v>
      </c>
      <c r="P258" t="s">
        <v>41</v>
      </c>
      <c r="Q258" t="s">
        <v>42</v>
      </c>
      <c r="R258" t="s">
        <v>42</v>
      </c>
      <c r="S258" t="s">
        <v>42</v>
      </c>
      <c r="T258" t="s">
        <v>42</v>
      </c>
      <c r="U258">
        <v>3</v>
      </c>
      <c r="V258" t="s">
        <v>95</v>
      </c>
      <c r="W258" t="s">
        <v>34</v>
      </c>
      <c r="X258">
        <v>3</v>
      </c>
      <c r="Y258" t="s">
        <v>65</v>
      </c>
      <c r="Z258">
        <v>43</v>
      </c>
      <c r="AA258" t="s">
        <v>58</v>
      </c>
      <c r="AB258" t="s">
        <v>58</v>
      </c>
      <c r="AC258" t="s">
        <v>58</v>
      </c>
      <c r="AD258" s="2">
        <v>40634</v>
      </c>
      <c r="AE258">
        <v>9</v>
      </c>
      <c r="AF258">
        <v>0.95270038373334542</v>
      </c>
    </row>
    <row r="259" spans="1:32" x14ac:dyDescent="0.35">
      <c r="A259">
        <v>258</v>
      </c>
      <c r="B259" t="s">
        <v>32</v>
      </c>
      <c r="C259" t="s">
        <v>33</v>
      </c>
      <c r="D259" t="s">
        <v>34</v>
      </c>
      <c r="E259">
        <v>3</v>
      </c>
      <c r="F259" t="s">
        <v>35</v>
      </c>
      <c r="G259" t="s">
        <v>36</v>
      </c>
      <c r="H259">
        <v>0.5</v>
      </c>
      <c r="I259" t="s">
        <v>35</v>
      </c>
      <c r="J259" t="s">
        <v>37</v>
      </c>
      <c r="K259" t="s">
        <v>38</v>
      </c>
      <c r="L259" t="s">
        <v>49</v>
      </c>
      <c r="M259" t="s">
        <v>33</v>
      </c>
      <c r="N259" t="s">
        <v>38</v>
      </c>
      <c r="O259" t="s">
        <v>41</v>
      </c>
      <c r="P259" t="s">
        <v>41</v>
      </c>
      <c r="Q259" t="s">
        <v>52</v>
      </c>
      <c r="R259" t="s">
        <v>79</v>
      </c>
      <c r="S259" t="s">
        <v>52</v>
      </c>
      <c r="T259" t="s">
        <v>33</v>
      </c>
      <c r="U259">
        <v>2</v>
      </c>
      <c r="V259" t="s">
        <v>33</v>
      </c>
      <c r="W259" t="s">
        <v>34</v>
      </c>
      <c r="X259">
        <v>3</v>
      </c>
      <c r="Y259" t="s">
        <v>62</v>
      </c>
      <c r="Z259">
        <v>26</v>
      </c>
      <c r="AA259" t="s">
        <v>77</v>
      </c>
      <c r="AB259" t="s">
        <v>45</v>
      </c>
      <c r="AC259" t="s">
        <v>45</v>
      </c>
      <c r="AD259" s="2">
        <v>43191</v>
      </c>
      <c r="AE259">
        <v>2</v>
      </c>
      <c r="AF259">
        <v>0.64227666231314529</v>
      </c>
    </row>
    <row r="260" spans="1:32" x14ac:dyDescent="0.35">
      <c r="A260">
        <v>259</v>
      </c>
      <c r="B260" t="s">
        <v>46</v>
      </c>
      <c r="C260" t="s">
        <v>33</v>
      </c>
      <c r="D260" t="s">
        <v>34</v>
      </c>
      <c r="E260">
        <v>3</v>
      </c>
      <c r="F260" t="s">
        <v>35</v>
      </c>
      <c r="G260" t="s">
        <v>36</v>
      </c>
      <c r="H260">
        <v>0.5</v>
      </c>
      <c r="I260" t="s">
        <v>35</v>
      </c>
      <c r="J260" t="s">
        <v>37</v>
      </c>
      <c r="K260" t="s">
        <v>59</v>
      </c>
      <c r="L260" t="s">
        <v>49</v>
      </c>
      <c r="M260" t="s">
        <v>33</v>
      </c>
      <c r="N260" t="s">
        <v>59</v>
      </c>
      <c r="O260" t="s">
        <v>41</v>
      </c>
      <c r="P260" t="s">
        <v>41</v>
      </c>
      <c r="Q260" t="s">
        <v>56</v>
      </c>
      <c r="R260" t="s">
        <v>92</v>
      </c>
      <c r="S260" t="s">
        <v>52</v>
      </c>
      <c r="T260" t="s">
        <v>33</v>
      </c>
      <c r="U260">
        <v>3</v>
      </c>
      <c r="V260" t="s">
        <v>33</v>
      </c>
      <c r="W260" t="s">
        <v>34</v>
      </c>
      <c r="X260">
        <v>3</v>
      </c>
      <c r="Y260" t="s">
        <v>62</v>
      </c>
      <c r="Z260">
        <v>23</v>
      </c>
      <c r="AA260" t="s">
        <v>58</v>
      </c>
      <c r="AB260" t="s">
        <v>58</v>
      </c>
      <c r="AC260" t="s">
        <v>58</v>
      </c>
      <c r="AD260" s="2">
        <v>42826</v>
      </c>
      <c r="AE260">
        <v>3</v>
      </c>
      <c r="AF260">
        <v>3.1778421138358937E-2</v>
      </c>
    </row>
    <row r="261" spans="1:32" x14ac:dyDescent="0.35">
      <c r="A261">
        <v>260</v>
      </c>
      <c r="B261" t="s">
        <v>32</v>
      </c>
      <c r="C261" t="s">
        <v>69</v>
      </c>
      <c r="D261" t="s">
        <v>34</v>
      </c>
      <c r="E261">
        <v>3</v>
      </c>
      <c r="F261" t="s">
        <v>35</v>
      </c>
      <c r="G261" t="s">
        <v>36</v>
      </c>
      <c r="H261">
        <v>0.5</v>
      </c>
      <c r="I261" t="s">
        <v>35</v>
      </c>
      <c r="J261" t="s">
        <v>37</v>
      </c>
      <c r="K261" t="s">
        <v>48</v>
      </c>
      <c r="L261" t="s">
        <v>49</v>
      </c>
      <c r="M261" t="s">
        <v>69</v>
      </c>
      <c r="N261" t="s">
        <v>48</v>
      </c>
      <c r="O261" t="s">
        <v>41</v>
      </c>
      <c r="P261" t="s">
        <v>41</v>
      </c>
      <c r="Q261" t="s">
        <v>52</v>
      </c>
      <c r="R261" t="s">
        <v>82</v>
      </c>
      <c r="S261" t="s">
        <v>52</v>
      </c>
      <c r="T261" t="s">
        <v>69</v>
      </c>
      <c r="U261">
        <v>2</v>
      </c>
      <c r="V261" t="s">
        <v>69</v>
      </c>
      <c r="W261" t="s">
        <v>34</v>
      </c>
      <c r="X261">
        <v>3</v>
      </c>
      <c r="Y261" t="s">
        <v>62</v>
      </c>
      <c r="Z261">
        <v>28</v>
      </c>
      <c r="AA261" t="s">
        <v>58</v>
      </c>
      <c r="AB261" t="s">
        <v>58</v>
      </c>
      <c r="AC261" t="s">
        <v>58</v>
      </c>
      <c r="AD261" s="2">
        <v>42095</v>
      </c>
      <c r="AE261">
        <v>5</v>
      </c>
      <c r="AF261">
        <v>0.56202463447131878</v>
      </c>
    </row>
    <row r="262" spans="1:32" x14ac:dyDescent="0.35">
      <c r="A262">
        <v>261</v>
      </c>
      <c r="B262" t="s">
        <v>46</v>
      </c>
      <c r="C262" t="s">
        <v>47</v>
      </c>
      <c r="D262" t="s">
        <v>34</v>
      </c>
      <c r="E262">
        <v>2</v>
      </c>
      <c r="F262" t="s">
        <v>35</v>
      </c>
      <c r="G262" t="s">
        <v>36</v>
      </c>
      <c r="H262">
        <v>0.5</v>
      </c>
      <c r="I262" t="s">
        <v>35</v>
      </c>
      <c r="J262" t="s">
        <v>37</v>
      </c>
      <c r="K262" t="s">
        <v>59</v>
      </c>
      <c r="L262" t="s">
        <v>49</v>
      </c>
      <c r="M262" t="s">
        <v>47</v>
      </c>
      <c r="N262" t="s">
        <v>59</v>
      </c>
      <c r="O262" t="s">
        <v>41</v>
      </c>
      <c r="P262" t="s">
        <v>41</v>
      </c>
      <c r="Q262" t="s">
        <v>56</v>
      </c>
      <c r="R262" t="s">
        <v>60</v>
      </c>
      <c r="S262" t="s">
        <v>52</v>
      </c>
      <c r="T262" t="s">
        <v>47</v>
      </c>
      <c r="U262">
        <v>7</v>
      </c>
      <c r="V262" t="s">
        <v>47</v>
      </c>
      <c r="W262" t="s">
        <v>34</v>
      </c>
      <c r="X262">
        <v>3</v>
      </c>
      <c r="Y262" t="s">
        <v>43</v>
      </c>
      <c r="Z262">
        <v>39</v>
      </c>
      <c r="AA262" t="s">
        <v>77</v>
      </c>
      <c r="AB262" t="s">
        <v>45</v>
      </c>
      <c r="AC262" t="s">
        <v>45</v>
      </c>
      <c r="AD262" s="2">
        <v>41365</v>
      </c>
      <c r="AE262">
        <v>7</v>
      </c>
      <c r="AF262">
        <v>0.43300943726877628</v>
      </c>
    </row>
    <row r="263" spans="1:32" x14ac:dyDescent="0.35">
      <c r="A263">
        <v>262</v>
      </c>
      <c r="B263" t="s">
        <v>32</v>
      </c>
      <c r="C263" t="s">
        <v>54</v>
      </c>
      <c r="D263" t="s">
        <v>34</v>
      </c>
      <c r="E263">
        <v>2</v>
      </c>
      <c r="F263" t="s">
        <v>35</v>
      </c>
      <c r="G263" t="s">
        <v>36</v>
      </c>
      <c r="H263">
        <v>0.5</v>
      </c>
      <c r="I263" t="s">
        <v>35</v>
      </c>
      <c r="J263" t="s">
        <v>37</v>
      </c>
      <c r="K263" t="s">
        <v>86</v>
      </c>
      <c r="L263" t="s">
        <v>49</v>
      </c>
      <c r="M263" t="s">
        <v>54</v>
      </c>
      <c r="N263" t="s">
        <v>86</v>
      </c>
      <c r="O263" t="s">
        <v>41</v>
      </c>
      <c r="P263" t="s">
        <v>41</v>
      </c>
      <c r="Q263" t="s">
        <v>56</v>
      </c>
      <c r="R263" t="s">
        <v>114</v>
      </c>
      <c r="S263" t="s">
        <v>50</v>
      </c>
      <c r="T263" t="s">
        <v>54</v>
      </c>
      <c r="U263">
        <v>1</v>
      </c>
      <c r="V263" t="s">
        <v>67</v>
      </c>
      <c r="W263" t="s">
        <v>37</v>
      </c>
      <c r="X263">
        <v>2</v>
      </c>
      <c r="Y263" t="s">
        <v>65</v>
      </c>
      <c r="Z263">
        <v>41</v>
      </c>
      <c r="AA263" t="s">
        <v>58</v>
      </c>
      <c r="AB263" t="s">
        <v>58</v>
      </c>
      <c r="AC263" t="s">
        <v>58</v>
      </c>
      <c r="AD263" s="2">
        <v>42095</v>
      </c>
      <c r="AE263">
        <v>5</v>
      </c>
      <c r="AF263">
        <v>2.035027858996119E-3</v>
      </c>
    </row>
    <row r="264" spans="1:32" x14ac:dyDescent="0.35">
      <c r="A264">
        <v>263</v>
      </c>
      <c r="B264" t="s">
        <v>32</v>
      </c>
      <c r="C264" t="s">
        <v>69</v>
      </c>
      <c r="D264" t="s">
        <v>37</v>
      </c>
      <c r="E264">
        <v>0</v>
      </c>
      <c r="F264" t="s">
        <v>35</v>
      </c>
      <c r="G264" t="s">
        <v>35</v>
      </c>
      <c r="H264">
        <v>0.5</v>
      </c>
      <c r="I264" t="s">
        <v>35</v>
      </c>
      <c r="J264" t="s">
        <v>34</v>
      </c>
      <c r="K264" t="s">
        <v>38</v>
      </c>
      <c r="L264" t="s">
        <v>49</v>
      </c>
      <c r="M264" t="s">
        <v>69</v>
      </c>
      <c r="N264" t="s">
        <v>38</v>
      </c>
      <c r="O264" t="s">
        <v>41</v>
      </c>
      <c r="P264" t="s">
        <v>41</v>
      </c>
      <c r="Q264" t="s">
        <v>52</v>
      </c>
      <c r="R264" t="s">
        <v>78</v>
      </c>
      <c r="S264" t="s">
        <v>52</v>
      </c>
      <c r="T264" t="s">
        <v>69</v>
      </c>
      <c r="U264">
        <v>0</v>
      </c>
      <c r="V264" t="s">
        <v>42</v>
      </c>
      <c r="W264" t="s">
        <v>34</v>
      </c>
      <c r="X264">
        <v>0</v>
      </c>
      <c r="Y264" t="s">
        <v>62</v>
      </c>
      <c r="Z264">
        <v>27</v>
      </c>
      <c r="AA264" t="s">
        <v>91</v>
      </c>
      <c r="AB264" t="s">
        <v>45</v>
      </c>
      <c r="AC264" t="s">
        <v>45</v>
      </c>
      <c r="AD264" s="2">
        <v>43922</v>
      </c>
      <c r="AE264">
        <v>0</v>
      </c>
      <c r="AF264">
        <v>0.26946236723633143</v>
      </c>
    </row>
    <row r="265" spans="1:32" x14ac:dyDescent="0.35">
      <c r="A265">
        <v>264</v>
      </c>
      <c r="B265" t="s">
        <v>32</v>
      </c>
      <c r="C265" t="s">
        <v>33</v>
      </c>
      <c r="D265" t="s">
        <v>34</v>
      </c>
      <c r="E265">
        <v>2</v>
      </c>
      <c r="F265" t="s">
        <v>36</v>
      </c>
      <c r="G265" t="s">
        <v>36</v>
      </c>
      <c r="H265">
        <v>0.5</v>
      </c>
      <c r="I265" t="s">
        <v>35</v>
      </c>
      <c r="J265" t="s">
        <v>37</v>
      </c>
      <c r="K265" t="s">
        <v>38</v>
      </c>
      <c r="L265" t="s">
        <v>49</v>
      </c>
      <c r="M265" t="s">
        <v>69</v>
      </c>
      <c r="N265" t="s">
        <v>38</v>
      </c>
      <c r="O265" t="s">
        <v>41</v>
      </c>
      <c r="P265" t="s">
        <v>41</v>
      </c>
      <c r="Q265" t="s">
        <v>52</v>
      </c>
      <c r="R265" t="s">
        <v>79</v>
      </c>
      <c r="S265" t="s">
        <v>52</v>
      </c>
      <c r="T265" t="s">
        <v>33</v>
      </c>
      <c r="U265">
        <v>1</v>
      </c>
      <c r="V265" t="s">
        <v>33</v>
      </c>
      <c r="W265" t="s">
        <v>34</v>
      </c>
      <c r="X265">
        <v>0</v>
      </c>
      <c r="Y265" t="s">
        <v>62</v>
      </c>
      <c r="Z265">
        <v>28</v>
      </c>
      <c r="AA265" t="s">
        <v>77</v>
      </c>
      <c r="AB265" t="s">
        <v>45</v>
      </c>
      <c r="AC265" t="s">
        <v>45</v>
      </c>
      <c r="AD265" s="2">
        <v>43556</v>
      </c>
      <c r="AE265">
        <v>1</v>
      </c>
      <c r="AF265">
        <v>0.49048751454618678</v>
      </c>
    </row>
    <row r="266" spans="1:32" x14ac:dyDescent="0.35">
      <c r="A266">
        <v>265</v>
      </c>
      <c r="B266" t="s">
        <v>46</v>
      </c>
      <c r="C266" t="s">
        <v>47</v>
      </c>
      <c r="D266" t="s">
        <v>34</v>
      </c>
      <c r="E266">
        <v>2</v>
      </c>
      <c r="F266" t="s">
        <v>35</v>
      </c>
      <c r="G266" t="s">
        <v>36</v>
      </c>
      <c r="H266">
        <v>0.5</v>
      </c>
      <c r="I266" t="s">
        <v>35</v>
      </c>
      <c r="J266" t="s">
        <v>37</v>
      </c>
      <c r="K266" t="s">
        <v>38</v>
      </c>
      <c r="L266" t="s">
        <v>49</v>
      </c>
      <c r="M266" t="s">
        <v>47</v>
      </c>
      <c r="N266" t="s">
        <v>38</v>
      </c>
      <c r="O266" t="s">
        <v>41</v>
      </c>
      <c r="P266" t="s">
        <v>41</v>
      </c>
      <c r="Q266" t="s">
        <v>52</v>
      </c>
      <c r="R266" t="s">
        <v>75</v>
      </c>
      <c r="S266" t="s">
        <v>52</v>
      </c>
      <c r="T266" t="s">
        <v>47</v>
      </c>
      <c r="U266">
        <v>2</v>
      </c>
      <c r="V266" t="s">
        <v>47</v>
      </c>
      <c r="W266" t="s">
        <v>34</v>
      </c>
      <c r="X266">
        <v>3</v>
      </c>
      <c r="Y266" t="s">
        <v>65</v>
      </c>
      <c r="Z266">
        <v>41</v>
      </c>
      <c r="AA266" t="s">
        <v>58</v>
      </c>
      <c r="AB266" t="s">
        <v>58</v>
      </c>
      <c r="AC266" t="s">
        <v>58</v>
      </c>
      <c r="AD266" s="2">
        <v>41000</v>
      </c>
      <c r="AE266">
        <v>8</v>
      </c>
      <c r="AF266">
        <v>0.92322027951519781</v>
      </c>
    </row>
    <row r="267" spans="1:32" x14ac:dyDescent="0.35">
      <c r="A267">
        <v>266</v>
      </c>
      <c r="B267" t="s">
        <v>46</v>
      </c>
      <c r="C267" t="s">
        <v>69</v>
      </c>
      <c r="D267" t="s">
        <v>34</v>
      </c>
      <c r="E267">
        <v>3</v>
      </c>
      <c r="F267" t="s">
        <v>35</v>
      </c>
      <c r="G267" t="s">
        <v>36</v>
      </c>
      <c r="H267">
        <v>0.5</v>
      </c>
      <c r="I267" t="s">
        <v>35</v>
      </c>
      <c r="J267" t="s">
        <v>37</v>
      </c>
      <c r="K267" t="s">
        <v>38</v>
      </c>
      <c r="L267" t="s">
        <v>49</v>
      </c>
      <c r="M267" t="s">
        <v>69</v>
      </c>
      <c r="N267" t="s">
        <v>38</v>
      </c>
      <c r="O267">
        <v>0.8</v>
      </c>
      <c r="P267" t="s">
        <v>81</v>
      </c>
      <c r="Q267" t="s">
        <v>52</v>
      </c>
      <c r="R267" t="s">
        <v>78</v>
      </c>
      <c r="S267" t="s">
        <v>52</v>
      </c>
      <c r="T267" t="s">
        <v>69</v>
      </c>
      <c r="U267">
        <v>2</v>
      </c>
      <c r="V267" t="s">
        <v>69</v>
      </c>
      <c r="W267" t="s">
        <v>34</v>
      </c>
      <c r="X267">
        <v>2</v>
      </c>
      <c r="Y267" t="s">
        <v>43</v>
      </c>
      <c r="Z267">
        <v>32</v>
      </c>
      <c r="AA267" t="s">
        <v>58</v>
      </c>
      <c r="AB267" t="s">
        <v>58</v>
      </c>
      <c r="AC267" t="s">
        <v>58</v>
      </c>
      <c r="AD267" s="2">
        <v>43191</v>
      </c>
      <c r="AE267">
        <v>2</v>
      </c>
      <c r="AF267">
        <v>0.83660430483358361</v>
      </c>
    </row>
    <row r="268" spans="1:32" x14ac:dyDescent="0.35">
      <c r="A268">
        <v>267</v>
      </c>
      <c r="B268" t="s">
        <v>46</v>
      </c>
      <c r="C268" t="s">
        <v>69</v>
      </c>
      <c r="D268" t="s">
        <v>34</v>
      </c>
      <c r="E268">
        <v>2</v>
      </c>
      <c r="F268" t="s">
        <v>35</v>
      </c>
      <c r="G268" t="s">
        <v>36</v>
      </c>
      <c r="H268">
        <v>0.5</v>
      </c>
      <c r="I268" t="s">
        <v>35</v>
      </c>
      <c r="J268" t="s">
        <v>37</v>
      </c>
      <c r="K268" t="s">
        <v>86</v>
      </c>
      <c r="L268" t="s">
        <v>49</v>
      </c>
      <c r="M268" t="s">
        <v>69</v>
      </c>
      <c r="N268" t="s">
        <v>86</v>
      </c>
      <c r="O268" t="s">
        <v>41</v>
      </c>
      <c r="P268" t="s">
        <v>41</v>
      </c>
      <c r="Q268" t="s">
        <v>56</v>
      </c>
      <c r="R268" t="s">
        <v>87</v>
      </c>
      <c r="S268" t="s">
        <v>52</v>
      </c>
      <c r="T268" t="s">
        <v>69</v>
      </c>
      <c r="U268">
        <v>1</v>
      </c>
      <c r="V268" t="s">
        <v>33</v>
      </c>
      <c r="W268" t="s">
        <v>37</v>
      </c>
      <c r="X268">
        <v>1</v>
      </c>
      <c r="Y268" t="s">
        <v>62</v>
      </c>
      <c r="Z268">
        <v>29</v>
      </c>
      <c r="AA268" t="s">
        <v>58</v>
      </c>
      <c r="AB268" t="s">
        <v>58</v>
      </c>
      <c r="AC268" t="s">
        <v>58</v>
      </c>
      <c r="AD268" s="2">
        <v>42826</v>
      </c>
      <c r="AE268">
        <v>3</v>
      </c>
      <c r="AF268">
        <v>0.35892153611588185</v>
      </c>
    </row>
    <row r="269" spans="1:32" x14ac:dyDescent="0.35">
      <c r="A269">
        <v>268</v>
      </c>
      <c r="B269" t="s">
        <v>46</v>
      </c>
      <c r="C269" t="s">
        <v>33</v>
      </c>
      <c r="D269" t="s">
        <v>34</v>
      </c>
      <c r="E269">
        <v>3</v>
      </c>
      <c r="F269" t="s">
        <v>35</v>
      </c>
      <c r="G269" t="s">
        <v>36</v>
      </c>
      <c r="H269">
        <v>0.5</v>
      </c>
      <c r="I269" t="s">
        <v>35</v>
      </c>
      <c r="J269" t="s">
        <v>37</v>
      </c>
      <c r="K269" t="s">
        <v>38</v>
      </c>
      <c r="L269" t="s">
        <v>49</v>
      </c>
      <c r="M269" t="s">
        <v>33</v>
      </c>
      <c r="N269" t="s">
        <v>38</v>
      </c>
      <c r="O269" t="s">
        <v>41</v>
      </c>
      <c r="P269" t="s">
        <v>41</v>
      </c>
      <c r="Q269" t="s">
        <v>52</v>
      </c>
      <c r="R269" t="s">
        <v>79</v>
      </c>
      <c r="S269" t="s">
        <v>52</v>
      </c>
      <c r="T269" t="s">
        <v>33</v>
      </c>
      <c r="U269">
        <v>3</v>
      </c>
      <c r="V269" t="s">
        <v>33</v>
      </c>
      <c r="W269" t="s">
        <v>34</v>
      </c>
      <c r="X269">
        <v>3</v>
      </c>
      <c r="Y269" t="s">
        <v>62</v>
      </c>
      <c r="Z269">
        <v>23</v>
      </c>
      <c r="AA269" t="s">
        <v>77</v>
      </c>
      <c r="AB269" t="s">
        <v>45</v>
      </c>
      <c r="AC269" t="s">
        <v>45</v>
      </c>
      <c r="AD269" s="2">
        <v>42826</v>
      </c>
      <c r="AE269">
        <v>3</v>
      </c>
      <c r="AF269">
        <v>0.56447210767719203</v>
      </c>
    </row>
    <row r="270" spans="1:32" x14ac:dyDescent="0.35">
      <c r="A270">
        <v>269</v>
      </c>
      <c r="B270" t="s">
        <v>32</v>
      </c>
      <c r="C270" t="s">
        <v>69</v>
      </c>
      <c r="D270" t="s">
        <v>34</v>
      </c>
      <c r="E270">
        <v>3</v>
      </c>
      <c r="F270" t="s">
        <v>36</v>
      </c>
      <c r="G270" t="s">
        <v>36</v>
      </c>
      <c r="H270">
        <v>0.5</v>
      </c>
      <c r="I270" t="s">
        <v>35</v>
      </c>
      <c r="J270" t="s">
        <v>37</v>
      </c>
      <c r="K270" t="s">
        <v>55</v>
      </c>
      <c r="L270" t="s">
        <v>49</v>
      </c>
      <c r="M270" t="s">
        <v>47</v>
      </c>
      <c r="N270" t="s">
        <v>55</v>
      </c>
      <c r="O270" t="s">
        <v>41</v>
      </c>
      <c r="P270" t="s">
        <v>41</v>
      </c>
      <c r="Q270" t="s">
        <v>56</v>
      </c>
      <c r="R270" t="s">
        <v>111</v>
      </c>
      <c r="S270" t="s">
        <v>52</v>
      </c>
      <c r="T270" t="s">
        <v>69</v>
      </c>
      <c r="U270">
        <v>3</v>
      </c>
      <c r="V270" t="s">
        <v>69</v>
      </c>
      <c r="W270" t="s">
        <v>34</v>
      </c>
      <c r="X270">
        <v>3</v>
      </c>
      <c r="Y270" t="s">
        <v>43</v>
      </c>
      <c r="Z270">
        <v>36</v>
      </c>
      <c r="AA270" t="s">
        <v>58</v>
      </c>
      <c r="AB270" t="s">
        <v>58</v>
      </c>
      <c r="AC270" t="s">
        <v>58</v>
      </c>
      <c r="AD270" s="2">
        <v>42826</v>
      </c>
      <c r="AE270">
        <v>3</v>
      </c>
      <c r="AF270">
        <v>0.90644170545434788</v>
      </c>
    </row>
    <row r="271" spans="1:32" x14ac:dyDescent="0.35">
      <c r="A271">
        <v>270</v>
      </c>
      <c r="B271" t="s">
        <v>46</v>
      </c>
      <c r="C271" t="s">
        <v>33</v>
      </c>
      <c r="D271" t="s">
        <v>34</v>
      </c>
      <c r="E271">
        <v>2</v>
      </c>
      <c r="F271" t="s">
        <v>35</v>
      </c>
      <c r="G271" t="s">
        <v>36</v>
      </c>
      <c r="H271">
        <v>0.5</v>
      </c>
      <c r="I271" t="s">
        <v>35</v>
      </c>
      <c r="J271" t="s">
        <v>37</v>
      </c>
      <c r="K271" t="s">
        <v>38</v>
      </c>
      <c r="L271" t="s">
        <v>49</v>
      </c>
      <c r="M271" t="s">
        <v>33</v>
      </c>
      <c r="N271" t="s">
        <v>38</v>
      </c>
      <c r="O271" t="s">
        <v>41</v>
      </c>
      <c r="P271" t="s">
        <v>41</v>
      </c>
      <c r="Q271" t="s">
        <v>52</v>
      </c>
      <c r="R271" t="s">
        <v>79</v>
      </c>
      <c r="S271" t="s">
        <v>52</v>
      </c>
      <c r="T271" t="s">
        <v>33</v>
      </c>
      <c r="U271">
        <v>5</v>
      </c>
      <c r="V271" t="s">
        <v>33</v>
      </c>
      <c r="W271" t="s">
        <v>34</v>
      </c>
      <c r="X271">
        <v>3</v>
      </c>
      <c r="Y271" t="s">
        <v>62</v>
      </c>
      <c r="Z271">
        <v>27</v>
      </c>
      <c r="AA271" t="s">
        <v>58</v>
      </c>
      <c r="AB271" t="s">
        <v>58</v>
      </c>
      <c r="AC271" t="s">
        <v>58</v>
      </c>
      <c r="AD271" s="2">
        <v>42095</v>
      </c>
      <c r="AE271">
        <v>5</v>
      </c>
      <c r="AF271">
        <v>0.59923158934112997</v>
      </c>
    </row>
    <row r="272" spans="1:32" x14ac:dyDescent="0.35">
      <c r="A272">
        <v>271</v>
      </c>
      <c r="B272" t="s">
        <v>46</v>
      </c>
      <c r="C272" t="s">
        <v>47</v>
      </c>
      <c r="D272" t="s">
        <v>34</v>
      </c>
      <c r="E272">
        <v>4</v>
      </c>
      <c r="F272" t="s">
        <v>35</v>
      </c>
      <c r="G272" t="s">
        <v>36</v>
      </c>
      <c r="H272">
        <v>0.5</v>
      </c>
      <c r="I272" t="s">
        <v>35</v>
      </c>
      <c r="J272" t="s">
        <v>37</v>
      </c>
      <c r="K272" t="s">
        <v>48</v>
      </c>
      <c r="L272" t="s">
        <v>49</v>
      </c>
      <c r="M272" t="s">
        <v>47</v>
      </c>
      <c r="N272" t="s">
        <v>48</v>
      </c>
      <c r="O272" t="s">
        <v>41</v>
      </c>
      <c r="P272" t="s">
        <v>41</v>
      </c>
      <c r="Q272" t="s">
        <v>50</v>
      </c>
      <c r="R272" t="s">
        <v>51</v>
      </c>
      <c r="S272" t="s">
        <v>52</v>
      </c>
      <c r="T272" t="s">
        <v>47</v>
      </c>
      <c r="U272">
        <v>3</v>
      </c>
      <c r="V272" t="s">
        <v>47</v>
      </c>
      <c r="W272" t="s">
        <v>34</v>
      </c>
      <c r="X272">
        <v>3</v>
      </c>
      <c r="Y272" t="s">
        <v>65</v>
      </c>
      <c r="Z272">
        <v>41</v>
      </c>
      <c r="AA272" t="s">
        <v>58</v>
      </c>
      <c r="AB272" t="s">
        <v>58</v>
      </c>
      <c r="AC272" t="s">
        <v>58</v>
      </c>
      <c r="AD272" s="2">
        <v>40634</v>
      </c>
      <c r="AE272">
        <v>9</v>
      </c>
      <c r="AF272">
        <v>0.91797021209488905</v>
      </c>
    </row>
    <row r="273" spans="1:32" x14ac:dyDescent="0.35">
      <c r="A273">
        <v>272</v>
      </c>
      <c r="B273" t="s">
        <v>46</v>
      </c>
      <c r="C273" t="s">
        <v>54</v>
      </c>
      <c r="D273" t="s">
        <v>37</v>
      </c>
      <c r="E273">
        <v>0</v>
      </c>
      <c r="F273" t="s">
        <v>35</v>
      </c>
      <c r="G273" t="s">
        <v>35</v>
      </c>
      <c r="H273">
        <v>0.5</v>
      </c>
      <c r="I273" t="s">
        <v>35</v>
      </c>
      <c r="J273" t="s">
        <v>34</v>
      </c>
      <c r="K273" t="s">
        <v>38</v>
      </c>
      <c r="L273" t="s">
        <v>49</v>
      </c>
      <c r="M273" t="s">
        <v>54</v>
      </c>
      <c r="N273" t="s">
        <v>38</v>
      </c>
      <c r="O273" t="s">
        <v>41</v>
      </c>
      <c r="P273" t="s">
        <v>41</v>
      </c>
      <c r="Q273" t="s">
        <v>52</v>
      </c>
      <c r="R273" t="s">
        <v>94</v>
      </c>
      <c r="S273" t="s">
        <v>50</v>
      </c>
      <c r="T273" t="s">
        <v>54</v>
      </c>
      <c r="U273">
        <v>0</v>
      </c>
      <c r="V273" t="s">
        <v>42</v>
      </c>
      <c r="W273" t="s">
        <v>34</v>
      </c>
      <c r="X273">
        <v>0</v>
      </c>
      <c r="Y273" t="s">
        <v>43</v>
      </c>
      <c r="Z273">
        <v>39</v>
      </c>
      <c r="AA273" t="s">
        <v>58</v>
      </c>
      <c r="AB273" t="s">
        <v>58</v>
      </c>
      <c r="AC273" t="s">
        <v>58</v>
      </c>
      <c r="AD273" s="2">
        <v>43922</v>
      </c>
      <c r="AE273">
        <v>0</v>
      </c>
      <c r="AF273">
        <v>0.5895763995299661</v>
      </c>
    </row>
    <row r="274" spans="1:32" x14ac:dyDescent="0.35">
      <c r="A274">
        <v>273</v>
      </c>
      <c r="B274" t="s">
        <v>46</v>
      </c>
      <c r="C274" t="s">
        <v>33</v>
      </c>
      <c r="D274" t="s">
        <v>34</v>
      </c>
      <c r="E274">
        <v>3</v>
      </c>
      <c r="F274" t="s">
        <v>35</v>
      </c>
      <c r="G274" t="s">
        <v>36</v>
      </c>
      <c r="H274">
        <v>0.5</v>
      </c>
      <c r="I274" t="s">
        <v>35</v>
      </c>
      <c r="J274" t="s">
        <v>37</v>
      </c>
      <c r="K274" t="s">
        <v>63</v>
      </c>
      <c r="L274" t="s">
        <v>49</v>
      </c>
      <c r="M274" t="s">
        <v>33</v>
      </c>
      <c r="N274" t="s">
        <v>63</v>
      </c>
      <c r="O274" t="s">
        <v>41</v>
      </c>
      <c r="P274" t="s">
        <v>41</v>
      </c>
      <c r="Q274" t="s">
        <v>52</v>
      </c>
      <c r="R274" t="s">
        <v>74</v>
      </c>
      <c r="S274" t="s">
        <v>52</v>
      </c>
      <c r="T274" t="s">
        <v>33</v>
      </c>
      <c r="U274">
        <v>4</v>
      </c>
      <c r="V274" t="s">
        <v>33</v>
      </c>
      <c r="W274" t="s">
        <v>34</v>
      </c>
      <c r="X274">
        <v>3</v>
      </c>
      <c r="Y274" t="s">
        <v>62</v>
      </c>
      <c r="Z274">
        <v>24</v>
      </c>
      <c r="AA274" t="s">
        <v>58</v>
      </c>
      <c r="AB274" t="s">
        <v>58</v>
      </c>
      <c r="AC274" t="s">
        <v>58</v>
      </c>
      <c r="AD274" s="2">
        <v>42461</v>
      </c>
      <c r="AE274">
        <v>4</v>
      </c>
      <c r="AF274">
        <v>5.455952248105822E-2</v>
      </c>
    </row>
    <row r="275" spans="1:32" x14ac:dyDescent="0.35">
      <c r="A275">
        <v>274</v>
      </c>
      <c r="B275" t="s">
        <v>32</v>
      </c>
      <c r="C275" t="s">
        <v>33</v>
      </c>
      <c r="D275" t="s">
        <v>34</v>
      </c>
      <c r="E275">
        <v>2</v>
      </c>
      <c r="F275" t="s">
        <v>35</v>
      </c>
      <c r="G275" t="s">
        <v>36</v>
      </c>
      <c r="H275">
        <v>0.5</v>
      </c>
      <c r="I275" t="s">
        <v>35</v>
      </c>
      <c r="J275" t="s">
        <v>37</v>
      </c>
      <c r="K275" t="s">
        <v>38</v>
      </c>
      <c r="L275" t="s">
        <v>49</v>
      </c>
      <c r="M275" t="s">
        <v>33</v>
      </c>
      <c r="N275" t="s">
        <v>38</v>
      </c>
      <c r="O275" t="s">
        <v>41</v>
      </c>
      <c r="P275" t="s">
        <v>41</v>
      </c>
      <c r="Q275" t="s">
        <v>52</v>
      </c>
      <c r="R275" t="s">
        <v>79</v>
      </c>
      <c r="S275" t="s">
        <v>52</v>
      </c>
      <c r="T275" t="s">
        <v>33</v>
      </c>
      <c r="U275">
        <v>2</v>
      </c>
      <c r="V275" t="s">
        <v>33</v>
      </c>
      <c r="W275" t="s">
        <v>34</v>
      </c>
      <c r="X275">
        <v>3</v>
      </c>
      <c r="Y275" t="s">
        <v>101</v>
      </c>
      <c r="Z275">
        <v>19</v>
      </c>
      <c r="AA275" t="s">
        <v>58</v>
      </c>
      <c r="AB275" t="s">
        <v>58</v>
      </c>
      <c r="AC275" t="s">
        <v>58</v>
      </c>
      <c r="AD275" s="2">
        <v>43191</v>
      </c>
      <c r="AE275">
        <v>2</v>
      </c>
      <c r="AF275">
        <v>1.7573552295569561E-2</v>
      </c>
    </row>
    <row r="276" spans="1:32" x14ac:dyDescent="0.35">
      <c r="A276">
        <v>275</v>
      </c>
      <c r="B276" t="s">
        <v>46</v>
      </c>
      <c r="C276" t="s">
        <v>54</v>
      </c>
      <c r="D276" t="s">
        <v>34</v>
      </c>
      <c r="E276">
        <v>3</v>
      </c>
      <c r="F276" t="s">
        <v>35</v>
      </c>
      <c r="G276" t="s">
        <v>35</v>
      </c>
      <c r="H276">
        <v>0.5</v>
      </c>
      <c r="I276" t="s">
        <v>36</v>
      </c>
      <c r="J276" t="s">
        <v>37</v>
      </c>
      <c r="K276" t="s">
        <v>38</v>
      </c>
      <c r="L276" t="s">
        <v>39</v>
      </c>
      <c r="M276" t="s">
        <v>40</v>
      </c>
      <c r="N276" t="s">
        <v>38</v>
      </c>
      <c r="O276" t="s">
        <v>41</v>
      </c>
      <c r="P276" t="s">
        <v>41</v>
      </c>
      <c r="Q276" t="s">
        <v>42</v>
      </c>
      <c r="R276" t="s">
        <v>42</v>
      </c>
      <c r="S276" t="s">
        <v>42</v>
      </c>
      <c r="T276" t="s">
        <v>42</v>
      </c>
      <c r="U276">
        <v>5</v>
      </c>
      <c r="V276" t="s">
        <v>54</v>
      </c>
      <c r="W276" t="s">
        <v>34</v>
      </c>
      <c r="X276">
        <v>0</v>
      </c>
      <c r="Y276" t="s">
        <v>65</v>
      </c>
      <c r="Z276">
        <v>41</v>
      </c>
      <c r="AA276" t="s">
        <v>77</v>
      </c>
      <c r="AB276" t="s">
        <v>45</v>
      </c>
      <c r="AC276" t="s">
        <v>45</v>
      </c>
      <c r="AD276" s="2">
        <v>42095</v>
      </c>
      <c r="AE276">
        <v>5</v>
      </c>
      <c r="AF276">
        <v>0.82690508393656137</v>
      </c>
    </row>
    <row r="277" spans="1:32" x14ac:dyDescent="0.35">
      <c r="A277">
        <v>276</v>
      </c>
      <c r="B277" t="s">
        <v>32</v>
      </c>
      <c r="C277" t="s">
        <v>33</v>
      </c>
      <c r="D277" t="s">
        <v>34</v>
      </c>
      <c r="E277">
        <v>1</v>
      </c>
      <c r="F277" t="s">
        <v>35</v>
      </c>
      <c r="G277" t="s">
        <v>36</v>
      </c>
      <c r="H277">
        <v>0.5</v>
      </c>
      <c r="I277" t="s">
        <v>35</v>
      </c>
      <c r="J277" t="s">
        <v>37</v>
      </c>
      <c r="K277" t="s">
        <v>48</v>
      </c>
      <c r="L277" t="s">
        <v>49</v>
      </c>
      <c r="M277" t="s">
        <v>33</v>
      </c>
      <c r="N277" t="s">
        <v>48</v>
      </c>
      <c r="O277" t="s">
        <v>41</v>
      </c>
      <c r="P277" t="s">
        <v>41</v>
      </c>
      <c r="Q277" t="s">
        <v>52</v>
      </c>
      <c r="R277" t="s">
        <v>61</v>
      </c>
      <c r="S277" t="s">
        <v>52</v>
      </c>
      <c r="T277" t="s">
        <v>33</v>
      </c>
      <c r="U277">
        <v>3</v>
      </c>
      <c r="V277" t="s">
        <v>33</v>
      </c>
      <c r="W277" t="s">
        <v>34</v>
      </c>
      <c r="X277">
        <v>2</v>
      </c>
      <c r="Y277" t="s">
        <v>101</v>
      </c>
      <c r="Z277">
        <v>19</v>
      </c>
      <c r="AA277" t="s">
        <v>77</v>
      </c>
      <c r="AB277" t="s">
        <v>45</v>
      </c>
      <c r="AC277" t="s">
        <v>45</v>
      </c>
      <c r="AD277" s="2">
        <v>42826</v>
      </c>
      <c r="AE277">
        <v>3</v>
      </c>
      <c r="AF277">
        <v>5.4001939606477478E-2</v>
      </c>
    </row>
    <row r="278" spans="1:32" x14ac:dyDescent="0.35">
      <c r="A278">
        <v>277</v>
      </c>
      <c r="B278" t="s">
        <v>32</v>
      </c>
      <c r="C278" t="s">
        <v>33</v>
      </c>
      <c r="D278" t="s">
        <v>34</v>
      </c>
      <c r="E278">
        <v>3</v>
      </c>
      <c r="F278" t="s">
        <v>35</v>
      </c>
      <c r="G278" t="s">
        <v>36</v>
      </c>
      <c r="H278">
        <v>0.5</v>
      </c>
      <c r="I278" t="s">
        <v>35</v>
      </c>
      <c r="J278" t="s">
        <v>37</v>
      </c>
      <c r="K278" t="s">
        <v>38</v>
      </c>
      <c r="L278" t="s">
        <v>49</v>
      </c>
      <c r="M278" t="s">
        <v>33</v>
      </c>
      <c r="N278" t="s">
        <v>38</v>
      </c>
      <c r="O278" t="s">
        <v>41</v>
      </c>
      <c r="P278" t="s">
        <v>41</v>
      </c>
      <c r="Q278" t="s">
        <v>52</v>
      </c>
      <c r="R278" t="s">
        <v>79</v>
      </c>
      <c r="S278" t="s">
        <v>52</v>
      </c>
      <c r="T278" t="s">
        <v>33</v>
      </c>
      <c r="U278">
        <v>3</v>
      </c>
      <c r="V278" t="s">
        <v>33</v>
      </c>
      <c r="W278" t="s">
        <v>34</v>
      </c>
      <c r="X278">
        <v>2</v>
      </c>
      <c r="Y278" t="s">
        <v>62</v>
      </c>
      <c r="Z278">
        <v>23</v>
      </c>
      <c r="AA278" t="s">
        <v>77</v>
      </c>
      <c r="AB278" t="s">
        <v>45</v>
      </c>
      <c r="AC278" t="s">
        <v>45</v>
      </c>
      <c r="AD278" s="2">
        <v>42826</v>
      </c>
      <c r="AE278">
        <v>3</v>
      </c>
      <c r="AF278">
        <v>0.89082300842763218</v>
      </c>
    </row>
    <row r="279" spans="1:32" x14ac:dyDescent="0.35">
      <c r="A279">
        <v>278</v>
      </c>
      <c r="B279" t="s">
        <v>32</v>
      </c>
      <c r="C279" t="s">
        <v>67</v>
      </c>
      <c r="D279" t="s">
        <v>34</v>
      </c>
      <c r="E279">
        <v>2</v>
      </c>
      <c r="F279" t="s">
        <v>35</v>
      </c>
      <c r="G279" t="s">
        <v>36</v>
      </c>
      <c r="H279">
        <v>0.5</v>
      </c>
      <c r="I279" t="s">
        <v>35</v>
      </c>
      <c r="J279" t="s">
        <v>37</v>
      </c>
      <c r="K279" t="s">
        <v>48</v>
      </c>
      <c r="L279" t="s">
        <v>49</v>
      </c>
      <c r="M279" t="s">
        <v>67</v>
      </c>
      <c r="N279" t="s">
        <v>48</v>
      </c>
      <c r="O279" t="s">
        <v>41</v>
      </c>
      <c r="P279" t="s">
        <v>41</v>
      </c>
      <c r="Q279" t="s">
        <v>50</v>
      </c>
      <c r="R279" t="s">
        <v>88</v>
      </c>
      <c r="S279" t="s">
        <v>50</v>
      </c>
      <c r="T279" t="s">
        <v>67</v>
      </c>
      <c r="U279">
        <v>4</v>
      </c>
      <c r="V279" t="s">
        <v>67</v>
      </c>
      <c r="W279" t="s">
        <v>34</v>
      </c>
      <c r="X279">
        <v>3</v>
      </c>
      <c r="Y279" t="s">
        <v>43</v>
      </c>
      <c r="Z279">
        <v>39</v>
      </c>
      <c r="AA279" t="s">
        <v>58</v>
      </c>
      <c r="AB279" t="s">
        <v>58</v>
      </c>
      <c r="AC279" t="s">
        <v>58</v>
      </c>
      <c r="AD279" s="2">
        <v>42461</v>
      </c>
      <c r="AE279">
        <v>4</v>
      </c>
      <c r="AF279">
        <v>6.5377891051531134E-2</v>
      </c>
    </row>
    <row r="280" spans="1:32" x14ac:dyDescent="0.35">
      <c r="A280">
        <v>279</v>
      </c>
      <c r="B280" t="s">
        <v>32</v>
      </c>
      <c r="C280" t="s">
        <v>33</v>
      </c>
      <c r="D280" t="s">
        <v>34</v>
      </c>
      <c r="E280">
        <v>2</v>
      </c>
      <c r="F280" t="s">
        <v>35</v>
      </c>
      <c r="G280" t="s">
        <v>36</v>
      </c>
      <c r="H280">
        <v>0.5</v>
      </c>
      <c r="I280" t="s">
        <v>35</v>
      </c>
      <c r="J280" t="s">
        <v>37</v>
      </c>
      <c r="K280" t="s">
        <v>48</v>
      </c>
      <c r="L280" t="s">
        <v>49</v>
      </c>
      <c r="M280" t="s">
        <v>33</v>
      </c>
      <c r="N280" t="s">
        <v>48</v>
      </c>
      <c r="O280" t="s">
        <v>41</v>
      </c>
      <c r="P280" t="s">
        <v>41</v>
      </c>
      <c r="Q280" t="s">
        <v>52</v>
      </c>
      <c r="R280" t="s">
        <v>61</v>
      </c>
      <c r="S280" t="s">
        <v>52</v>
      </c>
      <c r="T280" t="s">
        <v>33</v>
      </c>
      <c r="U280">
        <v>4</v>
      </c>
      <c r="V280" t="s">
        <v>33</v>
      </c>
      <c r="W280" t="s">
        <v>34</v>
      </c>
      <c r="X280">
        <v>3</v>
      </c>
      <c r="Y280" t="s">
        <v>62</v>
      </c>
      <c r="Z280">
        <v>24</v>
      </c>
      <c r="AA280" t="s">
        <v>58</v>
      </c>
      <c r="AB280" t="s">
        <v>58</v>
      </c>
      <c r="AC280" t="s">
        <v>58</v>
      </c>
      <c r="AD280" s="2">
        <v>42461</v>
      </c>
      <c r="AE280">
        <v>4</v>
      </c>
      <c r="AF280">
        <v>0.31548262044869957</v>
      </c>
    </row>
    <row r="281" spans="1:32" x14ac:dyDescent="0.35">
      <c r="A281">
        <v>280</v>
      </c>
      <c r="B281" t="s">
        <v>32</v>
      </c>
      <c r="C281" t="s">
        <v>95</v>
      </c>
      <c r="D281" t="s">
        <v>37</v>
      </c>
      <c r="E281">
        <v>0</v>
      </c>
      <c r="F281" t="s">
        <v>35</v>
      </c>
      <c r="G281" t="s">
        <v>35</v>
      </c>
      <c r="H281">
        <v>0.5</v>
      </c>
      <c r="I281" t="s">
        <v>35</v>
      </c>
      <c r="J281" t="s">
        <v>34</v>
      </c>
      <c r="K281" t="s">
        <v>63</v>
      </c>
      <c r="L281" t="s">
        <v>49</v>
      </c>
      <c r="M281" t="s">
        <v>95</v>
      </c>
      <c r="N281" t="s">
        <v>63</v>
      </c>
      <c r="O281" t="s">
        <v>41</v>
      </c>
      <c r="P281" t="s">
        <v>41</v>
      </c>
      <c r="Q281" t="s">
        <v>42</v>
      </c>
      <c r="R281" t="s">
        <v>42</v>
      </c>
      <c r="S281" t="s">
        <v>42</v>
      </c>
      <c r="T281" t="s">
        <v>42</v>
      </c>
      <c r="U281">
        <v>0</v>
      </c>
      <c r="V281" t="s">
        <v>42</v>
      </c>
      <c r="W281" t="s">
        <v>34</v>
      </c>
      <c r="X281">
        <v>0</v>
      </c>
      <c r="Y281" t="s">
        <v>43</v>
      </c>
      <c r="Z281">
        <v>38</v>
      </c>
      <c r="AA281" t="s">
        <v>77</v>
      </c>
      <c r="AB281" t="s">
        <v>45</v>
      </c>
      <c r="AC281" t="s">
        <v>45</v>
      </c>
      <c r="AD281" s="2">
        <v>43922</v>
      </c>
      <c r="AE281">
        <v>0</v>
      </c>
      <c r="AF281">
        <v>0.30502420093482829</v>
      </c>
    </row>
    <row r="282" spans="1:32" x14ac:dyDescent="0.35">
      <c r="A282">
        <v>281</v>
      </c>
      <c r="B282" t="s">
        <v>32</v>
      </c>
      <c r="C282" t="s">
        <v>33</v>
      </c>
      <c r="D282" t="s">
        <v>34</v>
      </c>
      <c r="E282">
        <v>2</v>
      </c>
      <c r="F282" t="s">
        <v>35</v>
      </c>
      <c r="G282" t="s">
        <v>36</v>
      </c>
      <c r="H282">
        <v>0.5</v>
      </c>
      <c r="I282" t="s">
        <v>35</v>
      </c>
      <c r="J282" t="s">
        <v>37</v>
      </c>
      <c r="K282" t="s">
        <v>38</v>
      </c>
      <c r="L282" t="s">
        <v>49</v>
      </c>
      <c r="M282" t="s">
        <v>33</v>
      </c>
      <c r="N282" t="s">
        <v>38</v>
      </c>
      <c r="O282" t="s">
        <v>41</v>
      </c>
      <c r="P282" t="s">
        <v>41</v>
      </c>
      <c r="Q282" t="s">
        <v>52</v>
      </c>
      <c r="R282" t="s">
        <v>79</v>
      </c>
      <c r="S282" t="s">
        <v>52</v>
      </c>
      <c r="T282" t="s">
        <v>33</v>
      </c>
      <c r="U282">
        <v>3</v>
      </c>
      <c r="V282" t="s">
        <v>33</v>
      </c>
      <c r="W282" t="s">
        <v>34</v>
      </c>
      <c r="X282">
        <v>3</v>
      </c>
      <c r="Y282" t="s">
        <v>62</v>
      </c>
      <c r="Z282">
        <v>24</v>
      </c>
      <c r="AA282" t="s">
        <v>66</v>
      </c>
      <c r="AB282" t="s">
        <v>45</v>
      </c>
      <c r="AC282" t="s">
        <v>45</v>
      </c>
      <c r="AD282" s="2">
        <v>42826</v>
      </c>
      <c r="AE282">
        <v>3</v>
      </c>
      <c r="AF282">
        <v>0.35778244050266694</v>
      </c>
    </row>
    <row r="283" spans="1:32" x14ac:dyDescent="0.35">
      <c r="A283">
        <v>282</v>
      </c>
      <c r="B283" t="s">
        <v>32</v>
      </c>
      <c r="C283" t="s">
        <v>54</v>
      </c>
      <c r="D283" t="s">
        <v>34</v>
      </c>
      <c r="E283">
        <v>2</v>
      </c>
      <c r="F283" t="s">
        <v>35</v>
      </c>
      <c r="G283" t="s">
        <v>36</v>
      </c>
      <c r="H283">
        <v>0.5</v>
      </c>
      <c r="I283" t="s">
        <v>35</v>
      </c>
      <c r="J283" t="s">
        <v>37</v>
      </c>
      <c r="K283" t="s">
        <v>63</v>
      </c>
      <c r="L283" t="s">
        <v>49</v>
      </c>
      <c r="M283" t="s">
        <v>54</v>
      </c>
      <c r="N283" t="s">
        <v>63</v>
      </c>
      <c r="O283" t="s">
        <v>41</v>
      </c>
      <c r="P283" t="s">
        <v>41</v>
      </c>
      <c r="Q283" t="s">
        <v>56</v>
      </c>
      <c r="R283" t="s">
        <v>83</v>
      </c>
      <c r="S283" t="s">
        <v>50</v>
      </c>
      <c r="T283" t="s">
        <v>54</v>
      </c>
      <c r="U283">
        <v>3</v>
      </c>
      <c r="V283" t="s">
        <v>54</v>
      </c>
      <c r="W283" t="s">
        <v>34</v>
      </c>
      <c r="X283">
        <v>3</v>
      </c>
      <c r="Y283" t="s">
        <v>65</v>
      </c>
      <c r="Z283">
        <v>44</v>
      </c>
      <c r="AA283" t="s">
        <v>77</v>
      </c>
      <c r="AB283" t="s">
        <v>45</v>
      </c>
      <c r="AC283" t="s">
        <v>45</v>
      </c>
      <c r="AD283" s="2">
        <v>40634</v>
      </c>
      <c r="AE283">
        <v>9</v>
      </c>
      <c r="AF283">
        <v>0.1219469756004784</v>
      </c>
    </row>
    <row r="284" spans="1:32" x14ac:dyDescent="0.35">
      <c r="A284">
        <v>283</v>
      </c>
      <c r="B284" t="s">
        <v>32</v>
      </c>
      <c r="C284" t="s">
        <v>33</v>
      </c>
      <c r="D284" t="s">
        <v>34</v>
      </c>
      <c r="E284">
        <v>2</v>
      </c>
      <c r="F284" t="s">
        <v>35</v>
      </c>
      <c r="G284" t="s">
        <v>36</v>
      </c>
      <c r="H284">
        <v>0.5</v>
      </c>
      <c r="I284" t="s">
        <v>35</v>
      </c>
      <c r="J284" t="s">
        <v>37</v>
      </c>
      <c r="K284" t="s">
        <v>38</v>
      </c>
      <c r="L284" t="s">
        <v>49</v>
      </c>
      <c r="M284" t="s">
        <v>33</v>
      </c>
      <c r="N284" t="s">
        <v>38</v>
      </c>
      <c r="O284" t="s">
        <v>41</v>
      </c>
      <c r="P284" t="s">
        <v>41</v>
      </c>
      <c r="Q284" t="s">
        <v>52</v>
      </c>
      <c r="R284" t="s">
        <v>79</v>
      </c>
      <c r="S284" t="s">
        <v>52</v>
      </c>
      <c r="T284" t="s">
        <v>33</v>
      </c>
      <c r="U284">
        <v>2</v>
      </c>
      <c r="V284" t="s">
        <v>33</v>
      </c>
      <c r="W284" t="s">
        <v>34</v>
      </c>
      <c r="X284">
        <v>3</v>
      </c>
      <c r="Y284" t="s">
        <v>62</v>
      </c>
      <c r="Z284">
        <v>25</v>
      </c>
      <c r="AA284" t="s">
        <v>58</v>
      </c>
      <c r="AB284" t="s">
        <v>58</v>
      </c>
      <c r="AC284" t="s">
        <v>58</v>
      </c>
      <c r="AD284" s="2">
        <v>43191</v>
      </c>
      <c r="AE284">
        <v>2</v>
      </c>
      <c r="AF284">
        <v>0.23037207788806513</v>
      </c>
    </row>
    <row r="285" spans="1:32" x14ac:dyDescent="0.35">
      <c r="A285">
        <v>284</v>
      </c>
      <c r="B285" t="s">
        <v>32</v>
      </c>
      <c r="C285" t="s">
        <v>33</v>
      </c>
      <c r="D285" t="s">
        <v>34</v>
      </c>
      <c r="E285">
        <v>3</v>
      </c>
      <c r="F285" t="s">
        <v>35</v>
      </c>
      <c r="G285" t="s">
        <v>36</v>
      </c>
      <c r="H285">
        <v>0.5</v>
      </c>
      <c r="I285" t="s">
        <v>35</v>
      </c>
      <c r="J285" t="s">
        <v>37</v>
      </c>
      <c r="K285" t="s">
        <v>38</v>
      </c>
      <c r="L285" t="s">
        <v>49</v>
      </c>
      <c r="M285" t="s">
        <v>33</v>
      </c>
      <c r="N285" t="s">
        <v>38</v>
      </c>
      <c r="O285" t="s">
        <v>41</v>
      </c>
      <c r="P285" t="s">
        <v>41</v>
      </c>
      <c r="Q285" t="s">
        <v>52</v>
      </c>
      <c r="R285" t="s">
        <v>79</v>
      </c>
      <c r="S285" t="s">
        <v>52</v>
      </c>
      <c r="T285" t="s">
        <v>33</v>
      </c>
      <c r="U285">
        <v>3</v>
      </c>
      <c r="V285" t="s">
        <v>33</v>
      </c>
      <c r="W285" t="s">
        <v>34</v>
      </c>
      <c r="X285">
        <v>2</v>
      </c>
      <c r="Y285" t="s">
        <v>62</v>
      </c>
      <c r="Z285">
        <v>21</v>
      </c>
      <c r="AA285" t="s">
        <v>77</v>
      </c>
      <c r="AB285" t="s">
        <v>45</v>
      </c>
      <c r="AC285" t="s">
        <v>45</v>
      </c>
      <c r="AD285" s="2">
        <v>42826</v>
      </c>
      <c r="AE285">
        <v>3</v>
      </c>
      <c r="AF285">
        <v>0.74448369267414449</v>
      </c>
    </row>
    <row r="286" spans="1:32" x14ac:dyDescent="0.35">
      <c r="A286">
        <v>285</v>
      </c>
      <c r="B286" t="s">
        <v>32</v>
      </c>
      <c r="C286" t="s">
        <v>33</v>
      </c>
      <c r="D286" t="s">
        <v>34</v>
      </c>
      <c r="E286">
        <v>3</v>
      </c>
      <c r="F286" t="s">
        <v>35</v>
      </c>
      <c r="G286" t="s">
        <v>36</v>
      </c>
      <c r="H286">
        <v>0.5</v>
      </c>
      <c r="I286" t="s">
        <v>35</v>
      </c>
      <c r="J286" t="s">
        <v>37</v>
      </c>
      <c r="K286" t="s">
        <v>48</v>
      </c>
      <c r="L286" t="s">
        <v>49</v>
      </c>
      <c r="M286" t="s">
        <v>33</v>
      </c>
      <c r="N286" t="s">
        <v>48</v>
      </c>
      <c r="O286" t="s">
        <v>41</v>
      </c>
      <c r="P286" t="s">
        <v>41</v>
      </c>
      <c r="Q286" t="s">
        <v>52</v>
      </c>
      <c r="R286" t="s">
        <v>61</v>
      </c>
      <c r="S286" t="s">
        <v>52</v>
      </c>
      <c r="T286" t="s">
        <v>33</v>
      </c>
      <c r="U286">
        <v>2</v>
      </c>
      <c r="V286" t="s">
        <v>33</v>
      </c>
      <c r="W286" t="s">
        <v>34</v>
      </c>
      <c r="X286">
        <v>3</v>
      </c>
      <c r="Y286" t="s">
        <v>62</v>
      </c>
      <c r="Z286">
        <v>22</v>
      </c>
      <c r="AA286" t="s">
        <v>58</v>
      </c>
      <c r="AB286" t="s">
        <v>58</v>
      </c>
      <c r="AC286" t="s">
        <v>58</v>
      </c>
      <c r="AD286" s="2">
        <v>43191</v>
      </c>
      <c r="AE286">
        <v>2</v>
      </c>
      <c r="AF286">
        <v>0.43230375765979623</v>
      </c>
    </row>
    <row r="287" spans="1:32" x14ac:dyDescent="0.35">
      <c r="A287">
        <v>286</v>
      </c>
      <c r="B287" t="s">
        <v>32</v>
      </c>
      <c r="C287" t="s">
        <v>47</v>
      </c>
      <c r="D287" t="s">
        <v>34</v>
      </c>
      <c r="E287">
        <v>3</v>
      </c>
      <c r="F287" t="s">
        <v>35</v>
      </c>
      <c r="G287" t="s">
        <v>36</v>
      </c>
      <c r="H287">
        <v>0.5</v>
      </c>
      <c r="I287" t="s">
        <v>35</v>
      </c>
      <c r="J287" t="s">
        <v>37</v>
      </c>
      <c r="K287" t="s">
        <v>38</v>
      </c>
      <c r="L287" t="s">
        <v>49</v>
      </c>
      <c r="M287" t="s">
        <v>47</v>
      </c>
      <c r="N287" t="s">
        <v>38</v>
      </c>
      <c r="O287" t="s">
        <v>41</v>
      </c>
      <c r="P287" t="s">
        <v>41</v>
      </c>
      <c r="Q287" t="s">
        <v>52</v>
      </c>
      <c r="R287" t="s">
        <v>75</v>
      </c>
      <c r="S287" t="s">
        <v>52</v>
      </c>
      <c r="T287" t="s">
        <v>47</v>
      </c>
      <c r="U287">
        <v>1</v>
      </c>
      <c r="V287" t="s">
        <v>69</v>
      </c>
      <c r="W287" t="s">
        <v>37</v>
      </c>
      <c r="X287">
        <v>2</v>
      </c>
      <c r="Y287" t="s">
        <v>43</v>
      </c>
      <c r="Z287">
        <v>30</v>
      </c>
      <c r="AA287" t="s">
        <v>53</v>
      </c>
      <c r="AB287" t="s">
        <v>45</v>
      </c>
      <c r="AC287" t="s">
        <v>45</v>
      </c>
      <c r="AD287" s="2">
        <v>43191</v>
      </c>
      <c r="AE287">
        <v>2</v>
      </c>
      <c r="AF287">
        <v>0.41924167510141264</v>
      </c>
    </row>
    <row r="288" spans="1:32" x14ac:dyDescent="0.35">
      <c r="A288">
        <v>287</v>
      </c>
      <c r="B288" t="s">
        <v>46</v>
      </c>
      <c r="C288" t="s">
        <v>33</v>
      </c>
      <c r="D288" t="s">
        <v>37</v>
      </c>
      <c r="E288">
        <v>0</v>
      </c>
      <c r="F288" t="s">
        <v>35</v>
      </c>
      <c r="G288" t="s">
        <v>35</v>
      </c>
      <c r="H288">
        <v>0.5</v>
      </c>
      <c r="I288" t="s">
        <v>35</v>
      </c>
      <c r="J288" t="s">
        <v>34</v>
      </c>
      <c r="K288" t="s">
        <v>63</v>
      </c>
      <c r="L288" t="s">
        <v>49</v>
      </c>
      <c r="M288" t="s">
        <v>33</v>
      </c>
      <c r="N288" t="s">
        <v>63</v>
      </c>
      <c r="O288">
        <v>0.7</v>
      </c>
      <c r="P288" t="s">
        <v>81</v>
      </c>
      <c r="Q288" t="s">
        <v>52</v>
      </c>
      <c r="R288" t="s">
        <v>74</v>
      </c>
      <c r="S288" t="s">
        <v>52</v>
      </c>
      <c r="T288" t="s">
        <v>33</v>
      </c>
      <c r="U288">
        <v>0</v>
      </c>
      <c r="V288" t="s">
        <v>42</v>
      </c>
      <c r="W288" t="s">
        <v>34</v>
      </c>
      <c r="X288">
        <v>0</v>
      </c>
      <c r="Y288" t="s">
        <v>62</v>
      </c>
      <c r="Z288">
        <v>22</v>
      </c>
      <c r="AA288" t="s">
        <v>77</v>
      </c>
      <c r="AB288" t="s">
        <v>45</v>
      </c>
      <c r="AC288" t="s">
        <v>45</v>
      </c>
      <c r="AD288" s="2">
        <v>43922</v>
      </c>
      <c r="AE288">
        <v>0</v>
      </c>
      <c r="AF288">
        <v>4.7212133765042852E-2</v>
      </c>
    </row>
    <row r="289" spans="1:32" x14ac:dyDescent="0.35">
      <c r="A289">
        <v>288</v>
      </c>
      <c r="B289" t="s">
        <v>32</v>
      </c>
      <c r="C289" t="s">
        <v>69</v>
      </c>
      <c r="D289" t="s">
        <v>34</v>
      </c>
      <c r="E289">
        <v>2</v>
      </c>
      <c r="F289" t="s">
        <v>35</v>
      </c>
      <c r="G289" t="s">
        <v>36</v>
      </c>
      <c r="H289">
        <v>0.5</v>
      </c>
      <c r="I289" t="s">
        <v>35</v>
      </c>
      <c r="J289" t="s">
        <v>37</v>
      </c>
      <c r="K289" t="s">
        <v>48</v>
      </c>
      <c r="L289" t="s">
        <v>49</v>
      </c>
      <c r="M289" t="s">
        <v>69</v>
      </c>
      <c r="N289" t="s">
        <v>48</v>
      </c>
      <c r="O289" t="s">
        <v>41</v>
      </c>
      <c r="P289" t="s">
        <v>41</v>
      </c>
      <c r="Q289" t="s">
        <v>52</v>
      </c>
      <c r="R289" t="s">
        <v>82</v>
      </c>
      <c r="S289" t="s">
        <v>52</v>
      </c>
      <c r="T289" t="s">
        <v>69</v>
      </c>
      <c r="U289">
        <v>3</v>
      </c>
      <c r="V289" t="s">
        <v>69</v>
      </c>
      <c r="W289" t="s">
        <v>34</v>
      </c>
      <c r="X289">
        <v>2</v>
      </c>
      <c r="Y289" t="s">
        <v>62</v>
      </c>
      <c r="Z289">
        <v>25</v>
      </c>
      <c r="AA289" t="s">
        <v>53</v>
      </c>
      <c r="AB289" t="s">
        <v>45</v>
      </c>
      <c r="AC289" t="s">
        <v>45</v>
      </c>
      <c r="AD289" s="2">
        <v>42461</v>
      </c>
      <c r="AE289">
        <v>4</v>
      </c>
      <c r="AF289">
        <v>0.85489601923475955</v>
      </c>
    </row>
    <row r="290" spans="1:32" x14ac:dyDescent="0.35">
      <c r="A290">
        <v>289</v>
      </c>
      <c r="B290" t="s">
        <v>46</v>
      </c>
      <c r="C290" t="s">
        <v>69</v>
      </c>
      <c r="D290" t="s">
        <v>34</v>
      </c>
      <c r="E290">
        <v>3</v>
      </c>
      <c r="F290" t="s">
        <v>35</v>
      </c>
      <c r="G290" t="s">
        <v>36</v>
      </c>
      <c r="H290">
        <v>0.5</v>
      </c>
      <c r="I290" t="s">
        <v>35</v>
      </c>
      <c r="J290" t="s">
        <v>37</v>
      </c>
      <c r="K290" t="s">
        <v>48</v>
      </c>
      <c r="L290" t="s">
        <v>49</v>
      </c>
      <c r="M290" t="s">
        <v>69</v>
      </c>
      <c r="N290" t="s">
        <v>48</v>
      </c>
      <c r="O290" t="s">
        <v>41</v>
      </c>
      <c r="P290" t="s">
        <v>41</v>
      </c>
      <c r="Q290" t="s">
        <v>52</v>
      </c>
      <c r="R290" t="s">
        <v>82</v>
      </c>
      <c r="S290" t="s">
        <v>52</v>
      </c>
      <c r="T290" t="s">
        <v>69</v>
      </c>
      <c r="U290">
        <v>3</v>
      </c>
      <c r="V290" t="s">
        <v>69</v>
      </c>
      <c r="W290" t="s">
        <v>34</v>
      </c>
      <c r="X290">
        <v>2</v>
      </c>
      <c r="Y290" t="s">
        <v>43</v>
      </c>
      <c r="Z290">
        <v>33</v>
      </c>
      <c r="AA290" t="s">
        <v>66</v>
      </c>
      <c r="AB290" t="s">
        <v>45</v>
      </c>
      <c r="AC290" t="s">
        <v>45</v>
      </c>
      <c r="AD290" s="2">
        <v>42461</v>
      </c>
      <c r="AE290">
        <v>4</v>
      </c>
      <c r="AF290">
        <v>8.8979695968630756E-2</v>
      </c>
    </row>
    <row r="291" spans="1:32" x14ac:dyDescent="0.35">
      <c r="A291">
        <v>290</v>
      </c>
      <c r="B291" t="s">
        <v>46</v>
      </c>
      <c r="C291" t="s">
        <v>33</v>
      </c>
      <c r="D291" t="s">
        <v>34</v>
      </c>
      <c r="E291">
        <v>2</v>
      </c>
      <c r="F291" t="s">
        <v>35</v>
      </c>
      <c r="G291" t="s">
        <v>36</v>
      </c>
      <c r="H291">
        <v>0.5</v>
      </c>
      <c r="I291" t="s">
        <v>35</v>
      </c>
      <c r="J291" t="s">
        <v>37</v>
      </c>
      <c r="K291" t="s">
        <v>38</v>
      </c>
      <c r="L291" t="s">
        <v>49</v>
      </c>
      <c r="M291" t="s">
        <v>33</v>
      </c>
      <c r="N291" t="s">
        <v>38</v>
      </c>
      <c r="O291" t="s">
        <v>41</v>
      </c>
      <c r="P291" t="s">
        <v>41</v>
      </c>
      <c r="Q291" t="s">
        <v>52</v>
      </c>
      <c r="R291" t="s">
        <v>79</v>
      </c>
      <c r="S291" t="s">
        <v>52</v>
      </c>
      <c r="T291" t="s">
        <v>33</v>
      </c>
      <c r="U291">
        <v>2</v>
      </c>
      <c r="V291" t="s">
        <v>33</v>
      </c>
      <c r="W291" t="s">
        <v>34</v>
      </c>
      <c r="X291">
        <v>2</v>
      </c>
      <c r="Y291" t="s">
        <v>62</v>
      </c>
      <c r="Z291">
        <v>26</v>
      </c>
      <c r="AA291" t="s">
        <v>77</v>
      </c>
      <c r="AB291" t="s">
        <v>45</v>
      </c>
      <c r="AC291" t="s">
        <v>45</v>
      </c>
      <c r="AD291" s="2">
        <v>43191</v>
      </c>
      <c r="AE291">
        <v>2</v>
      </c>
      <c r="AF291">
        <v>0.73833133509781479</v>
      </c>
    </row>
    <row r="292" spans="1:32" x14ac:dyDescent="0.35">
      <c r="A292">
        <v>291</v>
      </c>
      <c r="B292" t="s">
        <v>46</v>
      </c>
      <c r="C292" t="s">
        <v>47</v>
      </c>
      <c r="D292" t="s">
        <v>34</v>
      </c>
      <c r="E292">
        <v>2</v>
      </c>
      <c r="F292" t="s">
        <v>35</v>
      </c>
      <c r="G292" t="s">
        <v>36</v>
      </c>
      <c r="H292">
        <v>0.5</v>
      </c>
      <c r="I292" t="s">
        <v>35</v>
      </c>
      <c r="J292" t="s">
        <v>37</v>
      </c>
      <c r="K292" t="s">
        <v>48</v>
      </c>
      <c r="L292" t="s">
        <v>49</v>
      </c>
      <c r="M292" t="s">
        <v>47</v>
      </c>
      <c r="N292" t="s">
        <v>48</v>
      </c>
      <c r="O292" t="s">
        <v>41</v>
      </c>
      <c r="P292" t="s">
        <v>41</v>
      </c>
      <c r="Q292" t="s">
        <v>50</v>
      </c>
      <c r="R292" t="s">
        <v>51</v>
      </c>
      <c r="S292" t="s">
        <v>52</v>
      </c>
      <c r="T292" t="s">
        <v>47</v>
      </c>
      <c r="U292">
        <v>3</v>
      </c>
      <c r="V292" t="s">
        <v>47</v>
      </c>
      <c r="W292" t="s">
        <v>34</v>
      </c>
      <c r="X292">
        <v>3</v>
      </c>
      <c r="Y292" t="s">
        <v>43</v>
      </c>
      <c r="Z292">
        <v>38</v>
      </c>
      <c r="AA292" t="s">
        <v>115</v>
      </c>
      <c r="AB292" t="s">
        <v>45</v>
      </c>
      <c r="AC292" t="s">
        <v>45</v>
      </c>
      <c r="AD292" s="2">
        <v>41730</v>
      </c>
      <c r="AE292">
        <v>6</v>
      </c>
      <c r="AF292">
        <v>0.92524228690516563</v>
      </c>
    </row>
    <row r="293" spans="1:32" x14ac:dyDescent="0.35">
      <c r="A293">
        <v>292</v>
      </c>
      <c r="B293" t="s">
        <v>32</v>
      </c>
      <c r="C293" t="s">
        <v>33</v>
      </c>
      <c r="D293" t="s">
        <v>34</v>
      </c>
      <c r="E293">
        <v>3</v>
      </c>
      <c r="F293" t="s">
        <v>35</v>
      </c>
      <c r="G293" t="s">
        <v>36</v>
      </c>
      <c r="H293">
        <v>0.5</v>
      </c>
      <c r="I293" t="s">
        <v>35</v>
      </c>
      <c r="J293" t="s">
        <v>37</v>
      </c>
      <c r="K293" t="s">
        <v>48</v>
      </c>
      <c r="L293" t="s">
        <v>49</v>
      </c>
      <c r="M293" t="s">
        <v>33</v>
      </c>
      <c r="N293" t="s">
        <v>48</v>
      </c>
      <c r="O293" t="s">
        <v>41</v>
      </c>
      <c r="P293" t="s">
        <v>41</v>
      </c>
      <c r="Q293" t="s">
        <v>52</v>
      </c>
      <c r="R293" t="s">
        <v>61</v>
      </c>
      <c r="S293" t="s">
        <v>52</v>
      </c>
      <c r="T293" t="s">
        <v>33</v>
      </c>
      <c r="U293">
        <v>2</v>
      </c>
      <c r="V293" t="s">
        <v>33</v>
      </c>
      <c r="W293" t="s">
        <v>34</v>
      </c>
      <c r="X293">
        <v>3</v>
      </c>
      <c r="Y293" t="s">
        <v>62</v>
      </c>
      <c r="Z293">
        <v>22</v>
      </c>
      <c r="AA293" t="s">
        <v>77</v>
      </c>
      <c r="AB293" t="s">
        <v>45</v>
      </c>
      <c r="AC293" t="s">
        <v>45</v>
      </c>
      <c r="AD293" s="2">
        <v>43191</v>
      </c>
      <c r="AE293">
        <v>2</v>
      </c>
      <c r="AF293">
        <v>0.38401250861679614</v>
      </c>
    </row>
    <row r="294" spans="1:32" x14ac:dyDescent="0.35">
      <c r="A294">
        <v>293</v>
      </c>
      <c r="B294" t="s">
        <v>46</v>
      </c>
      <c r="C294" t="s">
        <v>33</v>
      </c>
      <c r="D294" t="s">
        <v>34</v>
      </c>
      <c r="E294">
        <v>2</v>
      </c>
      <c r="F294" t="s">
        <v>36</v>
      </c>
      <c r="G294" t="s">
        <v>36</v>
      </c>
      <c r="H294">
        <v>0.5</v>
      </c>
      <c r="I294" t="s">
        <v>35</v>
      </c>
      <c r="J294" t="s">
        <v>37</v>
      </c>
      <c r="K294" t="s">
        <v>63</v>
      </c>
      <c r="L294" t="s">
        <v>49</v>
      </c>
      <c r="M294" t="s">
        <v>69</v>
      </c>
      <c r="N294" t="s">
        <v>63</v>
      </c>
      <c r="O294">
        <v>0.6</v>
      </c>
      <c r="P294" t="s">
        <v>81</v>
      </c>
      <c r="Q294" t="s">
        <v>52</v>
      </c>
      <c r="R294" t="s">
        <v>74</v>
      </c>
      <c r="S294" t="s">
        <v>52</v>
      </c>
      <c r="T294" t="s">
        <v>33</v>
      </c>
      <c r="U294">
        <v>2</v>
      </c>
      <c r="V294" t="s">
        <v>33</v>
      </c>
      <c r="W294" t="s">
        <v>34</v>
      </c>
      <c r="X294">
        <v>2</v>
      </c>
      <c r="Y294" t="s">
        <v>43</v>
      </c>
      <c r="Z294">
        <v>33</v>
      </c>
      <c r="AA294" t="s">
        <v>77</v>
      </c>
      <c r="AB294" t="s">
        <v>45</v>
      </c>
      <c r="AC294" t="s">
        <v>45</v>
      </c>
      <c r="AD294" s="2">
        <v>43191</v>
      </c>
      <c r="AE294">
        <v>2</v>
      </c>
      <c r="AF294">
        <v>0.842246496531592</v>
      </c>
    </row>
    <row r="295" spans="1:32" x14ac:dyDescent="0.35">
      <c r="A295">
        <v>294</v>
      </c>
      <c r="B295" t="s">
        <v>46</v>
      </c>
      <c r="C295" t="s">
        <v>47</v>
      </c>
      <c r="D295" t="s">
        <v>37</v>
      </c>
      <c r="E295">
        <v>0</v>
      </c>
      <c r="F295" t="s">
        <v>35</v>
      </c>
      <c r="G295" t="s">
        <v>35</v>
      </c>
      <c r="H295">
        <v>0.5</v>
      </c>
      <c r="I295" t="s">
        <v>35</v>
      </c>
      <c r="J295" t="s">
        <v>34</v>
      </c>
      <c r="K295" t="s">
        <v>38</v>
      </c>
      <c r="L295" t="s">
        <v>49</v>
      </c>
      <c r="M295" t="s">
        <v>47</v>
      </c>
      <c r="N295" t="s">
        <v>38</v>
      </c>
      <c r="O295" t="s">
        <v>41</v>
      </c>
      <c r="P295" t="s">
        <v>41</v>
      </c>
      <c r="Q295" t="s">
        <v>52</v>
      </c>
      <c r="R295" t="s">
        <v>75</v>
      </c>
      <c r="S295" t="s">
        <v>52</v>
      </c>
      <c r="T295" t="s">
        <v>47</v>
      </c>
      <c r="U295">
        <v>0</v>
      </c>
      <c r="V295" t="s">
        <v>42</v>
      </c>
      <c r="W295" t="s">
        <v>34</v>
      </c>
      <c r="X295">
        <v>0</v>
      </c>
      <c r="Y295" t="s">
        <v>43</v>
      </c>
      <c r="Z295">
        <v>34</v>
      </c>
      <c r="AA295" t="s">
        <v>58</v>
      </c>
      <c r="AB295" t="s">
        <v>58</v>
      </c>
      <c r="AC295" t="s">
        <v>58</v>
      </c>
      <c r="AD295" s="2">
        <v>43922</v>
      </c>
      <c r="AE295">
        <v>0</v>
      </c>
      <c r="AF295">
        <v>0.66575527909775767</v>
      </c>
    </row>
    <row r="296" spans="1:32" x14ac:dyDescent="0.35">
      <c r="A296">
        <v>295</v>
      </c>
      <c r="B296" t="s">
        <v>46</v>
      </c>
      <c r="C296" t="s">
        <v>69</v>
      </c>
      <c r="D296" t="s">
        <v>34</v>
      </c>
      <c r="E296">
        <v>2</v>
      </c>
      <c r="F296" t="s">
        <v>35</v>
      </c>
      <c r="G296" t="s">
        <v>36</v>
      </c>
      <c r="H296">
        <v>0.5</v>
      </c>
      <c r="I296" t="s">
        <v>35</v>
      </c>
      <c r="J296" t="s">
        <v>37</v>
      </c>
      <c r="K296" t="s">
        <v>38</v>
      </c>
      <c r="L296" t="s">
        <v>49</v>
      </c>
      <c r="M296" t="s">
        <v>69</v>
      </c>
      <c r="N296" t="s">
        <v>38</v>
      </c>
      <c r="O296" t="s">
        <v>41</v>
      </c>
      <c r="P296" t="s">
        <v>41</v>
      </c>
      <c r="Q296" t="s">
        <v>52</v>
      </c>
      <c r="R296" t="s">
        <v>78</v>
      </c>
      <c r="S296" t="s">
        <v>52</v>
      </c>
      <c r="T296" t="s">
        <v>69</v>
      </c>
      <c r="U296">
        <v>3</v>
      </c>
      <c r="V296" t="s">
        <v>69</v>
      </c>
      <c r="W296" t="s">
        <v>34</v>
      </c>
      <c r="X296">
        <v>3</v>
      </c>
      <c r="Y296" t="s">
        <v>62</v>
      </c>
      <c r="Z296">
        <v>28</v>
      </c>
      <c r="AA296" t="s">
        <v>58</v>
      </c>
      <c r="AB296" t="s">
        <v>58</v>
      </c>
      <c r="AC296" t="s">
        <v>58</v>
      </c>
      <c r="AD296" s="2">
        <v>41000</v>
      </c>
      <c r="AE296">
        <v>8</v>
      </c>
      <c r="AF296">
        <v>0.9175400839822645</v>
      </c>
    </row>
    <row r="297" spans="1:32" x14ac:dyDescent="0.35">
      <c r="A297">
        <v>296</v>
      </c>
      <c r="B297" t="s">
        <v>32</v>
      </c>
      <c r="C297" t="s">
        <v>33</v>
      </c>
      <c r="D297" t="s">
        <v>34</v>
      </c>
      <c r="E297">
        <v>3</v>
      </c>
      <c r="F297" t="s">
        <v>35</v>
      </c>
      <c r="G297" t="s">
        <v>36</v>
      </c>
      <c r="H297">
        <v>0.5</v>
      </c>
      <c r="I297" t="s">
        <v>35</v>
      </c>
      <c r="J297" t="s">
        <v>37</v>
      </c>
      <c r="K297" t="s">
        <v>48</v>
      </c>
      <c r="L297" t="s">
        <v>49</v>
      </c>
      <c r="M297" t="s">
        <v>33</v>
      </c>
      <c r="N297" t="s">
        <v>48</v>
      </c>
      <c r="O297" t="s">
        <v>41</v>
      </c>
      <c r="P297" t="s">
        <v>41</v>
      </c>
      <c r="Q297" t="s">
        <v>52</v>
      </c>
      <c r="R297" t="s">
        <v>61</v>
      </c>
      <c r="S297" t="s">
        <v>52</v>
      </c>
      <c r="T297" t="s">
        <v>33</v>
      </c>
      <c r="U297">
        <v>2</v>
      </c>
      <c r="V297" t="s">
        <v>33</v>
      </c>
      <c r="W297" t="s">
        <v>34</v>
      </c>
      <c r="X297">
        <v>3</v>
      </c>
      <c r="Y297" t="s">
        <v>62</v>
      </c>
      <c r="Z297">
        <v>25</v>
      </c>
      <c r="AA297" t="s">
        <v>105</v>
      </c>
      <c r="AB297" t="s">
        <v>45</v>
      </c>
      <c r="AC297" t="s">
        <v>45</v>
      </c>
      <c r="AD297" s="2">
        <v>43191</v>
      </c>
      <c r="AE297">
        <v>2</v>
      </c>
      <c r="AF297">
        <v>0.1551698384819159</v>
      </c>
    </row>
    <row r="298" spans="1:32" x14ac:dyDescent="0.35">
      <c r="A298">
        <v>297</v>
      </c>
      <c r="B298" t="s">
        <v>32</v>
      </c>
      <c r="C298" t="s">
        <v>33</v>
      </c>
      <c r="D298" t="s">
        <v>34</v>
      </c>
      <c r="E298">
        <v>3</v>
      </c>
      <c r="F298" t="s">
        <v>35</v>
      </c>
      <c r="G298" t="s">
        <v>36</v>
      </c>
      <c r="H298">
        <v>0.5</v>
      </c>
      <c r="I298" t="s">
        <v>35</v>
      </c>
      <c r="J298" t="s">
        <v>37</v>
      </c>
      <c r="K298" t="s">
        <v>48</v>
      </c>
      <c r="L298" t="s">
        <v>49</v>
      </c>
      <c r="M298" t="s">
        <v>33</v>
      </c>
      <c r="N298" t="s">
        <v>48</v>
      </c>
      <c r="O298" t="s">
        <v>41</v>
      </c>
      <c r="P298" t="s">
        <v>41</v>
      </c>
      <c r="Q298" t="s">
        <v>52</v>
      </c>
      <c r="R298" t="s">
        <v>61</v>
      </c>
      <c r="S298" t="s">
        <v>52</v>
      </c>
      <c r="T298" t="s">
        <v>33</v>
      </c>
      <c r="U298">
        <v>2</v>
      </c>
      <c r="V298" t="s">
        <v>33</v>
      </c>
      <c r="W298" t="s">
        <v>34</v>
      </c>
      <c r="X298">
        <v>3</v>
      </c>
      <c r="Y298" t="s">
        <v>62</v>
      </c>
      <c r="Z298">
        <v>24</v>
      </c>
      <c r="AA298" t="s">
        <v>58</v>
      </c>
      <c r="AB298" t="s">
        <v>58</v>
      </c>
      <c r="AC298" t="s">
        <v>58</v>
      </c>
      <c r="AD298" s="2">
        <v>43191</v>
      </c>
      <c r="AE298">
        <v>2</v>
      </c>
      <c r="AF298">
        <v>0.2711571679359569</v>
      </c>
    </row>
    <row r="299" spans="1:32" x14ac:dyDescent="0.35">
      <c r="A299">
        <v>298</v>
      </c>
      <c r="B299" t="s">
        <v>46</v>
      </c>
      <c r="C299" t="s">
        <v>67</v>
      </c>
      <c r="D299" t="s">
        <v>34</v>
      </c>
      <c r="E299">
        <v>4</v>
      </c>
      <c r="F299" t="s">
        <v>35</v>
      </c>
      <c r="G299" t="s">
        <v>36</v>
      </c>
      <c r="H299">
        <v>0.5</v>
      </c>
      <c r="I299" t="s">
        <v>35</v>
      </c>
      <c r="J299" t="s">
        <v>37</v>
      </c>
      <c r="K299" t="s">
        <v>38</v>
      </c>
      <c r="L299" t="s">
        <v>49</v>
      </c>
      <c r="M299" t="s">
        <v>67</v>
      </c>
      <c r="N299" t="s">
        <v>38</v>
      </c>
      <c r="O299" t="s">
        <v>41</v>
      </c>
      <c r="P299" t="s">
        <v>41</v>
      </c>
      <c r="Q299" t="s">
        <v>52</v>
      </c>
      <c r="R299" t="s">
        <v>68</v>
      </c>
      <c r="S299" t="s">
        <v>50</v>
      </c>
      <c r="T299" t="s">
        <v>67</v>
      </c>
      <c r="U299">
        <v>2</v>
      </c>
      <c r="V299" t="s">
        <v>67</v>
      </c>
      <c r="W299" t="s">
        <v>34</v>
      </c>
      <c r="X299">
        <v>3</v>
      </c>
      <c r="Y299" t="s">
        <v>65</v>
      </c>
      <c r="Z299">
        <v>41</v>
      </c>
      <c r="AA299" t="s">
        <v>58</v>
      </c>
      <c r="AB299" t="s">
        <v>58</v>
      </c>
      <c r="AC299" t="s">
        <v>58</v>
      </c>
      <c r="AD299" s="2">
        <v>40634</v>
      </c>
      <c r="AE299">
        <v>9</v>
      </c>
      <c r="AF299">
        <v>0.88270287476986808</v>
      </c>
    </row>
    <row r="300" spans="1:32" x14ac:dyDescent="0.35">
      <c r="A300">
        <v>299</v>
      </c>
      <c r="B300" t="s">
        <v>32</v>
      </c>
      <c r="C300" t="s">
        <v>33</v>
      </c>
      <c r="D300" t="s">
        <v>34</v>
      </c>
      <c r="E300">
        <v>3</v>
      </c>
      <c r="F300" t="s">
        <v>36</v>
      </c>
      <c r="G300" t="s">
        <v>36</v>
      </c>
      <c r="H300">
        <v>0.5</v>
      </c>
      <c r="I300" t="s">
        <v>35</v>
      </c>
      <c r="J300" t="s">
        <v>37</v>
      </c>
      <c r="K300" t="s">
        <v>48</v>
      </c>
      <c r="L300" t="s">
        <v>49</v>
      </c>
      <c r="M300" t="s">
        <v>69</v>
      </c>
      <c r="N300" t="s">
        <v>48</v>
      </c>
      <c r="O300" t="s">
        <v>41</v>
      </c>
      <c r="P300" t="s">
        <v>41</v>
      </c>
      <c r="Q300" t="s">
        <v>52</v>
      </c>
      <c r="R300" t="s">
        <v>61</v>
      </c>
      <c r="S300" t="s">
        <v>52</v>
      </c>
      <c r="T300" t="s">
        <v>33</v>
      </c>
      <c r="U300">
        <v>3</v>
      </c>
      <c r="V300" t="s">
        <v>33</v>
      </c>
      <c r="W300" t="s">
        <v>34</v>
      </c>
      <c r="X300">
        <v>2</v>
      </c>
      <c r="Y300" t="s">
        <v>62</v>
      </c>
      <c r="Z300">
        <v>24</v>
      </c>
      <c r="AA300" t="s">
        <v>58</v>
      </c>
      <c r="AB300" t="s">
        <v>58</v>
      </c>
      <c r="AC300" t="s">
        <v>58</v>
      </c>
      <c r="AD300" s="2">
        <v>42826</v>
      </c>
      <c r="AE300">
        <v>3</v>
      </c>
      <c r="AF300">
        <v>0.44833620420766707</v>
      </c>
    </row>
    <row r="301" spans="1:32" x14ac:dyDescent="0.35">
      <c r="A301">
        <v>300</v>
      </c>
      <c r="B301" t="s">
        <v>32</v>
      </c>
      <c r="C301" t="s">
        <v>47</v>
      </c>
      <c r="D301" t="s">
        <v>34</v>
      </c>
      <c r="E301">
        <v>3</v>
      </c>
      <c r="F301" t="s">
        <v>35</v>
      </c>
      <c r="G301" t="s">
        <v>36</v>
      </c>
      <c r="H301">
        <v>0.5</v>
      </c>
      <c r="I301" t="s">
        <v>35</v>
      </c>
      <c r="J301" t="s">
        <v>37</v>
      </c>
      <c r="K301" t="s">
        <v>38</v>
      </c>
      <c r="L301" t="s">
        <v>49</v>
      </c>
      <c r="M301" t="s">
        <v>47</v>
      </c>
      <c r="N301" t="s">
        <v>38</v>
      </c>
      <c r="O301" t="s">
        <v>41</v>
      </c>
      <c r="P301" t="s">
        <v>41</v>
      </c>
      <c r="Q301" t="s">
        <v>52</v>
      </c>
      <c r="R301" t="s">
        <v>75</v>
      </c>
      <c r="S301" t="s">
        <v>52</v>
      </c>
      <c r="T301" t="s">
        <v>47</v>
      </c>
      <c r="U301">
        <v>2</v>
      </c>
      <c r="V301" t="s">
        <v>47</v>
      </c>
      <c r="W301" t="s">
        <v>34</v>
      </c>
      <c r="X301">
        <v>3</v>
      </c>
      <c r="Y301" t="s">
        <v>43</v>
      </c>
      <c r="Z301">
        <v>32</v>
      </c>
      <c r="AA301" t="s">
        <v>77</v>
      </c>
      <c r="AB301" t="s">
        <v>45</v>
      </c>
      <c r="AC301" t="s">
        <v>45</v>
      </c>
      <c r="AD301" s="2">
        <v>42461</v>
      </c>
      <c r="AE301">
        <v>4</v>
      </c>
      <c r="AF301">
        <v>0.34032502614512883</v>
      </c>
    </row>
    <row r="302" spans="1:32" x14ac:dyDescent="0.35">
      <c r="A302">
        <v>301</v>
      </c>
      <c r="B302" t="s">
        <v>46</v>
      </c>
      <c r="C302" t="s">
        <v>33</v>
      </c>
      <c r="D302" t="s">
        <v>34</v>
      </c>
      <c r="E302">
        <v>3</v>
      </c>
      <c r="F302" t="s">
        <v>35</v>
      </c>
      <c r="G302" t="s">
        <v>36</v>
      </c>
      <c r="H302">
        <v>0.5</v>
      </c>
      <c r="I302" t="s">
        <v>35</v>
      </c>
      <c r="J302" t="s">
        <v>37</v>
      </c>
      <c r="K302" t="s">
        <v>38</v>
      </c>
      <c r="L302" t="s">
        <v>49</v>
      </c>
      <c r="M302" t="s">
        <v>33</v>
      </c>
      <c r="N302" t="s">
        <v>38</v>
      </c>
      <c r="O302" t="s">
        <v>41</v>
      </c>
      <c r="P302" t="s">
        <v>41</v>
      </c>
      <c r="Q302" t="s">
        <v>52</v>
      </c>
      <c r="R302" t="s">
        <v>79</v>
      </c>
      <c r="S302" t="s">
        <v>52</v>
      </c>
      <c r="T302" t="s">
        <v>33</v>
      </c>
      <c r="U302">
        <v>2</v>
      </c>
      <c r="V302" t="s">
        <v>33</v>
      </c>
      <c r="W302" t="s">
        <v>34</v>
      </c>
      <c r="X302">
        <v>3</v>
      </c>
      <c r="Y302" t="s">
        <v>62</v>
      </c>
      <c r="Z302">
        <v>25</v>
      </c>
      <c r="AA302" t="s">
        <v>58</v>
      </c>
      <c r="AB302" t="s">
        <v>58</v>
      </c>
      <c r="AC302" t="s">
        <v>58</v>
      </c>
      <c r="AD302" s="2">
        <v>43191</v>
      </c>
      <c r="AE302">
        <v>2</v>
      </c>
      <c r="AF302">
        <v>0.75161013511925201</v>
      </c>
    </row>
    <row r="303" spans="1:32" x14ac:dyDescent="0.35">
      <c r="A303">
        <v>302</v>
      </c>
      <c r="B303" t="s">
        <v>46</v>
      </c>
      <c r="C303" t="s">
        <v>33</v>
      </c>
      <c r="D303" t="s">
        <v>34</v>
      </c>
      <c r="E303">
        <v>2</v>
      </c>
      <c r="F303" t="s">
        <v>35</v>
      </c>
      <c r="G303" t="s">
        <v>36</v>
      </c>
      <c r="H303">
        <v>0.5</v>
      </c>
      <c r="I303" t="s">
        <v>35</v>
      </c>
      <c r="J303" t="s">
        <v>37</v>
      </c>
      <c r="K303" t="s">
        <v>63</v>
      </c>
      <c r="L303" t="s">
        <v>49</v>
      </c>
      <c r="M303" t="s">
        <v>33</v>
      </c>
      <c r="N303" t="s">
        <v>63</v>
      </c>
      <c r="O303" t="s">
        <v>41</v>
      </c>
      <c r="P303" t="s">
        <v>41</v>
      </c>
      <c r="Q303" t="s">
        <v>52</v>
      </c>
      <c r="R303" t="s">
        <v>74</v>
      </c>
      <c r="S303" t="s">
        <v>52</v>
      </c>
      <c r="T303" t="s">
        <v>33</v>
      </c>
      <c r="U303">
        <v>2</v>
      </c>
      <c r="V303" t="s">
        <v>33</v>
      </c>
      <c r="W303" t="s">
        <v>34</v>
      </c>
      <c r="X303">
        <v>3</v>
      </c>
      <c r="Y303" t="s">
        <v>62</v>
      </c>
      <c r="Z303">
        <v>26</v>
      </c>
      <c r="AA303" t="s">
        <v>58</v>
      </c>
      <c r="AB303" t="s">
        <v>58</v>
      </c>
      <c r="AC303" t="s">
        <v>58</v>
      </c>
      <c r="AD303" s="2">
        <v>43191</v>
      </c>
      <c r="AE303">
        <v>2</v>
      </c>
      <c r="AF303">
        <v>0.3286324963750642</v>
      </c>
    </row>
    <row r="304" spans="1:32" x14ac:dyDescent="0.35">
      <c r="A304">
        <v>303</v>
      </c>
      <c r="B304" t="s">
        <v>32</v>
      </c>
      <c r="C304" t="s">
        <v>47</v>
      </c>
      <c r="D304" t="s">
        <v>37</v>
      </c>
      <c r="E304">
        <v>0</v>
      </c>
      <c r="F304" t="s">
        <v>35</v>
      </c>
      <c r="G304" t="s">
        <v>35</v>
      </c>
      <c r="H304">
        <v>0.5</v>
      </c>
      <c r="I304" t="s">
        <v>35</v>
      </c>
      <c r="J304" t="s">
        <v>34</v>
      </c>
      <c r="K304" t="s">
        <v>38</v>
      </c>
      <c r="L304" t="s">
        <v>49</v>
      </c>
      <c r="M304" t="s">
        <v>47</v>
      </c>
      <c r="N304" t="s">
        <v>38</v>
      </c>
      <c r="O304" t="s">
        <v>41</v>
      </c>
      <c r="P304" t="s">
        <v>41</v>
      </c>
      <c r="Q304" t="s">
        <v>52</v>
      </c>
      <c r="R304" t="s">
        <v>75</v>
      </c>
      <c r="S304" t="s">
        <v>52</v>
      </c>
      <c r="T304" t="s">
        <v>47</v>
      </c>
      <c r="U304">
        <v>0</v>
      </c>
      <c r="V304" t="s">
        <v>42</v>
      </c>
      <c r="W304" t="s">
        <v>34</v>
      </c>
      <c r="X304">
        <v>0</v>
      </c>
      <c r="Y304" t="s">
        <v>43</v>
      </c>
      <c r="Z304">
        <v>34</v>
      </c>
      <c r="AA304" t="s">
        <v>58</v>
      </c>
      <c r="AB304" t="s">
        <v>58</v>
      </c>
      <c r="AC304" t="s">
        <v>58</v>
      </c>
      <c r="AD304" s="2">
        <v>43922</v>
      </c>
      <c r="AE304">
        <v>0</v>
      </c>
      <c r="AF304">
        <v>0.84969646057312831</v>
      </c>
    </row>
    <row r="305" spans="1:32" x14ac:dyDescent="0.35">
      <c r="A305">
        <v>304</v>
      </c>
      <c r="B305" t="s">
        <v>46</v>
      </c>
      <c r="C305" t="s">
        <v>67</v>
      </c>
      <c r="D305" t="s">
        <v>34</v>
      </c>
      <c r="E305">
        <v>2</v>
      </c>
      <c r="F305" t="s">
        <v>35</v>
      </c>
      <c r="G305" t="s">
        <v>36</v>
      </c>
      <c r="H305">
        <v>0.5</v>
      </c>
      <c r="I305" t="s">
        <v>35</v>
      </c>
      <c r="J305" t="s">
        <v>37</v>
      </c>
      <c r="K305" t="s">
        <v>38</v>
      </c>
      <c r="L305" t="s">
        <v>49</v>
      </c>
      <c r="M305" t="s">
        <v>67</v>
      </c>
      <c r="N305" t="s">
        <v>38</v>
      </c>
      <c r="O305" t="s">
        <v>41</v>
      </c>
      <c r="P305" t="s">
        <v>41</v>
      </c>
      <c r="Q305" t="s">
        <v>52</v>
      </c>
      <c r="R305" t="s">
        <v>68</v>
      </c>
      <c r="S305" t="s">
        <v>50</v>
      </c>
      <c r="T305" t="s">
        <v>67</v>
      </c>
      <c r="U305">
        <v>4</v>
      </c>
      <c r="V305" t="s">
        <v>67</v>
      </c>
      <c r="W305" t="s">
        <v>34</v>
      </c>
      <c r="X305">
        <v>3</v>
      </c>
      <c r="Y305" t="s">
        <v>90</v>
      </c>
      <c r="Z305">
        <v>50</v>
      </c>
      <c r="AA305" t="s">
        <v>91</v>
      </c>
      <c r="AB305" t="s">
        <v>45</v>
      </c>
      <c r="AC305" t="s">
        <v>45</v>
      </c>
      <c r="AD305" s="2">
        <v>41000</v>
      </c>
      <c r="AE305">
        <v>8</v>
      </c>
      <c r="AF305">
        <v>0.85175968697522941</v>
      </c>
    </row>
    <row r="306" spans="1:32" x14ac:dyDescent="0.35">
      <c r="A306">
        <v>305</v>
      </c>
      <c r="B306" t="s">
        <v>32</v>
      </c>
      <c r="C306" t="s">
        <v>33</v>
      </c>
      <c r="D306" t="s">
        <v>34</v>
      </c>
      <c r="E306">
        <v>2</v>
      </c>
      <c r="F306" t="s">
        <v>36</v>
      </c>
      <c r="G306" t="s">
        <v>36</v>
      </c>
      <c r="H306">
        <v>0.5</v>
      </c>
      <c r="I306" t="s">
        <v>35</v>
      </c>
      <c r="J306" t="s">
        <v>37</v>
      </c>
      <c r="K306" t="s">
        <v>48</v>
      </c>
      <c r="L306" t="s">
        <v>49</v>
      </c>
      <c r="M306" t="s">
        <v>69</v>
      </c>
      <c r="N306" t="s">
        <v>48</v>
      </c>
      <c r="O306" t="s">
        <v>41</v>
      </c>
      <c r="P306" t="s">
        <v>41</v>
      </c>
      <c r="Q306" t="s">
        <v>52</v>
      </c>
      <c r="R306" t="s">
        <v>61</v>
      </c>
      <c r="S306" t="s">
        <v>52</v>
      </c>
      <c r="T306" t="s">
        <v>33</v>
      </c>
      <c r="U306">
        <v>2</v>
      </c>
      <c r="V306" t="s">
        <v>33</v>
      </c>
      <c r="W306" t="s">
        <v>34</v>
      </c>
      <c r="X306">
        <v>3</v>
      </c>
      <c r="Y306" t="s">
        <v>62</v>
      </c>
      <c r="Z306">
        <v>28</v>
      </c>
      <c r="AA306" t="s">
        <v>66</v>
      </c>
      <c r="AB306" t="s">
        <v>45</v>
      </c>
      <c r="AC306" t="s">
        <v>45</v>
      </c>
      <c r="AD306" s="2">
        <v>43191</v>
      </c>
      <c r="AE306">
        <v>2</v>
      </c>
      <c r="AF306">
        <v>0.20006147078641756</v>
      </c>
    </row>
    <row r="307" spans="1:32" x14ac:dyDescent="0.35">
      <c r="A307">
        <v>306</v>
      </c>
      <c r="B307" t="s">
        <v>46</v>
      </c>
      <c r="C307" t="s">
        <v>33</v>
      </c>
      <c r="D307" t="s">
        <v>34</v>
      </c>
      <c r="E307">
        <v>3</v>
      </c>
      <c r="F307" t="s">
        <v>35</v>
      </c>
      <c r="G307" t="s">
        <v>36</v>
      </c>
      <c r="H307">
        <v>0.5</v>
      </c>
      <c r="I307" t="s">
        <v>35</v>
      </c>
      <c r="J307" t="s">
        <v>37</v>
      </c>
      <c r="K307" t="s">
        <v>38</v>
      </c>
      <c r="L307" t="s">
        <v>49</v>
      </c>
      <c r="M307" t="s">
        <v>33</v>
      </c>
      <c r="N307" t="s">
        <v>38</v>
      </c>
      <c r="O307" t="s">
        <v>41</v>
      </c>
      <c r="P307" t="s">
        <v>41</v>
      </c>
      <c r="Q307" t="s">
        <v>52</v>
      </c>
      <c r="R307" t="s">
        <v>79</v>
      </c>
      <c r="S307" t="s">
        <v>52</v>
      </c>
      <c r="T307" t="s">
        <v>33</v>
      </c>
      <c r="U307">
        <v>1</v>
      </c>
      <c r="V307" t="s">
        <v>33</v>
      </c>
      <c r="W307" t="s">
        <v>34</v>
      </c>
      <c r="X307">
        <v>0</v>
      </c>
      <c r="Y307" t="s">
        <v>62</v>
      </c>
      <c r="Z307">
        <v>26</v>
      </c>
      <c r="AA307" t="s">
        <v>58</v>
      </c>
      <c r="AB307" t="s">
        <v>58</v>
      </c>
      <c r="AC307" t="s">
        <v>58</v>
      </c>
      <c r="AD307" s="2">
        <v>43556</v>
      </c>
      <c r="AE307">
        <v>1</v>
      </c>
      <c r="AF307">
        <v>0.35869054404105138</v>
      </c>
    </row>
    <row r="308" spans="1:32" x14ac:dyDescent="0.35">
      <c r="A308">
        <v>307</v>
      </c>
      <c r="B308" t="s">
        <v>32</v>
      </c>
      <c r="C308" t="s">
        <v>33</v>
      </c>
      <c r="D308" t="s">
        <v>34</v>
      </c>
      <c r="E308">
        <v>3</v>
      </c>
      <c r="F308" t="s">
        <v>35</v>
      </c>
      <c r="G308" t="s">
        <v>36</v>
      </c>
      <c r="H308">
        <v>0.5</v>
      </c>
      <c r="I308" t="s">
        <v>35</v>
      </c>
      <c r="J308" t="s">
        <v>37</v>
      </c>
      <c r="K308" t="s">
        <v>38</v>
      </c>
      <c r="L308" t="s">
        <v>49</v>
      </c>
      <c r="M308" t="s">
        <v>33</v>
      </c>
      <c r="N308" t="s">
        <v>38</v>
      </c>
      <c r="O308" t="s">
        <v>41</v>
      </c>
      <c r="P308" t="s">
        <v>41</v>
      </c>
      <c r="Q308" t="s">
        <v>52</v>
      </c>
      <c r="R308" t="s">
        <v>79</v>
      </c>
      <c r="S308" t="s">
        <v>52</v>
      </c>
      <c r="T308" t="s">
        <v>33</v>
      </c>
      <c r="U308">
        <v>1</v>
      </c>
      <c r="V308" t="s">
        <v>33</v>
      </c>
      <c r="W308" t="s">
        <v>34</v>
      </c>
      <c r="X308">
        <v>0</v>
      </c>
      <c r="Y308" t="s">
        <v>62</v>
      </c>
      <c r="Z308">
        <v>25</v>
      </c>
      <c r="AA308" t="s">
        <v>58</v>
      </c>
      <c r="AB308" t="s">
        <v>58</v>
      </c>
      <c r="AC308" t="s">
        <v>58</v>
      </c>
      <c r="AD308" s="2">
        <v>43556</v>
      </c>
      <c r="AE308">
        <v>1</v>
      </c>
      <c r="AF308">
        <v>0.62381816076611918</v>
      </c>
    </row>
    <row r="309" spans="1:32" x14ac:dyDescent="0.35">
      <c r="A309">
        <v>308</v>
      </c>
      <c r="B309" t="s">
        <v>46</v>
      </c>
      <c r="C309" t="s">
        <v>69</v>
      </c>
      <c r="D309" t="s">
        <v>37</v>
      </c>
      <c r="E309">
        <v>0</v>
      </c>
      <c r="F309" t="s">
        <v>35</v>
      </c>
      <c r="G309" t="s">
        <v>35</v>
      </c>
      <c r="H309">
        <v>0.5</v>
      </c>
      <c r="I309" t="s">
        <v>35</v>
      </c>
      <c r="J309" t="s">
        <v>34</v>
      </c>
      <c r="K309" t="s">
        <v>48</v>
      </c>
      <c r="L309" t="s">
        <v>49</v>
      </c>
      <c r="M309" t="s">
        <v>69</v>
      </c>
      <c r="N309" t="s">
        <v>48</v>
      </c>
      <c r="O309" t="s">
        <v>41</v>
      </c>
      <c r="P309" t="s">
        <v>41</v>
      </c>
      <c r="Q309" t="s">
        <v>52</v>
      </c>
      <c r="R309" t="s">
        <v>82</v>
      </c>
      <c r="S309" t="s">
        <v>52</v>
      </c>
      <c r="T309" t="s">
        <v>69</v>
      </c>
      <c r="U309">
        <v>0</v>
      </c>
      <c r="V309" t="s">
        <v>42</v>
      </c>
      <c r="W309" t="s">
        <v>34</v>
      </c>
      <c r="X309">
        <v>0</v>
      </c>
      <c r="Y309" t="s">
        <v>43</v>
      </c>
      <c r="Z309">
        <v>30</v>
      </c>
      <c r="AA309" t="s">
        <v>58</v>
      </c>
      <c r="AB309" t="s">
        <v>58</v>
      </c>
      <c r="AC309" t="s">
        <v>58</v>
      </c>
      <c r="AD309" s="2">
        <v>43922</v>
      </c>
      <c r="AE309">
        <v>0</v>
      </c>
      <c r="AF309">
        <v>0.97939362272263675</v>
      </c>
    </row>
    <row r="310" spans="1:32" x14ac:dyDescent="0.35">
      <c r="A310">
        <v>309</v>
      </c>
      <c r="B310" t="s">
        <v>32</v>
      </c>
      <c r="C310" t="s">
        <v>47</v>
      </c>
      <c r="D310" t="s">
        <v>34</v>
      </c>
      <c r="E310">
        <v>3</v>
      </c>
      <c r="F310" t="s">
        <v>35</v>
      </c>
      <c r="G310" t="s">
        <v>35</v>
      </c>
      <c r="H310">
        <v>0.5</v>
      </c>
      <c r="I310" t="s">
        <v>36</v>
      </c>
      <c r="J310" t="s">
        <v>37</v>
      </c>
      <c r="K310" t="s">
        <v>48</v>
      </c>
      <c r="L310" t="s">
        <v>39</v>
      </c>
      <c r="M310" t="s">
        <v>40</v>
      </c>
      <c r="N310" t="s">
        <v>48</v>
      </c>
      <c r="O310" t="s">
        <v>41</v>
      </c>
      <c r="P310" t="s">
        <v>41</v>
      </c>
      <c r="Q310" t="s">
        <v>42</v>
      </c>
      <c r="R310" t="s">
        <v>42</v>
      </c>
      <c r="S310" t="s">
        <v>42</v>
      </c>
      <c r="T310" t="s">
        <v>42</v>
      </c>
      <c r="U310">
        <v>3</v>
      </c>
      <c r="V310" t="s">
        <v>47</v>
      </c>
      <c r="W310" t="s">
        <v>34</v>
      </c>
      <c r="X310">
        <v>4</v>
      </c>
      <c r="Y310" t="s">
        <v>65</v>
      </c>
      <c r="Z310">
        <v>46</v>
      </c>
      <c r="AA310" t="s">
        <v>58</v>
      </c>
      <c r="AB310" t="s">
        <v>58</v>
      </c>
      <c r="AC310" t="s">
        <v>58</v>
      </c>
      <c r="AD310" s="2">
        <v>41365</v>
      </c>
      <c r="AE310">
        <v>7</v>
      </c>
      <c r="AF310">
        <v>0.39379806726361344</v>
      </c>
    </row>
    <row r="311" spans="1:32" x14ac:dyDescent="0.35">
      <c r="A311">
        <v>310</v>
      </c>
      <c r="B311" t="s">
        <v>46</v>
      </c>
      <c r="C311" t="s">
        <v>47</v>
      </c>
      <c r="D311" t="s">
        <v>37</v>
      </c>
      <c r="E311">
        <v>0</v>
      </c>
      <c r="F311" t="s">
        <v>35</v>
      </c>
      <c r="G311" t="s">
        <v>35</v>
      </c>
      <c r="H311">
        <v>0.5</v>
      </c>
      <c r="I311" t="s">
        <v>35</v>
      </c>
      <c r="J311" t="s">
        <v>34</v>
      </c>
      <c r="K311" t="s">
        <v>38</v>
      </c>
      <c r="L311" t="s">
        <v>49</v>
      </c>
      <c r="M311" t="s">
        <v>47</v>
      </c>
      <c r="N311" t="s">
        <v>38</v>
      </c>
      <c r="O311" t="s">
        <v>41</v>
      </c>
      <c r="P311" t="s">
        <v>41</v>
      </c>
      <c r="Q311" t="s">
        <v>52</v>
      </c>
      <c r="R311" t="s">
        <v>75</v>
      </c>
      <c r="S311" t="s">
        <v>52</v>
      </c>
      <c r="T311" t="s">
        <v>47</v>
      </c>
      <c r="U311">
        <v>0</v>
      </c>
      <c r="V311" t="s">
        <v>42</v>
      </c>
      <c r="W311" t="s">
        <v>34</v>
      </c>
      <c r="X311">
        <v>0</v>
      </c>
      <c r="Y311" t="s">
        <v>43</v>
      </c>
      <c r="Z311">
        <v>37</v>
      </c>
      <c r="AA311" t="s">
        <v>53</v>
      </c>
      <c r="AB311" t="s">
        <v>45</v>
      </c>
      <c r="AC311" t="s">
        <v>45</v>
      </c>
      <c r="AD311" s="2">
        <v>43922</v>
      </c>
      <c r="AE311">
        <v>0</v>
      </c>
      <c r="AF311">
        <v>0.29986073805970048</v>
      </c>
    </row>
    <row r="312" spans="1:32" x14ac:dyDescent="0.35">
      <c r="A312">
        <v>311</v>
      </c>
      <c r="B312" t="s">
        <v>46</v>
      </c>
      <c r="C312" t="s">
        <v>33</v>
      </c>
      <c r="D312" t="s">
        <v>34</v>
      </c>
      <c r="E312">
        <v>2</v>
      </c>
      <c r="F312" t="s">
        <v>35</v>
      </c>
      <c r="G312" t="s">
        <v>36</v>
      </c>
      <c r="H312">
        <v>0.5</v>
      </c>
      <c r="I312" t="s">
        <v>35</v>
      </c>
      <c r="J312" t="s">
        <v>37</v>
      </c>
      <c r="K312" t="s">
        <v>38</v>
      </c>
      <c r="L312" t="s">
        <v>49</v>
      </c>
      <c r="M312" t="s">
        <v>33</v>
      </c>
      <c r="N312" t="s">
        <v>38</v>
      </c>
      <c r="O312" t="s">
        <v>41</v>
      </c>
      <c r="P312" t="s">
        <v>41</v>
      </c>
      <c r="Q312" t="s">
        <v>52</v>
      </c>
      <c r="R312" t="s">
        <v>79</v>
      </c>
      <c r="S312" t="s">
        <v>52</v>
      </c>
      <c r="T312" t="s">
        <v>33</v>
      </c>
      <c r="U312">
        <v>3</v>
      </c>
      <c r="V312" t="s">
        <v>33</v>
      </c>
      <c r="W312" t="s">
        <v>34</v>
      </c>
      <c r="X312">
        <v>4</v>
      </c>
      <c r="Y312" t="s">
        <v>62</v>
      </c>
      <c r="Z312">
        <v>22</v>
      </c>
      <c r="AA312" t="s">
        <v>66</v>
      </c>
      <c r="AB312" t="s">
        <v>45</v>
      </c>
      <c r="AC312" t="s">
        <v>45</v>
      </c>
      <c r="AD312" s="2">
        <v>42826</v>
      </c>
      <c r="AE312">
        <v>3</v>
      </c>
      <c r="AF312">
        <v>0.40373731905809451</v>
      </c>
    </row>
    <row r="313" spans="1:32" x14ac:dyDescent="0.35">
      <c r="A313">
        <v>312</v>
      </c>
      <c r="B313" t="s">
        <v>46</v>
      </c>
      <c r="C313" t="s">
        <v>69</v>
      </c>
      <c r="D313" t="s">
        <v>34</v>
      </c>
      <c r="E313">
        <v>2</v>
      </c>
      <c r="F313" t="s">
        <v>35</v>
      </c>
      <c r="G313" t="s">
        <v>36</v>
      </c>
      <c r="H313">
        <v>0.5</v>
      </c>
      <c r="I313" t="s">
        <v>35</v>
      </c>
      <c r="J313" t="s">
        <v>37</v>
      </c>
      <c r="K313" t="s">
        <v>38</v>
      </c>
      <c r="L313" t="s">
        <v>49</v>
      </c>
      <c r="M313" t="s">
        <v>69</v>
      </c>
      <c r="N313" t="s">
        <v>38</v>
      </c>
      <c r="O313" t="s">
        <v>41</v>
      </c>
      <c r="P313" t="s">
        <v>41</v>
      </c>
      <c r="Q313" t="s">
        <v>52</v>
      </c>
      <c r="R313" t="s">
        <v>78</v>
      </c>
      <c r="S313" t="s">
        <v>52</v>
      </c>
      <c r="T313" t="s">
        <v>69</v>
      </c>
      <c r="U313">
        <v>4</v>
      </c>
      <c r="V313" t="s">
        <v>69</v>
      </c>
      <c r="W313" t="s">
        <v>34</v>
      </c>
      <c r="X313">
        <v>3</v>
      </c>
      <c r="Y313" t="s">
        <v>43</v>
      </c>
      <c r="Z313">
        <v>34</v>
      </c>
      <c r="AA313" t="s">
        <v>53</v>
      </c>
      <c r="AB313" t="s">
        <v>45</v>
      </c>
      <c r="AC313" t="s">
        <v>45</v>
      </c>
      <c r="AD313" s="2">
        <v>41000</v>
      </c>
      <c r="AE313">
        <v>8</v>
      </c>
      <c r="AF313">
        <v>0.11420294497275585</v>
      </c>
    </row>
    <row r="314" spans="1:32" x14ac:dyDescent="0.35">
      <c r="A314">
        <v>313</v>
      </c>
      <c r="B314" t="s">
        <v>32</v>
      </c>
      <c r="C314" t="s">
        <v>33</v>
      </c>
      <c r="D314" t="s">
        <v>34</v>
      </c>
      <c r="E314">
        <v>2</v>
      </c>
      <c r="F314" t="s">
        <v>35</v>
      </c>
      <c r="G314" t="s">
        <v>36</v>
      </c>
      <c r="H314">
        <v>0.5</v>
      </c>
      <c r="I314" t="s">
        <v>35</v>
      </c>
      <c r="J314" t="s">
        <v>37</v>
      </c>
      <c r="K314" t="s">
        <v>38</v>
      </c>
      <c r="L314" t="s">
        <v>49</v>
      </c>
      <c r="M314" t="s">
        <v>33</v>
      </c>
      <c r="N314" t="s">
        <v>38</v>
      </c>
      <c r="O314" t="s">
        <v>41</v>
      </c>
      <c r="P314" t="s">
        <v>41</v>
      </c>
      <c r="Q314" t="s">
        <v>52</v>
      </c>
      <c r="R314" t="s">
        <v>79</v>
      </c>
      <c r="S314" t="s">
        <v>52</v>
      </c>
      <c r="T314" t="s">
        <v>33</v>
      </c>
      <c r="U314">
        <v>2</v>
      </c>
      <c r="V314" t="s">
        <v>33</v>
      </c>
      <c r="W314" t="s">
        <v>34</v>
      </c>
      <c r="X314">
        <v>3</v>
      </c>
      <c r="Y314" t="s">
        <v>62</v>
      </c>
      <c r="Z314">
        <v>22</v>
      </c>
      <c r="AA314" t="s">
        <v>77</v>
      </c>
      <c r="AB314" t="s">
        <v>45</v>
      </c>
      <c r="AC314" t="s">
        <v>45</v>
      </c>
      <c r="AD314" s="2">
        <v>43191</v>
      </c>
      <c r="AE314">
        <v>2</v>
      </c>
      <c r="AF314">
        <v>0.15478763712433308</v>
      </c>
    </row>
    <row r="315" spans="1:32" x14ac:dyDescent="0.35">
      <c r="A315">
        <v>314</v>
      </c>
      <c r="B315" t="s">
        <v>46</v>
      </c>
      <c r="C315" t="s">
        <v>33</v>
      </c>
      <c r="D315" t="s">
        <v>37</v>
      </c>
      <c r="E315">
        <v>0</v>
      </c>
      <c r="F315" t="s">
        <v>35</v>
      </c>
      <c r="G315" t="s">
        <v>35</v>
      </c>
      <c r="H315">
        <v>0.5</v>
      </c>
      <c r="I315" t="s">
        <v>35</v>
      </c>
      <c r="J315" t="s">
        <v>34</v>
      </c>
      <c r="K315" t="s">
        <v>38</v>
      </c>
      <c r="L315" t="s">
        <v>49</v>
      </c>
      <c r="M315" t="s">
        <v>33</v>
      </c>
      <c r="N315" t="s">
        <v>38</v>
      </c>
      <c r="O315" t="s">
        <v>41</v>
      </c>
      <c r="P315" t="s">
        <v>41</v>
      </c>
      <c r="Q315" t="s">
        <v>52</v>
      </c>
      <c r="R315" t="s">
        <v>79</v>
      </c>
      <c r="S315" t="s">
        <v>52</v>
      </c>
      <c r="T315" t="s">
        <v>33</v>
      </c>
      <c r="U315">
        <v>0</v>
      </c>
      <c r="V315" t="s">
        <v>42</v>
      </c>
      <c r="W315" t="s">
        <v>34</v>
      </c>
      <c r="X315">
        <v>0</v>
      </c>
      <c r="Y315" t="s">
        <v>62</v>
      </c>
      <c r="Z315">
        <v>24</v>
      </c>
      <c r="AA315" t="s">
        <v>77</v>
      </c>
      <c r="AB315" t="s">
        <v>45</v>
      </c>
      <c r="AC315" t="s">
        <v>45</v>
      </c>
      <c r="AD315" s="2">
        <v>43922</v>
      </c>
      <c r="AE315">
        <v>0</v>
      </c>
      <c r="AF315">
        <v>0.21743141112830922</v>
      </c>
    </row>
    <row r="316" spans="1:32" x14ac:dyDescent="0.35">
      <c r="A316">
        <v>315</v>
      </c>
      <c r="B316" t="s">
        <v>46</v>
      </c>
      <c r="C316" t="s">
        <v>33</v>
      </c>
      <c r="D316" t="s">
        <v>37</v>
      </c>
      <c r="E316">
        <v>0</v>
      </c>
      <c r="F316" t="s">
        <v>35</v>
      </c>
      <c r="G316" t="s">
        <v>35</v>
      </c>
      <c r="H316">
        <v>0.5</v>
      </c>
      <c r="I316" t="s">
        <v>35</v>
      </c>
      <c r="J316" t="s">
        <v>34</v>
      </c>
      <c r="K316" t="s">
        <v>38</v>
      </c>
      <c r="L316" t="s">
        <v>49</v>
      </c>
      <c r="M316" t="s">
        <v>33</v>
      </c>
      <c r="N316" t="s">
        <v>38</v>
      </c>
      <c r="O316">
        <v>0.7</v>
      </c>
      <c r="P316" t="s">
        <v>81</v>
      </c>
      <c r="Q316" t="s">
        <v>52</v>
      </c>
      <c r="R316" t="s">
        <v>79</v>
      </c>
      <c r="S316" t="s">
        <v>52</v>
      </c>
      <c r="T316" t="s">
        <v>33</v>
      </c>
      <c r="U316">
        <v>0</v>
      </c>
      <c r="V316" t="s">
        <v>42</v>
      </c>
      <c r="W316" t="s">
        <v>34</v>
      </c>
      <c r="X316">
        <v>0</v>
      </c>
      <c r="Y316" t="s">
        <v>62</v>
      </c>
      <c r="Z316">
        <v>26</v>
      </c>
      <c r="AA316" t="s">
        <v>58</v>
      </c>
      <c r="AB316" t="s">
        <v>58</v>
      </c>
      <c r="AC316" t="s">
        <v>58</v>
      </c>
      <c r="AD316" s="2">
        <v>43922</v>
      </c>
      <c r="AE316">
        <v>0</v>
      </c>
      <c r="AF316">
        <v>0.85814958822558185</v>
      </c>
    </row>
    <row r="317" spans="1:32" x14ac:dyDescent="0.35">
      <c r="A317">
        <v>316</v>
      </c>
      <c r="B317" t="s">
        <v>32</v>
      </c>
      <c r="C317" t="s">
        <v>95</v>
      </c>
      <c r="D317" t="s">
        <v>34</v>
      </c>
      <c r="E317">
        <v>0</v>
      </c>
      <c r="F317" t="s">
        <v>35</v>
      </c>
      <c r="G317" t="s">
        <v>35</v>
      </c>
      <c r="H317">
        <v>0.5</v>
      </c>
      <c r="I317" t="s">
        <v>35</v>
      </c>
      <c r="J317" t="s">
        <v>37</v>
      </c>
      <c r="K317" t="s">
        <v>38</v>
      </c>
      <c r="L317" t="s">
        <v>49</v>
      </c>
      <c r="M317" t="s">
        <v>95</v>
      </c>
      <c r="N317" t="s">
        <v>38</v>
      </c>
      <c r="O317" t="s">
        <v>41</v>
      </c>
      <c r="P317" t="s">
        <v>41</v>
      </c>
      <c r="Q317" t="s">
        <v>42</v>
      </c>
      <c r="R317" t="s">
        <v>42</v>
      </c>
      <c r="S317" t="s">
        <v>42</v>
      </c>
      <c r="T317" t="s">
        <v>42</v>
      </c>
      <c r="U317">
        <v>1</v>
      </c>
      <c r="V317" t="s">
        <v>54</v>
      </c>
      <c r="W317" t="s">
        <v>37</v>
      </c>
      <c r="X317">
        <v>2</v>
      </c>
      <c r="Y317" t="s">
        <v>65</v>
      </c>
      <c r="Z317">
        <v>48</v>
      </c>
      <c r="AA317" t="s">
        <v>77</v>
      </c>
      <c r="AB317" t="s">
        <v>45</v>
      </c>
      <c r="AC317" t="s">
        <v>45</v>
      </c>
      <c r="AD317" s="2">
        <v>41365</v>
      </c>
      <c r="AE317">
        <v>7</v>
      </c>
      <c r="AF317">
        <v>0.56304867162432648</v>
      </c>
    </row>
    <row r="318" spans="1:32" x14ac:dyDescent="0.35">
      <c r="A318">
        <v>317</v>
      </c>
      <c r="B318" t="s">
        <v>46</v>
      </c>
      <c r="C318" t="s">
        <v>33</v>
      </c>
      <c r="D318" t="s">
        <v>34</v>
      </c>
      <c r="E318">
        <v>1</v>
      </c>
      <c r="F318" t="s">
        <v>36</v>
      </c>
      <c r="G318" t="s">
        <v>36</v>
      </c>
      <c r="H318">
        <v>0.5</v>
      </c>
      <c r="I318" t="s">
        <v>35</v>
      </c>
      <c r="J318" t="s">
        <v>37</v>
      </c>
      <c r="K318" t="s">
        <v>38</v>
      </c>
      <c r="L318" t="s">
        <v>49</v>
      </c>
      <c r="M318" t="s">
        <v>69</v>
      </c>
      <c r="N318" t="s">
        <v>38</v>
      </c>
      <c r="O318" t="s">
        <v>41</v>
      </c>
      <c r="P318" t="s">
        <v>41</v>
      </c>
      <c r="Q318" t="s">
        <v>52</v>
      </c>
      <c r="R318" t="s">
        <v>79</v>
      </c>
      <c r="S318" t="s">
        <v>52</v>
      </c>
      <c r="T318" t="s">
        <v>33</v>
      </c>
      <c r="U318">
        <v>5</v>
      </c>
      <c r="V318" t="s">
        <v>33</v>
      </c>
      <c r="W318" t="s">
        <v>34</v>
      </c>
      <c r="X318">
        <v>3</v>
      </c>
      <c r="Y318" t="s">
        <v>62</v>
      </c>
      <c r="Z318">
        <v>28</v>
      </c>
      <c r="AA318" t="s">
        <v>58</v>
      </c>
      <c r="AB318" t="s">
        <v>58</v>
      </c>
      <c r="AC318" t="s">
        <v>58</v>
      </c>
      <c r="AD318" s="2">
        <v>42095</v>
      </c>
      <c r="AE318">
        <v>5</v>
      </c>
      <c r="AF318">
        <v>0.83895180074338005</v>
      </c>
    </row>
    <row r="319" spans="1:32" x14ac:dyDescent="0.35">
      <c r="A319">
        <v>318</v>
      </c>
      <c r="B319" t="s">
        <v>46</v>
      </c>
      <c r="C319" t="s">
        <v>67</v>
      </c>
      <c r="D319" t="s">
        <v>37</v>
      </c>
      <c r="E319">
        <v>0</v>
      </c>
      <c r="F319" t="s">
        <v>35</v>
      </c>
      <c r="G319" t="s">
        <v>35</v>
      </c>
      <c r="H319">
        <v>0.5</v>
      </c>
      <c r="I319" t="s">
        <v>35</v>
      </c>
      <c r="J319" t="s">
        <v>34</v>
      </c>
      <c r="K319" t="s">
        <v>38</v>
      </c>
      <c r="L319" t="s">
        <v>49</v>
      </c>
      <c r="M319" t="s">
        <v>67</v>
      </c>
      <c r="N319" t="s">
        <v>38</v>
      </c>
      <c r="O319" t="s">
        <v>41</v>
      </c>
      <c r="P319" t="s">
        <v>41</v>
      </c>
      <c r="Q319" t="s">
        <v>52</v>
      </c>
      <c r="R319" t="s">
        <v>68</v>
      </c>
      <c r="S319" t="s">
        <v>50</v>
      </c>
      <c r="T319" t="s">
        <v>67</v>
      </c>
      <c r="U319">
        <v>0</v>
      </c>
      <c r="V319" t="s">
        <v>42</v>
      </c>
      <c r="W319" t="s">
        <v>34</v>
      </c>
      <c r="X319">
        <v>0</v>
      </c>
      <c r="Y319" t="s">
        <v>65</v>
      </c>
      <c r="Z319">
        <v>43</v>
      </c>
      <c r="AA319" t="s">
        <v>53</v>
      </c>
      <c r="AB319" t="s">
        <v>45</v>
      </c>
      <c r="AC319" t="s">
        <v>45</v>
      </c>
      <c r="AD319" s="2">
        <v>43922</v>
      </c>
      <c r="AE319">
        <v>0</v>
      </c>
      <c r="AF319">
        <v>0.48209493226717248</v>
      </c>
    </row>
    <row r="320" spans="1:32" x14ac:dyDescent="0.35">
      <c r="A320">
        <v>319</v>
      </c>
      <c r="B320" t="s">
        <v>32</v>
      </c>
      <c r="C320" t="s">
        <v>33</v>
      </c>
      <c r="D320" t="s">
        <v>34</v>
      </c>
      <c r="E320">
        <v>1</v>
      </c>
      <c r="F320" t="s">
        <v>36</v>
      </c>
      <c r="G320" t="s">
        <v>36</v>
      </c>
      <c r="H320">
        <v>0.5</v>
      </c>
      <c r="I320" t="s">
        <v>35</v>
      </c>
      <c r="J320" t="s">
        <v>37</v>
      </c>
      <c r="K320" t="s">
        <v>38</v>
      </c>
      <c r="L320" t="s">
        <v>49</v>
      </c>
      <c r="M320" t="s">
        <v>69</v>
      </c>
      <c r="N320" t="s">
        <v>38</v>
      </c>
      <c r="O320" t="s">
        <v>41</v>
      </c>
      <c r="P320" t="s">
        <v>41</v>
      </c>
      <c r="Q320" t="s">
        <v>52</v>
      </c>
      <c r="R320" t="s">
        <v>79</v>
      </c>
      <c r="S320" t="s">
        <v>52</v>
      </c>
      <c r="T320" t="s">
        <v>33</v>
      </c>
      <c r="U320">
        <v>2</v>
      </c>
      <c r="V320" t="s">
        <v>33</v>
      </c>
      <c r="W320" t="s">
        <v>34</v>
      </c>
      <c r="X320">
        <v>2</v>
      </c>
      <c r="Y320" t="s">
        <v>62</v>
      </c>
      <c r="Z320">
        <v>27</v>
      </c>
      <c r="AA320" t="s">
        <v>53</v>
      </c>
      <c r="AB320" t="s">
        <v>45</v>
      </c>
      <c r="AC320" t="s">
        <v>45</v>
      </c>
      <c r="AD320" s="2">
        <v>43191</v>
      </c>
      <c r="AE320">
        <v>2</v>
      </c>
      <c r="AF320">
        <v>0.31193554759852959</v>
      </c>
    </row>
    <row r="321" spans="1:32" x14ac:dyDescent="0.35">
      <c r="A321">
        <v>320</v>
      </c>
      <c r="B321" t="s">
        <v>46</v>
      </c>
      <c r="C321" t="s">
        <v>69</v>
      </c>
      <c r="D321" t="s">
        <v>37</v>
      </c>
      <c r="E321">
        <v>0</v>
      </c>
      <c r="F321" t="s">
        <v>35</v>
      </c>
      <c r="G321" t="s">
        <v>35</v>
      </c>
      <c r="H321">
        <v>0.5</v>
      </c>
      <c r="I321" t="s">
        <v>35</v>
      </c>
      <c r="J321" t="s">
        <v>34</v>
      </c>
      <c r="K321" t="s">
        <v>48</v>
      </c>
      <c r="L321" t="s">
        <v>49</v>
      </c>
      <c r="M321" t="s">
        <v>69</v>
      </c>
      <c r="N321" t="s">
        <v>48</v>
      </c>
      <c r="O321" t="s">
        <v>41</v>
      </c>
      <c r="P321" t="s">
        <v>41</v>
      </c>
      <c r="Q321" t="s">
        <v>52</v>
      </c>
      <c r="R321" t="s">
        <v>82</v>
      </c>
      <c r="S321" t="s">
        <v>52</v>
      </c>
      <c r="T321" t="s">
        <v>69</v>
      </c>
      <c r="U321">
        <v>0</v>
      </c>
      <c r="V321" t="s">
        <v>42</v>
      </c>
      <c r="W321" t="s">
        <v>34</v>
      </c>
      <c r="X321">
        <v>0</v>
      </c>
      <c r="Y321" t="s">
        <v>43</v>
      </c>
      <c r="Z321">
        <v>31</v>
      </c>
      <c r="AA321" t="s">
        <v>58</v>
      </c>
      <c r="AB321" t="s">
        <v>58</v>
      </c>
      <c r="AC321" t="s">
        <v>58</v>
      </c>
      <c r="AD321" s="2">
        <v>43922</v>
      </c>
      <c r="AE321">
        <v>0</v>
      </c>
      <c r="AF321">
        <v>0.87235284534759294</v>
      </c>
    </row>
    <row r="322" spans="1:32" x14ac:dyDescent="0.35">
      <c r="A322">
        <v>321</v>
      </c>
      <c r="B322" t="s">
        <v>32</v>
      </c>
      <c r="C322" t="s">
        <v>67</v>
      </c>
      <c r="D322" t="s">
        <v>34</v>
      </c>
      <c r="E322">
        <v>3</v>
      </c>
      <c r="F322" t="s">
        <v>35</v>
      </c>
      <c r="G322" t="s">
        <v>36</v>
      </c>
      <c r="H322">
        <v>0.5</v>
      </c>
      <c r="I322" t="s">
        <v>35</v>
      </c>
      <c r="J322" t="s">
        <v>37</v>
      </c>
      <c r="K322" t="s">
        <v>38</v>
      </c>
      <c r="L322" t="s">
        <v>49</v>
      </c>
      <c r="M322" t="s">
        <v>67</v>
      </c>
      <c r="N322" t="s">
        <v>38</v>
      </c>
      <c r="O322" t="s">
        <v>41</v>
      </c>
      <c r="P322" t="s">
        <v>41</v>
      </c>
      <c r="Q322" t="s">
        <v>52</v>
      </c>
      <c r="R322" t="s">
        <v>68</v>
      </c>
      <c r="S322" t="s">
        <v>50</v>
      </c>
      <c r="T322" t="s">
        <v>67</v>
      </c>
      <c r="U322">
        <v>3</v>
      </c>
      <c r="V322" t="s">
        <v>67</v>
      </c>
      <c r="W322" t="s">
        <v>34</v>
      </c>
      <c r="X322">
        <v>3</v>
      </c>
      <c r="Y322" t="s">
        <v>43</v>
      </c>
      <c r="Z322">
        <v>38</v>
      </c>
      <c r="AA322" t="s">
        <v>58</v>
      </c>
      <c r="AB322" t="s">
        <v>58</v>
      </c>
      <c r="AC322" t="s">
        <v>58</v>
      </c>
      <c r="AD322" s="2">
        <v>40634</v>
      </c>
      <c r="AE322">
        <v>9</v>
      </c>
      <c r="AF322">
        <v>0.86658062017447857</v>
      </c>
    </row>
    <row r="323" spans="1:32" x14ac:dyDescent="0.35">
      <c r="A323">
        <v>322</v>
      </c>
      <c r="B323" t="s">
        <v>46</v>
      </c>
      <c r="C323" t="s">
        <v>67</v>
      </c>
      <c r="D323" t="s">
        <v>34</v>
      </c>
      <c r="E323">
        <v>3</v>
      </c>
      <c r="F323" t="s">
        <v>35</v>
      </c>
      <c r="G323" t="s">
        <v>36</v>
      </c>
      <c r="H323">
        <v>0.5</v>
      </c>
      <c r="I323" t="s">
        <v>35</v>
      </c>
      <c r="J323" t="s">
        <v>37</v>
      </c>
      <c r="K323" t="s">
        <v>63</v>
      </c>
      <c r="L323" t="s">
        <v>49</v>
      </c>
      <c r="M323" t="s">
        <v>67</v>
      </c>
      <c r="N323" t="s">
        <v>63</v>
      </c>
      <c r="O323" t="s">
        <v>41</v>
      </c>
      <c r="P323" t="s">
        <v>41</v>
      </c>
      <c r="Q323" t="s">
        <v>50</v>
      </c>
      <c r="R323" t="s">
        <v>96</v>
      </c>
      <c r="S323" t="s">
        <v>50</v>
      </c>
      <c r="T323" t="s">
        <v>67</v>
      </c>
      <c r="U323">
        <v>3</v>
      </c>
      <c r="V323" t="s">
        <v>67</v>
      </c>
      <c r="W323" t="s">
        <v>34</v>
      </c>
      <c r="X323">
        <v>3</v>
      </c>
      <c r="Y323" t="s">
        <v>65</v>
      </c>
      <c r="Z323">
        <v>43</v>
      </c>
      <c r="AA323" t="s">
        <v>58</v>
      </c>
      <c r="AB323" t="s">
        <v>58</v>
      </c>
      <c r="AC323" t="s">
        <v>58</v>
      </c>
      <c r="AD323" s="2">
        <v>42461</v>
      </c>
      <c r="AE323">
        <v>4</v>
      </c>
      <c r="AF323">
        <v>0.41126250921972995</v>
      </c>
    </row>
    <row r="324" spans="1:32" x14ac:dyDescent="0.35">
      <c r="A324">
        <v>323</v>
      </c>
      <c r="B324" t="s">
        <v>32</v>
      </c>
      <c r="C324" t="s">
        <v>69</v>
      </c>
      <c r="D324" t="s">
        <v>34</v>
      </c>
      <c r="E324">
        <v>2</v>
      </c>
      <c r="F324" t="s">
        <v>35</v>
      </c>
      <c r="G324" t="s">
        <v>36</v>
      </c>
      <c r="H324">
        <v>0.5</v>
      </c>
      <c r="I324" t="s">
        <v>35</v>
      </c>
      <c r="J324" t="s">
        <v>37</v>
      </c>
      <c r="K324" t="s">
        <v>48</v>
      </c>
      <c r="L324" t="s">
        <v>49</v>
      </c>
      <c r="M324" t="s">
        <v>69</v>
      </c>
      <c r="N324" t="s">
        <v>48</v>
      </c>
      <c r="O324" t="s">
        <v>41</v>
      </c>
      <c r="P324" t="s">
        <v>41</v>
      </c>
      <c r="Q324" t="s">
        <v>52</v>
      </c>
      <c r="R324" t="s">
        <v>82</v>
      </c>
      <c r="S324" t="s">
        <v>52</v>
      </c>
      <c r="T324" t="s">
        <v>69</v>
      </c>
      <c r="U324">
        <v>3</v>
      </c>
      <c r="V324" t="s">
        <v>69</v>
      </c>
      <c r="W324" t="s">
        <v>34</v>
      </c>
      <c r="X324">
        <v>0</v>
      </c>
      <c r="Y324" t="s">
        <v>62</v>
      </c>
      <c r="Z324">
        <v>24</v>
      </c>
      <c r="AA324" t="s">
        <v>58</v>
      </c>
      <c r="AB324" t="s">
        <v>58</v>
      </c>
      <c r="AC324" t="s">
        <v>58</v>
      </c>
      <c r="AD324" s="2">
        <v>42826</v>
      </c>
      <c r="AE324">
        <v>3</v>
      </c>
      <c r="AF324">
        <v>0.39986909285993522</v>
      </c>
    </row>
    <row r="325" spans="1:32" x14ac:dyDescent="0.35">
      <c r="A325">
        <v>324</v>
      </c>
      <c r="B325" t="s">
        <v>32</v>
      </c>
      <c r="C325" t="s">
        <v>67</v>
      </c>
      <c r="D325" t="s">
        <v>34</v>
      </c>
      <c r="E325">
        <v>2</v>
      </c>
      <c r="F325" t="s">
        <v>36</v>
      </c>
      <c r="G325" t="s">
        <v>36</v>
      </c>
      <c r="H325">
        <v>0.5</v>
      </c>
      <c r="I325" t="s">
        <v>35</v>
      </c>
      <c r="J325" t="s">
        <v>37</v>
      </c>
      <c r="K325" t="s">
        <v>63</v>
      </c>
      <c r="L325" t="s">
        <v>49</v>
      </c>
      <c r="M325" t="s">
        <v>54</v>
      </c>
      <c r="N325" t="s">
        <v>63</v>
      </c>
      <c r="O325" t="s">
        <v>41</v>
      </c>
      <c r="P325" t="s">
        <v>41</v>
      </c>
      <c r="Q325" t="s">
        <v>50</v>
      </c>
      <c r="R325" t="s">
        <v>96</v>
      </c>
      <c r="S325" t="s">
        <v>50</v>
      </c>
      <c r="T325" t="s">
        <v>67</v>
      </c>
      <c r="U325">
        <v>1</v>
      </c>
      <c r="V325" t="s">
        <v>47</v>
      </c>
      <c r="W325" t="s">
        <v>37</v>
      </c>
      <c r="X325">
        <v>1</v>
      </c>
      <c r="Y325" t="s">
        <v>43</v>
      </c>
      <c r="Z325">
        <v>35</v>
      </c>
      <c r="AA325" t="s">
        <v>58</v>
      </c>
      <c r="AB325" t="s">
        <v>58</v>
      </c>
      <c r="AC325" t="s">
        <v>58</v>
      </c>
      <c r="AD325" s="2">
        <v>41365</v>
      </c>
      <c r="AE325">
        <v>7</v>
      </c>
      <c r="AF325">
        <v>1.5937628517504132E-2</v>
      </c>
    </row>
    <row r="326" spans="1:32" x14ac:dyDescent="0.35">
      <c r="A326">
        <v>325</v>
      </c>
      <c r="B326" t="s">
        <v>46</v>
      </c>
      <c r="C326" t="s">
        <v>69</v>
      </c>
      <c r="D326" t="s">
        <v>34</v>
      </c>
      <c r="E326">
        <v>2</v>
      </c>
      <c r="F326" t="s">
        <v>35</v>
      </c>
      <c r="G326" t="s">
        <v>36</v>
      </c>
      <c r="H326">
        <v>0.5</v>
      </c>
      <c r="I326" t="s">
        <v>35</v>
      </c>
      <c r="J326" t="s">
        <v>37</v>
      </c>
      <c r="K326" t="s">
        <v>38</v>
      </c>
      <c r="L326" t="s">
        <v>49</v>
      </c>
      <c r="M326" t="s">
        <v>69</v>
      </c>
      <c r="N326" t="s">
        <v>38</v>
      </c>
      <c r="O326">
        <v>0.6</v>
      </c>
      <c r="P326" t="s">
        <v>81</v>
      </c>
      <c r="Q326" t="s">
        <v>52</v>
      </c>
      <c r="R326" t="s">
        <v>78</v>
      </c>
      <c r="S326" t="s">
        <v>52</v>
      </c>
      <c r="T326" t="s">
        <v>69</v>
      </c>
      <c r="U326">
        <v>2</v>
      </c>
      <c r="V326" t="s">
        <v>69</v>
      </c>
      <c r="W326" t="s">
        <v>34</v>
      </c>
      <c r="X326">
        <v>4</v>
      </c>
      <c r="Y326" t="s">
        <v>43</v>
      </c>
      <c r="Z326">
        <v>30</v>
      </c>
      <c r="AA326" t="s">
        <v>58</v>
      </c>
      <c r="AB326" t="s">
        <v>58</v>
      </c>
      <c r="AC326" t="s">
        <v>58</v>
      </c>
      <c r="AD326" s="2">
        <v>42461</v>
      </c>
      <c r="AE326">
        <v>4</v>
      </c>
      <c r="AF326">
        <v>0.10963632950657887</v>
      </c>
    </row>
    <row r="327" spans="1:32" x14ac:dyDescent="0.35">
      <c r="A327">
        <v>326</v>
      </c>
      <c r="B327" t="s">
        <v>32</v>
      </c>
      <c r="C327" t="s">
        <v>54</v>
      </c>
      <c r="D327" t="s">
        <v>34</v>
      </c>
      <c r="E327">
        <v>2</v>
      </c>
      <c r="F327" t="s">
        <v>35</v>
      </c>
      <c r="G327" t="s">
        <v>36</v>
      </c>
      <c r="H327">
        <v>0.5</v>
      </c>
      <c r="I327" t="s">
        <v>35</v>
      </c>
      <c r="J327" t="s">
        <v>37</v>
      </c>
      <c r="K327" t="s">
        <v>48</v>
      </c>
      <c r="L327" t="s">
        <v>49</v>
      </c>
      <c r="M327" t="s">
        <v>54</v>
      </c>
      <c r="N327" t="s">
        <v>48</v>
      </c>
      <c r="O327" t="s">
        <v>41</v>
      </c>
      <c r="P327" t="s">
        <v>41</v>
      </c>
      <c r="Q327" t="s">
        <v>56</v>
      </c>
      <c r="R327" t="s">
        <v>93</v>
      </c>
      <c r="S327" t="s">
        <v>50</v>
      </c>
      <c r="T327" t="s">
        <v>54</v>
      </c>
      <c r="U327">
        <v>3</v>
      </c>
      <c r="V327" t="s">
        <v>54</v>
      </c>
      <c r="W327" t="s">
        <v>34</v>
      </c>
      <c r="X327">
        <v>3</v>
      </c>
      <c r="Y327" t="s">
        <v>43</v>
      </c>
      <c r="Z327">
        <v>37</v>
      </c>
      <c r="AA327" t="s">
        <v>77</v>
      </c>
      <c r="AB327" t="s">
        <v>45</v>
      </c>
      <c r="AC327" t="s">
        <v>45</v>
      </c>
      <c r="AD327" s="2">
        <v>42095</v>
      </c>
      <c r="AE327">
        <v>5</v>
      </c>
      <c r="AF327">
        <v>0.15444976854376513</v>
      </c>
    </row>
    <row r="328" spans="1:32" x14ac:dyDescent="0.35">
      <c r="A328">
        <v>327</v>
      </c>
      <c r="B328" t="s">
        <v>32</v>
      </c>
      <c r="C328" t="s">
        <v>47</v>
      </c>
      <c r="D328" t="s">
        <v>34</v>
      </c>
      <c r="E328">
        <v>3</v>
      </c>
      <c r="F328" t="s">
        <v>35</v>
      </c>
      <c r="G328" t="s">
        <v>36</v>
      </c>
      <c r="H328">
        <v>0.5</v>
      </c>
      <c r="I328" t="s">
        <v>35</v>
      </c>
      <c r="J328" t="s">
        <v>37</v>
      </c>
      <c r="K328" t="s">
        <v>48</v>
      </c>
      <c r="L328" t="s">
        <v>49</v>
      </c>
      <c r="M328" t="s">
        <v>47</v>
      </c>
      <c r="N328" t="s">
        <v>48</v>
      </c>
      <c r="O328" t="s">
        <v>41</v>
      </c>
      <c r="P328" t="s">
        <v>41</v>
      </c>
      <c r="Q328" t="s">
        <v>50</v>
      </c>
      <c r="R328" t="s">
        <v>51</v>
      </c>
      <c r="S328" t="s">
        <v>52</v>
      </c>
      <c r="T328" t="s">
        <v>47</v>
      </c>
      <c r="U328">
        <v>1</v>
      </c>
      <c r="V328" t="s">
        <v>69</v>
      </c>
      <c r="W328" t="s">
        <v>37</v>
      </c>
      <c r="X328">
        <v>1</v>
      </c>
      <c r="Y328" t="s">
        <v>65</v>
      </c>
      <c r="Z328">
        <v>40</v>
      </c>
      <c r="AA328" t="s">
        <v>58</v>
      </c>
      <c r="AB328" t="s">
        <v>58</v>
      </c>
      <c r="AC328" t="s">
        <v>58</v>
      </c>
      <c r="AD328" s="2">
        <v>41730</v>
      </c>
      <c r="AE328">
        <v>6</v>
      </c>
      <c r="AF328">
        <v>8.9743420693935816E-2</v>
      </c>
    </row>
    <row r="329" spans="1:32" x14ac:dyDescent="0.35">
      <c r="A329">
        <v>328</v>
      </c>
      <c r="B329" t="s">
        <v>46</v>
      </c>
      <c r="C329" t="s">
        <v>69</v>
      </c>
      <c r="D329" t="s">
        <v>34</v>
      </c>
      <c r="E329">
        <v>3</v>
      </c>
      <c r="F329" t="s">
        <v>35</v>
      </c>
      <c r="G329" t="s">
        <v>36</v>
      </c>
      <c r="H329">
        <v>0.5</v>
      </c>
      <c r="I329" t="s">
        <v>35</v>
      </c>
      <c r="J329" t="s">
        <v>37</v>
      </c>
      <c r="K329" t="s">
        <v>38</v>
      </c>
      <c r="L329" t="s">
        <v>49</v>
      </c>
      <c r="M329" t="s">
        <v>69</v>
      </c>
      <c r="N329" t="s">
        <v>38</v>
      </c>
      <c r="O329" t="s">
        <v>41</v>
      </c>
      <c r="P329" t="s">
        <v>41</v>
      </c>
      <c r="Q329" t="s">
        <v>52</v>
      </c>
      <c r="R329" t="s">
        <v>78</v>
      </c>
      <c r="S329" t="s">
        <v>52</v>
      </c>
      <c r="T329" t="s">
        <v>69</v>
      </c>
      <c r="U329">
        <v>3</v>
      </c>
      <c r="V329" t="s">
        <v>69</v>
      </c>
      <c r="W329" t="s">
        <v>34</v>
      </c>
      <c r="X329">
        <v>2</v>
      </c>
      <c r="Y329" t="s">
        <v>43</v>
      </c>
      <c r="Z329">
        <v>30</v>
      </c>
      <c r="AA329" t="s">
        <v>53</v>
      </c>
      <c r="AB329" t="s">
        <v>45</v>
      </c>
      <c r="AC329" t="s">
        <v>45</v>
      </c>
      <c r="AD329" s="2">
        <v>41730</v>
      </c>
      <c r="AE329">
        <v>6</v>
      </c>
      <c r="AF329">
        <v>0.25632802866075388</v>
      </c>
    </row>
    <row r="330" spans="1:32" x14ac:dyDescent="0.35">
      <c r="A330">
        <v>329</v>
      </c>
      <c r="B330" t="s">
        <v>46</v>
      </c>
      <c r="C330" t="s">
        <v>47</v>
      </c>
      <c r="D330" t="s">
        <v>34</v>
      </c>
      <c r="E330">
        <v>0</v>
      </c>
      <c r="F330" t="s">
        <v>35</v>
      </c>
      <c r="G330" t="s">
        <v>35</v>
      </c>
      <c r="H330">
        <v>0.5</v>
      </c>
      <c r="I330" t="s">
        <v>36</v>
      </c>
      <c r="J330" t="s">
        <v>37</v>
      </c>
      <c r="K330" t="s">
        <v>48</v>
      </c>
      <c r="L330" t="s">
        <v>39</v>
      </c>
      <c r="M330" t="s">
        <v>40</v>
      </c>
      <c r="N330" t="s">
        <v>48</v>
      </c>
      <c r="O330" t="s">
        <v>41</v>
      </c>
      <c r="P330" t="s">
        <v>41</v>
      </c>
      <c r="Q330" t="s">
        <v>42</v>
      </c>
      <c r="R330" t="s">
        <v>42</v>
      </c>
      <c r="S330" t="s">
        <v>42</v>
      </c>
      <c r="T330" t="s">
        <v>42</v>
      </c>
      <c r="U330">
        <v>2</v>
      </c>
      <c r="V330" t="s">
        <v>47</v>
      </c>
      <c r="W330" t="s">
        <v>34</v>
      </c>
      <c r="X330">
        <v>2</v>
      </c>
      <c r="Y330" t="s">
        <v>65</v>
      </c>
      <c r="Z330">
        <v>45</v>
      </c>
      <c r="AA330" t="s">
        <v>66</v>
      </c>
      <c r="AB330" t="s">
        <v>45</v>
      </c>
      <c r="AC330" t="s">
        <v>45</v>
      </c>
      <c r="AD330" s="2">
        <v>41365</v>
      </c>
      <c r="AE330">
        <v>7</v>
      </c>
      <c r="AF330">
        <v>0.94335261651047575</v>
      </c>
    </row>
    <row r="331" spans="1:32" x14ac:dyDescent="0.35">
      <c r="A331">
        <v>330</v>
      </c>
      <c r="B331" t="s">
        <v>46</v>
      </c>
      <c r="C331" t="s">
        <v>47</v>
      </c>
      <c r="D331" t="s">
        <v>34</v>
      </c>
      <c r="E331">
        <v>3</v>
      </c>
      <c r="F331" t="s">
        <v>35</v>
      </c>
      <c r="G331" t="s">
        <v>35</v>
      </c>
      <c r="H331">
        <v>0.5</v>
      </c>
      <c r="I331" t="s">
        <v>36</v>
      </c>
      <c r="J331" t="s">
        <v>37</v>
      </c>
      <c r="K331" t="s">
        <v>38</v>
      </c>
      <c r="L331" t="s">
        <v>39</v>
      </c>
      <c r="M331" t="s">
        <v>40</v>
      </c>
      <c r="N331" t="s">
        <v>38</v>
      </c>
      <c r="O331">
        <v>0.9</v>
      </c>
      <c r="P331" t="s">
        <v>81</v>
      </c>
      <c r="Q331" t="s">
        <v>42</v>
      </c>
      <c r="R331" t="s">
        <v>42</v>
      </c>
      <c r="S331" t="s">
        <v>42</v>
      </c>
      <c r="T331" t="s">
        <v>42</v>
      </c>
      <c r="U331">
        <v>3</v>
      </c>
      <c r="V331" t="s">
        <v>47</v>
      </c>
      <c r="W331" t="s">
        <v>34</v>
      </c>
      <c r="X331">
        <v>3</v>
      </c>
      <c r="Y331" t="s">
        <v>90</v>
      </c>
      <c r="Z331">
        <v>51</v>
      </c>
      <c r="AA331" t="s">
        <v>58</v>
      </c>
      <c r="AB331" t="s">
        <v>58</v>
      </c>
      <c r="AC331" t="s">
        <v>58</v>
      </c>
      <c r="AD331" s="2">
        <v>42095</v>
      </c>
      <c r="AE331">
        <v>5</v>
      </c>
      <c r="AF331">
        <v>7.1029454353795374E-2</v>
      </c>
    </row>
    <row r="332" spans="1:32" x14ac:dyDescent="0.35">
      <c r="A332">
        <v>331</v>
      </c>
      <c r="B332" t="s">
        <v>46</v>
      </c>
      <c r="C332" t="s">
        <v>33</v>
      </c>
      <c r="D332" t="s">
        <v>34</v>
      </c>
      <c r="E332">
        <v>2</v>
      </c>
      <c r="F332" t="s">
        <v>35</v>
      </c>
      <c r="G332" t="s">
        <v>36</v>
      </c>
      <c r="H332">
        <v>0.5</v>
      </c>
      <c r="I332" t="s">
        <v>35</v>
      </c>
      <c r="J332" t="s">
        <v>37</v>
      </c>
      <c r="K332" t="s">
        <v>48</v>
      </c>
      <c r="L332" t="s">
        <v>49</v>
      </c>
      <c r="M332" t="s">
        <v>33</v>
      </c>
      <c r="N332" t="s">
        <v>48</v>
      </c>
      <c r="O332" t="s">
        <v>41</v>
      </c>
      <c r="P332" t="s">
        <v>41</v>
      </c>
      <c r="Q332" t="s">
        <v>52</v>
      </c>
      <c r="R332" t="s">
        <v>61</v>
      </c>
      <c r="S332" t="s">
        <v>52</v>
      </c>
      <c r="T332" t="s">
        <v>33</v>
      </c>
      <c r="U332">
        <v>3</v>
      </c>
      <c r="V332" t="s">
        <v>33</v>
      </c>
      <c r="W332" t="s">
        <v>34</v>
      </c>
      <c r="X332">
        <v>3</v>
      </c>
      <c r="Y332" t="s">
        <v>62</v>
      </c>
      <c r="Z332">
        <v>24</v>
      </c>
      <c r="AA332" t="s">
        <v>58</v>
      </c>
      <c r="AB332" t="s">
        <v>58</v>
      </c>
      <c r="AC332" t="s">
        <v>58</v>
      </c>
      <c r="AD332" s="2">
        <v>42826</v>
      </c>
      <c r="AE332">
        <v>3</v>
      </c>
      <c r="AF332">
        <v>0.58564307531468884</v>
      </c>
    </row>
    <row r="333" spans="1:32" x14ac:dyDescent="0.35">
      <c r="A333">
        <v>332</v>
      </c>
      <c r="B333" t="s">
        <v>32</v>
      </c>
      <c r="C333" t="s">
        <v>33</v>
      </c>
      <c r="D333" t="s">
        <v>34</v>
      </c>
      <c r="E333">
        <v>2</v>
      </c>
      <c r="F333" t="s">
        <v>35</v>
      </c>
      <c r="G333" t="s">
        <v>36</v>
      </c>
      <c r="H333">
        <v>0.5</v>
      </c>
      <c r="I333" t="s">
        <v>35</v>
      </c>
      <c r="J333" t="s">
        <v>37</v>
      </c>
      <c r="K333" t="s">
        <v>38</v>
      </c>
      <c r="L333" t="s">
        <v>49</v>
      </c>
      <c r="M333" t="s">
        <v>33</v>
      </c>
      <c r="N333" t="s">
        <v>38</v>
      </c>
      <c r="O333" t="s">
        <v>41</v>
      </c>
      <c r="P333" t="s">
        <v>41</v>
      </c>
      <c r="Q333" t="s">
        <v>52</v>
      </c>
      <c r="R333" t="s">
        <v>79</v>
      </c>
      <c r="S333" t="s">
        <v>52</v>
      </c>
      <c r="T333" t="s">
        <v>33</v>
      </c>
      <c r="U333">
        <v>2</v>
      </c>
      <c r="V333" t="s">
        <v>33</v>
      </c>
      <c r="W333" t="s">
        <v>34</v>
      </c>
      <c r="X333">
        <v>3</v>
      </c>
      <c r="Y333" t="s">
        <v>62</v>
      </c>
      <c r="Z333">
        <v>21</v>
      </c>
      <c r="AA333" t="s">
        <v>58</v>
      </c>
      <c r="AB333" t="s">
        <v>58</v>
      </c>
      <c r="AC333" t="s">
        <v>58</v>
      </c>
      <c r="AD333" s="2">
        <v>43191</v>
      </c>
      <c r="AE333">
        <v>2</v>
      </c>
      <c r="AF333">
        <v>0.32131393063189162</v>
      </c>
    </row>
    <row r="334" spans="1:32" x14ac:dyDescent="0.35">
      <c r="A334">
        <v>333</v>
      </c>
      <c r="B334" t="s">
        <v>32</v>
      </c>
      <c r="C334" t="s">
        <v>33</v>
      </c>
      <c r="D334" t="s">
        <v>34</v>
      </c>
      <c r="E334">
        <v>3</v>
      </c>
      <c r="F334" t="s">
        <v>35</v>
      </c>
      <c r="G334" t="s">
        <v>36</v>
      </c>
      <c r="H334">
        <v>0.5</v>
      </c>
      <c r="I334" t="s">
        <v>35</v>
      </c>
      <c r="J334" t="s">
        <v>37</v>
      </c>
      <c r="K334" t="s">
        <v>48</v>
      </c>
      <c r="L334" t="s">
        <v>49</v>
      </c>
      <c r="M334" t="s">
        <v>33</v>
      </c>
      <c r="N334" t="s">
        <v>48</v>
      </c>
      <c r="O334" t="s">
        <v>41</v>
      </c>
      <c r="P334" t="s">
        <v>41</v>
      </c>
      <c r="Q334" t="s">
        <v>52</v>
      </c>
      <c r="R334" t="s">
        <v>61</v>
      </c>
      <c r="S334" t="s">
        <v>52</v>
      </c>
      <c r="T334" t="s">
        <v>33</v>
      </c>
      <c r="U334">
        <v>1</v>
      </c>
      <c r="V334" t="s">
        <v>33</v>
      </c>
      <c r="W334" t="s">
        <v>34</v>
      </c>
      <c r="X334">
        <v>0</v>
      </c>
      <c r="Y334" t="s">
        <v>62</v>
      </c>
      <c r="Z334">
        <v>26</v>
      </c>
      <c r="AA334" t="s">
        <v>58</v>
      </c>
      <c r="AB334" t="s">
        <v>58</v>
      </c>
      <c r="AC334" t="s">
        <v>58</v>
      </c>
      <c r="AD334" s="2">
        <v>43556</v>
      </c>
      <c r="AE334">
        <v>1</v>
      </c>
      <c r="AF334">
        <v>0.65085230934740046</v>
      </c>
    </row>
    <row r="335" spans="1:32" x14ac:dyDescent="0.35">
      <c r="A335">
        <v>334</v>
      </c>
      <c r="B335" t="s">
        <v>32</v>
      </c>
      <c r="C335" t="s">
        <v>33</v>
      </c>
      <c r="D335" t="s">
        <v>34</v>
      </c>
      <c r="E335">
        <v>3</v>
      </c>
      <c r="F335" t="s">
        <v>35</v>
      </c>
      <c r="G335" t="s">
        <v>36</v>
      </c>
      <c r="H335">
        <v>0.5</v>
      </c>
      <c r="I335" t="s">
        <v>35</v>
      </c>
      <c r="J335" t="s">
        <v>37</v>
      </c>
      <c r="K335" t="s">
        <v>63</v>
      </c>
      <c r="L335" t="s">
        <v>49</v>
      </c>
      <c r="M335" t="s">
        <v>33</v>
      </c>
      <c r="N335" t="s">
        <v>63</v>
      </c>
      <c r="O335" t="s">
        <v>41</v>
      </c>
      <c r="P335" t="s">
        <v>41</v>
      </c>
      <c r="Q335" t="s">
        <v>52</v>
      </c>
      <c r="R335" t="s">
        <v>74</v>
      </c>
      <c r="S335" t="s">
        <v>52</v>
      </c>
      <c r="T335" t="s">
        <v>33</v>
      </c>
      <c r="U335">
        <v>2</v>
      </c>
      <c r="V335" t="s">
        <v>33</v>
      </c>
      <c r="W335" t="s">
        <v>34</v>
      </c>
      <c r="X335">
        <v>4</v>
      </c>
      <c r="Y335" t="s">
        <v>101</v>
      </c>
      <c r="Z335">
        <v>19</v>
      </c>
      <c r="AA335" t="s">
        <v>53</v>
      </c>
      <c r="AB335" t="s">
        <v>45</v>
      </c>
      <c r="AC335" t="s">
        <v>45</v>
      </c>
      <c r="AD335" s="2">
        <v>43191</v>
      </c>
      <c r="AE335">
        <v>2</v>
      </c>
      <c r="AF335">
        <v>0.22551318628795369</v>
      </c>
    </row>
    <row r="336" spans="1:32" x14ac:dyDescent="0.35">
      <c r="A336">
        <v>335</v>
      </c>
      <c r="B336" t="s">
        <v>46</v>
      </c>
      <c r="C336" t="s">
        <v>33</v>
      </c>
      <c r="D336" t="s">
        <v>34</v>
      </c>
      <c r="E336">
        <v>3</v>
      </c>
      <c r="F336" t="s">
        <v>35</v>
      </c>
      <c r="G336" t="s">
        <v>36</v>
      </c>
      <c r="H336">
        <v>0.5</v>
      </c>
      <c r="I336" t="s">
        <v>35</v>
      </c>
      <c r="J336" t="s">
        <v>37</v>
      </c>
      <c r="K336" t="s">
        <v>38</v>
      </c>
      <c r="L336" t="s">
        <v>49</v>
      </c>
      <c r="M336" t="s">
        <v>33</v>
      </c>
      <c r="N336" t="s">
        <v>38</v>
      </c>
      <c r="O336" t="s">
        <v>41</v>
      </c>
      <c r="P336" t="s">
        <v>41</v>
      </c>
      <c r="Q336" t="s">
        <v>52</v>
      </c>
      <c r="R336" t="s">
        <v>79</v>
      </c>
      <c r="S336" t="s">
        <v>52</v>
      </c>
      <c r="T336" t="s">
        <v>33</v>
      </c>
      <c r="U336">
        <v>3</v>
      </c>
      <c r="V336" t="s">
        <v>33</v>
      </c>
      <c r="W336" t="s">
        <v>34</v>
      </c>
      <c r="X336">
        <v>2</v>
      </c>
      <c r="Y336" t="s">
        <v>62</v>
      </c>
      <c r="Z336">
        <v>22</v>
      </c>
      <c r="AA336" t="s">
        <v>58</v>
      </c>
      <c r="AB336" t="s">
        <v>58</v>
      </c>
      <c r="AC336" t="s">
        <v>58</v>
      </c>
      <c r="AD336" s="2">
        <v>42826</v>
      </c>
      <c r="AE336">
        <v>3</v>
      </c>
      <c r="AF336">
        <v>0.96030901808021762</v>
      </c>
    </row>
    <row r="337" spans="1:32" x14ac:dyDescent="0.35">
      <c r="A337">
        <v>336</v>
      </c>
      <c r="B337" t="s">
        <v>32</v>
      </c>
      <c r="C337" t="s">
        <v>33</v>
      </c>
      <c r="D337" t="s">
        <v>34</v>
      </c>
      <c r="E337">
        <v>2</v>
      </c>
      <c r="F337" t="s">
        <v>35</v>
      </c>
      <c r="G337" t="s">
        <v>36</v>
      </c>
      <c r="H337">
        <v>0.5</v>
      </c>
      <c r="I337" t="s">
        <v>35</v>
      </c>
      <c r="J337" t="s">
        <v>37</v>
      </c>
      <c r="K337" t="s">
        <v>48</v>
      </c>
      <c r="L337" t="s">
        <v>49</v>
      </c>
      <c r="M337" t="s">
        <v>33</v>
      </c>
      <c r="N337" t="s">
        <v>48</v>
      </c>
      <c r="O337" t="s">
        <v>41</v>
      </c>
      <c r="P337" t="s">
        <v>41</v>
      </c>
      <c r="Q337" t="s">
        <v>52</v>
      </c>
      <c r="R337" t="s">
        <v>61</v>
      </c>
      <c r="S337" t="s">
        <v>52</v>
      </c>
      <c r="T337" t="s">
        <v>33</v>
      </c>
      <c r="U337">
        <v>3</v>
      </c>
      <c r="V337" t="s">
        <v>33</v>
      </c>
      <c r="W337" t="s">
        <v>34</v>
      </c>
      <c r="X337">
        <v>3</v>
      </c>
      <c r="Y337" t="s">
        <v>62</v>
      </c>
      <c r="Z337">
        <v>21</v>
      </c>
      <c r="AA337" t="s">
        <v>77</v>
      </c>
      <c r="AB337" t="s">
        <v>45</v>
      </c>
      <c r="AC337" t="s">
        <v>45</v>
      </c>
      <c r="AD337" s="2">
        <v>42826</v>
      </c>
      <c r="AE337">
        <v>3</v>
      </c>
      <c r="AF337">
        <v>8.3204739767235858E-2</v>
      </c>
    </row>
    <row r="338" spans="1:32" x14ac:dyDescent="0.35">
      <c r="A338">
        <v>337</v>
      </c>
      <c r="B338" t="s">
        <v>32</v>
      </c>
      <c r="C338" t="s">
        <v>54</v>
      </c>
      <c r="D338" t="s">
        <v>34</v>
      </c>
      <c r="E338">
        <v>2</v>
      </c>
      <c r="F338" t="s">
        <v>35</v>
      </c>
      <c r="G338" t="s">
        <v>36</v>
      </c>
      <c r="H338">
        <v>0.5</v>
      </c>
      <c r="I338" t="s">
        <v>35</v>
      </c>
      <c r="J338" t="s">
        <v>37</v>
      </c>
      <c r="K338" t="s">
        <v>55</v>
      </c>
      <c r="L338" t="s">
        <v>49</v>
      </c>
      <c r="M338" t="s">
        <v>54</v>
      </c>
      <c r="N338" t="s">
        <v>55</v>
      </c>
      <c r="O338" t="s">
        <v>41</v>
      </c>
      <c r="P338" t="s">
        <v>41</v>
      </c>
      <c r="Q338" t="s">
        <v>56</v>
      </c>
      <c r="R338" t="s">
        <v>57</v>
      </c>
      <c r="S338" t="s">
        <v>50</v>
      </c>
      <c r="T338" t="s">
        <v>54</v>
      </c>
      <c r="U338">
        <v>4</v>
      </c>
      <c r="V338" t="s">
        <v>54</v>
      </c>
      <c r="W338" t="s">
        <v>34</v>
      </c>
      <c r="X338">
        <v>0</v>
      </c>
      <c r="Y338" t="s">
        <v>65</v>
      </c>
      <c r="Z338">
        <v>43</v>
      </c>
      <c r="AA338" t="s">
        <v>58</v>
      </c>
      <c r="AB338" t="s">
        <v>58</v>
      </c>
      <c r="AC338" t="s">
        <v>58</v>
      </c>
      <c r="AD338" s="2">
        <v>42461</v>
      </c>
      <c r="AE338">
        <v>4</v>
      </c>
      <c r="AF338">
        <v>0.66885094379677612</v>
      </c>
    </row>
    <row r="339" spans="1:32" x14ac:dyDescent="0.35">
      <c r="A339">
        <v>338</v>
      </c>
      <c r="B339" t="s">
        <v>46</v>
      </c>
      <c r="C339" t="s">
        <v>33</v>
      </c>
      <c r="D339" t="s">
        <v>34</v>
      </c>
      <c r="E339">
        <v>2</v>
      </c>
      <c r="F339" t="s">
        <v>35</v>
      </c>
      <c r="G339" t="s">
        <v>36</v>
      </c>
      <c r="H339">
        <v>0.5</v>
      </c>
      <c r="I339" t="s">
        <v>35</v>
      </c>
      <c r="J339" t="s">
        <v>37</v>
      </c>
      <c r="K339" t="s">
        <v>38</v>
      </c>
      <c r="L339" t="s">
        <v>49</v>
      </c>
      <c r="M339" t="s">
        <v>33</v>
      </c>
      <c r="N339" t="s">
        <v>38</v>
      </c>
      <c r="O339" t="s">
        <v>41</v>
      </c>
      <c r="P339" t="s">
        <v>41</v>
      </c>
      <c r="Q339" t="s">
        <v>52</v>
      </c>
      <c r="R339" t="s">
        <v>79</v>
      </c>
      <c r="S339" t="s">
        <v>52</v>
      </c>
      <c r="T339" t="s">
        <v>33</v>
      </c>
      <c r="U339">
        <v>2</v>
      </c>
      <c r="V339" t="s">
        <v>33</v>
      </c>
      <c r="W339" t="s">
        <v>34</v>
      </c>
      <c r="X339">
        <v>3</v>
      </c>
      <c r="Y339" t="s">
        <v>62</v>
      </c>
      <c r="Z339">
        <v>26</v>
      </c>
      <c r="AA339" t="s">
        <v>77</v>
      </c>
      <c r="AB339" t="s">
        <v>45</v>
      </c>
      <c r="AC339" t="s">
        <v>45</v>
      </c>
      <c r="AD339" s="2">
        <v>43191</v>
      </c>
      <c r="AE339">
        <v>2</v>
      </c>
      <c r="AF339">
        <v>0.14464674188713533</v>
      </c>
    </row>
    <row r="340" spans="1:32" x14ac:dyDescent="0.35">
      <c r="A340">
        <v>339</v>
      </c>
      <c r="B340" t="s">
        <v>46</v>
      </c>
      <c r="C340" t="s">
        <v>47</v>
      </c>
      <c r="D340" t="s">
        <v>34</v>
      </c>
      <c r="E340">
        <v>3</v>
      </c>
      <c r="F340" t="s">
        <v>35</v>
      </c>
      <c r="G340" t="s">
        <v>36</v>
      </c>
      <c r="H340">
        <v>0.5</v>
      </c>
      <c r="I340" t="s">
        <v>35</v>
      </c>
      <c r="J340" t="s">
        <v>37</v>
      </c>
      <c r="K340" t="s">
        <v>48</v>
      </c>
      <c r="L340" t="s">
        <v>49</v>
      </c>
      <c r="M340" t="s">
        <v>47</v>
      </c>
      <c r="N340" t="s">
        <v>48</v>
      </c>
      <c r="O340" t="s">
        <v>41</v>
      </c>
      <c r="P340" t="s">
        <v>41</v>
      </c>
      <c r="Q340" t="s">
        <v>50</v>
      </c>
      <c r="R340" t="s">
        <v>51</v>
      </c>
      <c r="S340" t="s">
        <v>52</v>
      </c>
      <c r="T340" t="s">
        <v>47</v>
      </c>
      <c r="U340">
        <v>3</v>
      </c>
      <c r="V340" t="s">
        <v>47</v>
      </c>
      <c r="W340" t="s">
        <v>34</v>
      </c>
      <c r="X340">
        <v>3</v>
      </c>
      <c r="Y340" t="s">
        <v>43</v>
      </c>
      <c r="Z340">
        <v>35</v>
      </c>
      <c r="AA340" t="s">
        <v>58</v>
      </c>
      <c r="AB340" t="s">
        <v>58</v>
      </c>
      <c r="AC340" t="s">
        <v>58</v>
      </c>
      <c r="AD340" s="2">
        <v>42461</v>
      </c>
      <c r="AE340">
        <v>4</v>
      </c>
      <c r="AF340">
        <v>0.35767957022292707</v>
      </c>
    </row>
    <row r="341" spans="1:32" x14ac:dyDescent="0.35">
      <c r="A341">
        <v>340</v>
      </c>
      <c r="B341" t="s">
        <v>32</v>
      </c>
      <c r="C341" t="s">
        <v>69</v>
      </c>
      <c r="D341" t="s">
        <v>34</v>
      </c>
      <c r="E341">
        <v>2</v>
      </c>
      <c r="F341" t="s">
        <v>35</v>
      </c>
      <c r="G341" t="s">
        <v>36</v>
      </c>
      <c r="H341">
        <v>0.5</v>
      </c>
      <c r="I341" t="s">
        <v>35</v>
      </c>
      <c r="J341" t="s">
        <v>37</v>
      </c>
      <c r="K341" t="s">
        <v>63</v>
      </c>
      <c r="L341" t="s">
        <v>49</v>
      </c>
      <c r="M341" t="s">
        <v>69</v>
      </c>
      <c r="N341" t="s">
        <v>63</v>
      </c>
      <c r="O341" t="s">
        <v>41</v>
      </c>
      <c r="P341" t="s">
        <v>41</v>
      </c>
      <c r="Q341" t="s">
        <v>52</v>
      </c>
      <c r="R341" t="s">
        <v>85</v>
      </c>
      <c r="S341" t="s">
        <v>52</v>
      </c>
      <c r="T341" t="s">
        <v>69</v>
      </c>
      <c r="U341">
        <v>2</v>
      </c>
      <c r="V341" t="s">
        <v>69</v>
      </c>
      <c r="W341" t="s">
        <v>34</v>
      </c>
      <c r="X341">
        <v>2</v>
      </c>
      <c r="Y341" t="s">
        <v>62</v>
      </c>
      <c r="Z341">
        <v>25</v>
      </c>
      <c r="AA341" t="s">
        <v>77</v>
      </c>
      <c r="AB341" t="s">
        <v>45</v>
      </c>
      <c r="AC341" t="s">
        <v>45</v>
      </c>
      <c r="AD341" s="2">
        <v>41730</v>
      </c>
      <c r="AE341">
        <v>6</v>
      </c>
      <c r="AF341">
        <v>8.9320065523738945E-2</v>
      </c>
    </row>
    <row r="342" spans="1:32" x14ac:dyDescent="0.35">
      <c r="A342">
        <v>341</v>
      </c>
      <c r="B342" t="s">
        <v>46</v>
      </c>
      <c r="C342" t="s">
        <v>33</v>
      </c>
      <c r="D342" t="s">
        <v>37</v>
      </c>
      <c r="E342">
        <v>0</v>
      </c>
      <c r="F342" t="s">
        <v>35</v>
      </c>
      <c r="G342" t="s">
        <v>35</v>
      </c>
      <c r="H342">
        <v>0.5</v>
      </c>
      <c r="I342" t="s">
        <v>35</v>
      </c>
      <c r="J342" t="s">
        <v>34</v>
      </c>
      <c r="K342" t="s">
        <v>48</v>
      </c>
      <c r="L342" t="s">
        <v>49</v>
      </c>
      <c r="M342" t="s">
        <v>33</v>
      </c>
      <c r="N342" t="s">
        <v>48</v>
      </c>
      <c r="O342" t="s">
        <v>41</v>
      </c>
      <c r="P342" t="s">
        <v>41</v>
      </c>
      <c r="Q342" t="s">
        <v>52</v>
      </c>
      <c r="R342" t="s">
        <v>61</v>
      </c>
      <c r="S342" t="s">
        <v>52</v>
      </c>
      <c r="T342" t="s">
        <v>33</v>
      </c>
      <c r="U342">
        <v>0</v>
      </c>
      <c r="V342" t="s">
        <v>42</v>
      </c>
      <c r="W342" t="s">
        <v>34</v>
      </c>
      <c r="X342">
        <v>0</v>
      </c>
      <c r="Y342" t="s">
        <v>62</v>
      </c>
      <c r="Z342">
        <v>26</v>
      </c>
      <c r="AA342" t="s">
        <v>58</v>
      </c>
      <c r="AB342" t="s">
        <v>58</v>
      </c>
      <c r="AC342" t="s">
        <v>58</v>
      </c>
      <c r="AD342" s="2">
        <v>43922</v>
      </c>
      <c r="AE342">
        <v>0</v>
      </c>
      <c r="AF342">
        <v>0.76911939662408535</v>
      </c>
    </row>
    <row r="343" spans="1:32" x14ac:dyDescent="0.35">
      <c r="A343">
        <v>342</v>
      </c>
      <c r="B343" t="s">
        <v>46</v>
      </c>
      <c r="C343" t="s">
        <v>47</v>
      </c>
      <c r="D343" t="s">
        <v>34</v>
      </c>
      <c r="E343">
        <v>3</v>
      </c>
      <c r="F343" t="s">
        <v>35</v>
      </c>
      <c r="G343" t="s">
        <v>36</v>
      </c>
      <c r="H343">
        <v>0.5</v>
      </c>
      <c r="I343" t="s">
        <v>35</v>
      </c>
      <c r="J343" t="s">
        <v>37</v>
      </c>
      <c r="K343" t="s">
        <v>86</v>
      </c>
      <c r="L343" t="s">
        <v>49</v>
      </c>
      <c r="M343" t="s">
        <v>47</v>
      </c>
      <c r="N343" t="s">
        <v>86</v>
      </c>
      <c r="O343">
        <v>0.9</v>
      </c>
      <c r="P343" t="s">
        <v>81</v>
      </c>
      <c r="Q343" t="s">
        <v>56</v>
      </c>
      <c r="R343" t="s">
        <v>104</v>
      </c>
      <c r="S343" t="s">
        <v>52</v>
      </c>
      <c r="T343" t="s">
        <v>47</v>
      </c>
      <c r="U343">
        <v>3</v>
      </c>
      <c r="V343" t="s">
        <v>47</v>
      </c>
      <c r="W343" t="s">
        <v>34</v>
      </c>
      <c r="X343">
        <v>3</v>
      </c>
      <c r="Y343" t="s">
        <v>43</v>
      </c>
      <c r="Z343">
        <v>36</v>
      </c>
      <c r="AA343" t="s">
        <v>58</v>
      </c>
      <c r="AB343" t="s">
        <v>58</v>
      </c>
      <c r="AC343" t="s">
        <v>58</v>
      </c>
      <c r="AD343" s="2">
        <v>42826</v>
      </c>
      <c r="AE343">
        <v>3</v>
      </c>
      <c r="AF343">
        <v>0.98673619577366367</v>
      </c>
    </row>
    <row r="344" spans="1:32" x14ac:dyDescent="0.35">
      <c r="A344">
        <v>343</v>
      </c>
      <c r="B344" t="s">
        <v>46</v>
      </c>
      <c r="C344" t="s">
        <v>95</v>
      </c>
      <c r="D344" t="s">
        <v>34</v>
      </c>
      <c r="E344">
        <v>0</v>
      </c>
      <c r="F344" t="s">
        <v>35</v>
      </c>
      <c r="G344" t="s">
        <v>35</v>
      </c>
      <c r="H344">
        <v>0.5</v>
      </c>
      <c r="I344" t="s">
        <v>35</v>
      </c>
      <c r="J344" t="s">
        <v>37</v>
      </c>
      <c r="K344" t="s">
        <v>59</v>
      </c>
      <c r="L344" t="s">
        <v>49</v>
      </c>
      <c r="M344" t="s">
        <v>95</v>
      </c>
      <c r="N344" t="s">
        <v>59</v>
      </c>
      <c r="O344" t="s">
        <v>41</v>
      </c>
      <c r="P344" t="s">
        <v>41</v>
      </c>
      <c r="Q344" t="s">
        <v>42</v>
      </c>
      <c r="R344" t="s">
        <v>42</v>
      </c>
      <c r="S344" t="s">
        <v>42</v>
      </c>
      <c r="T344" t="s">
        <v>42</v>
      </c>
      <c r="U344">
        <v>2</v>
      </c>
      <c r="V344" t="s">
        <v>95</v>
      </c>
      <c r="W344" t="s">
        <v>34</v>
      </c>
      <c r="X344">
        <v>2</v>
      </c>
      <c r="Y344" t="s">
        <v>65</v>
      </c>
      <c r="Z344">
        <v>47</v>
      </c>
      <c r="AA344" t="s">
        <v>58</v>
      </c>
      <c r="AB344" t="s">
        <v>58</v>
      </c>
      <c r="AC344" t="s">
        <v>58</v>
      </c>
      <c r="AD344" s="2">
        <v>42826</v>
      </c>
      <c r="AE344">
        <v>3</v>
      </c>
      <c r="AF344">
        <v>0.84037007389465834</v>
      </c>
    </row>
    <row r="345" spans="1:32" x14ac:dyDescent="0.35">
      <c r="A345">
        <v>344</v>
      </c>
      <c r="B345" t="s">
        <v>32</v>
      </c>
      <c r="C345" t="s">
        <v>69</v>
      </c>
      <c r="D345" t="s">
        <v>34</v>
      </c>
      <c r="E345">
        <v>2</v>
      </c>
      <c r="F345" t="s">
        <v>36</v>
      </c>
      <c r="G345" t="s">
        <v>36</v>
      </c>
      <c r="H345">
        <v>0.5</v>
      </c>
      <c r="I345" t="s">
        <v>35</v>
      </c>
      <c r="J345" t="s">
        <v>37</v>
      </c>
      <c r="K345" t="s">
        <v>38</v>
      </c>
      <c r="L345" t="s">
        <v>49</v>
      </c>
      <c r="M345" t="s">
        <v>47</v>
      </c>
      <c r="N345" t="s">
        <v>38</v>
      </c>
      <c r="O345" t="s">
        <v>41</v>
      </c>
      <c r="P345" t="s">
        <v>41</v>
      </c>
      <c r="Q345" t="s">
        <v>52</v>
      </c>
      <c r="R345" t="s">
        <v>78</v>
      </c>
      <c r="S345" t="s">
        <v>52</v>
      </c>
      <c r="T345" t="s">
        <v>69</v>
      </c>
      <c r="U345">
        <v>1</v>
      </c>
      <c r="V345" t="s">
        <v>69</v>
      </c>
      <c r="W345" t="s">
        <v>34</v>
      </c>
      <c r="X345">
        <v>0</v>
      </c>
      <c r="Y345" t="s">
        <v>43</v>
      </c>
      <c r="Z345">
        <v>35</v>
      </c>
      <c r="AA345" t="s">
        <v>53</v>
      </c>
      <c r="AB345" t="s">
        <v>45</v>
      </c>
      <c r="AC345" t="s">
        <v>45</v>
      </c>
      <c r="AD345" s="2">
        <v>43556</v>
      </c>
      <c r="AE345">
        <v>1</v>
      </c>
      <c r="AF345">
        <v>0.34080795793180019</v>
      </c>
    </row>
    <row r="346" spans="1:32" x14ac:dyDescent="0.35">
      <c r="A346">
        <v>345</v>
      </c>
      <c r="B346" t="s">
        <v>46</v>
      </c>
      <c r="C346" t="s">
        <v>33</v>
      </c>
      <c r="D346" t="s">
        <v>34</v>
      </c>
      <c r="E346">
        <v>2</v>
      </c>
      <c r="F346" t="s">
        <v>35</v>
      </c>
      <c r="G346" t="s">
        <v>36</v>
      </c>
      <c r="H346">
        <v>0.5</v>
      </c>
      <c r="I346" t="s">
        <v>35</v>
      </c>
      <c r="J346" t="s">
        <v>37</v>
      </c>
      <c r="K346" t="s">
        <v>48</v>
      </c>
      <c r="L346" t="s">
        <v>49</v>
      </c>
      <c r="M346" t="s">
        <v>33</v>
      </c>
      <c r="N346" t="s">
        <v>48</v>
      </c>
      <c r="O346" t="s">
        <v>41</v>
      </c>
      <c r="P346" t="s">
        <v>41</v>
      </c>
      <c r="Q346" t="s">
        <v>52</v>
      </c>
      <c r="R346" t="s">
        <v>61</v>
      </c>
      <c r="S346" t="s">
        <v>52</v>
      </c>
      <c r="T346" t="s">
        <v>33</v>
      </c>
      <c r="U346">
        <v>3</v>
      </c>
      <c r="V346" t="s">
        <v>33</v>
      </c>
      <c r="W346" t="s">
        <v>34</v>
      </c>
      <c r="X346">
        <v>3</v>
      </c>
      <c r="Y346" t="s">
        <v>62</v>
      </c>
      <c r="Z346">
        <v>22</v>
      </c>
      <c r="AA346" t="s">
        <v>58</v>
      </c>
      <c r="AB346" t="s">
        <v>58</v>
      </c>
      <c r="AC346" t="s">
        <v>58</v>
      </c>
      <c r="AD346" s="2">
        <v>42826</v>
      </c>
      <c r="AE346">
        <v>3</v>
      </c>
      <c r="AF346">
        <v>0.30405836559853427</v>
      </c>
    </row>
    <row r="347" spans="1:32" x14ac:dyDescent="0.35">
      <c r="A347">
        <v>346</v>
      </c>
      <c r="B347" t="s">
        <v>32</v>
      </c>
      <c r="C347" t="s">
        <v>47</v>
      </c>
      <c r="D347" t="s">
        <v>34</v>
      </c>
      <c r="E347">
        <v>3</v>
      </c>
      <c r="F347" t="s">
        <v>35</v>
      </c>
      <c r="G347" t="s">
        <v>36</v>
      </c>
      <c r="H347">
        <v>0.5</v>
      </c>
      <c r="I347" t="s">
        <v>35</v>
      </c>
      <c r="J347" t="s">
        <v>37</v>
      </c>
      <c r="K347" t="s">
        <v>63</v>
      </c>
      <c r="L347" t="s">
        <v>49</v>
      </c>
      <c r="M347" t="s">
        <v>47</v>
      </c>
      <c r="N347" t="s">
        <v>63</v>
      </c>
      <c r="O347" t="s">
        <v>41</v>
      </c>
      <c r="P347" t="s">
        <v>41</v>
      </c>
      <c r="Q347" t="s">
        <v>52</v>
      </c>
      <c r="R347" t="s">
        <v>64</v>
      </c>
      <c r="S347" t="s">
        <v>52</v>
      </c>
      <c r="T347" t="s">
        <v>47</v>
      </c>
      <c r="U347">
        <v>2</v>
      </c>
      <c r="V347" t="s">
        <v>47</v>
      </c>
      <c r="W347" t="s">
        <v>34</v>
      </c>
      <c r="X347">
        <v>3</v>
      </c>
      <c r="Y347" t="s">
        <v>43</v>
      </c>
      <c r="Z347">
        <v>32</v>
      </c>
      <c r="AA347" t="s">
        <v>116</v>
      </c>
      <c r="AB347" t="s">
        <v>108</v>
      </c>
      <c r="AC347" t="s">
        <v>73</v>
      </c>
      <c r="AD347" s="2">
        <v>41365</v>
      </c>
      <c r="AE347">
        <v>7</v>
      </c>
      <c r="AF347">
        <v>0.73915428647189241</v>
      </c>
    </row>
    <row r="348" spans="1:32" x14ac:dyDescent="0.35">
      <c r="A348">
        <v>347</v>
      </c>
      <c r="B348" t="s">
        <v>32</v>
      </c>
      <c r="C348" t="s">
        <v>67</v>
      </c>
      <c r="D348" t="s">
        <v>34</v>
      </c>
      <c r="E348">
        <v>3</v>
      </c>
      <c r="F348" t="s">
        <v>35</v>
      </c>
      <c r="G348" t="s">
        <v>36</v>
      </c>
      <c r="H348">
        <v>0.5</v>
      </c>
      <c r="I348" t="s">
        <v>35</v>
      </c>
      <c r="J348" t="s">
        <v>37</v>
      </c>
      <c r="K348" t="s">
        <v>38</v>
      </c>
      <c r="L348" t="s">
        <v>49</v>
      </c>
      <c r="M348" t="s">
        <v>67</v>
      </c>
      <c r="N348" t="s">
        <v>38</v>
      </c>
      <c r="O348" t="s">
        <v>41</v>
      </c>
      <c r="P348" t="s">
        <v>41</v>
      </c>
      <c r="Q348" t="s">
        <v>52</v>
      </c>
      <c r="R348" t="s">
        <v>68</v>
      </c>
      <c r="S348" t="s">
        <v>50</v>
      </c>
      <c r="T348" t="s">
        <v>67</v>
      </c>
      <c r="U348">
        <v>3</v>
      </c>
      <c r="V348" t="s">
        <v>67</v>
      </c>
      <c r="W348" t="s">
        <v>34</v>
      </c>
      <c r="X348">
        <v>3</v>
      </c>
      <c r="Y348" t="s">
        <v>65</v>
      </c>
      <c r="Z348">
        <v>48</v>
      </c>
      <c r="AA348" t="s">
        <v>58</v>
      </c>
      <c r="AB348" t="s">
        <v>58</v>
      </c>
      <c r="AC348" t="s">
        <v>58</v>
      </c>
      <c r="AD348" s="2">
        <v>41730</v>
      </c>
      <c r="AE348">
        <v>6</v>
      </c>
      <c r="AF348">
        <v>0.30549731050066842</v>
      </c>
    </row>
    <row r="349" spans="1:32" x14ac:dyDescent="0.35">
      <c r="A349">
        <v>348</v>
      </c>
      <c r="B349" t="s">
        <v>32</v>
      </c>
      <c r="C349" t="s">
        <v>69</v>
      </c>
      <c r="D349" t="s">
        <v>34</v>
      </c>
      <c r="E349">
        <v>3</v>
      </c>
      <c r="F349" t="s">
        <v>35</v>
      </c>
      <c r="G349" t="s">
        <v>36</v>
      </c>
      <c r="H349">
        <v>0.5</v>
      </c>
      <c r="I349" t="s">
        <v>35</v>
      </c>
      <c r="J349" t="s">
        <v>37</v>
      </c>
      <c r="K349" t="s">
        <v>38</v>
      </c>
      <c r="L349" t="s">
        <v>49</v>
      </c>
      <c r="M349" t="s">
        <v>69</v>
      </c>
      <c r="N349" t="s">
        <v>38</v>
      </c>
      <c r="O349" t="s">
        <v>41</v>
      </c>
      <c r="P349" t="s">
        <v>41</v>
      </c>
      <c r="Q349" t="s">
        <v>52</v>
      </c>
      <c r="R349" t="s">
        <v>78</v>
      </c>
      <c r="S349" t="s">
        <v>52</v>
      </c>
      <c r="T349" t="s">
        <v>69</v>
      </c>
      <c r="U349">
        <v>4</v>
      </c>
      <c r="V349" t="s">
        <v>69</v>
      </c>
      <c r="W349" t="s">
        <v>34</v>
      </c>
      <c r="X349">
        <v>3</v>
      </c>
      <c r="Y349" t="s">
        <v>62</v>
      </c>
      <c r="Z349">
        <v>25</v>
      </c>
      <c r="AA349" t="s">
        <v>84</v>
      </c>
      <c r="AB349" t="s">
        <v>45</v>
      </c>
      <c r="AC349" t="s">
        <v>45</v>
      </c>
      <c r="AD349" s="2">
        <v>42461</v>
      </c>
      <c r="AE349">
        <v>4</v>
      </c>
      <c r="AF349">
        <v>0.81090371800530836</v>
      </c>
    </row>
    <row r="350" spans="1:32" x14ac:dyDescent="0.35">
      <c r="A350">
        <v>349</v>
      </c>
      <c r="B350" t="s">
        <v>46</v>
      </c>
      <c r="C350" t="s">
        <v>33</v>
      </c>
      <c r="D350" t="s">
        <v>34</v>
      </c>
      <c r="E350">
        <v>3</v>
      </c>
      <c r="F350" t="s">
        <v>35</v>
      </c>
      <c r="G350" t="s">
        <v>36</v>
      </c>
      <c r="H350">
        <v>0.5</v>
      </c>
      <c r="I350" t="s">
        <v>35</v>
      </c>
      <c r="J350" t="s">
        <v>37</v>
      </c>
      <c r="K350" t="s">
        <v>38</v>
      </c>
      <c r="L350" t="s">
        <v>49</v>
      </c>
      <c r="M350" t="s">
        <v>33</v>
      </c>
      <c r="N350" t="s">
        <v>38</v>
      </c>
      <c r="O350" t="s">
        <v>41</v>
      </c>
      <c r="P350" t="s">
        <v>41</v>
      </c>
      <c r="Q350" t="s">
        <v>52</v>
      </c>
      <c r="R350" t="s">
        <v>79</v>
      </c>
      <c r="S350" t="s">
        <v>52</v>
      </c>
      <c r="T350" t="s">
        <v>33</v>
      </c>
      <c r="U350">
        <v>3</v>
      </c>
      <c r="V350" t="s">
        <v>33</v>
      </c>
      <c r="W350" t="s">
        <v>34</v>
      </c>
      <c r="X350">
        <v>2</v>
      </c>
      <c r="Y350" t="s">
        <v>62</v>
      </c>
      <c r="Z350">
        <v>22</v>
      </c>
      <c r="AA350" t="s">
        <v>53</v>
      </c>
      <c r="AB350" t="s">
        <v>45</v>
      </c>
      <c r="AC350" t="s">
        <v>45</v>
      </c>
      <c r="AD350" s="2">
        <v>42826</v>
      </c>
      <c r="AE350">
        <v>3</v>
      </c>
      <c r="AF350">
        <v>8.314828038776001E-2</v>
      </c>
    </row>
    <row r="351" spans="1:32" x14ac:dyDescent="0.35">
      <c r="A351">
        <v>350</v>
      </c>
      <c r="B351" t="s">
        <v>32</v>
      </c>
      <c r="C351" t="s">
        <v>33</v>
      </c>
      <c r="D351" t="s">
        <v>34</v>
      </c>
      <c r="E351">
        <v>3</v>
      </c>
      <c r="F351" t="s">
        <v>35</v>
      </c>
      <c r="G351" t="s">
        <v>35</v>
      </c>
      <c r="H351">
        <v>0.5</v>
      </c>
      <c r="I351" t="s">
        <v>36</v>
      </c>
      <c r="J351" t="s">
        <v>37</v>
      </c>
      <c r="K351" t="s">
        <v>38</v>
      </c>
      <c r="L351" t="s">
        <v>39</v>
      </c>
      <c r="M351" t="s">
        <v>40</v>
      </c>
      <c r="N351" t="s">
        <v>38</v>
      </c>
      <c r="O351" t="s">
        <v>41</v>
      </c>
      <c r="P351" t="s">
        <v>41</v>
      </c>
      <c r="Q351" t="s">
        <v>42</v>
      </c>
      <c r="R351" t="s">
        <v>42</v>
      </c>
      <c r="S351" t="s">
        <v>42</v>
      </c>
      <c r="T351" t="s">
        <v>42</v>
      </c>
      <c r="U351">
        <v>2</v>
      </c>
      <c r="V351" t="s">
        <v>33</v>
      </c>
      <c r="W351" t="s">
        <v>34</v>
      </c>
      <c r="X351">
        <v>2</v>
      </c>
      <c r="Y351" t="s">
        <v>62</v>
      </c>
      <c r="Z351">
        <v>27</v>
      </c>
      <c r="AA351" t="s">
        <v>53</v>
      </c>
      <c r="AB351" t="s">
        <v>45</v>
      </c>
      <c r="AC351" t="s">
        <v>45</v>
      </c>
      <c r="AD351" s="2">
        <v>43191</v>
      </c>
      <c r="AE351">
        <v>2</v>
      </c>
      <c r="AF351">
        <v>0.80617231218601593</v>
      </c>
    </row>
    <row r="352" spans="1:32" x14ac:dyDescent="0.35">
      <c r="A352">
        <v>351</v>
      </c>
      <c r="B352" t="s">
        <v>32</v>
      </c>
      <c r="C352" t="s">
        <v>47</v>
      </c>
      <c r="D352" t="s">
        <v>34</v>
      </c>
      <c r="E352">
        <v>2</v>
      </c>
      <c r="F352" t="s">
        <v>35</v>
      </c>
      <c r="G352" t="s">
        <v>36</v>
      </c>
      <c r="H352">
        <v>0.5</v>
      </c>
      <c r="I352" t="s">
        <v>35</v>
      </c>
      <c r="J352" t="s">
        <v>37</v>
      </c>
      <c r="K352" t="s">
        <v>48</v>
      </c>
      <c r="L352" t="s">
        <v>49</v>
      </c>
      <c r="M352" t="s">
        <v>47</v>
      </c>
      <c r="N352" t="s">
        <v>48</v>
      </c>
      <c r="O352" t="s">
        <v>41</v>
      </c>
      <c r="P352" t="s">
        <v>41</v>
      </c>
      <c r="Q352" t="s">
        <v>50</v>
      </c>
      <c r="R352" t="s">
        <v>51</v>
      </c>
      <c r="S352" t="s">
        <v>52</v>
      </c>
      <c r="T352" t="s">
        <v>47</v>
      </c>
      <c r="U352">
        <v>4</v>
      </c>
      <c r="V352" t="s">
        <v>47</v>
      </c>
      <c r="W352" t="s">
        <v>34</v>
      </c>
      <c r="X352">
        <v>2</v>
      </c>
      <c r="Y352" t="s">
        <v>43</v>
      </c>
      <c r="Z352">
        <v>36</v>
      </c>
      <c r="AA352" t="s">
        <v>53</v>
      </c>
      <c r="AB352" t="s">
        <v>45</v>
      </c>
      <c r="AC352" t="s">
        <v>45</v>
      </c>
      <c r="AD352" s="2">
        <v>42461</v>
      </c>
      <c r="AE352">
        <v>4</v>
      </c>
      <c r="AF352">
        <v>1.7510175672525885E-2</v>
      </c>
    </row>
    <row r="353" spans="1:32" x14ac:dyDescent="0.35">
      <c r="A353">
        <v>352</v>
      </c>
      <c r="B353" t="s">
        <v>32</v>
      </c>
      <c r="C353" t="s">
        <v>33</v>
      </c>
      <c r="D353" t="s">
        <v>34</v>
      </c>
      <c r="E353">
        <v>2</v>
      </c>
      <c r="F353" t="s">
        <v>36</v>
      </c>
      <c r="G353" t="s">
        <v>36</v>
      </c>
      <c r="H353">
        <v>0.5</v>
      </c>
      <c r="I353" t="s">
        <v>35</v>
      </c>
      <c r="J353" t="s">
        <v>37</v>
      </c>
      <c r="K353" t="s">
        <v>48</v>
      </c>
      <c r="L353" t="s">
        <v>49</v>
      </c>
      <c r="M353" t="s">
        <v>69</v>
      </c>
      <c r="N353" t="s">
        <v>48</v>
      </c>
      <c r="O353" t="s">
        <v>41</v>
      </c>
      <c r="P353" t="s">
        <v>41</v>
      </c>
      <c r="Q353" t="s">
        <v>52</v>
      </c>
      <c r="R353" t="s">
        <v>61</v>
      </c>
      <c r="S353" t="s">
        <v>52</v>
      </c>
      <c r="T353" t="s">
        <v>33</v>
      </c>
      <c r="U353">
        <v>1</v>
      </c>
      <c r="V353" t="s">
        <v>33</v>
      </c>
      <c r="W353" t="s">
        <v>34</v>
      </c>
      <c r="X353">
        <v>0</v>
      </c>
      <c r="Y353" t="s">
        <v>62</v>
      </c>
      <c r="Z353">
        <v>29</v>
      </c>
      <c r="AA353" t="s">
        <v>58</v>
      </c>
      <c r="AB353" t="s">
        <v>58</v>
      </c>
      <c r="AC353" t="s">
        <v>58</v>
      </c>
      <c r="AD353" s="2">
        <v>43556</v>
      </c>
      <c r="AE353">
        <v>1</v>
      </c>
      <c r="AF353">
        <v>0.82017939353038716</v>
      </c>
    </row>
    <row r="354" spans="1:32" x14ac:dyDescent="0.35">
      <c r="A354">
        <v>353</v>
      </c>
      <c r="B354" t="s">
        <v>46</v>
      </c>
      <c r="C354" t="s">
        <v>69</v>
      </c>
      <c r="D354" t="s">
        <v>34</v>
      </c>
      <c r="E354">
        <v>3</v>
      </c>
      <c r="F354" t="s">
        <v>35</v>
      </c>
      <c r="G354" t="s">
        <v>36</v>
      </c>
      <c r="H354">
        <v>0.5</v>
      </c>
      <c r="I354" t="s">
        <v>35</v>
      </c>
      <c r="J354" t="s">
        <v>37</v>
      </c>
      <c r="K354" t="s">
        <v>48</v>
      </c>
      <c r="L354" t="s">
        <v>49</v>
      </c>
      <c r="M354" t="s">
        <v>69</v>
      </c>
      <c r="N354" t="s">
        <v>48</v>
      </c>
      <c r="O354" t="s">
        <v>41</v>
      </c>
      <c r="P354" t="s">
        <v>41</v>
      </c>
      <c r="Q354" t="s">
        <v>52</v>
      </c>
      <c r="R354" t="s">
        <v>82</v>
      </c>
      <c r="S354" t="s">
        <v>52</v>
      </c>
      <c r="T354" t="s">
        <v>69</v>
      </c>
      <c r="U354">
        <v>6</v>
      </c>
      <c r="V354" t="s">
        <v>69</v>
      </c>
      <c r="W354" t="s">
        <v>34</v>
      </c>
      <c r="X354">
        <v>2</v>
      </c>
      <c r="Y354" t="s">
        <v>43</v>
      </c>
      <c r="Z354">
        <v>31</v>
      </c>
      <c r="AA354" t="s">
        <v>53</v>
      </c>
      <c r="AB354" t="s">
        <v>45</v>
      </c>
      <c r="AC354" t="s">
        <v>45</v>
      </c>
      <c r="AD354" s="2">
        <v>42461</v>
      </c>
      <c r="AE354">
        <v>4</v>
      </c>
      <c r="AF354">
        <v>0.81847146620134426</v>
      </c>
    </row>
    <row r="355" spans="1:32" x14ac:dyDescent="0.35">
      <c r="A355">
        <v>354</v>
      </c>
      <c r="B355" t="s">
        <v>46</v>
      </c>
      <c r="C355" t="s">
        <v>33</v>
      </c>
      <c r="D355" t="s">
        <v>37</v>
      </c>
      <c r="E355">
        <v>0</v>
      </c>
      <c r="F355" t="s">
        <v>35</v>
      </c>
      <c r="G355" t="s">
        <v>35</v>
      </c>
      <c r="H355">
        <v>0.5</v>
      </c>
      <c r="I355" t="s">
        <v>35</v>
      </c>
      <c r="J355" t="s">
        <v>34</v>
      </c>
      <c r="K355" t="s">
        <v>38</v>
      </c>
      <c r="L355" t="s">
        <v>49</v>
      </c>
      <c r="M355" t="s">
        <v>33</v>
      </c>
      <c r="N355" t="s">
        <v>38</v>
      </c>
      <c r="O355" t="s">
        <v>41</v>
      </c>
      <c r="P355" t="s">
        <v>41</v>
      </c>
      <c r="Q355" t="s">
        <v>52</v>
      </c>
      <c r="R355" t="s">
        <v>79</v>
      </c>
      <c r="S355" t="s">
        <v>52</v>
      </c>
      <c r="T355" t="s">
        <v>33</v>
      </c>
      <c r="U355">
        <v>0</v>
      </c>
      <c r="V355" t="s">
        <v>42</v>
      </c>
      <c r="W355" t="s">
        <v>34</v>
      </c>
      <c r="X355">
        <v>0</v>
      </c>
      <c r="Y355" t="s">
        <v>62</v>
      </c>
      <c r="Z355">
        <v>23</v>
      </c>
      <c r="AA355" t="s">
        <v>117</v>
      </c>
      <c r="AB355" t="s">
        <v>45</v>
      </c>
      <c r="AC355" t="s">
        <v>45</v>
      </c>
      <c r="AD355" s="2">
        <v>43922</v>
      </c>
      <c r="AE355">
        <v>0</v>
      </c>
      <c r="AF355">
        <v>0.84666114531871295</v>
      </c>
    </row>
    <row r="356" spans="1:32" x14ac:dyDescent="0.35">
      <c r="A356">
        <v>355</v>
      </c>
      <c r="B356" t="s">
        <v>32</v>
      </c>
      <c r="C356" t="s">
        <v>33</v>
      </c>
      <c r="D356" t="s">
        <v>37</v>
      </c>
      <c r="E356">
        <v>0</v>
      </c>
      <c r="F356" t="s">
        <v>35</v>
      </c>
      <c r="G356" t="s">
        <v>35</v>
      </c>
      <c r="H356">
        <v>0.5</v>
      </c>
      <c r="I356" t="s">
        <v>35</v>
      </c>
      <c r="J356" t="s">
        <v>34</v>
      </c>
      <c r="K356" t="s">
        <v>38</v>
      </c>
      <c r="L356" t="s">
        <v>49</v>
      </c>
      <c r="M356" t="s">
        <v>33</v>
      </c>
      <c r="N356" t="s">
        <v>38</v>
      </c>
      <c r="O356" t="s">
        <v>41</v>
      </c>
      <c r="P356" t="s">
        <v>41</v>
      </c>
      <c r="Q356" t="s">
        <v>52</v>
      </c>
      <c r="R356" t="s">
        <v>79</v>
      </c>
      <c r="S356" t="s">
        <v>52</v>
      </c>
      <c r="T356" t="s">
        <v>33</v>
      </c>
      <c r="U356">
        <v>0</v>
      </c>
      <c r="V356" t="s">
        <v>42</v>
      </c>
      <c r="W356" t="s">
        <v>34</v>
      </c>
      <c r="X356">
        <v>0</v>
      </c>
      <c r="Y356" t="s">
        <v>62</v>
      </c>
      <c r="Z356">
        <v>23</v>
      </c>
      <c r="AA356" t="s">
        <v>66</v>
      </c>
      <c r="AB356" t="s">
        <v>45</v>
      </c>
      <c r="AC356" t="s">
        <v>45</v>
      </c>
      <c r="AD356" s="2">
        <v>43922</v>
      </c>
      <c r="AE356">
        <v>0</v>
      </c>
      <c r="AF356">
        <v>6.4943168172176824E-2</v>
      </c>
    </row>
    <row r="357" spans="1:32" x14ac:dyDescent="0.35">
      <c r="A357">
        <v>356</v>
      </c>
      <c r="B357" t="s">
        <v>32</v>
      </c>
      <c r="C357" t="s">
        <v>69</v>
      </c>
      <c r="D357" t="s">
        <v>34</v>
      </c>
      <c r="E357">
        <v>2</v>
      </c>
      <c r="F357" t="s">
        <v>36</v>
      </c>
      <c r="G357" t="s">
        <v>36</v>
      </c>
      <c r="H357">
        <v>0.5</v>
      </c>
      <c r="I357" t="s">
        <v>35</v>
      </c>
      <c r="J357" t="s">
        <v>37</v>
      </c>
      <c r="K357" t="s">
        <v>48</v>
      </c>
      <c r="L357" t="s">
        <v>49</v>
      </c>
      <c r="M357" t="s">
        <v>47</v>
      </c>
      <c r="N357" t="s">
        <v>48</v>
      </c>
      <c r="O357" t="s">
        <v>41</v>
      </c>
      <c r="P357" t="s">
        <v>41</v>
      </c>
      <c r="Q357" t="s">
        <v>52</v>
      </c>
      <c r="R357" t="s">
        <v>82</v>
      </c>
      <c r="S357" t="s">
        <v>52</v>
      </c>
      <c r="T357" t="s">
        <v>69</v>
      </c>
      <c r="U357">
        <v>3</v>
      </c>
      <c r="V357" t="s">
        <v>69</v>
      </c>
      <c r="W357" t="s">
        <v>34</v>
      </c>
      <c r="X357">
        <v>2</v>
      </c>
      <c r="Y357" t="s">
        <v>43</v>
      </c>
      <c r="Z357">
        <v>32</v>
      </c>
      <c r="AA357" t="s">
        <v>58</v>
      </c>
      <c r="AB357" t="s">
        <v>58</v>
      </c>
      <c r="AC357" t="s">
        <v>58</v>
      </c>
      <c r="AD357" s="2">
        <v>42826</v>
      </c>
      <c r="AE357">
        <v>3</v>
      </c>
      <c r="AF357">
        <v>0.52329035929790479</v>
      </c>
    </row>
    <row r="358" spans="1:32" x14ac:dyDescent="0.35">
      <c r="A358">
        <v>357</v>
      </c>
      <c r="B358" t="s">
        <v>46</v>
      </c>
      <c r="C358" t="s">
        <v>33</v>
      </c>
      <c r="D358" t="s">
        <v>34</v>
      </c>
      <c r="E358">
        <v>2</v>
      </c>
      <c r="F358" t="s">
        <v>35</v>
      </c>
      <c r="G358" t="s">
        <v>36</v>
      </c>
      <c r="H358">
        <v>0.5</v>
      </c>
      <c r="I358" t="s">
        <v>35</v>
      </c>
      <c r="J358" t="s">
        <v>37</v>
      </c>
      <c r="K358" t="s">
        <v>38</v>
      </c>
      <c r="L358" t="s">
        <v>49</v>
      </c>
      <c r="M358" t="s">
        <v>33</v>
      </c>
      <c r="N358" t="s">
        <v>38</v>
      </c>
      <c r="O358" t="s">
        <v>41</v>
      </c>
      <c r="P358" t="s">
        <v>41</v>
      </c>
      <c r="Q358" t="s">
        <v>52</v>
      </c>
      <c r="R358" t="s">
        <v>79</v>
      </c>
      <c r="S358" t="s">
        <v>52</v>
      </c>
      <c r="T358" t="s">
        <v>33</v>
      </c>
      <c r="U358">
        <v>3</v>
      </c>
      <c r="V358" t="s">
        <v>33</v>
      </c>
      <c r="W358" t="s">
        <v>34</v>
      </c>
      <c r="X358">
        <v>3</v>
      </c>
      <c r="Y358" t="s">
        <v>62</v>
      </c>
      <c r="Z358">
        <v>27</v>
      </c>
      <c r="AA358" t="s">
        <v>58</v>
      </c>
      <c r="AB358" t="s">
        <v>58</v>
      </c>
      <c r="AC358" t="s">
        <v>58</v>
      </c>
      <c r="AD358" s="2">
        <v>42826</v>
      </c>
      <c r="AE358">
        <v>3</v>
      </c>
      <c r="AF358">
        <v>0.66741449075011805</v>
      </c>
    </row>
    <row r="359" spans="1:32" x14ac:dyDescent="0.35">
      <c r="A359">
        <v>358</v>
      </c>
      <c r="B359" t="s">
        <v>46</v>
      </c>
      <c r="C359" t="s">
        <v>69</v>
      </c>
      <c r="D359" t="s">
        <v>34</v>
      </c>
      <c r="E359">
        <v>3</v>
      </c>
      <c r="F359" t="s">
        <v>35</v>
      </c>
      <c r="G359" t="s">
        <v>36</v>
      </c>
      <c r="H359">
        <v>0.5</v>
      </c>
      <c r="I359" t="s">
        <v>35</v>
      </c>
      <c r="J359" t="s">
        <v>37</v>
      </c>
      <c r="K359" t="s">
        <v>38</v>
      </c>
      <c r="L359" t="s">
        <v>49</v>
      </c>
      <c r="M359" t="s">
        <v>69</v>
      </c>
      <c r="N359" t="s">
        <v>38</v>
      </c>
      <c r="O359">
        <v>0.8</v>
      </c>
      <c r="P359" t="s">
        <v>81</v>
      </c>
      <c r="Q359" t="s">
        <v>52</v>
      </c>
      <c r="R359" t="s">
        <v>78</v>
      </c>
      <c r="S359" t="s">
        <v>52</v>
      </c>
      <c r="T359" t="s">
        <v>69</v>
      </c>
      <c r="U359">
        <v>3</v>
      </c>
      <c r="V359" t="s">
        <v>69</v>
      </c>
      <c r="W359" t="s">
        <v>34</v>
      </c>
      <c r="X359">
        <v>2</v>
      </c>
      <c r="Y359" t="s">
        <v>43</v>
      </c>
      <c r="Z359">
        <v>33</v>
      </c>
      <c r="AA359" t="s">
        <v>77</v>
      </c>
      <c r="AB359" t="s">
        <v>45</v>
      </c>
      <c r="AC359" t="s">
        <v>45</v>
      </c>
      <c r="AD359" s="2">
        <v>40634</v>
      </c>
      <c r="AE359">
        <v>9</v>
      </c>
      <c r="AF359">
        <v>0.30079074961160035</v>
      </c>
    </row>
    <row r="360" spans="1:32" x14ac:dyDescent="0.35">
      <c r="A360">
        <v>359</v>
      </c>
      <c r="B360" t="s">
        <v>46</v>
      </c>
      <c r="C360" t="s">
        <v>69</v>
      </c>
      <c r="D360" t="s">
        <v>34</v>
      </c>
      <c r="E360">
        <v>2</v>
      </c>
      <c r="F360" t="s">
        <v>35</v>
      </c>
      <c r="G360" t="s">
        <v>36</v>
      </c>
      <c r="H360">
        <v>0.5</v>
      </c>
      <c r="I360" t="s">
        <v>35</v>
      </c>
      <c r="J360" t="s">
        <v>37</v>
      </c>
      <c r="K360" t="s">
        <v>48</v>
      </c>
      <c r="L360" t="s">
        <v>49</v>
      </c>
      <c r="M360" t="s">
        <v>69</v>
      </c>
      <c r="N360" t="s">
        <v>48</v>
      </c>
      <c r="O360" t="s">
        <v>41</v>
      </c>
      <c r="P360" t="s">
        <v>41</v>
      </c>
      <c r="Q360" t="s">
        <v>52</v>
      </c>
      <c r="R360" t="s">
        <v>82</v>
      </c>
      <c r="S360" t="s">
        <v>52</v>
      </c>
      <c r="T360" t="s">
        <v>69</v>
      </c>
      <c r="U360">
        <v>3</v>
      </c>
      <c r="V360" t="s">
        <v>69</v>
      </c>
      <c r="W360" t="s">
        <v>34</v>
      </c>
      <c r="X360">
        <v>3</v>
      </c>
      <c r="Y360" t="s">
        <v>62</v>
      </c>
      <c r="Z360">
        <v>28</v>
      </c>
      <c r="AA360" t="s">
        <v>71</v>
      </c>
      <c r="AB360" t="s">
        <v>72</v>
      </c>
      <c r="AC360" t="s">
        <v>73</v>
      </c>
      <c r="AD360" s="2">
        <v>40634</v>
      </c>
      <c r="AE360">
        <v>9</v>
      </c>
      <c r="AF360">
        <v>0.32868715421941341</v>
      </c>
    </row>
    <row r="361" spans="1:32" x14ac:dyDescent="0.35">
      <c r="A361">
        <v>360</v>
      </c>
      <c r="B361" t="s">
        <v>32</v>
      </c>
      <c r="C361" t="s">
        <v>69</v>
      </c>
      <c r="D361" t="s">
        <v>37</v>
      </c>
      <c r="E361">
        <v>0</v>
      </c>
      <c r="F361" t="s">
        <v>35</v>
      </c>
      <c r="G361" t="s">
        <v>35</v>
      </c>
      <c r="H361">
        <v>0.5</v>
      </c>
      <c r="I361" t="s">
        <v>35</v>
      </c>
      <c r="J361" t="s">
        <v>34</v>
      </c>
      <c r="K361" t="s">
        <v>63</v>
      </c>
      <c r="L361" t="s">
        <v>49</v>
      </c>
      <c r="M361" t="s">
        <v>69</v>
      </c>
      <c r="N361" t="s">
        <v>63</v>
      </c>
      <c r="O361" t="s">
        <v>41</v>
      </c>
      <c r="P361" t="s">
        <v>41</v>
      </c>
      <c r="Q361" t="s">
        <v>52</v>
      </c>
      <c r="R361" t="s">
        <v>85</v>
      </c>
      <c r="S361" t="s">
        <v>52</v>
      </c>
      <c r="T361" t="s">
        <v>69</v>
      </c>
      <c r="U361">
        <v>0</v>
      </c>
      <c r="V361" t="s">
        <v>42</v>
      </c>
      <c r="W361" t="s">
        <v>34</v>
      </c>
      <c r="X361">
        <v>0</v>
      </c>
      <c r="Y361" t="s">
        <v>62</v>
      </c>
      <c r="Z361">
        <v>24</v>
      </c>
      <c r="AA361" t="s">
        <v>66</v>
      </c>
      <c r="AB361" t="s">
        <v>45</v>
      </c>
      <c r="AC361" t="s">
        <v>45</v>
      </c>
      <c r="AD361" s="2">
        <v>43922</v>
      </c>
      <c r="AE361">
        <v>0</v>
      </c>
      <c r="AF361">
        <v>0.27123821669728454</v>
      </c>
    </row>
    <row r="362" spans="1:32" x14ac:dyDescent="0.35">
      <c r="A362">
        <v>361</v>
      </c>
      <c r="B362" t="s">
        <v>32</v>
      </c>
      <c r="C362" t="s">
        <v>67</v>
      </c>
      <c r="D362" t="s">
        <v>34</v>
      </c>
      <c r="E362">
        <v>2</v>
      </c>
      <c r="F362" t="s">
        <v>35</v>
      </c>
      <c r="G362" t="s">
        <v>36</v>
      </c>
      <c r="H362">
        <v>0.5</v>
      </c>
      <c r="I362" t="s">
        <v>35</v>
      </c>
      <c r="J362" t="s">
        <v>37</v>
      </c>
      <c r="K362" t="s">
        <v>63</v>
      </c>
      <c r="L362" t="s">
        <v>49</v>
      </c>
      <c r="M362" t="s">
        <v>67</v>
      </c>
      <c r="N362" t="s">
        <v>63</v>
      </c>
      <c r="O362" t="s">
        <v>41</v>
      </c>
      <c r="P362" t="s">
        <v>41</v>
      </c>
      <c r="Q362" t="s">
        <v>50</v>
      </c>
      <c r="R362" t="s">
        <v>96</v>
      </c>
      <c r="S362" t="s">
        <v>50</v>
      </c>
      <c r="T362" t="s">
        <v>67</v>
      </c>
      <c r="U362">
        <v>4</v>
      </c>
      <c r="V362" t="s">
        <v>67</v>
      </c>
      <c r="W362" t="s">
        <v>34</v>
      </c>
      <c r="X362">
        <v>2</v>
      </c>
      <c r="Y362" t="s">
        <v>43</v>
      </c>
      <c r="Z362">
        <v>38</v>
      </c>
      <c r="AA362" t="s">
        <v>58</v>
      </c>
      <c r="AB362" t="s">
        <v>58</v>
      </c>
      <c r="AC362" t="s">
        <v>58</v>
      </c>
      <c r="AD362" s="2">
        <v>40634</v>
      </c>
      <c r="AE362">
        <v>9</v>
      </c>
      <c r="AF362">
        <v>0.26400915454347351</v>
      </c>
    </row>
    <row r="363" spans="1:32" x14ac:dyDescent="0.35">
      <c r="A363">
        <v>362</v>
      </c>
      <c r="B363" t="s">
        <v>46</v>
      </c>
      <c r="C363" t="s">
        <v>33</v>
      </c>
      <c r="D363" t="s">
        <v>34</v>
      </c>
      <c r="E363">
        <v>3</v>
      </c>
      <c r="F363" t="s">
        <v>35</v>
      </c>
      <c r="G363" t="s">
        <v>36</v>
      </c>
      <c r="H363">
        <v>0.5</v>
      </c>
      <c r="I363" t="s">
        <v>35</v>
      </c>
      <c r="J363" t="s">
        <v>37</v>
      </c>
      <c r="K363" t="s">
        <v>38</v>
      </c>
      <c r="L363" t="s">
        <v>49</v>
      </c>
      <c r="M363" t="s">
        <v>33</v>
      </c>
      <c r="N363" t="s">
        <v>38</v>
      </c>
      <c r="O363" t="s">
        <v>41</v>
      </c>
      <c r="P363" t="s">
        <v>41</v>
      </c>
      <c r="Q363" t="s">
        <v>52</v>
      </c>
      <c r="R363" t="s">
        <v>79</v>
      </c>
      <c r="S363" t="s">
        <v>52</v>
      </c>
      <c r="T363" t="s">
        <v>33</v>
      </c>
      <c r="U363">
        <v>5</v>
      </c>
      <c r="V363" t="s">
        <v>33</v>
      </c>
      <c r="W363" t="s">
        <v>34</v>
      </c>
      <c r="X363">
        <v>3</v>
      </c>
      <c r="Y363" t="s">
        <v>62</v>
      </c>
      <c r="Z363">
        <v>26</v>
      </c>
      <c r="AA363" t="s">
        <v>71</v>
      </c>
      <c r="AB363" t="s">
        <v>72</v>
      </c>
      <c r="AC363" t="s">
        <v>73</v>
      </c>
      <c r="AD363" s="2">
        <v>42095</v>
      </c>
      <c r="AE363">
        <v>5</v>
      </c>
      <c r="AF363">
        <v>8.9686226308698713E-2</v>
      </c>
    </row>
    <row r="364" spans="1:32" x14ac:dyDescent="0.35">
      <c r="A364">
        <v>363</v>
      </c>
      <c r="B364" t="s">
        <v>32</v>
      </c>
      <c r="C364" t="s">
        <v>95</v>
      </c>
      <c r="D364" t="s">
        <v>34</v>
      </c>
      <c r="E364">
        <v>0</v>
      </c>
      <c r="F364" t="s">
        <v>35</v>
      </c>
      <c r="G364" t="s">
        <v>35</v>
      </c>
      <c r="H364">
        <v>0.5</v>
      </c>
      <c r="I364" t="s">
        <v>35</v>
      </c>
      <c r="J364" t="s">
        <v>37</v>
      </c>
      <c r="K364" t="s">
        <v>55</v>
      </c>
      <c r="L364" t="s">
        <v>49</v>
      </c>
      <c r="M364" t="s">
        <v>95</v>
      </c>
      <c r="N364" t="s">
        <v>55</v>
      </c>
      <c r="O364" t="s">
        <v>41</v>
      </c>
      <c r="P364" t="s">
        <v>41</v>
      </c>
      <c r="Q364" t="s">
        <v>42</v>
      </c>
      <c r="R364" t="s">
        <v>42</v>
      </c>
      <c r="S364" t="s">
        <v>42</v>
      </c>
      <c r="T364" t="s">
        <v>42</v>
      </c>
      <c r="U364">
        <v>4</v>
      </c>
      <c r="V364" t="s">
        <v>95</v>
      </c>
      <c r="W364" t="s">
        <v>34</v>
      </c>
      <c r="X364">
        <v>3</v>
      </c>
      <c r="Y364" t="s">
        <v>65</v>
      </c>
      <c r="Z364">
        <v>45</v>
      </c>
      <c r="AA364" t="s">
        <v>77</v>
      </c>
      <c r="AB364" t="s">
        <v>45</v>
      </c>
      <c r="AC364" t="s">
        <v>45</v>
      </c>
      <c r="AD364" s="2">
        <v>41365</v>
      </c>
      <c r="AE364">
        <v>7</v>
      </c>
      <c r="AF364">
        <v>0.88432735144787877</v>
      </c>
    </row>
    <row r="365" spans="1:32" x14ac:dyDescent="0.35">
      <c r="A365">
        <v>364</v>
      </c>
      <c r="B365" t="s">
        <v>32</v>
      </c>
      <c r="C365" t="s">
        <v>69</v>
      </c>
      <c r="D365" t="s">
        <v>34</v>
      </c>
      <c r="E365">
        <v>4</v>
      </c>
      <c r="F365" t="s">
        <v>35</v>
      </c>
      <c r="G365" t="s">
        <v>36</v>
      </c>
      <c r="H365">
        <v>0.5</v>
      </c>
      <c r="I365" t="s">
        <v>35</v>
      </c>
      <c r="J365" t="s">
        <v>37</v>
      </c>
      <c r="K365" t="s">
        <v>38</v>
      </c>
      <c r="L365" t="s">
        <v>49</v>
      </c>
      <c r="M365" t="s">
        <v>69</v>
      </c>
      <c r="N365" t="s">
        <v>38</v>
      </c>
      <c r="O365" t="s">
        <v>41</v>
      </c>
      <c r="P365" t="s">
        <v>41</v>
      </c>
      <c r="Q365" t="s">
        <v>52</v>
      </c>
      <c r="R365" t="s">
        <v>78</v>
      </c>
      <c r="S365" t="s">
        <v>52</v>
      </c>
      <c r="T365" t="s">
        <v>69</v>
      </c>
      <c r="U365">
        <v>1</v>
      </c>
      <c r="V365" t="s">
        <v>33</v>
      </c>
      <c r="W365" t="s">
        <v>37</v>
      </c>
      <c r="X365">
        <v>2</v>
      </c>
      <c r="Y365" t="s">
        <v>62</v>
      </c>
      <c r="Z365">
        <v>29</v>
      </c>
      <c r="AA365" t="s">
        <v>77</v>
      </c>
      <c r="AB365" t="s">
        <v>45</v>
      </c>
      <c r="AC365" t="s">
        <v>45</v>
      </c>
      <c r="AD365" s="2">
        <v>43191</v>
      </c>
      <c r="AE365">
        <v>2</v>
      </c>
      <c r="AF365">
        <v>0.46912821489443968</v>
      </c>
    </row>
    <row r="366" spans="1:32" x14ac:dyDescent="0.35">
      <c r="A366">
        <v>365</v>
      </c>
      <c r="B366" t="s">
        <v>32</v>
      </c>
      <c r="C366" t="s">
        <v>47</v>
      </c>
      <c r="D366" t="s">
        <v>34</v>
      </c>
      <c r="E366">
        <v>3</v>
      </c>
      <c r="F366" t="s">
        <v>35</v>
      </c>
      <c r="G366" t="s">
        <v>36</v>
      </c>
      <c r="H366">
        <v>0.5</v>
      </c>
      <c r="I366" t="s">
        <v>35</v>
      </c>
      <c r="J366" t="s">
        <v>37</v>
      </c>
      <c r="K366" t="s">
        <v>48</v>
      </c>
      <c r="L366" t="s">
        <v>49</v>
      </c>
      <c r="M366" t="s">
        <v>47</v>
      </c>
      <c r="N366" t="s">
        <v>48</v>
      </c>
      <c r="O366" t="s">
        <v>41</v>
      </c>
      <c r="P366" t="s">
        <v>41</v>
      </c>
      <c r="Q366" t="s">
        <v>50</v>
      </c>
      <c r="R366" t="s">
        <v>51</v>
      </c>
      <c r="S366" t="s">
        <v>52</v>
      </c>
      <c r="T366" t="s">
        <v>47</v>
      </c>
      <c r="U366">
        <v>2</v>
      </c>
      <c r="V366" t="s">
        <v>47</v>
      </c>
      <c r="W366" t="s">
        <v>34</v>
      </c>
      <c r="X366">
        <v>2</v>
      </c>
      <c r="Y366" t="s">
        <v>43</v>
      </c>
      <c r="Z366">
        <v>31</v>
      </c>
      <c r="AA366" t="s">
        <v>58</v>
      </c>
      <c r="AB366" t="s">
        <v>58</v>
      </c>
      <c r="AC366" t="s">
        <v>58</v>
      </c>
      <c r="AD366" s="2">
        <v>40634</v>
      </c>
      <c r="AE366">
        <v>9</v>
      </c>
      <c r="AF366">
        <v>0.72902785299830675</v>
      </c>
    </row>
    <row r="367" spans="1:32" x14ac:dyDescent="0.35">
      <c r="A367">
        <v>366</v>
      </c>
      <c r="B367" t="s">
        <v>46</v>
      </c>
      <c r="C367" t="s">
        <v>33</v>
      </c>
      <c r="D367" t="s">
        <v>34</v>
      </c>
      <c r="E367">
        <v>1</v>
      </c>
      <c r="F367" t="s">
        <v>36</v>
      </c>
      <c r="G367" t="s">
        <v>36</v>
      </c>
      <c r="H367">
        <v>0.5</v>
      </c>
      <c r="I367" t="s">
        <v>35</v>
      </c>
      <c r="J367" t="s">
        <v>37</v>
      </c>
      <c r="K367" t="s">
        <v>86</v>
      </c>
      <c r="L367" t="s">
        <v>49</v>
      </c>
      <c r="M367" t="s">
        <v>69</v>
      </c>
      <c r="N367" t="s">
        <v>86</v>
      </c>
      <c r="O367" t="s">
        <v>41</v>
      </c>
      <c r="P367" t="s">
        <v>41</v>
      </c>
      <c r="Q367" t="s">
        <v>56</v>
      </c>
      <c r="R367" t="s">
        <v>110</v>
      </c>
      <c r="S367" t="s">
        <v>52</v>
      </c>
      <c r="T367" t="s">
        <v>33</v>
      </c>
      <c r="U367">
        <v>3</v>
      </c>
      <c r="V367" t="s">
        <v>33</v>
      </c>
      <c r="W367" t="s">
        <v>34</v>
      </c>
      <c r="X367">
        <v>3</v>
      </c>
      <c r="Y367" t="s">
        <v>43</v>
      </c>
      <c r="Z367">
        <v>34</v>
      </c>
      <c r="AA367" t="s">
        <v>58</v>
      </c>
      <c r="AB367" t="s">
        <v>58</v>
      </c>
      <c r="AC367" t="s">
        <v>58</v>
      </c>
      <c r="AD367" s="2">
        <v>42826</v>
      </c>
      <c r="AE367">
        <v>3</v>
      </c>
      <c r="AF367">
        <v>0.83326099173102097</v>
      </c>
    </row>
    <row r="368" spans="1:32" x14ac:dyDescent="0.35">
      <c r="A368">
        <v>367</v>
      </c>
      <c r="B368" t="s">
        <v>46</v>
      </c>
      <c r="C368" t="s">
        <v>69</v>
      </c>
      <c r="D368" t="s">
        <v>37</v>
      </c>
      <c r="E368">
        <v>0</v>
      </c>
      <c r="F368" t="s">
        <v>35</v>
      </c>
      <c r="G368" t="s">
        <v>35</v>
      </c>
      <c r="H368">
        <v>0.5</v>
      </c>
      <c r="I368" t="s">
        <v>35</v>
      </c>
      <c r="J368" t="s">
        <v>34</v>
      </c>
      <c r="K368" t="s">
        <v>48</v>
      </c>
      <c r="L368" t="s">
        <v>49</v>
      </c>
      <c r="M368" t="s">
        <v>69</v>
      </c>
      <c r="N368" t="s">
        <v>48</v>
      </c>
      <c r="O368" t="s">
        <v>41</v>
      </c>
      <c r="P368" t="s">
        <v>41</v>
      </c>
      <c r="Q368" t="s">
        <v>52</v>
      </c>
      <c r="R368" t="s">
        <v>82</v>
      </c>
      <c r="S368" t="s">
        <v>52</v>
      </c>
      <c r="T368" t="s">
        <v>69</v>
      </c>
      <c r="U368">
        <v>0</v>
      </c>
      <c r="V368" t="s">
        <v>42</v>
      </c>
      <c r="W368" t="s">
        <v>34</v>
      </c>
      <c r="X368">
        <v>0</v>
      </c>
      <c r="Y368" t="s">
        <v>62</v>
      </c>
      <c r="Z368">
        <v>29</v>
      </c>
      <c r="AA368" t="s">
        <v>58</v>
      </c>
      <c r="AB368" t="s">
        <v>58</v>
      </c>
      <c r="AC368" t="s">
        <v>58</v>
      </c>
      <c r="AD368" s="2">
        <v>43922</v>
      </c>
      <c r="AE368">
        <v>0</v>
      </c>
      <c r="AF368">
        <v>0.92717983597915687</v>
      </c>
    </row>
    <row r="369" spans="1:32" x14ac:dyDescent="0.35">
      <c r="A369">
        <v>368</v>
      </c>
      <c r="B369" t="s">
        <v>32</v>
      </c>
      <c r="C369" t="s">
        <v>69</v>
      </c>
      <c r="D369" t="s">
        <v>37</v>
      </c>
      <c r="E369">
        <v>0</v>
      </c>
      <c r="F369" t="s">
        <v>35</v>
      </c>
      <c r="G369" t="s">
        <v>35</v>
      </c>
      <c r="H369">
        <v>0.5</v>
      </c>
      <c r="I369" t="s">
        <v>35</v>
      </c>
      <c r="J369" t="s">
        <v>34</v>
      </c>
      <c r="K369" t="s">
        <v>48</v>
      </c>
      <c r="L369" t="s">
        <v>49</v>
      </c>
      <c r="M369" t="s">
        <v>69</v>
      </c>
      <c r="N369" t="s">
        <v>48</v>
      </c>
      <c r="O369" t="s">
        <v>41</v>
      </c>
      <c r="P369" t="s">
        <v>41</v>
      </c>
      <c r="Q369" t="s">
        <v>52</v>
      </c>
      <c r="R369" t="s">
        <v>82</v>
      </c>
      <c r="S369" t="s">
        <v>52</v>
      </c>
      <c r="T369" t="s">
        <v>69</v>
      </c>
      <c r="U369">
        <v>0</v>
      </c>
      <c r="V369" t="s">
        <v>42</v>
      </c>
      <c r="W369" t="s">
        <v>34</v>
      </c>
      <c r="X369">
        <v>0</v>
      </c>
      <c r="Y369" t="s">
        <v>62</v>
      </c>
      <c r="Z369">
        <v>29</v>
      </c>
      <c r="AA369" t="s">
        <v>58</v>
      </c>
      <c r="AB369" t="s">
        <v>58</v>
      </c>
      <c r="AC369" t="s">
        <v>58</v>
      </c>
      <c r="AD369" s="2">
        <v>43922</v>
      </c>
      <c r="AE369">
        <v>0</v>
      </c>
      <c r="AF369">
        <v>0.63592473287046503</v>
      </c>
    </row>
    <row r="370" spans="1:32" x14ac:dyDescent="0.35">
      <c r="A370">
        <v>369</v>
      </c>
      <c r="B370" t="s">
        <v>46</v>
      </c>
      <c r="C370" t="s">
        <v>69</v>
      </c>
      <c r="D370" t="s">
        <v>34</v>
      </c>
      <c r="E370">
        <v>0</v>
      </c>
      <c r="F370" t="s">
        <v>35</v>
      </c>
      <c r="G370" t="s">
        <v>35</v>
      </c>
      <c r="H370">
        <v>0.5</v>
      </c>
      <c r="I370" t="s">
        <v>36</v>
      </c>
      <c r="J370" t="s">
        <v>37</v>
      </c>
      <c r="K370" t="s">
        <v>48</v>
      </c>
      <c r="L370" t="s">
        <v>39</v>
      </c>
      <c r="M370" t="s">
        <v>40</v>
      </c>
      <c r="N370" t="s">
        <v>48</v>
      </c>
      <c r="O370" t="s">
        <v>41</v>
      </c>
      <c r="P370" t="s">
        <v>41</v>
      </c>
      <c r="Q370" t="s">
        <v>42</v>
      </c>
      <c r="R370" t="s">
        <v>42</v>
      </c>
      <c r="S370" t="s">
        <v>42</v>
      </c>
      <c r="T370" t="s">
        <v>42</v>
      </c>
      <c r="U370">
        <v>3</v>
      </c>
      <c r="V370" t="s">
        <v>69</v>
      </c>
      <c r="W370" t="s">
        <v>34</v>
      </c>
      <c r="X370">
        <v>3</v>
      </c>
      <c r="Y370" t="s">
        <v>65</v>
      </c>
      <c r="Z370">
        <v>45</v>
      </c>
      <c r="AA370" t="s">
        <v>100</v>
      </c>
      <c r="AB370" t="s">
        <v>45</v>
      </c>
      <c r="AC370" t="s">
        <v>45</v>
      </c>
      <c r="AD370" s="2">
        <v>40634</v>
      </c>
      <c r="AE370">
        <v>9</v>
      </c>
      <c r="AF370">
        <v>0.48377221651508262</v>
      </c>
    </row>
    <row r="371" spans="1:32" x14ac:dyDescent="0.35">
      <c r="A371">
        <v>370</v>
      </c>
      <c r="B371" t="s">
        <v>46</v>
      </c>
      <c r="C371" t="s">
        <v>33</v>
      </c>
      <c r="D371" t="s">
        <v>34</v>
      </c>
      <c r="E371">
        <v>1</v>
      </c>
      <c r="F371" t="s">
        <v>35</v>
      </c>
      <c r="G371" t="s">
        <v>36</v>
      </c>
      <c r="H371">
        <v>0.5</v>
      </c>
      <c r="I371" t="s">
        <v>35</v>
      </c>
      <c r="J371" t="s">
        <v>37</v>
      </c>
      <c r="K371" t="s">
        <v>38</v>
      </c>
      <c r="L371" t="s">
        <v>49</v>
      </c>
      <c r="M371" t="s">
        <v>33</v>
      </c>
      <c r="N371" t="s">
        <v>38</v>
      </c>
      <c r="O371" t="s">
        <v>41</v>
      </c>
      <c r="P371" t="s">
        <v>41</v>
      </c>
      <c r="Q371" t="s">
        <v>52</v>
      </c>
      <c r="R371" t="s">
        <v>79</v>
      </c>
      <c r="S371" t="s">
        <v>52</v>
      </c>
      <c r="T371" t="s">
        <v>33</v>
      </c>
      <c r="U371">
        <v>1</v>
      </c>
      <c r="V371" t="s">
        <v>33</v>
      </c>
      <c r="W371" t="s">
        <v>34</v>
      </c>
      <c r="X371">
        <v>0</v>
      </c>
      <c r="Y371" t="s">
        <v>62</v>
      </c>
      <c r="Z371">
        <v>28</v>
      </c>
      <c r="AA371" t="s">
        <v>58</v>
      </c>
      <c r="AB371" t="s">
        <v>58</v>
      </c>
      <c r="AC371" t="s">
        <v>58</v>
      </c>
      <c r="AD371" s="2">
        <v>43556</v>
      </c>
      <c r="AE371">
        <v>1</v>
      </c>
      <c r="AF371">
        <v>0.9582127997326737</v>
      </c>
    </row>
    <row r="372" spans="1:32" x14ac:dyDescent="0.35">
      <c r="A372">
        <v>371</v>
      </c>
      <c r="B372" t="s">
        <v>32</v>
      </c>
      <c r="C372" t="s">
        <v>33</v>
      </c>
      <c r="D372" t="s">
        <v>34</v>
      </c>
      <c r="E372">
        <v>2</v>
      </c>
      <c r="F372" t="s">
        <v>35</v>
      </c>
      <c r="G372" t="s">
        <v>36</v>
      </c>
      <c r="H372">
        <v>0.5</v>
      </c>
      <c r="I372" t="s">
        <v>35</v>
      </c>
      <c r="J372" t="s">
        <v>37</v>
      </c>
      <c r="K372" t="s">
        <v>38</v>
      </c>
      <c r="L372" t="s">
        <v>49</v>
      </c>
      <c r="M372" t="s">
        <v>33</v>
      </c>
      <c r="N372" t="s">
        <v>38</v>
      </c>
      <c r="O372" t="s">
        <v>41</v>
      </c>
      <c r="P372" t="s">
        <v>41</v>
      </c>
      <c r="Q372" t="s">
        <v>52</v>
      </c>
      <c r="R372" t="s">
        <v>79</v>
      </c>
      <c r="S372" t="s">
        <v>52</v>
      </c>
      <c r="T372" t="s">
        <v>33</v>
      </c>
      <c r="U372">
        <v>1</v>
      </c>
      <c r="V372" t="s">
        <v>33</v>
      </c>
      <c r="W372" t="s">
        <v>34</v>
      </c>
      <c r="X372">
        <v>0</v>
      </c>
      <c r="Y372" t="s">
        <v>62</v>
      </c>
      <c r="Z372">
        <v>26</v>
      </c>
      <c r="AA372" t="s">
        <v>58</v>
      </c>
      <c r="AB372" t="s">
        <v>58</v>
      </c>
      <c r="AC372" t="s">
        <v>58</v>
      </c>
      <c r="AD372" s="2">
        <v>43556</v>
      </c>
      <c r="AE372">
        <v>1</v>
      </c>
      <c r="AF372">
        <v>8.6169743344653549E-2</v>
      </c>
    </row>
    <row r="373" spans="1:32" x14ac:dyDescent="0.35">
      <c r="A373">
        <v>372</v>
      </c>
      <c r="B373" t="s">
        <v>32</v>
      </c>
      <c r="C373" t="s">
        <v>47</v>
      </c>
      <c r="D373" t="s">
        <v>34</v>
      </c>
      <c r="E373">
        <v>2</v>
      </c>
      <c r="F373" t="s">
        <v>36</v>
      </c>
      <c r="G373" t="s">
        <v>36</v>
      </c>
      <c r="H373">
        <v>0.5</v>
      </c>
      <c r="I373" t="s">
        <v>35</v>
      </c>
      <c r="J373" t="s">
        <v>37</v>
      </c>
      <c r="K373" t="s">
        <v>48</v>
      </c>
      <c r="L373" t="s">
        <v>49</v>
      </c>
      <c r="M373" t="s">
        <v>67</v>
      </c>
      <c r="N373" t="s">
        <v>48</v>
      </c>
      <c r="O373" t="s">
        <v>41</v>
      </c>
      <c r="P373" t="s">
        <v>41</v>
      </c>
      <c r="Q373" t="s">
        <v>50</v>
      </c>
      <c r="R373" t="s">
        <v>51</v>
      </c>
      <c r="S373" t="s">
        <v>52</v>
      </c>
      <c r="T373" t="s">
        <v>47</v>
      </c>
      <c r="U373">
        <v>2</v>
      </c>
      <c r="V373" t="s">
        <v>47</v>
      </c>
      <c r="W373" t="s">
        <v>34</v>
      </c>
      <c r="X373">
        <v>3</v>
      </c>
      <c r="Y373" t="s">
        <v>65</v>
      </c>
      <c r="Z373">
        <v>43</v>
      </c>
      <c r="AA373" t="s">
        <v>77</v>
      </c>
      <c r="AB373" t="s">
        <v>45</v>
      </c>
      <c r="AC373" t="s">
        <v>45</v>
      </c>
      <c r="AD373" s="2">
        <v>42095</v>
      </c>
      <c r="AE373">
        <v>5</v>
      </c>
      <c r="AF373">
        <v>0.82889688801200689</v>
      </c>
    </row>
    <row r="374" spans="1:32" x14ac:dyDescent="0.35">
      <c r="A374">
        <v>373</v>
      </c>
      <c r="B374" t="s">
        <v>32</v>
      </c>
      <c r="C374" t="s">
        <v>47</v>
      </c>
      <c r="D374" t="s">
        <v>34</v>
      </c>
      <c r="E374">
        <v>2</v>
      </c>
      <c r="F374" t="s">
        <v>35</v>
      </c>
      <c r="G374" t="s">
        <v>36</v>
      </c>
      <c r="H374">
        <v>0.5</v>
      </c>
      <c r="I374" t="s">
        <v>35</v>
      </c>
      <c r="J374" t="s">
        <v>37</v>
      </c>
      <c r="K374" t="s">
        <v>38</v>
      </c>
      <c r="L374" t="s">
        <v>49</v>
      </c>
      <c r="M374" t="s">
        <v>47</v>
      </c>
      <c r="N374" t="s">
        <v>38</v>
      </c>
      <c r="O374" t="s">
        <v>41</v>
      </c>
      <c r="P374" t="s">
        <v>41</v>
      </c>
      <c r="Q374" t="s">
        <v>52</v>
      </c>
      <c r="R374" t="s">
        <v>75</v>
      </c>
      <c r="S374" t="s">
        <v>52</v>
      </c>
      <c r="T374" t="s">
        <v>47</v>
      </c>
      <c r="U374">
        <v>2</v>
      </c>
      <c r="V374" t="s">
        <v>47</v>
      </c>
      <c r="W374" t="s">
        <v>34</v>
      </c>
      <c r="X374">
        <v>3</v>
      </c>
      <c r="Y374" t="s">
        <v>43</v>
      </c>
      <c r="Z374">
        <v>34</v>
      </c>
      <c r="AA374" t="s">
        <v>58</v>
      </c>
      <c r="AB374" t="s">
        <v>58</v>
      </c>
      <c r="AC374" t="s">
        <v>58</v>
      </c>
      <c r="AD374" s="2">
        <v>41000</v>
      </c>
      <c r="AE374">
        <v>8</v>
      </c>
      <c r="AF374">
        <v>0.77543019830065163</v>
      </c>
    </row>
    <row r="375" spans="1:32" x14ac:dyDescent="0.35">
      <c r="A375">
        <v>374</v>
      </c>
      <c r="B375" t="s">
        <v>46</v>
      </c>
      <c r="C375" t="s">
        <v>47</v>
      </c>
      <c r="D375" t="s">
        <v>34</v>
      </c>
      <c r="E375">
        <v>3</v>
      </c>
      <c r="F375" t="s">
        <v>35</v>
      </c>
      <c r="G375" t="s">
        <v>36</v>
      </c>
      <c r="H375">
        <v>0.5</v>
      </c>
      <c r="I375" t="s">
        <v>35</v>
      </c>
      <c r="J375" t="s">
        <v>37</v>
      </c>
      <c r="K375" t="s">
        <v>63</v>
      </c>
      <c r="L375" t="s">
        <v>49</v>
      </c>
      <c r="M375" t="s">
        <v>47</v>
      </c>
      <c r="N375" t="s">
        <v>63</v>
      </c>
      <c r="O375" t="s">
        <v>41</v>
      </c>
      <c r="P375" t="s">
        <v>41</v>
      </c>
      <c r="Q375" t="s">
        <v>52</v>
      </c>
      <c r="R375" t="s">
        <v>64</v>
      </c>
      <c r="S375" t="s">
        <v>52</v>
      </c>
      <c r="T375" t="s">
        <v>47</v>
      </c>
      <c r="U375">
        <v>3</v>
      </c>
      <c r="V375" t="s">
        <v>47</v>
      </c>
      <c r="W375" t="s">
        <v>34</v>
      </c>
      <c r="X375">
        <v>2</v>
      </c>
      <c r="Y375" t="s">
        <v>65</v>
      </c>
      <c r="Z375">
        <v>41</v>
      </c>
      <c r="AA375" t="s">
        <v>77</v>
      </c>
      <c r="AB375" t="s">
        <v>45</v>
      </c>
      <c r="AC375" t="s">
        <v>45</v>
      </c>
      <c r="AD375" s="2">
        <v>41730</v>
      </c>
      <c r="AE375">
        <v>6</v>
      </c>
      <c r="AF375">
        <v>0.38594024293693274</v>
      </c>
    </row>
    <row r="376" spans="1:32" x14ac:dyDescent="0.35">
      <c r="A376">
        <v>375</v>
      </c>
      <c r="B376" t="s">
        <v>46</v>
      </c>
      <c r="C376" t="s">
        <v>69</v>
      </c>
      <c r="D376" t="s">
        <v>34</v>
      </c>
      <c r="E376">
        <v>2</v>
      </c>
      <c r="F376" t="s">
        <v>35</v>
      </c>
      <c r="G376" t="s">
        <v>36</v>
      </c>
      <c r="H376">
        <v>0.5</v>
      </c>
      <c r="I376" t="s">
        <v>35</v>
      </c>
      <c r="J376" t="s">
        <v>37</v>
      </c>
      <c r="K376" t="s">
        <v>38</v>
      </c>
      <c r="L376" t="s">
        <v>49</v>
      </c>
      <c r="M376" t="s">
        <v>69</v>
      </c>
      <c r="N376" t="s">
        <v>38</v>
      </c>
      <c r="O376" t="s">
        <v>41</v>
      </c>
      <c r="P376" t="s">
        <v>41</v>
      </c>
      <c r="Q376" t="s">
        <v>52</v>
      </c>
      <c r="R376" t="s">
        <v>78</v>
      </c>
      <c r="S376" t="s">
        <v>52</v>
      </c>
      <c r="T376" t="s">
        <v>69</v>
      </c>
      <c r="U376">
        <v>2</v>
      </c>
      <c r="V376" t="s">
        <v>69</v>
      </c>
      <c r="W376" t="s">
        <v>34</v>
      </c>
      <c r="X376">
        <v>2</v>
      </c>
      <c r="Y376" t="s">
        <v>62</v>
      </c>
      <c r="Z376">
        <v>28</v>
      </c>
      <c r="AA376" t="s">
        <v>53</v>
      </c>
      <c r="AB376" t="s">
        <v>45</v>
      </c>
      <c r="AC376" t="s">
        <v>45</v>
      </c>
      <c r="AD376" s="2">
        <v>40634</v>
      </c>
      <c r="AE376">
        <v>9</v>
      </c>
      <c r="AF376">
        <v>0.99447034133763501</v>
      </c>
    </row>
    <row r="377" spans="1:32" x14ac:dyDescent="0.35">
      <c r="A377">
        <v>376</v>
      </c>
      <c r="B377" t="s">
        <v>32</v>
      </c>
      <c r="C377" t="s">
        <v>67</v>
      </c>
      <c r="D377" t="s">
        <v>34</v>
      </c>
      <c r="E377">
        <v>2</v>
      </c>
      <c r="F377" t="s">
        <v>35</v>
      </c>
      <c r="G377" t="s">
        <v>36</v>
      </c>
      <c r="H377">
        <v>0.5</v>
      </c>
      <c r="I377" t="s">
        <v>35</v>
      </c>
      <c r="J377" t="s">
        <v>37</v>
      </c>
      <c r="K377" t="s">
        <v>48</v>
      </c>
      <c r="L377" t="s">
        <v>49</v>
      </c>
      <c r="M377" t="s">
        <v>67</v>
      </c>
      <c r="N377" t="s">
        <v>48</v>
      </c>
      <c r="O377" t="s">
        <v>41</v>
      </c>
      <c r="P377" t="s">
        <v>41</v>
      </c>
      <c r="Q377" t="s">
        <v>50</v>
      </c>
      <c r="R377" t="s">
        <v>88</v>
      </c>
      <c r="S377" t="s">
        <v>50</v>
      </c>
      <c r="T377" t="s">
        <v>67</v>
      </c>
      <c r="U377">
        <v>1</v>
      </c>
      <c r="V377" t="s">
        <v>47</v>
      </c>
      <c r="W377" t="s">
        <v>37</v>
      </c>
      <c r="X377">
        <v>1</v>
      </c>
      <c r="Y377" t="s">
        <v>43</v>
      </c>
      <c r="Z377">
        <v>34</v>
      </c>
      <c r="AA377" t="s">
        <v>58</v>
      </c>
      <c r="AB377" t="s">
        <v>58</v>
      </c>
      <c r="AC377" t="s">
        <v>58</v>
      </c>
      <c r="AD377" s="2">
        <v>42826</v>
      </c>
      <c r="AE377">
        <v>3</v>
      </c>
      <c r="AF377">
        <v>0.84779686840603008</v>
      </c>
    </row>
    <row r="378" spans="1:32" x14ac:dyDescent="0.35">
      <c r="A378">
        <v>377</v>
      </c>
      <c r="B378" t="s">
        <v>46</v>
      </c>
      <c r="C378" t="s">
        <v>33</v>
      </c>
      <c r="D378" t="s">
        <v>34</v>
      </c>
      <c r="E378">
        <v>2</v>
      </c>
      <c r="F378" t="s">
        <v>35</v>
      </c>
      <c r="G378" t="s">
        <v>36</v>
      </c>
      <c r="H378">
        <v>0.5</v>
      </c>
      <c r="I378" t="s">
        <v>35</v>
      </c>
      <c r="J378" t="s">
        <v>37</v>
      </c>
      <c r="K378" t="s">
        <v>55</v>
      </c>
      <c r="L378" t="s">
        <v>49</v>
      </c>
      <c r="M378" t="s">
        <v>33</v>
      </c>
      <c r="N378" t="s">
        <v>55</v>
      </c>
      <c r="O378" t="s">
        <v>41</v>
      </c>
      <c r="P378" t="s">
        <v>41</v>
      </c>
      <c r="Q378" t="s">
        <v>56</v>
      </c>
      <c r="R378" t="s">
        <v>76</v>
      </c>
      <c r="S378" t="s">
        <v>52</v>
      </c>
      <c r="T378" t="s">
        <v>33</v>
      </c>
      <c r="U378">
        <v>3</v>
      </c>
      <c r="V378" t="s">
        <v>33</v>
      </c>
      <c r="W378" t="s">
        <v>34</v>
      </c>
      <c r="X378">
        <v>2</v>
      </c>
      <c r="Y378" t="s">
        <v>62</v>
      </c>
      <c r="Z378">
        <v>24</v>
      </c>
      <c r="AA378" t="s">
        <v>58</v>
      </c>
      <c r="AB378" t="s">
        <v>58</v>
      </c>
      <c r="AC378" t="s">
        <v>58</v>
      </c>
      <c r="AD378" s="2">
        <v>42826</v>
      </c>
      <c r="AE378">
        <v>3</v>
      </c>
      <c r="AF378">
        <v>7.5892815643435307E-2</v>
      </c>
    </row>
    <row r="379" spans="1:32" x14ac:dyDescent="0.35">
      <c r="A379">
        <v>378</v>
      </c>
      <c r="B379" t="s">
        <v>32</v>
      </c>
      <c r="C379" t="s">
        <v>33</v>
      </c>
      <c r="D379" t="s">
        <v>37</v>
      </c>
      <c r="E379">
        <v>0</v>
      </c>
      <c r="F379" t="s">
        <v>35</v>
      </c>
      <c r="G379" t="s">
        <v>35</v>
      </c>
      <c r="H379">
        <v>0.5</v>
      </c>
      <c r="I379" t="s">
        <v>35</v>
      </c>
      <c r="J379" t="s">
        <v>34</v>
      </c>
      <c r="K379" t="s">
        <v>38</v>
      </c>
      <c r="L379" t="s">
        <v>49</v>
      </c>
      <c r="M379" t="s">
        <v>33</v>
      </c>
      <c r="N379" t="s">
        <v>38</v>
      </c>
      <c r="O379" t="s">
        <v>41</v>
      </c>
      <c r="P379" t="s">
        <v>41</v>
      </c>
      <c r="Q379" t="s">
        <v>52</v>
      </c>
      <c r="R379" t="s">
        <v>79</v>
      </c>
      <c r="S379" t="s">
        <v>52</v>
      </c>
      <c r="T379" t="s">
        <v>33</v>
      </c>
      <c r="U379">
        <v>0</v>
      </c>
      <c r="V379" t="s">
        <v>42</v>
      </c>
      <c r="W379" t="s">
        <v>34</v>
      </c>
      <c r="X379">
        <v>0</v>
      </c>
      <c r="Y379" t="s">
        <v>62</v>
      </c>
      <c r="Z379">
        <v>20</v>
      </c>
      <c r="AA379" t="s">
        <v>77</v>
      </c>
      <c r="AB379" t="s">
        <v>45</v>
      </c>
      <c r="AC379" t="s">
        <v>45</v>
      </c>
      <c r="AD379" s="2">
        <v>43922</v>
      </c>
      <c r="AE379">
        <v>0</v>
      </c>
      <c r="AF379">
        <v>0.62073319723183884</v>
      </c>
    </row>
    <row r="380" spans="1:32" x14ac:dyDescent="0.35">
      <c r="A380">
        <v>379</v>
      </c>
      <c r="B380" t="s">
        <v>46</v>
      </c>
      <c r="C380" t="s">
        <v>69</v>
      </c>
      <c r="D380" t="s">
        <v>34</v>
      </c>
      <c r="E380">
        <v>3</v>
      </c>
      <c r="F380" t="s">
        <v>35</v>
      </c>
      <c r="G380" t="s">
        <v>36</v>
      </c>
      <c r="H380">
        <v>0.5</v>
      </c>
      <c r="I380" t="s">
        <v>35</v>
      </c>
      <c r="J380" t="s">
        <v>37</v>
      </c>
      <c r="K380" t="s">
        <v>48</v>
      </c>
      <c r="L380" t="s">
        <v>49</v>
      </c>
      <c r="M380" t="s">
        <v>69</v>
      </c>
      <c r="N380" t="s">
        <v>48</v>
      </c>
      <c r="O380" t="s">
        <v>41</v>
      </c>
      <c r="P380" t="s">
        <v>41</v>
      </c>
      <c r="Q380" t="s">
        <v>52</v>
      </c>
      <c r="R380" t="s">
        <v>82</v>
      </c>
      <c r="S380" t="s">
        <v>52</v>
      </c>
      <c r="T380" t="s">
        <v>69</v>
      </c>
      <c r="U380">
        <v>1</v>
      </c>
      <c r="V380" t="s">
        <v>33</v>
      </c>
      <c r="W380" t="s">
        <v>37</v>
      </c>
      <c r="X380">
        <v>1</v>
      </c>
      <c r="Y380" t="s">
        <v>62</v>
      </c>
      <c r="Z380">
        <v>29</v>
      </c>
      <c r="AA380" t="s">
        <v>66</v>
      </c>
      <c r="AB380" t="s">
        <v>45</v>
      </c>
      <c r="AC380" t="s">
        <v>45</v>
      </c>
      <c r="AD380" s="2">
        <v>41365</v>
      </c>
      <c r="AE380">
        <v>7</v>
      </c>
      <c r="AF380">
        <v>0.52583736060964625</v>
      </c>
    </row>
    <row r="381" spans="1:32" x14ac:dyDescent="0.35">
      <c r="A381">
        <v>380</v>
      </c>
      <c r="B381" t="s">
        <v>46</v>
      </c>
      <c r="C381" t="s">
        <v>33</v>
      </c>
      <c r="D381" t="s">
        <v>34</v>
      </c>
      <c r="E381">
        <v>3</v>
      </c>
      <c r="F381" t="s">
        <v>35</v>
      </c>
      <c r="G381" t="s">
        <v>36</v>
      </c>
      <c r="H381">
        <v>0.5</v>
      </c>
      <c r="I381" t="s">
        <v>35</v>
      </c>
      <c r="J381" t="s">
        <v>37</v>
      </c>
      <c r="K381" t="s">
        <v>48</v>
      </c>
      <c r="L381" t="s">
        <v>49</v>
      </c>
      <c r="M381" t="s">
        <v>33</v>
      </c>
      <c r="N381" t="s">
        <v>48</v>
      </c>
      <c r="O381" t="s">
        <v>41</v>
      </c>
      <c r="P381" t="s">
        <v>41</v>
      </c>
      <c r="Q381" t="s">
        <v>52</v>
      </c>
      <c r="R381" t="s">
        <v>61</v>
      </c>
      <c r="S381" t="s">
        <v>52</v>
      </c>
      <c r="T381" t="s">
        <v>33</v>
      </c>
      <c r="U381">
        <v>3</v>
      </c>
      <c r="V381" t="s">
        <v>33</v>
      </c>
      <c r="W381" t="s">
        <v>34</v>
      </c>
      <c r="X381">
        <v>2</v>
      </c>
      <c r="Y381" t="s">
        <v>62</v>
      </c>
      <c r="Z381">
        <v>22</v>
      </c>
      <c r="AA381" t="s">
        <v>58</v>
      </c>
      <c r="AB381" t="s">
        <v>58</v>
      </c>
      <c r="AC381" t="s">
        <v>58</v>
      </c>
      <c r="AD381" s="2">
        <v>42826</v>
      </c>
      <c r="AE381">
        <v>3</v>
      </c>
      <c r="AF381">
        <v>0.67262781513879921</v>
      </c>
    </row>
    <row r="382" spans="1:32" x14ac:dyDescent="0.35">
      <c r="A382">
        <v>381</v>
      </c>
      <c r="B382" t="s">
        <v>32</v>
      </c>
      <c r="C382" t="s">
        <v>33</v>
      </c>
      <c r="D382" t="s">
        <v>34</v>
      </c>
      <c r="E382">
        <v>2</v>
      </c>
      <c r="F382" t="s">
        <v>35</v>
      </c>
      <c r="G382" t="s">
        <v>36</v>
      </c>
      <c r="H382">
        <v>0.5</v>
      </c>
      <c r="I382" t="s">
        <v>35</v>
      </c>
      <c r="J382" t="s">
        <v>37</v>
      </c>
      <c r="K382" t="s">
        <v>86</v>
      </c>
      <c r="L382" t="s">
        <v>49</v>
      </c>
      <c r="M382" t="s">
        <v>33</v>
      </c>
      <c r="N382" t="s">
        <v>86</v>
      </c>
      <c r="O382" t="s">
        <v>41</v>
      </c>
      <c r="P382" t="s">
        <v>41</v>
      </c>
      <c r="Q382" t="s">
        <v>56</v>
      </c>
      <c r="R382" t="s">
        <v>110</v>
      </c>
      <c r="S382" t="s">
        <v>52</v>
      </c>
      <c r="T382" t="s">
        <v>33</v>
      </c>
      <c r="U382">
        <v>2</v>
      </c>
      <c r="V382" t="s">
        <v>33</v>
      </c>
      <c r="W382" t="s">
        <v>34</v>
      </c>
      <c r="X382">
        <v>3</v>
      </c>
      <c r="Y382" t="s">
        <v>62</v>
      </c>
      <c r="Z382">
        <v>23</v>
      </c>
      <c r="AA382" t="s">
        <v>58</v>
      </c>
      <c r="AB382" t="s">
        <v>58</v>
      </c>
      <c r="AC382" t="s">
        <v>58</v>
      </c>
      <c r="AD382" s="2">
        <v>43191</v>
      </c>
      <c r="AE382">
        <v>2</v>
      </c>
      <c r="AF382">
        <v>0.44916917363076636</v>
      </c>
    </row>
    <row r="383" spans="1:32" x14ac:dyDescent="0.35">
      <c r="A383">
        <v>382</v>
      </c>
      <c r="B383" t="s">
        <v>32</v>
      </c>
      <c r="C383" t="s">
        <v>33</v>
      </c>
      <c r="D383" t="s">
        <v>34</v>
      </c>
      <c r="E383">
        <v>2</v>
      </c>
      <c r="F383" t="s">
        <v>35</v>
      </c>
      <c r="G383" t="s">
        <v>36</v>
      </c>
      <c r="H383">
        <v>0.5</v>
      </c>
      <c r="I383" t="s">
        <v>35</v>
      </c>
      <c r="J383" t="s">
        <v>37</v>
      </c>
      <c r="K383" t="s">
        <v>63</v>
      </c>
      <c r="L383" t="s">
        <v>49</v>
      </c>
      <c r="M383" t="s">
        <v>33</v>
      </c>
      <c r="N383" t="s">
        <v>63</v>
      </c>
      <c r="O383" t="s">
        <v>41</v>
      </c>
      <c r="P383" t="s">
        <v>41</v>
      </c>
      <c r="Q383" t="s">
        <v>52</v>
      </c>
      <c r="R383" t="s">
        <v>74</v>
      </c>
      <c r="S383" t="s">
        <v>52</v>
      </c>
      <c r="T383" t="s">
        <v>33</v>
      </c>
      <c r="U383">
        <v>2</v>
      </c>
      <c r="V383" t="s">
        <v>33</v>
      </c>
      <c r="W383" t="s">
        <v>34</v>
      </c>
      <c r="X383">
        <v>3</v>
      </c>
      <c r="Y383" t="s">
        <v>62</v>
      </c>
      <c r="Z383">
        <v>23</v>
      </c>
      <c r="AA383" t="s">
        <v>58</v>
      </c>
      <c r="AB383" t="s">
        <v>58</v>
      </c>
      <c r="AC383" t="s">
        <v>58</v>
      </c>
      <c r="AD383" s="2">
        <v>43191</v>
      </c>
      <c r="AE383">
        <v>2</v>
      </c>
      <c r="AF383">
        <v>0.85052270087831516</v>
      </c>
    </row>
    <row r="384" spans="1:32" x14ac:dyDescent="0.35">
      <c r="A384">
        <v>383</v>
      </c>
      <c r="B384" t="s">
        <v>32</v>
      </c>
      <c r="C384" t="s">
        <v>67</v>
      </c>
      <c r="D384" t="s">
        <v>34</v>
      </c>
      <c r="E384">
        <v>2</v>
      </c>
      <c r="F384" t="s">
        <v>35</v>
      </c>
      <c r="G384" t="s">
        <v>35</v>
      </c>
      <c r="H384">
        <v>0.5</v>
      </c>
      <c r="I384" t="s">
        <v>36</v>
      </c>
      <c r="J384" t="s">
        <v>37</v>
      </c>
      <c r="K384" t="s">
        <v>48</v>
      </c>
      <c r="L384" t="s">
        <v>39</v>
      </c>
      <c r="M384" t="s">
        <v>40</v>
      </c>
      <c r="N384" t="s">
        <v>48</v>
      </c>
      <c r="O384" t="s">
        <v>41</v>
      </c>
      <c r="P384" t="s">
        <v>41</v>
      </c>
      <c r="Q384" t="s">
        <v>42</v>
      </c>
      <c r="R384" t="s">
        <v>42</v>
      </c>
      <c r="S384" t="s">
        <v>42</v>
      </c>
      <c r="T384" t="s">
        <v>42</v>
      </c>
      <c r="U384">
        <v>3</v>
      </c>
      <c r="V384" t="s">
        <v>67</v>
      </c>
      <c r="W384" t="s">
        <v>34</v>
      </c>
      <c r="X384">
        <v>4</v>
      </c>
      <c r="Y384" t="s">
        <v>62</v>
      </c>
      <c r="Z384">
        <v>28</v>
      </c>
      <c r="AA384" t="s">
        <v>58</v>
      </c>
      <c r="AB384" t="s">
        <v>58</v>
      </c>
      <c r="AC384" t="s">
        <v>58</v>
      </c>
      <c r="AD384" s="2">
        <v>40634</v>
      </c>
      <c r="AE384">
        <v>9</v>
      </c>
      <c r="AF384">
        <v>0.57646730268679713</v>
      </c>
    </row>
    <row r="385" spans="1:32" x14ac:dyDescent="0.35">
      <c r="A385">
        <v>384</v>
      </c>
      <c r="B385" t="s">
        <v>32</v>
      </c>
      <c r="C385" t="s">
        <v>33</v>
      </c>
      <c r="D385" t="s">
        <v>37</v>
      </c>
      <c r="E385">
        <v>0</v>
      </c>
      <c r="F385" t="s">
        <v>35</v>
      </c>
      <c r="G385" t="s">
        <v>35</v>
      </c>
      <c r="H385">
        <v>0.5</v>
      </c>
      <c r="I385" t="s">
        <v>35</v>
      </c>
      <c r="J385" t="s">
        <v>34</v>
      </c>
      <c r="K385" t="s">
        <v>38</v>
      </c>
      <c r="L385" t="s">
        <v>49</v>
      </c>
      <c r="M385" t="s">
        <v>33</v>
      </c>
      <c r="N385" t="s">
        <v>38</v>
      </c>
      <c r="O385" t="s">
        <v>41</v>
      </c>
      <c r="P385" t="s">
        <v>41</v>
      </c>
      <c r="Q385" t="s">
        <v>52</v>
      </c>
      <c r="R385" t="s">
        <v>79</v>
      </c>
      <c r="S385" t="s">
        <v>52</v>
      </c>
      <c r="T385" t="s">
        <v>33</v>
      </c>
      <c r="U385">
        <v>0</v>
      </c>
      <c r="V385" t="s">
        <v>42</v>
      </c>
      <c r="W385" t="s">
        <v>34</v>
      </c>
      <c r="X385">
        <v>0</v>
      </c>
      <c r="Y385" t="s">
        <v>62</v>
      </c>
      <c r="Z385">
        <v>24</v>
      </c>
      <c r="AA385" t="s">
        <v>66</v>
      </c>
      <c r="AB385" t="s">
        <v>45</v>
      </c>
      <c r="AC385" t="s">
        <v>45</v>
      </c>
      <c r="AD385" s="2">
        <v>43922</v>
      </c>
      <c r="AE385">
        <v>0</v>
      </c>
      <c r="AF385">
        <v>0.18470600857986319</v>
      </c>
    </row>
    <row r="386" spans="1:32" x14ac:dyDescent="0.35">
      <c r="A386">
        <v>385</v>
      </c>
      <c r="B386" t="s">
        <v>32</v>
      </c>
      <c r="C386" t="s">
        <v>67</v>
      </c>
      <c r="D386" t="s">
        <v>34</v>
      </c>
      <c r="E386">
        <v>2</v>
      </c>
      <c r="F386" t="s">
        <v>36</v>
      </c>
      <c r="G386" t="s">
        <v>36</v>
      </c>
      <c r="H386">
        <v>0.5</v>
      </c>
      <c r="I386" t="s">
        <v>35</v>
      </c>
      <c r="J386" t="s">
        <v>37</v>
      </c>
      <c r="K386" t="s">
        <v>48</v>
      </c>
      <c r="L386" t="s">
        <v>49</v>
      </c>
      <c r="M386" t="s">
        <v>54</v>
      </c>
      <c r="N386" t="s">
        <v>48</v>
      </c>
      <c r="O386" t="s">
        <v>41</v>
      </c>
      <c r="P386" t="s">
        <v>41</v>
      </c>
      <c r="Q386" t="s">
        <v>50</v>
      </c>
      <c r="R386" t="s">
        <v>88</v>
      </c>
      <c r="S386" t="s">
        <v>50</v>
      </c>
      <c r="T386" t="s">
        <v>67</v>
      </c>
      <c r="U386">
        <v>4</v>
      </c>
      <c r="V386" t="s">
        <v>67</v>
      </c>
      <c r="W386" t="s">
        <v>34</v>
      </c>
      <c r="X386">
        <v>2</v>
      </c>
      <c r="Y386" t="s">
        <v>65</v>
      </c>
      <c r="Z386">
        <v>44</v>
      </c>
      <c r="AA386" t="s">
        <v>77</v>
      </c>
      <c r="AB386" t="s">
        <v>45</v>
      </c>
      <c r="AC386" t="s">
        <v>45</v>
      </c>
      <c r="AD386" s="2">
        <v>42461</v>
      </c>
      <c r="AE386">
        <v>4</v>
      </c>
      <c r="AF386">
        <v>0.27009094189501126</v>
      </c>
    </row>
    <row r="387" spans="1:32" x14ac:dyDescent="0.35">
      <c r="A387">
        <v>386</v>
      </c>
      <c r="B387" t="s">
        <v>46</v>
      </c>
      <c r="C387" t="s">
        <v>33</v>
      </c>
      <c r="D387" t="s">
        <v>34</v>
      </c>
      <c r="E387">
        <v>2</v>
      </c>
      <c r="F387" t="s">
        <v>35</v>
      </c>
      <c r="G387" t="s">
        <v>36</v>
      </c>
      <c r="H387">
        <v>0.5</v>
      </c>
      <c r="I387" t="s">
        <v>35</v>
      </c>
      <c r="J387" t="s">
        <v>37</v>
      </c>
      <c r="K387" t="s">
        <v>59</v>
      </c>
      <c r="L387" t="s">
        <v>49</v>
      </c>
      <c r="M387" t="s">
        <v>33</v>
      </c>
      <c r="N387" t="s">
        <v>59</v>
      </c>
      <c r="O387" t="s">
        <v>41</v>
      </c>
      <c r="P387" t="s">
        <v>41</v>
      </c>
      <c r="Q387" t="s">
        <v>56</v>
      </c>
      <c r="R387" t="s">
        <v>92</v>
      </c>
      <c r="S387" t="s">
        <v>52</v>
      </c>
      <c r="T387" t="s">
        <v>33</v>
      </c>
      <c r="U387">
        <v>3</v>
      </c>
      <c r="V387" t="s">
        <v>33</v>
      </c>
      <c r="W387" t="s">
        <v>34</v>
      </c>
      <c r="X387">
        <v>3</v>
      </c>
      <c r="Y387" t="s">
        <v>62</v>
      </c>
      <c r="Z387">
        <v>24</v>
      </c>
      <c r="AA387" t="s">
        <v>77</v>
      </c>
      <c r="AB387" t="s">
        <v>45</v>
      </c>
      <c r="AC387" t="s">
        <v>45</v>
      </c>
      <c r="AD387" s="2">
        <v>42826</v>
      </c>
      <c r="AE387">
        <v>3</v>
      </c>
      <c r="AF387">
        <v>0.62101103719844786</v>
      </c>
    </row>
    <row r="388" spans="1:32" x14ac:dyDescent="0.35">
      <c r="A388">
        <v>387</v>
      </c>
      <c r="B388" t="s">
        <v>46</v>
      </c>
      <c r="C388" t="s">
        <v>47</v>
      </c>
      <c r="D388" t="s">
        <v>34</v>
      </c>
      <c r="E388">
        <v>2</v>
      </c>
      <c r="F388" t="s">
        <v>35</v>
      </c>
      <c r="G388" t="s">
        <v>36</v>
      </c>
      <c r="H388">
        <v>0.5</v>
      </c>
      <c r="I388" t="s">
        <v>35</v>
      </c>
      <c r="J388" t="s">
        <v>37</v>
      </c>
      <c r="K388" t="s">
        <v>38</v>
      </c>
      <c r="L388" t="s">
        <v>49</v>
      </c>
      <c r="M388" t="s">
        <v>47</v>
      </c>
      <c r="N388" t="s">
        <v>38</v>
      </c>
      <c r="O388" t="s">
        <v>41</v>
      </c>
      <c r="P388" t="s">
        <v>41</v>
      </c>
      <c r="Q388" t="s">
        <v>52</v>
      </c>
      <c r="R388" t="s">
        <v>75</v>
      </c>
      <c r="S388" t="s">
        <v>52</v>
      </c>
      <c r="T388" t="s">
        <v>47</v>
      </c>
      <c r="U388">
        <v>3</v>
      </c>
      <c r="V388" t="s">
        <v>47</v>
      </c>
      <c r="W388" t="s">
        <v>34</v>
      </c>
      <c r="X388">
        <v>2</v>
      </c>
      <c r="Y388" t="s">
        <v>65</v>
      </c>
      <c r="Z388">
        <v>40</v>
      </c>
      <c r="AA388" t="s">
        <v>66</v>
      </c>
      <c r="AB388" t="s">
        <v>45</v>
      </c>
      <c r="AC388" t="s">
        <v>45</v>
      </c>
      <c r="AD388" s="2">
        <v>42095</v>
      </c>
      <c r="AE388">
        <v>5</v>
      </c>
      <c r="AF388">
        <v>0.88561584956291428</v>
      </c>
    </row>
    <row r="389" spans="1:32" x14ac:dyDescent="0.35">
      <c r="A389">
        <v>388</v>
      </c>
      <c r="B389" t="s">
        <v>32</v>
      </c>
      <c r="C389" t="s">
        <v>33</v>
      </c>
      <c r="D389" t="s">
        <v>34</v>
      </c>
      <c r="E389">
        <v>2</v>
      </c>
      <c r="F389" t="s">
        <v>35</v>
      </c>
      <c r="G389" t="s">
        <v>36</v>
      </c>
      <c r="H389">
        <v>0.5</v>
      </c>
      <c r="I389" t="s">
        <v>35</v>
      </c>
      <c r="J389" t="s">
        <v>37</v>
      </c>
      <c r="K389" t="s">
        <v>48</v>
      </c>
      <c r="L389" t="s">
        <v>49</v>
      </c>
      <c r="M389" t="s">
        <v>33</v>
      </c>
      <c r="N389" t="s">
        <v>48</v>
      </c>
      <c r="O389" t="s">
        <v>41</v>
      </c>
      <c r="P389" t="s">
        <v>41</v>
      </c>
      <c r="Q389" t="s">
        <v>52</v>
      </c>
      <c r="R389" t="s">
        <v>61</v>
      </c>
      <c r="S389" t="s">
        <v>52</v>
      </c>
      <c r="T389" t="s">
        <v>33</v>
      </c>
      <c r="U389">
        <v>3</v>
      </c>
      <c r="V389" t="s">
        <v>33</v>
      </c>
      <c r="W389" t="s">
        <v>34</v>
      </c>
      <c r="X389">
        <v>2</v>
      </c>
      <c r="Y389" t="s">
        <v>62</v>
      </c>
      <c r="Z389">
        <v>25</v>
      </c>
      <c r="AA389" t="s">
        <v>58</v>
      </c>
      <c r="AB389" t="s">
        <v>58</v>
      </c>
      <c r="AC389" t="s">
        <v>58</v>
      </c>
      <c r="AD389" s="2">
        <v>42826</v>
      </c>
      <c r="AE389">
        <v>3</v>
      </c>
      <c r="AF389">
        <v>0.99275411111482914</v>
      </c>
    </row>
    <row r="390" spans="1:32" x14ac:dyDescent="0.35">
      <c r="A390">
        <v>389</v>
      </c>
      <c r="B390" t="s">
        <v>32</v>
      </c>
      <c r="C390" t="s">
        <v>33</v>
      </c>
      <c r="D390" t="s">
        <v>34</v>
      </c>
      <c r="E390">
        <v>3</v>
      </c>
      <c r="F390" t="s">
        <v>35</v>
      </c>
      <c r="G390" t="s">
        <v>36</v>
      </c>
      <c r="H390">
        <v>0.5</v>
      </c>
      <c r="I390" t="s">
        <v>35</v>
      </c>
      <c r="J390" t="s">
        <v>37</v>
      </c>
      <c r="K390" t="s">
        <v>38</v>
      </c>
      <c r="L390" t="s">
        <v>49</v>
      </c>
      <c r="M390" t="s">
        <v>33</v>
      </c>
      <c r="N390" t="s">
        <v>38</v>
      </c>
      <c r="O390" t="s">
        <v>41</v>
      </c>
      <c r="P390" t="s">
        <v>41</v>
      </c>
      <c r="Q390" t="s">
        <v>52</v>
      </c>
      <c r="R390" t="s">
        <v>79</v>
      </c>
      <c r="S390" t="s">
        <v>52</v>
      </c>
      <c r="T390" t="s">
        <v>33</v>
      </c>
      <c r="U390">
        <v>3</v>
      </c>
      <c r="V390" t="s">
        <v>33</v>
      </c>
      <c r="W390" t="s">
        <v>34</v>
      </c>
      <c r="X390">
        <v>3</v>
      </c>
      <c r="Y390" t="s">
        <v>62</v>
      </c>
      <c r="Z390">
        <v>20</v>
      </c>
      <c r="AA390" t="s">
        <v>58</v>
      </c>
      <c r="AB390" t="s">
        <v>58</v>
      </c>
      <c r="AC390" t="s">
        <v>58</v>
      </c>
      <c r="AD390" s="2">
        <v>42826</v>
      </c>
      <c r="AE390">
        <v>3</v>
      </c>
      <c r="AF390">
        <v>2.0504621128762834E-2</v>
      </c>
    </row>
    <row r="391" spans="1:32" x14ac:dyDescent="0.35">
      <c r="A391">
        <v>390</v>
      </c>
      <c r="B391" t="s">
        <v>32</v>
      </c>
      <c r="C391" t="s">
        <v>33</v>
      </c>
      <c r="D391" t="s">
        <v>34</v>
      </c>
      <c r="E391">
        <v>2</v>
      </c>
      <c r="F391" t="s">
        <v>35</v>
      </c>
      <c r="G391" t="s">
        <v>36</v>
      </c>
      <c r="H391">
        <v>0.5</v>
      </c>
      <c r="I391" t="s">
        <v>35</v>
      </c>
      <c r="J391" t="s">
        <v>37</v>
      </c>
      <c r="K391" t="s">
        <v>63</v>
      </c>
      <c r="L391" t="s">
        <v>49</v>
      </c>
      <c r="M391" t="s">
        <v>33</v>
      </c>
      <c r="N391" t="s">
        <v>63</v>
      </c>
      <c r="O391" t="s">
        <v>41</v>
      </c>
      <c r="P391" t="s">
        <v>41</v>
      </c>
      <c r="Q391" t="s">
        <v>52</v>
      </c>
      <c r="R391" t="s">
        <v>74</v>
      </c>
      <c r="S391" t="s">
        <v>52</v>
      </c>
      <c r="T391" t="s">
        <v>33</v>
      </c>
      <c r="U391">
        <v>2</v>
      </c>
      <c r="V391" t="s">
        <v>33</v>
      </c>
      <c r="W391" t="s">
        <v>34</v>
      </c>
      <c r="X391">
        <v>3</v>
      </c>
      <c r="Y391" t="s">
        <v>62</v>
      </c>
      <c r="Z391">
        <v>24</v>
      </c>
      <c r="AA391" t="s">
        <v>58</v>
      </c>
      <c r="AB391" t="s">
        <v>58</v>
      </c>
      <c r="AC391" t="s">
        <v>58</v>
      </c>
      <c r="AD391" s="2">
        <v>43191</v>
      </c>
      <c r="AE391">
        <v>2</v>
      </c>
      <c r="AF391">
        <v>4.8342188372641703E-2</v>
      </c>
    </row>
    <row r="392" spans="1:32" x14ac:dyDescent="0.35">
      <c r="A392">
        <v>391</v>
      </c>
      <c r="B392" t="s">
        <v>32</v>
      </c>
      <c r="C392" t="s">
        <v>47</v>
      </c>
      <c r="D392" t="s">
        <v>34</v>
      </c>
      <c r="E392">
        <v>2</v>
      </c>
      <c r="F392" t="s">
        <v>35</v>
      </c>
      <c r="G392" t="s">
        <v>36</v>
      </c>
      <c r="H392">
        <v>0.5</v>
      </c>
      <c r="I392" t="s">
        <v>35</v>
      </c>
      <c r="J392" t="s">
        <v>37</v>
      </c>
      <c r="K392" t="s">
        <v>63</v>
      </c>
      <c r="L392" t="s">
        <v>49</v>
      </c>
      <c r="M392" t="s">
        <v>47</v>
      </c>
      <c r="N392" t="s">
        <v>63</v>
      </c>
      <c r="O392" t="s">
        <v>41</v>
      </c>
      <c r="P392" t="s">
        <v>41</v>
      </c>
      <c r="Q392" t="s">
        <v>52</v>
      </c>
      <c r="R392" t="s">
        <v>64</v>
      </c>
      <c r="S392" t="s">
        <v>52</v>
      </c>
      <c r="T392" t="s">
        <v>47</v>
      </c>
      <c r="U392">
        <v>5</v>
      </c>
      <c r="V392" t="s">
        <v>47</v>
      </c>
      <c r="W392" t="s">
        <v>34</v>
      </c>
      <c r="X392">
        <v>3</v>
      </c>
      <c r="Y392" t="s">
        <v>43</v>
      </c>
      <c r="Z392">
        <v>36</v>
      </c>
      <c r="AA392" t="s">
        <v>58</v>
      </c>
      <c r="AB392" t="s">
        <v>58</v>
      </c>
      <c r="AC392" t="s">
        <v>58</v>
      </c>
      <c r="AD392" s="2">
        <v>41000</v>
      </c>
      <c r="AE392">
        <v>8</v>
      </c>
      <c r="AF392">
        <v>0.98829692239105504</v>
      </c>
    </row>
    <row r="393" spans="1:32" x14ac:dyDescent="0.35">
      <c r="A393">
        <v>392</v>
      </c>
      <c r="B393" t="s">
        <v>32</v>
      </c>
      <c r="C393" t="s">
        <v>67</v>
      </c>
      <c r="D393" t="s">
        <v>34</v>
      </c>
      <c r="E393">
        <v>3</v>
      </c>
      <c r="F393" t="s">
        <v>35</v>
      </c>
      <c r="G393" t="s">
        <v>36</v>
      </c>
      <c r="H393">
        <v>0.5</v>
      </c>
      <c r="I393" t="s">
        <v>35</v>
      </c>
      <c r="J393" t="s">
        <v>37</v>
      </c>
      <c r="K393" t="s">
        <v>38</v>
      </c>
      <c r="L393" t="s">
        <v>49</v>
      </c>
      <c r="M393" t="s">
        <v>67</v>
      </c>
      <c r="N393" t="s">
        <v>38</v>
      </c>
      <c r="O393" t="s">
        <v>41</v>
      </c>
      <c r="P393" t="s">
        <v>41</v>
      </c>
      <c r="Q393" t="s">
        <v>52</v>
      </c>
      <c r="R393" t="s">
        <v>68</v>
      </c>
      <c r="S393" t="s">
        <v>50</v>
      </c>
      <c r="T393" t="s">
        <v>67</v>
      </c>
      <c r="U393">
        <v>1</v>
      </c>
      <c r="V393" t="s">
        <v>47</v>
      </c>
      <c r="W393" t="s">
        <v>37</v>
      </c>
      <c r="X393">
        <v>2</v>
      </c>
      <c r="Y393" t="s">
        <v>65</v>
      </c>
      <c r="Z393">
        <v>41</v>
      </c>
      <c r="AA393" t="s">
        <v>77</v>
      </c>
      <c r="AB393" t="s">
        <v>45</v>
      </c>
      <c r="AC393" t="s">
        <v>45</v>
      </c>
      <c r="AD393" s="2">
        <v>41730</v>
      </c>
      <c r="AE393">
        <v>6</v>
      </c>
      <c r="AF393">
        <v>2.420839796984886E-2</v>
      </c>
    </row>
    <row r="394" spans="1:32" x14ac:dyDescent="0.35">
      <c r="A394">
        <v>393</v>
      </c>
      <c r="B394" t="s">
        <v>32</v>
      </c>
      <c r="C394" t="s">
        <v>69</v>
      </c>
      <c r="D394" t="s">
        <v>34</v>
      </c>
      <c r="E394">
        <v>2</v>
      </c>
      <c r="F394" t="s">
        <v>35</v>
      </c>
      <c r="G394" t="s">
        <v>36</v>
      </c>
      <c r="H394">
        <v>0.5</v>
      </c>
      <c r="I394" t="s">
        <v>35</v>
      </c>
      <c r="J394" t="s">
        <v>37</v>
      </c>
      <c r="K394" t="s">
        <v>38</v>
      </c>
      <c r="L394" t="s">
        <v>49</v>
      </c>
      <c r="M394" t="s">
        <v>69</v>
      </c>
      <c r="N394" t="s">
        <v>38</v>
      </c>
      <c r="O394" t="s">
        <v>41</v>
      </c>
      <c r="P394" t="s">
        <v>41</v>
      </c>
      <c r="Q394" t="s">
        <v>52</v>
      </c>
      <c r="R394" t="s">
        <v>78</v>
      </c>
      <c r="S394" t="s">
        <v>52</v>
      </c>
      <c r="T394" t="s">
        <v>69</v>
      </c>
      <c r="U394">
        <v>3</v>
      </c>
      <c r="V394" t="s">
        <v>69</v>
      </c>
      <c r="W394" t="s">
        <v>34</v>
      </c>
      <c r="X394">
        <v>2</v>
      </c>
      <c r="Y394" t="s">
        <v>62</v>
      </c>
      <c r="Z394">
        <v>28</v>
      </c>
      <c r="AA394" t="s">
        <v>58</v>
      </c>
      <c r="AB394" t="s">
        <v>58</v>
      </c>
      <c r="AC394" t="s">
        <v>58</v>
      </c>
      <c r="AD394" s="2">
        <v>40634</v>
      </c>
      <c r="AE394">
        <v>9</v>
      </c>
      <c r="AF394">
        <v>0.15599491990944425</v>
      </c>
    </row>
    <row r="395" spans="1:32" x14ac:dyDescent="0.35">
      <c r="A395">
        <v>394</v>
      </c>
      <c r="B395" t="s">
        <v>32</v>
      </c>
      <c r="C395" t="s">
        <v>47</v>
      </c>
      <c r="D395" t="s">
        <v>34</v>
      </c>
      <c r="E395">
        <v>3</v>
      </c>
      <c r="F395" t="s">
        <v>35</v>
      </c>
      <c r="G395" t="s">
        <v>36</v>
      </c>
      <c r="H395">
        <v>0.5</v>
      </c>
      <c r="I395" t="s">
        <v>35</v>
      </c>
      <c r="J395" t="s">
        <v>37</v>
      </c>
      <c r="K395" t="s">
        <v>38</v>
      </c>
      <c r="L395" t="s">
        <v>49</v>
      </c>
      <c r="M395" t="s">
        <v>47</v>
      </c>
      <c r="N395" t="s">
        <v>38</v>
      </c>
      <c r="O395" t="s">
        <v>41</v>
      </c>
      <c r="P395" t="s">
        <v>41</v>
      </c>
      <c r="Q395" t="s">
        <v>52</v>
      </c>
      <c r="R395" t="s">
        <v>75</v>
      </c>
      <c r="S395" t="s">
        <v>52</v>
      </c>
      <c r="T395" t="s">
        <v>47</v>
      </c>
      <c r="U395">
        <v>5</v>
      </c>
      <c r="V395" t="s">
        <v>47</v>
      </c>
      <c r="W395" t="s">
        <v>34</v>
      </c>
      <c r="X395">
        <v>3</v>
      </c>
      <c r="Y395" t="s">
        <v>43</v>
      </c>
      <c r="Z395">
        <v>34</v>
      </c>
      <c r="AA395" t="s">
        <v>58</v>
      </c>
      <c r="AB395" t="s">
        <v>58</v>
      </c>
      <c r="AC395" t="s">
        <v>58</v>
      </c>
      <c r="AD395" s="2">
        <v>41365</v>
      </c>
      <c r="AE395">
        <v>7</v>
      </c>
      <c r="AF395">
        <v>0.39590970635266121</v>
      </c>
    </row>
    <row r="396" spans="1:32" x14ac:dyDescent="0.35">
      <c r="A396">
        <v>395</v>
      </c>
      <c r="B396" t="s">
        <v>32</v>
      </c>
      <c r="C396" t="s">
        <v>33</v>
      </c>
      <c r="D396" t="s">
        <v>34</v>
      </c>
      <c r="E396">
        <v>2</v>
      </c>
      <c r="F396" t="s">
        <v>35</v>
      </c>
      <c r="G396" t="s">
        <v>36</v>
      </c>
      <c r="H396">
        <v>0.5</v>
      </c>
      <c r="I396" t="s">
        <v>35</v>
      </c>
      <c r="J396" t="s">
        <v>37</v>
      </c>
      <c r="K396" t="s">
        <v>38</v>
      </c>
      <c r="L396" t="s">
        <v>49</v>
      </c>
      <c r="M396" t="s">
        <v>33</v>
      </c>
      <c r="N396" t="s">
        <v>38</v>
      </c>
      <c r="O396" t="s">
        <v>41</v>
      </c>
      <c r="P396" t="s">
        <v>41</v>
      </c>
      <c r="Q396" t="s">
        <v>52</v>
      </c>
      <c r="R396" t="s">
        <v>79</v>
      </c>
      <c r="S396" t="s">
        <v>52</v>
      </c>
      <c r="T396" t="s">
        <v>33</v>
      </c>
      <c r="U396">
        <v>3</v>
      </c>
      <c r="V396" t="s">
        <v>33</v>
      </c>
      <c r="W396" t="s">
        <v>34</v>
      </c>
      <c r="X396">
        <v>3</v>
      </c>
      <c r="Y396" t="s">
        <v>62</v>
      </c>
      <c r="Z396">
        <v>22</v>
      </c>
      <c r="AA396" t="s">
        <v>77</v>
      </c>
      <c r="AB396" t="s">
        <v>45</v>
      </c>
      <c r="AC396" t="s">
        <v>45</v>
      </c>
      <c r="AD396" s="2">
        <v>42826</v>
      </c>
      <c r="AE396">
        <v>3</v>
      </c>
      <c r="AF396">
        <v>0.35666504745283001</v>
      </c>
    </row>
    <row r="397" spans="1:32" x14ac:dyDescent="0.35">
      <c r="A397">
        <v>396</v>
      </c>
      <c r="B397" t="s">
        <v>46</v>
      </c>
      <c r="C397" t="s">
        <v>33</v>
      </c>
      <c r="D397" t="s">
        <v>34</v>
      </c>
      <c r="E397">
        <v>3</v>
      </c>
      <c r="F397" t="s">
        <v>35</v>
      </c>
      <c r="G397" t="s">
        <v>36</v>
      </c>
      <c r="H397">
        <v>0.5</v>
      </c>
      <c r="I397" t="s">
        <v>35</v>
      </c>
      <c r="J397" t="s">
        <v>37</v>
      </c>
      <c r="K397" t="s">
        <v>48</v>
      </c>
      <c r="L397" t="s">
        <v>49</v>
      </c>
      <c r="M397" t="s">
        <v>33</v>
      </c>
      <c r="N397" t="s">
        <v>48</v>
      </c>
      <c r="O397" t="s">
        <v>41</v>
      </c>
      <c r="P397" t="s">
        <v>41</v>
      </c>
      <c r="Q397" t="s">
        <v>52</v>
      </c>
      <c r="R397" t="s">
        <v>61</v>
      </c>
      <c r="S397" t="s">
        <v>52</v>
      </c>
      <c r="T397" t="s">
        <v>33</v>
      </c>
      <c r="U397">
        <v>1</v>
      </c>
      <c r="V397" t="s">
        <v>33</v>
      </c>
      <c r="W397" t="s">
        <v>34</v>
      </c>
      <c r="X397">
        <v>0</v>
      </c>
      <c r="Y397" t="s">
        <v>62</v>
      </c>
      <c r="Z397">
        <v>28</v>
      </c>
      <c r="AA397" t="s">
        <v>77</v>
      </c>
      <c r="AB397" t="s">
        <v>45</v>
      </c>
      <c r="AC397" t="s">
        <v>45</v>
      </c>
      <c r="AD397" s="2">
        <v>43556</v>
      </c>
      <c r="AE397">
        <v>1</v>
      </c>
      <c r="AF397">
        <v>0.85213936453718642</v>
      </c>
    </row>
    <row r="398" spans="1:32" x14ac:dyDescent="0.35">
      <c r="A398">
        <v>397</v>
      </c>
      <c r="B398" t="s">
        <v>32</v>
      </c>
      <c r="C398" t="s">
        <v>47</v>
      </c>
      <c r="D398" t="s">
        <v>37</v>
      </c>
      <c r="E398">
        <v>0</v>
      </c>
      <c r="F398" t="s">
        <v>35</v>
      </c>
      <c r="G398" t="s">
        <v>35</v>
      </c>
      <c r="H398">
        <v>0.5</v>
      </c>
      <c r="I398" t="s">
        <v>35</v>
      </c>
      <c r="J398" t="s">
        <v>34</v>
      </c>
      <c r="K398" t="s">
        <v>48</v>
      </c>
      <c r="L398" t="s">
        <v>49</v>
      </c>
      <c r="M398" t="s">
        <v>47</v>
      </c>
      <c r="N398" t="s">
        <v>48</v>
      </c>
      <c r="O398" t="s">
        <v>41</v>
      </c>
      <c r="P398" t="s">
        <v>41</v>
      </c>
      <c r="Q398" t="s">
        <v>50</v>
      </c>
      <c r="R398" t="s">
        <v>51</v>
      </c>
      <c r="S398" t="s">
        <v>52</v>
      </c>
      <c r="T398" t="s">
        <v>47</v>
      </c>
      <c r="U398">
        <v>0</v>
      </c>
      <c r="V398" t="s">
        <v>42</v>
      </c>
      <c r="W398" t="s">
        <v>34</v>
      </c>
      <c r="X398">
        <v>0</v>
      </c>
      <c r="Y398" t="s">
        <v>43</v>
      </c>
      <c r="Z398">
        <v>32</v>
      </c>
      <c r="AA398" t="s">
        <v>58</v>
      </c>
      <c r="AB398" t="s">
        <v>58</v>
      </c>
      <c r="AC398" t="s">
        <v>58</v>
      </c>
      <c r="AD398" s="2">
        <v>43922</v>
      </c>
      <c r="AE398">
        <v>0</v>
      </c>
      <c r="AF398">
        <v>0.22577653790173235</v>
      </c>
    </row>
    <row r="399" spans="1:32" x14ac:dyDescent="0.35">
      <c r="A399">
        <v>398</v>
      </c>
      <c r="B399" t="s">
        <v>32</v>
      </c>
      <c r="C399" t="s">
        <v>47</v>
      </c>
      <c r="D399" t="s">
        <v>34</v>
      </c>
      <c r="E399">
        <v>2</v>
      </c>
      <c r="F399" t="s">
        <v>35</v>
      </c>
      <c r="G399" t="s">
        <v>36</v>
      </c>
      <c r="H399">
        <v>0.5</v>
      </c>
      <c r="I399" t="s">
        <v>35</v>
      </c>
      <c r="J399" t="s">
        <v>37</v>
      </c>
      <c r="K399" t="s">
        <v>38</v>
      </c>
      <c r="L399" t="s">
        <v>49</v>
      </c>
      <c r="M399" t="s">
        <v>47</v>
      </c>
      <c r="N399" t="s">
        <v>38</v>
      </c>
      <c r="O399" t="s">
        <v>41</v>
      </c>
      <c r="P399" t="s">
        <v>41</v>
      </c>
      <c r="Q399" t="s">
        <v>52</v>
      </c>
      <c r="R399" t="s">
        <v>75</v>
      </c>
      <c r="S399" t="s">
        <v>52</v>
      </c>
      <c r="T399" t="s">
        <v>47</v>
      </c>
      <c r="U399">
        <v>1</v>
      </c>
      <c r="V399" t="s">
        <v>69</v>
      </c>
      <c r="W399" t="s">
        <v>37</v>
      </c>
      <c r="X399">
        <v>2</v>
      </c>
      <c r="Y399" t="s">
        <v>43</v>
      </c>
      <c r="Z399">
        <v>34</v>
      </c>
      <c r="AA399" t="s">
        <v>77</v>
      </c>
      <c r="AB399" t="s">
        <v>45</v>
      </c>
      <c r="AC399" t="s">
        <v>45</v>
      </c>
      <c r="AD399" s="2">
        <v>40634</v>
      </c>
      <c r="AE399">
        <v>9</v>
      </c>
      <c r="AF399">
        <v>6.574887727464318E-2</v>
      </c>
    </row>
    <row r="400" spans="1:32" x14ac:dyDescent="0.35">
      <c r="A400">
        <v>399</v>
      </c>
      <c r="B400" t="s">
        <v>32</v>
      </c>
      <c r="C400" t="s">
        <v>33</v>
      </c>
      <c r="D400" t="s">
        <v>34</v>
      </c>
      <c r="E400">
        <v>2</v>
      </c>
      <c r="F400" t="s">
        <v>35</v>
      </c>
      <c r="G400" t="s">
        <v>36</v>
      </c>
      <c r="H400">
        <v>0.5</v>
      </c>
      <c r="I400" t="s">
        <v>35</v>
      </c>
      <c r="J400" t="s">
        <v>37</v>
      </c>
      <c r="K400" t="s">
        <v>48</v>
      </c>
      <c r="L400" t="s">
        <v>49</v>
      </c>
      <c r="M400" t="s">
        <v>33</v>
      </c>
      <c r="N400" t="s">
        <v>48</v>
      </c>
      <c r="O400" t="s">
        <v>41</v>
      </c>
      <c r="P400" t="s">
        <v>41</v>
      </c>
      <c r="Q400" t="s">
        <v>52</v>
      </c>
      <c r="R400" t="s">
        <v>61</v>
      </c>
      <c r="S400" t="s">
        <v>52</v>
      </c>
      <c r="T400" t="s">
        <v>33</v>
      </c>
      <c r="U400">
        <v>3</v>
      </c>
      <c r="V400" t="s">
        <v>33</v>
      </c>
      <c r="W400" t="s">
        <v>34</v>
      </c>
      <c r="X400">
        <v>2</v>
      </c>
      <c r="Y400" t="s">
        <v>62</v>
      </c>
      <c r="Z400">
        <v>21</v>
      </c>
      <c r="AA400" t="s">
        <v>53</v>
      </c>
      <c r="AB400" t="s">
        <v>45</v>
      </c>
      <c r="AC400" t="s">
        <v>45</v>
      </c>
      <c r="AD400" s="2">
        <v>42826</v>
      </c>
      <c r="AE400">
        <v>3</v>
      </c>
      <c r="AF400">
        <v>0.23072635404869957</v>
      </c>
    </row>
    <row r="401" spans="1:32" x14ac:dyDescent="0.35">
      <c r="A401">
        <v>400</v>
      </c>
      <c r="B401" t="s">
        <v>46</v>
      </c>
      <c r="C401" t="s">
        <v>33</v>
      </c>
      <c r="D401" t="s">
        <v>37</v>
      </c>
      <c r="E401">
        <v>0</v>
      </c>
      <c r="F401" t="s">
        <v>35</v>
      </c>
      <c r="G401" t="s">
        <v>35</v>
      </c>
      <c r="H401">
        <v>0.5</v>
      </c>
      <c r="I401" t="s">
        <v>35</v>
      </c>
      <c r="J401" t="s">
        <v>34</v>
      </c>
      <c r="K401" t="s">
        <v>38</v>
      </c>
      <c r="L401" t="s">
        <v>49</v>
      </c>
      <c r="M401" t="s">
        <v>33</v>
      </c>
      <c r="N401" t="s">
        <v>38</v>
      </c>
      <c r="O401" t="s">
        <v>41</v>
      </c>
      <c r="P401" t="s">
        <v>41</v>
      </c>
      <c r="Q401" t="s">
        <v>52</v>
      </c>
      <c r="R401" t="s">
        <v>79</v>
      </c>
      <c r="S401" t="s">
        <v>52</v>
      </c>
      <c r="T401" t="s">
        <v>33</v>
      </c>
      <c r="U401">
        <v>0</v>
      </c>
      <c r="V401" t="s">
        <v>42</v>
      </c>
      <c r="W401" t="s">
        <v>34</v>
      </c>
      <c r="X401">
        <v>0</v>
      </c>
      <c r="Y401" t="s">
        <v>62</v>
      </c>
      <c r="Z401">
        <v>22</v>
      </c>
      <c r="AA401" t="s">
        <v>53</v>
      </c>
      <c r="AB401" t="s">
        <v>45</v>
      </c>
      <c r="AC401" t="s">
        <v>45</v>
      </c>
      <c r="AD401" s="2">
        <v>43922</v>
      </c>
      <c r="AE401">
        <v>0</v>
      </c>
      <c r="AF401">
        <v>0.3575343019597933</v>
      </c>
    </row>
    <row r="402" spans="1:32" x14ac:dyDescent="0.35">
      <c r="A402">
        <v>401</v>
      </c>
      <c r="B402" t="s">
        <v>46</v>
      </c>
      <c r="C402" t="s">
        <v>33</v>
      </c>
      <c r="D402" t="s">
        <v>34</v>
      </c>
      <c r="E402">
        <v>4</v>
      </c>
      <c r="F402" t="s">
        <v>35</v>
      </c>
      <c r="G402" t="s">
        <v>36</v>
      </c>
      <c r="H402">
        <v>0.5</v>
      </c>
      <c r="I402" t="s">
        <v>35</v>
      </c>
      <c r="J402" t="s">
        <v>37</v>
      </c>
      <c r="K402" t="s">
        <v>38</v>
      </c>
      <c r="L402" t="s">
        <v>49</v>
      </c>
      <c r="M402" t="s">
        <v>33</v>
      </c>
      <c r="N402" t="s">
        <v>38</v>
      </c>
      <c r="O402" t="s">
        <v>41</v>
      </c>
      <c r="P402" t="s">
        <v>41</v>
      </c>
      <c r="Q402" t="s">
        <v>52</v>
      </c>
      <c r="R402" t="s">
        <v>79</v>
      </c>
      <c r="S402" t="s">
        <v>52</v>
      </c>
      <c r="T402" t="s">
        <v>33</v>
      </c>
      <c r="U402">
        <v>2</v>
      </c>
      <c r="V402" t="s">
        <v>33</v>
      </c>
      <c r="W402" t="s">
        <v>34</v>
      </c>
      <c r="X402">
        <v>2</v>
      </c>
      <c r="Y402" t="s">
        <v>62</v>
      </c>
      <c r="Z402">
        <v>26</v>
      </c>
      <c r="AA402" t="s">
        <v>53</v>
      </c>
      <c r="AB402" t="s">
        <v>45</v>
      </c>
      <c r="AC402" t="s">
        <v>45</v>
      </c>
      <c r="AD402" s="2">
        <v>43191</v>
      </c>
      <c r="AE402">
        <v>2</v>
      </c>
      <c r="AF402">
        <v>0.13232537468300964</v>
      </c>
    </row>
    <row r="403" spans="1:32" x14ac:dyDescent="0.35">
      <c r="A403">
        <v>402</v>
      </c>
      <c r="B403" t="s">
        <v>46</v>
      </c>
      <c r="C403" t="s">
        <v>69</v>
      </c>
      <c r="D403" t="s">
        <v>37</v>
      </c>
      <c r="E403">
        <v>0</v>
      </c>
      <c r="F403" t="s">
        <v>35</v>
      </c>
      <c r="G403" t="s">
        <v>35</v>
      </c>
      <c r="H403">
        <v>0.5</v>
      </c>
      <c r="I403" t="s">
        <v>35</v>
      </c>
      <c r="J403" t="s">
        <v>34</v>
      </c>
      <c r="K403" t="s">
        <v>38</v>
      </c>
      <c r="L403" t="s">
        <v>49</v>
      </c>
      <c r="M403" t="s">
        <v>69</v>
      </c>
      <c r="N403" t="s">
        <v>38</v>
      </c>
      <c r="O403">
        <v>0.8</v>
      </c>
      <c r="P403" t="s">
        <v>81</v>
      </c>
      <c r="Q403" t="s">
        <v>52</v>
      </c>
      <c r="R403" t="s">
        <v>78</v>
      </c>
      <c r="S403" t="s">
        <v>52</v>
      </c>
      <c r="T403" t="s">
        <v>69</v>
      </c>
      <c r="U403">
        <v>0</v>
      </c>
      <c r="V403" t="s">
        <v>42</v>
      </c>
      <c r="W403" t="s">
        <v>34</v>
      </c>
      <c r="X403">
        <v>0</v>
      </c>
      <c r="Y403" t="s">
        <v>43</v>
      </c>
      <c r="Z403">
        <v>33</v>
      </c>
      <c r="AA403" t="s">
        <v>58</v>
      </c>
      <c r="AB403" t="s">
        <v>58</v>
      </c>
      <c r="AC403" t="s">
        <v>58</v>
      </c>
      <c r="AD403" s="2">
        <v>43922</v>
      </c>
      <c r="AE403">
        <v>0</v>
      </c>
      <c r="AF403">
        <v>0.40092881562604665</v>
      </c>
    </row>
    <row r="404" spans="1:32" x14ac:dyDescent="0.35">
      <c r="A404">
        <v>403</v>
      </c>
      <c r="B404" t="s">
        <v>32</v>
      </c>
      <c r="C404" t="s">
        <v>33</v>
      </c>
      <c r="D404" t="s">
        <v>34</v>
      </c>
      <c r="E404">
        <v>2</v>
      </c>
      <c r="F404" t="s">
        <v>35</v>
      </c>
      <c r="G404" t="s">
        <v>36</v>
      </c>
      <c r="H404">
        <v>0.5</v>
      </c>
      <c r="I404" t="s">
        <v>35</v>
      </c>
      <c r="J404" t="s">
        <v>37</v>
      </c>
      <c r="K404" t="s">
        <v>48</v>
      </c>
      <c r="L404" t="s">
        <v>49</v>
      </c>
      <c r="M404" t="s">
        <v>33</v>
      </c>
      <c r="N404" t="s">
        <v>48</v>
      </c>
      <c r="O404" t="s">
        <v>41</v>
      </c>
      <c r="P404" t="s">
        <v>41</v>
      </c>
      <c r="Q404" t="s">
        <v>52</v>
      </c>
      <c r="R404" t="s">
        <v>61</v>
      </c>
      <c r="S404" t="s">
        <v>52</v>
      </c>
      <c r="T404" t="s">
        <v>33</v>
      </c>
      <c r="U404">
        <v>3</v>
      </c>
      <c r="V404" t="s">
        <v>33</v>
      </c>
      <c r="W404" t="s">
        <v>34</v>
      </c>
      <c r="X404">
        <v>3</v>
      </c>
      <c r="Y404" t="s">
        <v>62</v>
      </c>
      <c r="Z404">
        <v>23</v>
      </c>
      <c r="AA404" t="s">
        <v>77</v>
      </c>
      <c r="AB404" t="s">
        <v>45</v>
      </c>
      <c r="AC404" t="s">
        <v>45</v>
      </c>
      <c r="AD404" s="2">
        <v>42826</v>
      </c>
      <c r="AE404">
        <v>3</v>
      </c>
      <c r="AF404">
        <v>0.53150413906595306</v>
      </c>
    </row>
    <row r="405" spans="1:32" x14ac:dyDescent="0.35">
      <c r="A405">
        <v>404</v>
      </c>
      <c r="B405" t="s">
        <v>32</v>
      </c>
      <c r="C405" t="s">
        <v>95</v>
      </c>
      <c r="D405" t="s">
        <v>34</v>
      </c>
      <c r="E405">
        <v>0</v>
      </c>
      <c r="F405" t="s">
        <v>35</v>
      </c>
      <c r="G405" t="s">
        <v>35</v>
      </c>
      <c r="H405">
        <v>0.5</v>
      </c>
      <c r="I405" t="s">
        <v>35</v>
      </c>
      <c r="J405" t="s">
        <v>37</v>
      </c>
      <c r="K405" t="s">
        <v>55</v>
      </c>
      <c r="L405" t="s">
        <v>49</v>
      </c>
      <c r="M405" t="s">
        <v>95</v>
      </c>
      <c r="N405" t="s">
        <v>55</v>
      </c>
      <c r="O405" t="s">
        <v>41</v>
      </c>
      <c r="P405" t="s">
        <v>41</v>
      </c>
      <c r="Q405" t="s">
        <v>42</v>
      </c>
      <c r="R405" t="s">
        <v>42</v>
      </c>
      <c r="S405" t="s">
        <v>42</v>
      </c>
      <c r="T405" t="s">
        <v>42</v>
      </c>
      <c r="U405">
        <v>2</v>
      </c>
      <c r="V405" t="s">
        <v>95</v>
      </c>
      <c r="W405" t="s">
        <v>34</v>
      </c>
      <c r="X405">
        <v>2</v>
      </c>
      <c r="Y405" t="s">
        <v>90</v>
      </c>
      <c r="Z405">
        <v>50</v>
      </c>
      <c r="AA405" t="s">
        <v>77</v>
      </c>
      <c r="AB405" t="s">
        <v>45</v>
      </c>
      <c r="AC405" t="s">
        <v>45</v>
      </c>
      <c r="AD405" s="2">
        <v>42461</v>
      </c>
      <c r="AE405">
        <v>4</v>
      </c>
      <c r="AF405">
        <v>0.65523363140688951</v>
      </c>
    </row>
    <row r="406" spans="1:32" x14ac:dyDescent="0.35">
      <c r="A406">
        <v>405</v>
      </c>
      <c r="B406" t="s">
        <v>32</v>
      </c>
      <c r="C406" t="s">
        <v>95</v>
      </c>
      <c r="D406" t="s">
        <v>34</v>
      </c>
      <c r="E406">
        <v>0</v>
      </c>
      <c r="F406" t="s">
        <v>35</v>
      </c>
      <c r="G406" t="s">
        <v>35</v>
      </c>
      <c r="H406">
        <v>0.5</v>
      </c>
      <c r="I406" t="s">
        <v>35</v>
      </c>
      <c r="J406" t="s">
        <v>37</v>
      </c>
      <c r="K406" t="s">
        <v>55</v>
      </c>
      <c r="L406" t="s">
        <v>49</v>
      </c>
      <c r="M406" t="s">
        <v>95</v>
      </c>
      <c r="N406" t="s">
        <v>55</v>
      </c>
      <c r="O406" t="s">
        <v>41</v>
      </c>
      <c r="P406" t="s">
        <v>41</v>
      </c>
      <c r="Q406" t="s">
        <v>42</v>
      </c>
      <c r="R406" t="s">
        <v>42</v>
      </c>
      <c r="S406" t="s">
        <v>42</v>
      </c>
      <c r="T406" t="s">
        <v>42</v>
      </c>
      <c r="U406">
        <v>5</v>
      </c>
      <c r="V406" t="s">
        <v>95</v>
      </c>
      <c r="W406" t="s">
        <v>34</v>
      </c>
      <c r="X406">
        <v>3</v>
      </c>
      <c r="Y406" t="s">
        <v>65</v>
      </c>
      <c r="Z406">
        <v>47</v>
      </c>
      <c r="AA406" t="s">
        <v>58</v>
      </c>
      <c r="AB406" t="s">
        <v>58</v>
      </c>
      <c r="AC406" t="s">
        <v>58</v>
      </c>
      <c r="AD406" s="2">
        <v>41000</v>
      </c>
      <c r="AE406">
        <v>8</v>
      </c>
      <c r="AF406">
        <v>0.26465651134784174</v>
      </c>
    </row>
    <row r="407" spans="1:32" x14ac:dyDescent="0.35">
      <c r="A407">
        <v>406</v>
      </c>
      <c r="B407" t="s">
        <v>32</v>
      </c>
      <c r="C407" t="s">
        <v>67</v>
      </c>
      <c r="D407" t="s">
        <v>34</v>
      </c>
      <c r="E407">
        <v>2</v>
      </c>
      <c r="F407" t="s">
        <v>35</v>
      </c>
      <c r="G407" t="s">
        <v>36</v>
      </c>
      <c r="H407">
        <v>0.5</v>
      </c>
      <c r="I407" t="s">
        <v>35</v>
      </c>
      <c r="J407" t="s">
        <v>37</v>
      </c>
      <c r="K407" t="s">
        <v>38</v>
      </c>
      <c r="L407" t="s">
        <v>49</v>
      </c>
      <c r="M407" t="s">
        <v>67</v>
      </c>
      <c r="N407" t="s">
        <v>38</v>
      </c>
      <c r="O407" t="s">
        <v>41</v>
      </c>
      <c r="P407" t="s">
        <v>41</v>
      </c>
      <c r="Q407" t="s">
        <v>52</v>
      </c>
      <c r="R407" t="s">
        <v>68</v>
      </c>
      <c r="S407" t="s">
        <v>50</v>
      </c>
      <c r="T407" t="s">
        <v>67</v>
      </c>
      <c r="U407">
        <v>2</v>
      </c>
      <c r="V407" t="s">
        <v>67</v>
      </c>
      <c r="W407" t="s">
        <v>34</v>
      </c>
      <c r="X407">
        <v>2</v>
      </c>
      <c r="Y407" t="s">
        <v>43</v>
      </c>
      <c r="Z407">
        <v>36</v>
      </c>
      <c r="AA407" t="s">
        <v>77</v>
      </c>
      <c r="AB407" t="s">
        <v>45</v>
      </c>
      <c r="AC407" t="s">
        <v>45</v>
      </c>
      <c r="AD407" s="2">
        <v>42826</v>
      </c>
      <c r="AE407">
        <v>3</v>
      </c>
      <c r="AF407">
        <v>0.17617806519847812</v>
      </c>
    </row>
    <row r="408" spans="1:32" x14ac:dyDescent="0.35">
      <c r="A408">
        <v>407</v>
      </c>
      <c r="B408" t="s">
        <v>32</v>
      </c>
      <c r="C408" t="s">
        <v>54</v>
      </c>
      <c r="D408" t="s">
        <v>34</v>
      </c>
      <c r="E408">
        <v>2</v>
      </c>
      <c r="F408" t="s">
        <v>35</v>
      </c>
      <c r="G408" t="s">
        <v>36</v>
      </c>
      <c r="H408">
        <v>0.5</v>
      </c>
      <c r="I408" t="s">
        <v>35</v>
      </c>
      <c r="J408" t="s">
        <v>37</v>
      </c>
      <c r="K408" t="s">
        <v>63</v>
      </c>
      <c r="L408" t="s">
        <v>49</v>
      </c>
      <c r="M408" t="s">
        <v>54</v>
      </c>
      <c r="N408" t="s">
        <v>63</v>
      </c>
      <c r="O408" t="s">
        <v>41</v>
      </c>
      <c r="P408" t="s">
        <v>41</v>
      </c>
      <c r="Q408" t="s">
        <v>56</v>
      </c>
      <c r="R408" t="s">
        <v>83</v>
      </c>
      <c r="S408" t="s">
        <v>50</v>
      </c>
      <c r="T408" t="s">
        <v>54</v>
      </c>
      <c r="U408">
        <v>3</v>
      </c>
      <c r="V408" t="s">
        <v>54</v>
      </c>
      <c r="W408" t="s">
        <v>34</v>
      </c>
      <c r="X408">
        <v>2</v>
      </c>
      <c r="Y408" t="s">
        <v>109</v>
      </c>
      <c r="Z408">
        <v>61</v>
      </c>
      <c r="AA408" t="s">
        <v>58</v>
      </c>
      <c r="AB408" t="s">
        <v>58</v>
      </c>
      <c r="AC408" t="s">
        <v>58</v>
      </c>
      <c r="AD408" s="2">
        <v>42095</v>
      </c>
      <c r="AE408">
        <v>5</v>
      </c>
      <c r="AF408">
        <v>0.49736662702048318</v>
      </c>
    </row>
    <row r="409" spans="1:32" x14ac:dyDescent="0.35">
      <c r="A409">
        <v>408</v>
      </c>
      <c r="B409" t="s">
        <v>32</v>
      </c>
      <c r="C409" t="s">
        <v>69</v>
      </c>
      <c r="D409" t="s">
        <v>34</v>
      </c>
      <c r="E409">
        <v>2</v>
      </c>
      <c r="F409" t="s">
        <v>35</v>
      </c>
      <c r="G409" t="s">
        <v>36</v>
      </c>
      <c r="H409">
        <v>0.5</v>
      </c>
      <c r="I409" t="s">
        <v>35</v>
      </c>
      <c r="J409" t="s">
        <v>37</v>
      </c>
      <c r="K409" t="s">
        <v>48</v>
      </c>
      <c r="L409" t="s">
        <v>49</v>
      </c>
      <c r="M409" t="s">
        <v>69</v>
      </c>
      <c r="N409" t="s">
        <v>48</v>
      </c>
      <c r="O409" t="s">
        <v>41</v>
      </c>
      <c r="P409" t="s">
        <v>41</v>
      </c>
      <c r="Q409" t="s">
        <v>52</v>
      </c>
      <c r="R409" t="s">
        <v>82</v>
      </c>
      <c r="S409" t="s">
        <v>52</v>
      </c>
      <c r="T409" t="s">
        <v>69</v>
      </c>
      <c r="U409">
        <v>5</v>
      </c>
      <c r="V409" t="s">
        <v>69</v>
      </c>
      <c r="W409" t="s">
        <v>34</v>
      </c>
      <c r="X409">
        <v>0</v>
      </c>
      <c r="Y409" t="s">
        <v>62</v>
      </c>
      <c r="Z409">
        <v>26</v>
      </c>
      <c r="AA409" t="s">
        <v>58</v>
      </c>
      <c r="AB409" t="s">
        <v>58</v>
      </c>
      <c r="AC409" t="s">
        <v>58</v>
      </c>
      <c r="AD409" s="2">
        <v>42095</v>
      </c>
      <c r="AE409">
        <v>5</v>
      </c>
      <c r="AF409">
        <v>0.61365353183463411</v>
      </c>
    </row>
    <row r="410" spans="1:32" x14ac:dyDescent="0.35">
      <c r="A410">
        <v>409</v>
      </c>
      <c r="B410" t="s">
        <v>46</v>
      </c>
      <c r="C410" t="s">
        <v>33</v>
      </c>
      <c r="D410" t="s">
        <v>34</v>
      </c>
      <c r="E410">
        <v>2</v>
      </c>
      <c r="F410" t="s">
        <v>35</v>
      </c>
      <c r="G410" t="s">
        <v>36</v>
      </c>
      <c r="H410">
        <v>0.5</v>
      </c>
      <c r="I410" t="s">
        <v>35</v>
      </c>
      <c r="J410" t="s">
        <v>37</v>
      </c>
      <c r="K410" t="s">
        <v>48</v>
      </c>
      <c r="L410" t="s">
        <v>49</v>
      </c>
      <c r="M410" t="s">
        <v>33</v>
      </c>
      <c r="N410" t="s">
        <v>48</v>
      </c>
      <c r="O410" t="s">
        <v>41</v>
      </c>
      <c r="P410" t="s">
        <v>41</v>
      </c>
      <c r="Q410" t="s">
        <v>52</v>
      </c>
      <c r="R410" t="s">
        <v>61</v>
      </c>
      <c r="S410" t="s">
        <v>52</v>
      </c>
      <c r="T410" t="s">
        <v>33</v>
      </c>
      <c r="U410">
        <v>5</v>
      </c>
      <c r="V410" t="s">
        <v>33</v>
      </c>
      <c r="W410" t="s">
        <v>34</v>
      </c>
      <c r="X410">
        <v>2</v>
      </c>
      <c r="Y410" t="s">
        <v>62</v>
      </c>
      <c r="Z410">
        <v>24</v>
      </c>
      <c r="AA410" t="s">
        <v>58</v>
      </c>
      <c r="AB410" t="s">
        <v>58</v>
      </c>
      <c r="AC410" t="s">
        <v>58</v>
      </c>
      <c r="AD410" s="2">
        <v>42095</v>
      </c>
      <c r="AE410">
        <v>5</v>
      </c>
      <c r="AF410">
        <v>3.5492502932793601E-2</v>
      </c>
    </row>
    <row r="411" spans="1:32" x14ac:dyDescent="0.35">
      <c r="A411">
        <v>410</v>
      </c>
      <c r="B411" t="s">
        <v>32</v>
      </c>
      <c r="C411" t="s">
        <v>69</v>
      </c>
      <c r="D411" t="s">
        <v>37</v>
      </c>
      <c r="E411">
        <v>0</v>
      </c>
      <c r="F411" t="s">
        <v>35</v>
      </c>
      <c r="G411" t="s">
        <v>35</v>
      </c>
      <c r="H411">
        <v>0.5</v>
      </c>
      <c r="I411" t="s">
        <v>35</v>
      </c>
      <c r="J411" t="s">
        <v>34</v>
      </c>
      <c r="K411" t="s">
        <v>48</v>
      </c>
      <c r="L411" t="s">
        <v>49</v>
      </c>
      <c r="M411" t="s">
        <v>69</v>
      </c>
      <c r="N411" t="s">
        <v>48</v>
      </c>
      <c r="O411" t="s">
        <v>41</v>
      </c>
      <c r="P411" t="s">
        <v>41</v>
      </c>
      <c r="Q411" t="s">
        <v>52</v>
      </c>
      <c r="R411" t="s">
        <v>82</v>
      </c>
      <c r="S411" t="s">
        <v>52</v>
      </c>
      <c r="T411" t="s">
        <v>69</v>
      </c>
      <c r="U411">
        <v>0</v>
      </c>
      <c r="V411" t="s">
        <v>42</v>
      </c>
      <c r="W411" t="s">
        <v>34</v>
      </c>
      <c r="X411">
        <v>0</v>
      </c>
      <c r="Y411" t="s">
        <v>62</v>
      </c>
      <c r="Z411">
        <v>27</v>
      </c>
      <c r="AA411" t="s">
        <v>58</v>
      </c>
      <c r="AB411" t="s">
        <v>58</v>
      </c>
      <c r="AC411" t="s">
        <v>58</v>
      </c>
      <c r="AD411" s="2">
        <v>43922</v>
      </c>
      <c r="AE411">
        <v>0</v>
      </c>
      <c r="AF411">
        <v>0.42924204534567245</v>
      </c>
    </row>
    <row r="412" spans="1:32" x14ac:dyDescent="0.35">
      <c r="A412">
        <v>411</v>
      </c>
      <c r="B412" t="s">
        <v>46</v>
      </c>
      <c r="C412" t="s">
        <v>47</v>
      </c>
      <c r="D412" t="s">
        <v>37</v>
      </c>
      <c r="E412">
        <v>0</v>
      </c>
      <c r="F412" t="s">
        <v>35</v>
      </c>
      <c r="G412" t="s">
        <v>35</v>
      </c>
      <c r="H412">
        <v>0.5</v>
      </c>
      <c r="I412" t="s">
        <v>35</v>
      </c>
      <c r="J412" t="s">
        <v>34</v>
      </c>
      <c r="K412" t="s">
        <v>38</v>
      </c>
      <c r="L412" t="s">
        <v>49</v>
      </c>
      <c r="M412" t="s">
        <v>47</v>
      </c>
      <c r="N412" t="s">
        <v>38</v>
      </c>
      <c r="O412" t="s">
        <v>41</v>
      </c>
      <c r="P412" t="s">
        <v>41</v>
      </c>
      <c r="Q412" t="s">
        <v>52</v>
      </c>
      <c r="R412" t="s">
        <v>75</v>
      </c>
      <c r="S412" t="s">
        <v>52</v>
      </c>
      <c r="T412" t="s">
        <v>47</v>
      </c>
      <c r="U412">
        <v>0</v>
      </c>
      <c r="V412" t="s">
        <v>42</v>
      </c>
      <c r="W412" t="s">
        <v>34</v>
      </c>
      <c r="X412">
        <v>0</v>
      </c>
      <c r="Y412" t="s">
        <v>65</v>
      </c>
      <c r="Z412">
        <v>40</v>
      </c>
      <c r="AA412" t="s">
        <v>53</v>
      </c>
      <c r="AB412" t="s">
        <v>45</v>
      </c>
      <c r="AC412" t="s">
        <v>45</v>
      </c>
      <c r="AD412" s="2">
        <v>43922</v>
      </c>
      <c r="AE412">
        <v>0</v>
      </c>
      <c r="AF412">
        <v>0.10879590681933327</v>
      </c>
    </row>
    <row r="413" spans="1:32" x14ac:dyDescent="0.35">
      <c r="A413">
        <v>412</v>
      </c>
      <c r="B413" t="s">
        <v>46</v>
      </c>
      <c r="C413" t="s">
        <v>69</v>
      </c>
      <c r="D413" t="s">
        <v>34</v>
      </c>
      <c r="E413">
        <v>2</v>
      </c>
      <c r="F413" t="s">
        <v>35</v>
      </c>
      <c r="G413" t="s">
        <v>36</v>
      </c>
      <c r="H413">
        <v>0.5</v>
      </c>
      <c r="I413" t="s">
        <v>35</v>
      </c>
      <c r="J413" t="s">
        <v>37</v>
      </c>
      <c r="K413" t="s">
        <v>38</v>
      </c>
      <c r="L413" t="s">
        <v>49</v>
      </c>
      <c r="M413" t="s">
        <v>69</v>
      </c>
      <c r="N413" t="s">
        <v>38</v>
      </c>
      <c r="O413" t="s">
        <v>41</v>
      </c>
      <c r="P413" t="s">
        <v>41</v>
      </c>
      <c r="Q413" t="s">
        <v>52</v>
      </c>
      <c r="R413" t="s">
        <v>78</v>
      </c>
      <c r="S413" t="s">
        <v>52</v>
      </c>
      <c r="T413" t="s">
        <v>69</v>
      </c>
      <c r="U413">
        <v>2</v>
      </c>
      <c r="V413" t="s">
        <v>69</v>
      </c>
      <c r="W413" t="s">
        <v>34</v>
      </c>
      <c r="X413">
        <v>3</v>
      </c>
      <c r="Y413" t="s">
        <v>43</v>
      </c>
      <c r="Z413">
        <v>31</v>
      </c>
      <c r="AA413" t="s">
        <v>77</v>
      </c>
      <c r="AB413" t="s">
        <v>45</v>
      </c>
      <c r="AC413" t="s">
        <v>45</v>
      </c>
      <c r="AD413" s="2">
        <v>41365</v>
      </c>
      <c r="AE413">
        <v>7</v>
      </c>
      <c r="AF413">
        <v>0.32356358895127069</v>
      </c>
    </row>
    <row r="414" spans="1:32" x14ac:dyDescent="0.35">
      <c r="A414">
        <v>413</v>
      </c>
      <c r="B414" t="s">
        <v>32</v>
      </c>
      <c r="C414" t="s">
        <v>54</v>
      </c>
      <c r="D414" t="s">
        <v>34</v>
      </c>
      <c r="E414">
        <v>3</v>
      </c>
      <c r="F414" t="s">
        <v>35</v>
      </c>
      <c r="G414" t="s">
        <v>36</v>
      </c>
      <c r="H414">
        <v>0.5</v>
      </c>
      <c r="I414" t="s">
        <v>35</v>
      </c>
      <c r="J414" t="s">
        <v>37</v>
      </c>
      <c r="K414" t="s">
        <v>63</v>
      </c>
      <c r="L414" t="s">
        <v>49</v>
      </c>
      <c r="M414" t="s">
        <v>54</v>
      </c>
      <c r="N414" t="s">
        <v>63</v>
      </c>
      <c r="O414" t="s">
        <v>41</v>
      </c>
      <c r="P414" t="s">
        <v>41</v>
      </c>
      <c r="Q414" t="s">
        <v>56</v>
      </c>
      <c r="R414" t="s">
        <v>83</v>
      </c>
      <c r="S414" t="s">
        <v>50</v>
      </c>
      <c r="T414" t="s">
        <v>54</v>
      </c>
      <c r="U414">
        <v>5</v>
      </c>
      <c r="V414" t="s">
        <v>54</v>
      </c>
      <c r="W414" t="s">
        <v>34</v>
      </c>
      <c r="X414">
        <v>3</v>
      </c>
      <c r="Y414" t="s">
        <v>65</v>
      </c>
      <c r="Z414">
        <v>46</v>
      </c>
      <c r="AA414" t="s">
        <v>58</v>
      </c>
      <c r="AB414" t="s">
        <v>58</v>
      </c>
      <c r="AC414" t="s">
        <v>58</v>
      </c>
      <c r="AD414" s="2">
        <v>41365</v>
      </c>
      <c r="AE414">
        <v>7</v>
      </c>
      <c r="AF414">
        <v>0.80745921296529588</v>
      </c>
    </row>
    <row r="415" spans="1:32" x14ac:dyDescent="0.35">
      <c r="A415">
        <v>414</v>
      </c>
      <c r="B415" t="s">
        <v>46</v>
      </c>
      <c r="C415" t="s">
        <v>69</v>
      </c>
      <c r="D415" t="s">
        <v>34</v>
      </c>
      <c r="E415">
        <v>3</v>
      </c>
      <c r="F415" t="s">
        <v>35</v>
      </c>
      <c r="G415" t="s">
        <v>36</v>
      </c>
      <c r="H415">
        <v>0.5</v>
      </c>
      <c r="I415" t="s">
        <v>35</v>
      </c>
      <c r="J415" t="s">
        <v>37</v>
      </c>
      <c r="K415" t="s">
        <v>38</v>
      </c>
      <c r="L415" t="s">
        <v>49</v>
      </c>
      <c r="M415" t="s">
        <v>69</v>
      </c>
      <c r="N415" t="s">
        <v>38</v>
      </c>
      <c r="O415">
        <v>0.8</v>
      </c>
      <c r="P415" t="s">
        <v>81</v>
      </c>
      <c r="Q415" t="s">
        <v>52</v>
      </c>
      <c r="R415" t="s">
        <v>78</v>
      </c>
      <c r="S415" t="s">
        <v>52</v>
      </c>
      <c r="T415" t="s">
        <v>69</v>
      </c>
      <c r="U415">
        <v>1</v>
      </c>
      <c r="V415" t="s">
        <v>33</v>
      </c>
      <c r="W415" t="s">
        <v>37</v>
      </c>
      <c r="X415">
        <v>1</v>
      </c>
      <c r="Y415" t="s">
        <v>43</v>
      </c>
      <c r="Z415">
        <v>31</v>
      </c>
      <c r="AA415" t="s">
        <v>53</v>
      </c>
      <c r="AB415" t="s">
        <v>45</v>
      </c>
      <c r="AC415" t="s">
        <v>45</v>
      </c>
      <c r="AD415" s="2">
        <v>42095</v>
      </c>
      <c r="AE415">
        <v>5</v>
      </c>
      <c r="AF415">
        <v>0.82632688999214898</v>
      </c>
    </row>
    <row r="416" spans="1:32" x14ac:dyDescent="0.35">
      <c r="A416">
        <v>415</v>
      </c>
      <c r="B416" t="s">
        <v>32</v>
      </c>
      <c r="C416" t="s">
        <v>33</v>
      </c>
      <c r="D416" t="s">
        <v>34</v>
      </c>
      <c r="E416">
        <v>2</v>
      </c>
      <c r="F416" t="s">
        <v>35</v>
      </c>
      <c r="G416" t="s">
        <v>36</v>
      </c>
      <c r="H416">
        <v>0.5</v>
      </c>
      <c r="I416" t="s">
        <v>35</v>
      </c>
      <c r="J416" t="s">
        <v>37</v>
      </c>
      <c r="K416" t="s">
        <v>48</v>
      </c>
      <c r="L416" t="s">
        <v>49</v>
      </c>
      <c r="M416" t="s">
        <v>33</v>
      </c>
      <c r="N416" t="s">
        <v>48</v>
      </c>
      <c r="O416" t="s">
        <v>41</v>
      </c>
      <c r="P416" t="s">
        <v>41</v>
      </c>
      <c r="Q416" t="s">
        <v>52</v>
      </c>
      <c r="R416" t="s">
        <v>61</v>
      </c>
      <c r="S416" t="s">
        <v>52</v>
      </c>
      <c r="T416" t="s">
        <v>33</v>
      </c>
      <c r="U416">
        <v>1</v>
      </c>
      <c r="V416" t="s">
        <v>33</v>
      </c>
      <c r="W416" t="s">
        <v>34</v>
      </c>
      <c r="X416">
        <v>0</v>
      </c>
      <c r="Y416" t="s">
        <v>62</v>
      </c>
      <c r="Z416">
        <v>24</v>
      </c>
      <c r="AA416" t="s">
        <v>66</v>
      </c>
      <c r="AB416" t="s">
        <v>45</v>
      </c>
      <c r="AC416" t="s">
        <v>45</v>
      </c>
      <c r="AD416" s="2">
        <v>43556</v>
      </c>
      <c r="AE416">
        <v>1</v>
      </c>
      <c r="AF416">
        <v>0.40016530112397752</v>
      </c>
    </row>
    <row r="417" spans="1:32" x14ac:dyDescent="0.35">
      <c r="A417">
        <v>416</v>
      </c>
      <c r="B417" t="s">
        <v>32</v>
      </c>
      <c r="C417" t="s">
        <v>67</v>
      </c>
      <c r="D417" t="s">
        <v>34</v>
      </c>
      <c r="E417">
        <v>2</v>
      </c>
      <c r="F417" t="s">
        <v>35</v>
      </c>
      <c r="G417" t="s">
        <v>36</v>
      </c>
      <c r="H417">
        <v>0.5</v>
      </c>
      <c r="I417" t="s">
        <v>35</v>
      </c>
      <c r="J417" t="s">
        <v>37</v>
      </c>
      <c r="K417" t="s">
        <v>55</v>
      </c>
      <c r="L417" t="s">
        <v>49</v>
      </c>
      <c r="M417" t="s">
        <v>67</v>
      </c>
      <c r="N417" t="s">
        <v>55</v>
      </c>
      <c r="O417" t="s">
        <v>41</v>
      </c>
      <c r="P417" t="s">
        <v>41</v>
      </c>
      <c r="Q417" t="s">
        <v>56</v>
      </c>
      <c r="R417" t="s">
        <v>118</v>
      </c>
      <c r="S417" t="s">
        <v>50</v>
      </c>
      <c r="T417" t="s">
        <v>67</v>
      </c>
      <c r="U417">
        <v>2</v>
      </c>
      <c r="V417" t="s">
        <v>67</v>
      </c>
      <c r="W417" t="s">
        <v>34</v>
      </c>
      <c r="X417">
        <v>2</v>
      </c>
      <c r="Y417" t="s">
        <v>43</v>
      </c>
      <c r="Z417">
        <v>39</v>
      </c>
      <c r="AA417" t="s">
        <v>58</v>
      </c>
      <c r="AB417" t="s">
        <v>58</v>
      </c>
      <c r="AC417" t="s">
        <v>58</v>
      </c>
      <c r="AD417" s="2">
        <v>41000</v>
      </c>
      <c r="AE417">
        <v>8</v>
      </c>
      <c r="AF417">
        <v>0.30987956444805242</v>
      </c>
    </row>
    <row r="418" spans="1:32" x14ac:dyDescent="0.35">
      <c r="A418">
        <v>417</v>
      </c>
      <c r="B418" t="s">
        <v>32</v>
      </c>
      <c r="C418" t="s">
        <v>67</v>
      </c>
      <c r="D418" t="s">
        <v>34</v>
      </c>
      <c r="E418">
        <v>2</v>
      </c>
      <c r="F418" t="s">
        <v>35</v>
      </c>
      <c r="G418" t="s">
        <v>36</v>
      </c>
      <c r="H418">
        <v>0.5</v>
      </c>
      <c r="I418" t="s">
        <v>35</v>
      </c>
      <c r="J418" t="s">
        <v>37</v>
      </c>
      <c r="K418" t="s">
        <v>38</v>
      </c>
      <c r="L418" t="s">
        <v>49</v>
      </c>
      <c r="M418" t="s">
        <v>67</v>
      </c>
      <c r="N418" t="s">
        <v>38</v>
      </c>
      <c r="O418" t="s">
        <v>41</v>
      </c>
      <c r="P418" t="s">
        <v>41</v>
      </c>
      <c r="Q418" t="s">
        <v>52</v>
      </c>
      <c r="R418" t="s">
        <v>68</v>
      </c>
      <c r="S418" t="s">
        <v>50</v>
      </c>
      <c r="T418" t="s">
        <v>67</v>
      </c>
      <c r="U418">
        <v>2</v>
      </c>
      <c r="V418" t="s">
        <v>67</v>
      </c>
      <c r="W418" t="s">
        <v>34</v>
      </c>
      <c r="X418">
        <v>2</v>
      </c>
      <c r="Y418" t="s">
        <v>43</v>
      </c>
      <c r="Z418">
        <v>36</v>
      </c>
      <c r="AA418" t="s">
        <v>58</v>
      </c>
      <c r="AB418" t="s">
        <v>58</v>
      </c>
      <c r="AC418" t="s">
        <v>58</v>
      </c>
      <c r="AD418" s="2">
        <v>43191</v>
      </c>
      <c r="AE418">
        <v>2</v>
      </c>
      <c r="AF418">
        <v>0.79930197730047514</v>
      </c>
    </row>
    <row r="419" spans="1:32" x14ac:dyDescent="0.35">
      <c r="A419">
        <v>418</v>
      </c>
      <c r="B419" t="s">
        <v>46</v>
      </c>
      <c r="C419" t="s">
        <v>33</v>
      </c>
      <c r="D419" t="s">
        <v>34</v>
      </c>
      <c r="E419">
        <v>2</v>
      </c>
      <c r="F419" t="s">
        <v>36</v>
      </c>
      <c r="G419" t="s">
        <v>36</v>
      </c>
      <c r="H419">
        <v>0.5</v>
      </c>
      <c r="I419" t="s">
        <v>35</v>
      </c>
      <c r="J419" t="s">
        <v>37</v>
      </c>
      <c r="K419" t="s">
        <v>48</v>
      </c>
      <c r="L419" t="s">
        <v>49</v>
      </c>
      <c r="M419" t="s">
        <v>69</v>
      </c>
      <c r="N419" t="s">
        <v>48</v>
      </c>
      <c r="O419">
        <v>0.7</v>
      </c>
      <c r="P419" t="s">
        <v>81</v>
      </c>
      <c r="Q419" t="s">
        <v>52</v>
      </c>
      <c r="R419" t="s">
        <v>61</v>
      </c>
      <c r="S419" t="s">
        <v>52</v>
      </c>
      <c r="T419" t="s">
        <v>33</v>
      </c>
      <c r="U419">
        <v>2</v>
      </c>
      <c r="V419" t="s">
        <v>33</v>
      </c>
      <c r="W419" t="s">
        <v>34</v>
      </c>
      <c r="X419">
        <v>2</v>
      </c>
      <c r="Y419" t="s">
        <v>43</v>
      </c>
      <c r="Z419">
        <v>31</v>
      </c>
      <c r="AA419" t="s">
        <v>58</v>
      </c>
      <c r="AB419" t="s">
        <v>58</v>
      </c>
      <c r="AC419" t="s">
        <v>58</v>
      </c>
      <c r="AD419" s="2">
        <v>43191</v>
      </c>
      <c r="AE419">
        <v>2</v>
      </c>
      <c r="AF419">
        <v>6.0268877133253906E-2</v>
      </c>
    </row>
    <row r="420" spans="1:32" x14ac:dyDescent="0.35">
      <c r="A420">
        <v>419</v>
      </c>
      <c r="B420" t="s">
        <v>32</v>
      </c>
      <c r="C420" t="s">
        <v>33</v>
      </c>
      <c r="D420" t="s">
        <v>34</v>
      </c>
      <c r="E420">
        <v>3</v>
      </c>
      <c r="F420" t="s">
        <v>35</v>
      </c>
      <c r="G420" t="s">
        <v>36</v>
      </c>
      <c r="H420">
        <v>0.5</v>
      </c>
      <c r="I420" t="s">
        <v>35</v>
      </c>
      <c r="J420" t="s">
        <v>37</v>
      </c>
      <c r="K420" t="s">
        <v>48</v>
      </c>
      <c r="L420" t="s">
        <v>49</v>
      </c>
      <c r="M420" t="s">
        <v>33</v>
      </c>
      <c r="N420" t="s">
        <v>48</v>
      </c>
      <c r="O420" t="s">
        <v>41</v>
      </c>
      <c r="P420" t="s">
        <v>41</v>
      </c>
      <c r="Q420" t="s">
        <v>52</v>
      </c>
      <c r="R420" t="s">
        <v>61</v>
      </c>
      <c r="S420" t="s">
        <v>52</v>
      </c>
      <c r="T420" t="s">
        <v>33</v>
      </c>
      <c r="U420">
        <v>3</v>
      </c>
      <c r="V420" t="s">
        <v>33</v>
      </c>
      <c r="W420" t="s">
        <v>34</v>
      </c>
      <c r="X420">
        <v>2</v>
      </c>
      <c r="Y420" t="s">
        <v>62</v>
      </c>
      <c r="Z420">
        <v>21</v>
      </c>
      <c r="AA420" t="s">
        <v>58</v>
      </c>
      <c r="AB420" t="s">
        <v>58</v>
      </c>
      <c r="AC420" t="s">
        <v>58</v>
      </c>
      <c r="AD420" s="2">
        <v>42826</v>
      </c>
      <c r="AE420">
        <v>3</v>
      </c>
      <c r="AF420">
        <v>0.90542961428115787</v>
      </c>
    </row>
    <row r="421" spans="1:32" x14ac:dyDescent="0.35">
      <c r="A421">
        <v>420</v>
      </c>
      <c r="B421" t="s">
        <v>46</v>
      </c>
      <c r="C421" t="s">
        <v>69</v>
      </c>
      <c r="D421" t="s">
        <v>34</v>
      </c>
      <c r="E421">
        <v>3</v>
      </c>
      <c r="F421" t="s">
        <v>35</v>
      </c>
      <c r="G421" t="s">
        <v>36</v>
      </c>
      <c r="H421">
        <v>0.5</v>
      </c>
      <c r="I421" t="s">
        <v>35</v>
      </c>
      <c r="J421" t="s">
        <v>37</v>
      </c>
      <c r="K421" t="s">
        <v>38</v>
      </c>
      <c r="L421" t="s">
        <v>49</v>
      </c>
      <c r="M421" t="s">
        <v>69</v>
      </c>
      <c r="N421" t="s">
        <v>38</v>
      </c>
      <c r="O421">
        <v>0.5</v>
      </c>
      <c r="P421" t="s">
        <v>81</v>
      </c>
      <c r="Q421" t="s">
        <v>52</v>
      </c>
      <c r="R421" t="s">
        <v>78</v>
      </c>
      <c r="S421" t="s">
        <v>52</v>
      </c>
      <c r="T421" t="s">
        <v>69</v>
      </c>
      <c r="U421">
        <v>2</v>
      </c>
      <c r="V421" t="s">
        <v>69</v>
      </c>
      <c r="W421" t="s">
        <v>34</v>
      </c>
      <c r="X421">
        <v>3</v>
      </c>
      <c r="Y421" t="s">
        <v>43</v>
      </c>
      <c r="Z421">
        <v>33</v>
      </c>
      <c r="AA421" t="s">
        <v>53</v>
      </c>
      <c r="AB421" t="s">
        <v>45</v>
      </c>
      <c r="AC421" t="s">
        <v>45</v>
      </c>
      <c r="AD421" s="2">
        <v>41730</v>
      </c>
      <c r="AE421">
        <v>6</v>
      </c>
      <c r="AF421">
        <v>0.74462128521639481</v>
      </c>
    </row>
    <row r="422" spans="1:32" x14ac:dyDescent="0.35">
      <c r="A422">
        <v>421</v>
      </c>
      <c r="B422" t="s">
        <v>32</v>
      </c>
      <c r="C422" t="s">
        <v>54</v>
      </c>
      <c r="D422" t="s">
        <v>34</v>
      </c>
      <c r="E422">
        <v>3</v>
      </c>
      <c r="F422" t="s">
        <v>36</v>
      </c>
      <c r="G422" t="s">
        <v>36</v>
      </c>
      <c r="H422">
        <v>0.5</v>
      </c>
      <c r="I422" t="s">
        <v>35</v>
      </c>
      <c r="J422" t="s">
        <v>37</v>
      </c>
      <c r="K422" t="s">
        <v>55</v>
      </c>
      <c r="L422" t="s">
        <v>49</v>
      </c>
      <c r="M422" t="s">
        <v>95</v>
      </c>
      <c r="N422" t="s">
        <v>55</v>
      </c>
      <c r="O422" t="s">
        <v>41</v>
      </c>
      <c r="P422" t="s">
        <v>41</v>
      </c>
      <c r="Q422" t="s">
        <v>56</v>
      </c>
      <c r="R422" t="s">
        <v>57</v>
      </c>
      <c r="S422" t="s">
        <v>50</v>
      </c>
      <c r="T422" t="s">
        <v>54</v>
      </c>
      <c r="U422">
        <v>3</v>
      </c>
      <c r="V422" t="s">
        <v>54</v>
      </c>
      <c r="W422" t="s">
        <v>34</v>
      </c>
      <c r="X422">
        <v>3</v>
      </c>
      <c r="Y422" t="s">
        <v>65</v>
      </c>
      <c r="Z422">
        <v>48</v>
      </c>
      <c r="AA422" t="s">
        <v>77</v>
      </c>
      <c r="AB422" t="s">
        <v>45</v>
      </c>
      <c r="AC422" t="s">
        <v>45</v>
      </c>
      <c r="AD422" s="2">
        <v>42095</v>
      </c>
      <c r="AE422">
        <v>5</v>
      </c>
      <c r="AF422">
        <v>0.57246123285987305</v>
      </c>
    </row>
    <row r="423" spans="1:32" x14ac:dyDescent="0.35">
      <c r="A423">
        <v>422</v>
      </c>
      <c r="B423" t="s">
        <v>46</v>
      </c>
      <c r="C423" t="s">
        <v>33</v>
      </c>
      <c r="D423" t="s">
        <v>34</v>
      </c>
      <c r="E423">
        <v>2</v>
      </c>
      <c r="F423" t="s">
        <v>35</v>
      </c>
      <c r="G423" t="s">
        <v>36</v>
      </c>
      <c r="H423">
        <v>0.5</v>
      </c>
      <c r="I423" t="s">
        <v>35</v>
      </c>
      <c r="J423" t="s">
        <v>37</v>
      </c>
      <c r="K423" t="s">
        <v>38</v>
      </c>
      <c r="L423" t="s">
        <v>49</v>
      </c>
      <c r="M423" t="s">
        <v>33</v>
      </c>
      <c r="N423" t="s">
        <v>38</v>
      </c>
      <c r="O423" t="s">
        <v>41</v>
      </c>
      <c r="P423" t="s">
        <v>41</v>
      </c>
      <c r="Q423" t="s">
        <v>52</v>
      </c>
      <c r="R423" t="s">
        <v>79</v>
      </c>
      <c r="S423" t="s">
        <v>52</v>
      </c>
      <c r="T423" t="s">
        <v>33</v>
      </c>
      <c r="U423">
        <v>2</v>
      </c>
      <c r="V423" t="s">
        <v>33</v>
      </c>
      <c r="W423" t="s">
        <v>34</v>
      </c>
      <c r="X423">
        <v>2</v>
      </c>
      <c r="Y423" t="s">
        <v>62</v>
      </c>
      <c r="Z423">
        <v>24</v>
      </c>
      <c r="AA423" t="s">
        <v>58</v>
      </c>
      <c r="AB423" t="s">
        <v>58</v>
      </c>
      <c r="AC423" t="s">
        <v>58</v>
      </c>
      <c r="AD423" s="2">
        <v>43191</v>
      </c>
      <c r="AE423">
        <v>2</v>
      </c>
      <c r="AF423">
        <v>0.96635825929575925</v>
      </c>
    </row>
    <row r="424" spans="1:32" x14ac:dyDescent="0.35">
      <c r="A424">
        <v>423</v>
      </c>
      <c r="B424" t="s">
        <v>32</v>
      </c>
      <c r="C424" t="s">
        <v>33</v>
      </c>
      <c r="D424" t="s">
        <v>34</v>
      </c>
      <c r="E424">
        <v>3</v>
      </c>
      <c r="F424" t="s">
        <v>35</v>
      </c>
      <c r="G424" t="s">
        <v>36</v>
      </c>
      <c r="H424">
        <v>0.5</v>
      </c>
      <c r="I424" t="s">
        <v>35</v>
      </c>
      <c r="J424" t="s">
        <v>37</v>
      </c>
      <c r="K424" t="s">
        <v>38</v>
      </c>
      <c r="L424" t="s">
        <v>49</v>
      </c>
      <c r="M424" t="s">
        <v>33</v>
      </c>
      <c r="N424" t="s">
        <v>38</v>
      </c>
      <c r="O424" t="s">
        <v>41</v>
      </c>
      <c r="P424" t="s">
        <v>41</v>
      </c>
      <c r="Q424" t="s">
        <v>52</v>
      </c>
      <c r="R424" t="s">
        <v>79</v>
      </c>
      <c r="S424" t="s">
        <v>52</v>
      </c>
      <c r="T424" t="s">
        <v>33</v>
      </c>
      <c r="U424">
        <v>3</v>
      </c>
      <c r="V424" t="s">
        <v>33</v>
      </c>
      <c r="W424" t="s">
        <v>34</v>
      </c>
      <c r="X424">
        <v>3</v>
      </c>
      <c r="Y424" t="s">
        <v>62</v>
      </c>
      <c r="Z424">
        <v>24</v>
      </c>
      <c r="AA424" t="s">
        <v>53</v>
      </c>
      <c r="AB424" t="s">
        <v>45</v>
      </c>
      <c r="AC424" t="s">
        <v>45</v>
      </c>
      <c r="AD424" s="2">
        <v>42826</v>
      </c>
      <c r="AE424">
        <v>3</v>
      </c>
      <c r="AF424">
        <v>0.83000257100439523</v>
      </c>
    </row>
    <row r="425" spans="1:32" x14ac:dyDescent="0.35">
      <c r="A425">
        <v>424</v>
      </c>
      <c r="B425" t="s">
        <v>46</v>
      </c>
      <c r="C425" t="s">
        <v>33</v>
      </c>
      <c r="D425" t="s">
        <v>37</v>
      </c>
      <c r="E425">
        <v>0</v>
      </c>
      <c r="F425" t="s">
        <v>35</v>
      </c>
      <c r="G425" t="s">
        <v>35</v>
      </c>
      <c r="H425">
        <v>0.5</v>
      </c>
      <c r="I425" t="s">
        <v>35</v>
      </c>
      <c r="J425" t="s">
        <v>34</v>
      </c>
      <c r="K425" t="s">
        <v>38</v>
      </c>
      <c r="L425" t="s">
        <v>49</v>
      </c>
      <c r="M425" t="s">
        <v>33</v>
      </c>
      <c r="N425" t="s">
        <v>38</v>
      </c>
      <c r="O425" t="s">
        <v>41</v>
      </c>
      <c r="P425" t="s">
        <v>41</v>
      </c>
      <c r="Q425" t="s">
        <v>52</v>
      </c>
      <c r="R425" t="s">
        <v>79</v>
      </c>
      <c r="S425" t="s">
        <v>52</v>
      </c>
      <c r="T425" t="s">
        <v>33</v>
      </c>
      <c r="U425">
        <v>0</v>
      </c>
      <c r="V425" t="s">
        <v>42</v>
      </c>
      <c r="W425" t="s">
        <v>34</v>
      </c>
      <c r="X425">
        <v>0</v>
      </c>
      <c r="Y425" t="s">
        <v>62</v>
      </c>
      <c r="Z425">
        <v>22</v>
      </c>
      <c r="AA425" t="s">
        <v>58</v>
      </c>
      <c r="AB425" t="s">
        <v>58</v>
      </c>
      <c r="AC425" t="s">
        <v>58</v>
      </c>
      <c r="AD425" s="2">
        <v>43922</v>
      </c>
      <c r="AE425">
        <v>0</v>
      </c>
      <c r="AF425">
        <v>0.41987413570831322</v>
      </c>
    </row>
    <row r="426" spans="1:32" x14ac:dyDescent="0.35">
      <c r="A426">
        <v>425</v>
      </c>
      <c r="B426" t="s">
        <v>32</v>
      </c>
      <c r="C426" t="s">
        <v>95</v>
      </c>
      <c r="D426" t="s">
        <v>34</v>
      </c>
      <c r="E426">
        <v>0</v>
      </c>
      <c r="F426" t="s">
        <v>35</v>
      </c>
      <c r="G426" t="s">
        <v>35</v>
      </c>
      <c r="H426">
        <v>0.5</v>
      </c>
      <c r="I426" t="s">
        <v>35</v>
      </c>
      <c r="J426" t="s">
        <v>37</v>
      </c>
      <c r="K426" t="s">
        <v>55</v>
      </c>
      <c r="L426" t="s">
        <v>49</v>
      </c>
      <c r="M426" t="s">
        <v>95</v>
      </c>
      <c r="N426" t="s">
        <v>55</v>
      </c>
      <c r="O426" t="s">
        <v>41</v>
      </c>
      <c r="P426" t="s">
        <v>41</v>
      </c>
      <c r="Q426" t="s">
        <v>42</v>
      </c>
      <c r="R426" t="s">
        <v>42</v>
      </c>
      <c r="S426" t="s">
        <v>42</v>
      </c>
      <c r="T426" t="s">
        <v>42</v>
      </c>
      <c r="U426">
        <v>1</v>
      </c>
      <c r="V426" t="s">
        <v>54</v>
      </c>
      <c r="W426" t="s">
        <v>37</v>
      </c>
      <c r="X426">
        <v>2</v>
      </c>
      <c r="Y426" t="s">
        <v>65</v>
      </c>
      <c r="Z426">
        <v>42</v>
      </c>
      <c r="AA426" t="s">
        <v>53</v>
      </c>
      <c r="AB426" t="s">
        <v>45</v>
      </c>
      <c r="AC426" t="s">
        <v>45</v>
      </c>
      <c r="AD426" s="2">
        <v>42095</v>
      </c>
      <c r="AE426">
        <v>5</v>
      </c>
      <c r="AF426">
        <v>0.21805291511812241</v>
      </c>
    </row>
    <row r="427" spans="1:32" x14ac:dyDescent="0.35">
      <c r="A427">
        <v>426</v>
      </c>
      <c r="B427" t="s">
        <v>46</v>
      </c>
      <c r="C427" t="s">
        <v>33</v>
      </c>
      <c r="D427" t="s">
        <v>34</v>
      </c>
      <c r="E427">
        <v>2</v>
      </c>
      <c r="F427" t="s">
        <v>35</v>
      </c>
      <c r="G427" t="s">
        <v>36</v>
      </c>
      <c r="H427">
        <v>0.5</v>
      </c>
      <c r="I427" t="s">
        <v>35</v>
      </c>
      <c r="J427" t="s">
        <v>37</v>
      </c>
      <c r="K427" t="s">
        <v>48</v>
      </c>
      <c r="L427" t="s">
        <v>49</v>
      </c>
      <c r="M427" t="s">
        <v>33</v>
      </c>
      <c r="N427" t="s">
        <v>48</v>
      </c>
      <c r="O427" t="s">
        <v>41</v>
      </c>
      <c r="P427" t="s">
        <v>41</v>
      </c>
      <c r="Q427" t="s">
        <v>52</v>
      </c>
      <c r="R427" t="s">
        <v>61</v>
      </c>
      <c r="S427" t="s">
        <v>52</v>
      </c>
      <c r="T427" t="s">
        <v>33</v>
      </c>
      <c r="U427">
        <v>2</v>
      </c>
      <c r="V427" t="s">
        <v>33</v>
      </c>
      <c r="W427" t="s">
        <v>34</v>
      </c>
      <c r="X427">
        <v>3</v>
      </c>
      <c r="Y427" t="s">
        <v>62</v>
      </c>
      <c r="Z427">
        <v>25</v>
      </c>
      <c r="AA427" t="s">
        <v>66</v>
      </c>
      <c r="AB427" t="s">
        <v>45</v>
      </c>
      <c r="AC427" t="s">
        <v>45</v>
      </c>
      <c r="AD427" s="2">
        <v>43191</v>
      </c>
      <c r="AE427">
        <v>2</v>
      </c>
      <c r="AF427">
        <v>0.2297246749189783</v>
      </c>
    </row>
    <row r="428" spans="1:32" x14ac:dyDescent="0.35">
      <c r="A428">
        <v>427</v>
      </c>
      <c r="B428" t="s">
        <v>32</v>
      </c>
      <c r="C428" t="s">
        <v>95</v>
      </c>
      <c r="D428" t="s">
        <v>37</v>
      </c>
      <c r="E428">
        <v>0</v>
      </c>
      <c r="F428" t="s">
        <v>35</v>
      </c>
      <c r="G428" t="s">
        <v>35</v>
      </c>
      <c r="H428">
        <v>0.5</v>
      </c>
      <c r="I428" t="s">
        <v>35</v>
      </c>
      <c r="J428" t="s">
        <v>34</v>
      </c>
      <c r="K428" t="s">
        <v>55</v>
      </c>
      <c r="L428" t="s">
        <v>49</v>
      </c>
      <c r="M428" t="s">
        <v>95</v>
      </c>
      <c r="N428" t="s">
        <v>55</v>
      </c>
      <c r="O428" t="s">
        <v>41</v>
      </c>
      <c r="P428" t="s">
        <v>41</v>
      </c>
      <c r="Q428" t="s">
        <v>42</v>
      </c>
      <c r="R428" t="s">
        <v>42</v>
      </c>
      <c r="S428" t="s">
        <v>42</v>
      </c>
      <c r="T428" t="s">
        <v>42</v>
      </c>
      <c r="U428">
        <v>0</v>
      </c>
      <c r="V428" t="s">
        <v>42</v>
      </c>
      <c r="W428" t="s">
        <v>34</v>
      </c>
      <c r="X428">
        <v>0</v>
      </c>
      <c r="Y428" t="s">
        <v>109</v>
      </c>
      <c r="Z428">
        <v>60</v>
      </c>
      <c r="AA428" t="s">
        <v>77</v>
      </c>
      <c r="AB428" t="s">
        <v>45</v>
      </c>
      <c r="AC428" t="s">
        <v>45</v>
      </c>
      <c r="AD428" s="2">
        <v>43922</v>
      </c>
      <c r="AE428">
        <v>0</v>
      </c>
      <c r="AF428">
        <v>0.79535258887127058</v>
      </c>
    </row>
    <row r="429" spans="1:32" x14ac:dyDescent="0.35">
      <c r="A429">
        <v>428</v>
      </c>
      <c r="B429" t="s">
        <v>46</v>
      </c>
      <c r="C429" t="s">
        <v>69</v>
      </c>
      <c r="D429" t="s">
        <v>34</v>
      </c>
      <c r="E429">
        <v>3</v>
      </c>
      <c r="F429" t="s">
        <v>35</v>
      </c>
      <c r="G429" t="s">
        <v>35</v>
      </c>
      <c r="H429">
        <v>0.5</v>
      </c>
      <c r="I429" t="s">
        <v>36</v>
      </c>
      <c r="J429" t="s">
        <v>37</v>
      </c>
      <c r="K429" t="s">
        <v>86</v>
      </c>
      <c r="L429" t="s">
        <v>39</v>
      </c>
      <c r="M429" t="s">
        <v>40</v>
      </c>
      <c r="N429" t="s">
        <v>86</v>
      </c>
      <c r="O429" t="s">
        <v>41</v>
      </c>
      <c r="P429" t="s">
        <v>41</v>
      </c>
      <c r="Q429" t="s">
        <v>42</v>
      </c>
      <c r="R429" t="s">
        <v>42</v>
      </c>
      <c r="S429" t="s">
        <v>42</v>
      </c>
      <c r="T429" t="s">
        <v>42</v>
      </c>
      <c r="U429">
        <v>4</v>
      </c>
      <c r="V429" t="s">
        <v>69</v>
      </c>
      <c r="W429" t="s">
        <v>34</v>
      </c>
      <c r="X429">
        <v>2</v>
      </c>
      <c r="Y429" t="s">
        <v>43</v>
      </c>
      <c r="Z429">
        <v>35</v>
      </c>
      <c r="AA429" t="s">
        <v>58</v>
      </c>
      <c r="AB429" t="s">
        <v>58</v>
      </c>
      <c r="AC429" t="s">
        <v>58</v>
      </c>
      <c r="AD429" s="2">
        <v>41000</v>
      </c>
      <c r="AE429">
        <v>8</v>
      </c>
      <c r="AF429">
        <v>0.44066875834039387</v>
      </c>
    </row>
    <row r="430" spans="1:32" x14ac:dyDescent="0.35">
      <c r="A430">
        <v>429</v>
      </c>
      <c r="B430" t="s">
        <v>32</v>
      </c>
      <c r="C430" t="s">
        <v>67</v>
      </c>
      <c r="D430" t="s">
        <v>34</v>
      </c>
      <c r="E430">
        <v>2</v>
      </c>
      <c r="F430" t="s">
        <v>35</v>
      </c>
      <c r="G430" t="s">
        <v>36</v>
      </c>
      <c r="H430">
        <v>0.5</v>
      </c>
      <c r="I430" t="s">
        <v>35</v>
      </c>
      <c r="J430" t="s">
        <v>37</v>
      </c>
      <c r="K430" t="s">
        <v>38</v>
      </c>
      <c r="L430" t="s">
        <v>49</v>
      </c>
      <c r="M430" t="s">
        <v>67</v>
      </c>
      <c r="N430" t="s">
        <v>38</v>
      </c>
      <c r="O430" t="s">
        <v>41</v>
      </c>
      <c r="P430" t="s">
        <v>41</v>
      </c>
      <c r="Q430" t="s">
        <v>52</v>
      </c>
      <c r="R430" t="s">
        <v>68</v>
      </c>
      <c r="S430" t="s">
        <v>50</v>
      </c>
      <c r="T430" t="s">
        <v>67</v>
      </c>
      <c r="U430">
        <v>1</v>
      </c>
      <c r="V430" t="s">
        <v>47</v>
      </c>
      <c r="W430" t="s">
        <v>37</v>
      </c>
      <c r="X430">
        <v>1</v>
      </c>
      <c r="Y430" t="s">
        <v>43</v>
      </c>
      <c r="Z430">
        <v>37</v>
      </c>
      <c r="AA430" t="s">
        <v>84</v>
      </c>
      <c r="AB430" t="s">
        <v>45</v>
      </c>
      <c r="AC430" t="s">
        <v>45</v>
      </c>
      <c r="AD430" s="2">
        <v>41365</v>
      </c>
      <c r="AE430">
        <v>7</v>
      </c>
      <c r="AF430">
        <v>0.36702983637032649</v>
      </c>
    </row>
    <row r="431" spans="1:32" x14ac:dyDescent="0.35">
      <c r="A431">
        <v>430</v>
      </c>
      <c r="B431" t="s">
        <v>32</v>
      </c>
      <c r="C431" t="s">
        <v>69</v>
      </c>
      <c r="D431" t="s">
        <v>34</v>
      </c>
      <c r="E431">
        <v>4</v>
      </c>
      <c r="F431" t="s">
        <v>35</v>
      </c>
      <c r="G431" t="s">
        <v>36</v>
      </c>
      <c r="H431">
        <v>0.5</v>
      </c>
      <c r="I431" t="s">
        <v>35</v>
      </c>
      <c r="J431" t="s">
        <v>37</v>
      </c>
      <c r="K431" t="s">
        <v>48</v>
      </c>
      <c r="L431" t="s">
        <v>49</v>
      </c>
      <c r="M431" t="s">
        <v>69</v>
      </c>
      <c r="N431" t="s">
        <v>48</v>
      </c>
      <c r="O431" t="s">
        <v>41</v>
      </c>
      <c r="P431" t="s">
        <v>41</v>
      </c>
      <c r="Q431" t="s">
        <v>52</v>
      </c>
      <c r="R431" t="s">
        <v>82</v>
      </c>
      <c r="S431" t="s">
        <v>52</v>
      </c>
      <c r="T431" t="s">
        <v>69</v>
      </c>
      <c r="U431">
        <v>3</v>
      </c>
      <c r="V431" t="s">
        <v>69</v>
      </c>
      <c r="W431" t="s">
        <v>34</v>
      </c>
      <c r="X431">
        <v>3</v>
      </c>
      <c r="Y431" t="s">
        <v>62</v>
      </c>
      <c r="Z431">
        <v>27</v>
      </c>
      <c r="AA431" t="s">
        <v>58</v>
      </c>
      <c r="AB431" t="s">
        <v>58</v>
      </c>
      <c r="AC431" t="s">
        <v>58</v>
      </c>
      <c r="AD431" s="2">
        <v>42461</v>
      </c>
      <c r="AE431">
        <v>4</v>
      </c>
      <c r="AF431">
        <v>0.58267495197246366</v>
      </c>
    </row>
    <row r="432" spans="1:32" x14ac:dyDescent="0.35">
      <c r="A432">
        <v>431</v>
      </c>
      <c r="B432" t="s">
        <v>32</v>
      </c>
      <c r="C432" t="s">
        <v>47</v>
      </c>
      <c r="D432" t="s">
        <v>34</v>
      </c>
      <c r="E432">
        <v>4</v>
      </c>
      <c r="F432" t="s">
        <v>35</v>
      </c>
      <c r="G432" t="s">
        <v>36</v>
      </c>
      <c r="H432">
        <v>0.5</v>
      </c>
      <c r="I432" t="s">
        <v>35</v>
      </c>
      <c r="J432" t="s">
        <v>37</v>
      </c>
      <c r="K432" t="s">
        <v>38</v>
      </c>
      <c r="L432" t="s">
        <v>49</v>
      </c>
      <c r="M432" t="s">
        <v>47</v>
      </c>
      <c r="N432" t="s">
        <v>38</v>
      </c>
      <c r="O432" t="s">
        <v>41</v>
      </c>
      <c r="P432" t="s">
        <v>41</v>
      </c>
      <c r="Q432" t="s">
        <v>52</v>
      </c>
      <c r="R432" t="s">
        <v>75</v>
      </c>
      <c r="S432" t="s">
        <v>52</v>
      </c>
      <c r="T432" t="s">
        <v>47</v>
      </c>
      <c r="U432">
        <v>2</v>
      </c>
      <c r="V432" t="s">
        <v>47</v>
      </c>
      <c r="W432" t="s">
        <v>34</v>
      </c>
      <c r="X432">
        <v>2</v>
      </c>
      <c r="Y432" t="s">
        <v>43</v>
      </c>
      <c r="Z432">
        <v>33</v>
      </c>
      <c r="AA432" t="s">
        <v>58</v>
      </c>
      <c r="AB432" t="s">
        <v>58</v>
      </c>
      <c r="AC432" t="s">
        <v>58</v>
      </c>
      <c r="AD432" s="2">
        <v>43191</v>
      </c>
      <c r="AE432">
        <v>2</v>
      </c>
      <c r="AF432">
        <v>0.15927897887736353</v>
      </c>
    </row>
    <row r="433" spans="1:32" x14ac:dyDescent="0.35">
      <c r="A433">
        <v>432</v>
      </c>
      <c r="B433" t="s">
        <v>46</v>
      </c>
      <c r="C433" t="s">
        <v>33</v>
      </c>
      <c r="D433" t="s">
        <v>34</v>
      </c>
      <c r="E433">
        <v>2</v>
      </c>
      <c r="F433" t="s">
        <v>35</v>
      </c>
      <c r="G433" t="s">
        <v>36</v>
      </c>
      <c r="H433">
        <v>0.5</v>
      </c>
      <c r="I433" t="s">
        <v>35</v>
      </c>
      <c r="J433" t="s">
        <v>37</v>
      </c>
      <c r="K433" t="s">
        <v>38</v>
      </c>
      <c r="L433" t="s">
        <v>49</v>
      </c>
      <c r="M433" t="s">
        <v>33</v>
      </c>
      <c r="N433" t="s">
        <v>38</v>
      </c>
      <c r="O433" t="s">
        <v>41</v>
      </c>
      <c r="P433" t="s">
        <v>41</v>
      </c>
      <c r="Q433" t="s">
        <v>52</v>
      </c>
      <c r="R433" t="s">
        <v>79</v>
      </c>
      <c r="S433" t="s">
        <v>52</v>
      </c>
      <c r="T433" t="s">
        <v>33</v>
      </c>
      <c r="U433">
        <v>2</v>
      </c>
      <c r="V433" t="s">
        <v>33</v>
      </c>
      <c r="W433" t="s">
        <v>34</v>
      </c>
      <c r="X433">
        <v>2</v>
      </c>
      <c r="Y433" t="s">
        <v>62</v>
      </c>
      <c r="Z433">
        <v>23</v>
      </c>
      <c r="AA433" t="s">
        <v>77</v>
      </c>
      <c r="AB433" t="s">
        <v>45</v>
      </c>
      <c r="AC433" t="s">
        <v>45</v>
      </c>
      <c r="AD433" s="2">
        <v>43191</v>
      </c>
      <c r="AE433">
        <v>2</v>
      </c>
      <c r="AF433">
        <v>0.64292713529541035</v>
      </c>
    </row>
    <row r="434" spans="1:32" x14ac:dyDescent="0.35">
      <c r="A434">
        <v>433</v>
      </c>
      <c r="B434" t="s">
        <v>32</v>
      </c>
      <c r="C434" t="s">
        <v>54</v>
      </c>
      <c r="D434" t="s">
        <v>34</v>
      </c>
      <c r="E434">
        <v>3</v>
      </c>
      <c r="F434" t="s">
        <v>35</v>
      </c>
      <c r="G434" t="s">
        <v>36</v>
      </c>
      <c r="H434">
        <v>0.5</v>
      </c>
      <c r="I434" t="s">
        <v>35</v>
      </c>
      <c r="J434" t="s">
        <v>37</v>
      </c>
      <c r="K434" t="s">
        <v>38</v>
      </c>
      <c r="L434" t="s">
        <v>49</v>
      </c>
      <c r="M434" t="s">
        <v>54</v>
      </c>
      <c r="N434" t="s">
        <v>38</v>
      </c>
      <c r="O434" t="s">
        <v>41</v>
      </c>
      <c r="P434" t="s">
        <v>41</v>
      </c>
      <c r="Q434" t="s">
        <v>52</v>
      </c>
      <c r="R434" t="s">
        <v>94</v>
      </c>
      <c r="S434" t="s">
        <v>50</v>
      </c>
      <c r="T434" t="s">
        <v>54</v>
      </c>
      <c r="U434">
        <v>3</v>
      </c>
      <c r="V434" t="s">
        <v>54</v>
      </c>
      <c r="W434" t="s">
        <v>34</v>
      </c>
      <c r="X434">
        <v>0</v>
      </c>
      <c r="Y434" t="s">
        <v>43</v>
      </c>
      <c r="Z434">
        <v>37</v>
      </c>
      <c r="AA434" t="s">
        <v>58</v>
      </c>
      <c r="AB434" t="s">
        <v>58</v>
      </c>
      <c r="AC434" t="s">
        <v>58</v>
      </c>
      <c r="AD434" s="2">
        <v>42826</v>
      </c>
      <c r="AE434">
        <v>3</v>
      </c>
      <c r="AF434">
        <v>2.4791355075684196E-2</v>
      </c>
    </row>
    <row r="435" spans="1:32" x14ac:dyDescent="0.35">
      <c r="A435">
        <v>434</v>
      </c>
      <c r="B435" t="s">
        <v>46</v>
      </c>
      <c r="C435" t="s">
        <v>47</v>
      </c>
      <c r="D435" t="s">
        <v>37</v>
      </c>
      <c r="E435">
        <v>0</v>
      </c>
      <c r="F435" t="s">
        <v>35</v>
      </c>
      <c r="G435" t="s">
        <v>35</v>
      </c>
      <c r="H435">
        <v>0.5</v>
      </c>
      <c r="I435" t="s">
        <v>35</v>
      </c>
      <c r="J435" t="s">
        <v>34</v>
      </c>
      <c r="K435" t="s">
        <v>63</v>
      </c>
      <c r="L435" t="s">
        <v>49</v>
      </c>
      <c r="M435" t="s">
        <v>47</v>
      </c>
      <c r="N435" t="s">
        <v>63</v>
      </c>
      <c r="O435" t="s">
        <v>41</v>
      </c>
      <c r="P435" t="s">
        <v>41</v>
      </c>
      <c r="Q435" t="s">
        <v>52</v>
      </c>
      <c r="R435" t="s">
        <v>64</v>
      </c>
      <c r="S435" t="s">
        <v>52</v>
      </c>
      <c r="T435" t="s">
        <v>47</v>
      </c>
      <c r="U435">
        <v>0</v>
      </c>
      <c r="V435" t="s">
        <v>42</v>
      </c>
      <c r="W435" t="s">
        <v>34</v>
      </c>
      <c r="X435">
        <v>0</v>
      </c>
      <c r="Y435" t="s">
        <v>43</v>
      </c>
      <c r="Z435">
        <v>38</v>
      </c>
      <c r="AA435" t="s">
        <v>53</v>
      </c>
      <c r="AB435" t="s">
        <v>45</v>
      </c>
      <c r="AC435" t="s">
        <v>45</v>
      </c>
      <c r="AD435" s="2">
        <v>43922</v>
      </c>
      <c r="AE435">
        <v>0</v>
      </c>
      <c r="AF435">
        <v>0.43341932379929815</v>
      </c>
    </row>
    <row r="436" spans="1:32" x14ac:dyDescent="0.35">
      <c r="A436">
        <v>435</v>
      </c>
      <c r="B436" t="s">
        <v>46</v>
      </c>
      <c r="C436" t="s">
        <v>47</v>
      </c>
      <c r="D436" t="s">
        <v>34</v>
      </c>
      <c r="E436">
        <v>1</v>
      </c>
      <c r="F436" t="s">
        <v>36</v>
      </c>
      <c r="G436" t="s">
        <v>36</v>
      </c>
      <c r="H436">
        <v>0.5</v>
      </c>
      <c r="I436" t="s">
        <v>35</v>
      </c>
      <c r="J436" t="s">
        <v>37</v>
      </c>
      <c r="K436" t="s">
        <v>59</v>
      </c>
      <c r="L436" t="s">
        <v>49</v>
      </c>
      <c r="M436" t="s">
        <v>67</v>
      </c>
      <c r="N436" t="s">
        <v>59</v>
      </c>
      <c r="O436" t="s">
        <v>41</v>
      </c>
      <c r="P436" t="s">
        <v>41</v>
      </c>
      <c r="Q436" t="s">
        <v>56</v>
      </c>
      <c r="R436" t="s">
        <v>60</v>
      </c>
      <c r="S436" t="s">
        <v>52</v>
      </c>
      <c r="T436" t="s">
        <v>47</v>
      </c>
      <c r="U436">
        <v>5</v>
      </c>
      <c r="V436" t="s">
        <v>47</v>
      </c>
      <c r="W436" t="s">
        <v>34</v>
      </c>
      <c r="X436">
        <v>3</v>
      </c>
      <c r="Y436" t="s">
        <v>43</v>
      </c>
      <c r="Z436">
        <v>39</v>
      </c>
      <c r="AA436" t="s">
        <v>58</v>
      </c>
      <c r="AB436" t="s">
        <v>58</v>
      </c>
      <c r="AC436" t="s">
        <v>58</v>
      </c>
      <c r="AD436" s="2">
        <v>40634</v>
      </c>
      <c r="AE436">
        <v>9</v>
      </c>
      <c r="AF436">
        <v>0.63456256298660307</v>
      </c>
    </row>
    <row r="437" spans="1:32" x14ac:dyDescent="0.35">
      <c r="A437">
        <v>436</v>
      </c>
      <c r="B437" t="s">
        <v>46</v>
      </c>
      <c r="C437" t="s">
        <v>33</v>
      </c>
      <c r="D437" t="s">
        <v>34</v>
      </c>
      <c r="E437">
        <v>3</v>
      </c>
      <c r="F437" t="s">
        <v>35</v>
      </c>
      <c r="G437" t="s">
        <v>36</v>
      </c>
      <c r="H437">
        <v>0.5</v>
      </c>
      <c r="I437" t="s">
        <v>35</v>
      </c>
      <c r="J437" t="s">
        <v>37</v>
      </c>
      <c r="K437" t="s">
        <v>38</v>
      </c>
      <c r="L437" t="s">
        <v>49</v>
      </c>
      <c r="M437" t="s">
        <v>33</v>
      </c>
      <c r="N437" t="s">
        <v>38</v>
      </c>
      <c r="O437" t="s">
        <v>41</v>
      </c>
      <c r="P437" t="s">
        <v>41</v>
      </c>
      <c r="Q437" t="s">
        <v>52</v>
      </c>
      <c r="R437" t="s">
        <v>79</v>
      </c>
      <c r="S437" t="s">
        <v>52</v>
      </c>
      <c r="T437" t="s">
        <v>33</v>
      </c>
      <c r="U437">
        <v>4</v>
      </c>
      <c r="V437" t="s">
        <v>33</v>
      </c>
      <c r="W437" t="s">
        <v>34</v>
      </c>
      <c r="X437">
        <v>3</v>
      </c>
      <c r="Y437" t="s">
        <v>62</v>
      </c>
      <c r="Z437">
        <v>22</v>
      </c>
      <c r="AA437" t="s">
        <v>77</v>
      </c>
      <c r="AB437" t="s">
        <v>45</v>
      </c>
      <c r="AC437" t="s">
        <v>45</v>
      </c>
      <c r="AD437" s="2">
        <v>42461</v>
      </c>
      <c r="AE437">
        <v>4</v>
      </c>
      <c r="AF437">
        <v>0.20712227925329496</v>
      </c>
    </row>
    <row r="438" spans="1:32" x14ac:dyDescent="0.35">
      <c r="A438">
        <v>437</v>
      </c>
      <c r="B438" t="s">
        <v>32</v>
      </c>
      <c r="C438" t="s">
        <v>47</v>
      </c>
      <c r="D438" t="s">
        <v>34</v>
      </c>
      <c r="E438">
        <v>2</v>
      </c>
      <c r="F438" t="s">
        <v>35</v>
      </c>
      <c r="G438" t="s">
        <v>36</v>
      </c>
      <c r="H438">
        <v>0.5</v>
      </c>
      <c r="I438" t="s">
        <v>35</v>
      </c>
      <c r="J438" t="s">
        <v>37</v>
      </c>
      <c r="K438" t="s">
        <v>63</v>
      </c>
      <c r="L438" t="s">
        <v>49</v>
      </c>
      <c r="M438" t="s">
        <v>47</v>
      </c>
      <c r="N438" t="s">
        <v>63</v>
      </c>
      <c r="O438" t="s">
        <v>41</v>
      </c>
      <c r="P438" t="s">
        <v>41</v>
      </c>
      <c r="Q438" t="s">
        <v>52</v>
      </c>
      <c r="R438" t="s">
        <v>64</v>
      </c>
      <c r="S438" t="s">
        <v>52</v>
      </c>
      <c r="T438" t="s">
        <v>47</v>
      </c>
      <c r="U438">
        <v>3</v>
      </c>
      <c r="V438" t="s">
        <v>47</v>
      </c>
      <c r="W438" t="s">
        <v>34</v>
      </c>
      <c r="X438">
        <v>3</v>
      </c>
      <c r="Y438" t="s">
        <v>43</v>
      </c>
      <c r="Z438">
        <v>34</v>
      </c>
      <c r="AA438" t="s">
        <v>77</v>
      </c>
      <c r="AB438" t="s">
        <v>45</v>
      </c>
      <c r="AC438" t="s">
        <v>45</v>
      </c>
      <c r="AD438" s="2">
        <v>42095</v>
      </c>
      <c r="AE438">
        <v>5</v>
      </c>
      <c r="AF438">
        <v>0.64063228991180632</v>
      </c>
    </row>
    <row r="439" spans="1:32" x14ac:dyDescent="0.35">
      <c r="A439">
        <v>438</v>
      </c>
      <c r="B439" t="s">
        <v>32</v>
      </c>
      <c r="C439" t="s">
        <v>54</v>
      </c>
      <c r="D439" t="s">
        <v>34</v>
      </c>
      <c r="E439">
        <v>3</v>
      </c>
      <c r="F439" t="s">
        <v>35</v>
      </c>
      <c r="G439" t="s">
        <v>36</v>
      </c>
      <c r="H439">
        <v>0.5</v>
      </c>
      <c r="I439" t="s">
        <v>35</v>
      </c>
      <c r="J439" t="s">
        <v>37</v>
      </c>
      <c r="K439" t="s">
        <v>38</v>
      </c>
      <c r="L439" t="s">
        <v>49</v>
      </c>
      <c r="M439" t="s">
        <v>54</v>
      </c>
      <c r="N439" t="s">
        <v>38</v>
      </c>
      <c r="O439" t="s">
        <v>41</v>
      </c>
      <c r="P439" t="s">
        <v>41</v>
      </c>
      <c r="Q439" t="s">
        <v>52</v>
      </c>
      <c r="R439" t="s">
        <v>94</v>
      </c>
      <c r="S439" t="s">
        <v>50</v>
      </c>
      <c r="T439" t="s">
        <v>54</v>
      </c>
      <c r="U439">
        <v>4</v>
      </c>
      <c r="V439" t="s">
        <v>54</v>
      </c>
      <c r="W439" t="s">
        <v>34</v>
      </c>
      <c r="X439">
        <v>2</v>
      </c>
      <c r="Y439" t="s">
        <v>43</v>
      </c>
      <c r="Z439">
        <v>36</v>
      </c>
      <c r="AA439" t="s">
        <v>77</v>
      </c>
      <c r="AB439" t="s">
        <v>45</v>
      </c>
      <c r="AC439" t="s">
        <v>45</v>
      </c>
      <c r="AD439" s="2">
        <v>40634</v>
      </c>
      <c r="AE439">
        <v>9</v>
      </c>
      <c r="AF439">
        <v>0.52170352280569388</v>
      </c>
    </row>
    <row r="440" spans="1:32" x14ac:dyDescent="0.35">
      <c r="A440">
        <v>439</v>
      </c>
      <c r="B440" t="s">
        <v>46</v>
      </c>
      <c r="C440" t="s">
        <v>33</v>
      </c>
      <c r="D440" t="s">
        <v>34</v>
      </c>
      <c r="E440">
        <v>2</v>
      </c>
      <c r="F440" t="s">
        <v>35</v>
      </c>
      <c r="G440" t="s">
        <v>35</v>
      </c>
      <c r="H440">
        <v>0.5</v>
      </c>
      <c r="I440" t="s">
        <v>36</v>
      </c>
      <c r="J440" t="s">
        <v>37</v>
      </c>
      <c r="K440" t="s">
        <v>63</v>
      </c>
      <c r="L440" t="s">
        <v>39</v>
      </c>
      <c r="M440" t="s">
        <v>40</v>
      </c>
      <c r="N440" t="s">
        <v>63</v>
      </c>
      <c r="O440" t="s">
        <v>41</v>
      </c>
      <c r="P440" t="s">
        <v>41</v>
      </c>
      <c r="Q440" t="s">
        <v>42</v>
      </c>
      <c r="R440" t="s">
        <v>42</v>
      </c>
      <c r="S440" t="s">
        <v>42</v>
      </c>
      <c r="T440" t="s">
        <v>42</v>
      </c>
      <c r="U440">
        <v>3</v>
      </c>
      <c r="V440" t="s">
        <v>33</v>
      </c>
      <c r="W440" t="s">
        <v>34</v>
      </c>
      <c r="X440">
        <v>3</v>
      </c>
      <c r="Y440" t="s">
        <v>43</v>
      </c>
      <c r="Z440">
        <v>30</v>
      </c>
      <c r="AA440" t="s">
        <v>58</v>
      </c>
      <c r="AB440" t="s">
        <v>58</v>
      </c>
      <c r="AC440" t="s">
        <v>58</v>
      </c>
      <c r="AD440" s="2">
        <v>42826</v>
      </c>
      <c r="AE440">
        <v>3</v>
      </c>
      <c r="AF440">
        <v>0.68744226152209142</v>
      </c>
    </row>
    <row r="441" spans="1:32" x14ac:dyDescent="0.35">
      <c r="A441">
        <v>440</v>
      </c>
      <c r="B441" t="s">
        <v>32</v>
      </c>
      <c r="C441" t="s">
        <v>47</v>
      </c>
      <c r="D441" t="s">
        <v>34</v>
      </c>
      <c r="E441">
        <v>2</v>
      </c>
      <c r="F441" t="s">
        <v>36</v>
      </c>
      <c r="G441" t="s">
        <v>36</v>
      </c>
      <c r="H441">
        <v>0.5</v>
      </c>
      <c r="I441" t="s">
        <v>35</v>
      </c>
      <c r="J441" t="s">
        <v>37</v>
      </c>
      <c r="K441" t="s">
        <v>63</v>
      </c>
      <c r="L441" t="s">
        <v>49</v>
      </c>
      <c r="M441" t="s">
        <v>67</v>
      </c>
      <c r="N441" t="s">
        <v>63</v>
      </c>
      <c r="O441" t="s">
        <v>41</v>
      </c>
      <c r="P441" t="s">
        <v>41</v>
      </c>
      <c r="Q441" t="s">
        <v>52</v>
      </c>
      <c r="R441" t="s">
        <v>64</v>
      </c>
      <c r="S441" t="s">
        <v>52</v>
      </c>
      <c r="T441" t="s">
        <v>47</v>
      </c>
      <c r="U441">
        <v>1</v>
      </c>
      <c r="V441" t="s">
        <v>69</v>
      </c>
      <c r="W441" t="s">
        <v>37</v>
      </c>
      <c r="X441">
        <v>1</v>
      </c>
      <c r="Y441" t="s">
        <v>65</v>
      </c>
      <c r="Z441">
        <v>42</v>
      </c>
      <c r="AA441" t="s">
        <v>66</v>
      </c>
      <c r="AB441" t="s">
        <v>45</v>
      </c>
      <c r="AC441" t="s">
        <v>45</v>
      </c>
      <c r="AD441" s="2">
        <v>42461</v>
      </c>
      <c r="AE441">
        <v>4</v>
      </c>
      <c r="AF441">
        <v>0.61474148809206741</v>
      </c>
    </row>
    <row r="442" spans="1:32" x14ac:dyDescent="0.35">
      <c r="A442">
        <v>441</v>
      </c>
      <c r="B442" t="s">
        <v>46</v>
      </c>
      <c r="C442" t="s">
        <v>33</v>
      </c>
      <c r="D442" t="s">
        <v>37</v>
      </c>
      <c r="E442">
        <v>0</v>
      </c>
      <c r="F442" t="s">
        <v>35</v>
      </c>
      <c r="G442" t="s">
        <v>35</v>
      </c>
      <c r="H442">
        <v>0.5</v>
      </c>
      <c r="I442" t="s">
        <v>35</v>
      </c>
      <c r="J442" t="s">
        <v>34</v>
      </c>
      <c r="K442" t="s">
        <v>48</v>
      </c>
      <c r="L442" t="s">
        <v>49</v>
      </c>
      <c r="M442" t="s">
        <v>33</v>
      </c>
      <c r="N442" t="s">
        <v>48</v>
      </c>
      <c r="O442" t="s">
        <v>41</v>
      </c>
      <c r="P442" t="s">
        <v>41</v>
      </c>
      <c r="Q442" t="s">
        <v>52</v>
      </c>
      <c r="R442" t="s">
        <v>61</v>
      </c>
      <c r="S442" t="s">
        <v>52</v>
      </c>
      <c r="T442" t="s">
        <v>33</v>
      </c>
      <c r="U442">
        <v>0</v>
      </c>
      <c r="V442" t="s">
        <v>42</v>
      </c>
      <c r="W442" t="s">
        <v>34</v>
      </c>
      <c r="X442">
        <v>0</v>
      </c>
      <c r="Y442" t="s">
        <v>62</v>
      </c>
      <c r="Z442">
        <v>28</v>
      </c>
      <c r="AA442" t="s">
        <v>77</v>
      </c>
      <c r="AB442" t="s">
        <v>45</v>
      </c>
      <c r="AC442" t="s">
        <v>45</v>
      </c>
      <c r="AD442" s="2">
        <v>43922</v>
      </c>
      <c r="AE442">
        <v>0</v>
      </c>
      <c r="AF442">
        <v>0.5560430434160617</v>
      </c>
    </row>
    <row r="443" spans="1:32" x14ac:dyDescent="0.35">
      <c r="A443">
        <v>442</v>
      </c>
      <c r="B443" t="s">
        <v>46</v>
      </c>
      <c r="C443" t="s">
        <v>69</v>
      </c>
      <c r="D443" t="s">
        <v>34</v>
      </c>
      <c r="E443">
        <v>2</v>
      </c>
      <c r="F443" t="s">
        <v>36</v>
      </c>
      <c r="G443" t="s">
        <v>36</v>
      </c>
      <c r="H443">
        <v>0.5</v>
      </c>
      <c r="I443" t="s">
        <v>35</v>
      </c>
      <c r="J443" t="s">
        <v>37</v>
      </c>
      <c r="K443" t="s">
        <v>38</v>
      </c>
      <c r="L443" t="s">
        <v>49</v>
      </c>
      <c r="M443" t="s">
        <v>47</v>
      </c>
      <c r="N443" t="s">
        <v>38</v>
      </c>
      <c r="O443" t="s">
        <v>41</v>
      </c>
      <c r="P443" t="s">
        <v>41</v>
      </c>
      <c r="Q443" t="s">
        <v>52</v>
      </c>
      <c r="R443" t="s">
        <v>78</v>
      </c>
      <c r="S443" t="s">
        <v>52</v>
      </c>
      <c r="T443" t="s">
        <v>69</v>
      </c>
      <c r="U443">
        <v>4</v>
      </c>
      <c r="V443" t="s">
        <v>69</v>
      </c>
      <c r="W443" t="s">
        <v>34</v>
      </c>
      <c r="X443">
        <v>2</v>
      </c>
      <c r="Y443" t="s">
        <v>65</v>
      </c>
      <c r="Z443">
        <v>42</v>
      </c>
      <c r="AA443" t="s">
        <v>53</v>
      </c>
      <c r="AB443" t="s">
        <v>45</v>
      </c>
      <c r="AC443" t="s">
        <v>45</v>
      </c>
      <c r="AD443" s="2">
        <v>40634</v>
      </c>
      <c r="AE443">
        <v>9</v>
      </c>
      <c r="AF443">
        <v>0.64380525162134783</v>
      </c>
    </row>
    <row r="444" spans="1:32" x14ac:dyDescent="0.35">
      <c r="A444">
        <v>443</v>
      </c>
      <c r="B444" t="s">
        <v>32</v>
      </c>
      <c r="C444" t="s">
        <v>33</v>
      </c>
      <c r="D444" t="s">
        <v>34</v>
      </c>
      <c r="E444">
        <v>3</v>
      </c>
      <c r="F444" t="s">
        <v>35</v>
      </c>
      <c r="G444" t="s">
        <v>36</v>
      </c>
      <c r="H444">
        <v>0.5</v>
      </c>
      <c r="I444" t="s">
        <v>35</v>
      </c>
      <c r="J444" t="s">
        <v>37</v>
      </c>
      <c r="K444" t="s">
        <v>38</v>
      </c>
      <c r="L444" t="s">
        <v>49</v>
      </c>
      <c r="M444" t="s">
        <v>33</v>
      </c>
      <c r="N444" t="s">
        <v>38</v>
      </c>
      <c r="O444" t="s">
        <v>41</v>
      </c>
      <c r="P444" t="s">
        <v>41</v>
      </c>
      <c r="Q444" t="s">
        <v>52</v>
      </c>
      <c r="R444" t="s">
        <v>79</v>
      </c>
      <c r="S444" t="s">
        <v>52</v>
      </c>
      <c r="T444" t="s">
        <v>33</v>
      </c>
      <c r="U444">
        <v>2</v>
      </c>
      <c r="V444" t="s">
        <v>33</v>
      </c>
      <c r="W444" t="s">
        <v>34</v>
      </c>
      <c r="X444">
        <v>2</v>
      </c>
      <c r="Y444" t="s">
        <v>62</v>
      </c>
      <c r="Z444">
        <v>21</v>
      </c>
      <c r="AA444" t="s">
        <v>77</v>
      </c>
      <c r="AB444" t="s">
        <v>45</v>
      </c>
      <c r="AC444" t="s">
        <v>45</v>
      </c>
      <c r="AD444" s="2">
        <v>43191</v>
      </c>
      <c r="AE444">
        <v>2</v>
      </c>
      <c r="AF444">
        <v>0.27183864092993337</v>
      </c>
    </row>
    <row r="445" spans="1:32" x14ac:dyDescent="0.35">
      <c r="A445">
        <v>444</v>
      </c>
      <c r="B445" t="s">
        <v>32</v>
      </c>
      <c r="C445" t="s">
        <v>69</v>
      </c>
      <c r="D445" t="s">
        <v>34</v>
      </c>
      <c r="E445">
        <v>3</v>
      </c>
      <c r="F445" t="s">
        <v>35</v>
      </c>
      <c r="G445" t="s">
        <v>36</v>
      </c>
      <c r="H445">
        <v>0.5</v>
      </c>
      <c r="I445" t="s">
        <v>35</v>
      </c>
      <c r="J445" t="s">
        <v>37</v>
      </c>
      <c r="K445" t="s">
        <v>48</v>
      </c>
      <c r="L445" t="s">
        <v>49</v>
      </c>
      <c r="M445" t="s">
        <v>69</v>
      </c>
      <c r="N445" t="s">
        <v>48</v>
      </c>
      <c r="O445" t="s">
        <v>41</v>
      </c>
      <c r="P445" t="s">
        <v>41</v>
      </c>
      <c r="Q445" t="s">
        <v>52</v>
      </c>
      <c r="R445" t="s">
        <v>82</v>
      </c>
      <c r="S445" t="s">
        <v>52</v>
      </c>
      <c r="T445" t="s">
        <v>69</v>
      </c>
      <c r="U445">
        <v>1</v>
      </c>
      <c r="V445" t="s">
        <v>33</v>
      </c>
      <c r="W445" t="s">
        <v>37</v>
      </c>
      <c r="X445">
        <v>2</v>
      </c>
      <c r="Y445" t="s">
        <v>62</v>
      </c>
      <c r="Z445">
        <v>24</v>
      </c>
      <c r="AA445" t="s">
        <v>58</v>
      </c>
      <c r="AB445" t="s">
        <v>58</v>
      </c>
      <c r="AC445" t="s">
        <v>58</v>
      </c>
      <c r="AD445" s="2">
        <v>42095</v>
      </c>
      <c r="AE445">
        <v>5</v>
      </c>
      <c r="AF445">
        <v>0.24732982619997523</v>
      </c>
    </row>
    <row r="446" spans="1:32" x14ac:dyDescent="0.35">
      <c r="A446">
        <v>445</v>
      </c>
      <c r="B446" t="s">
        <v>32</v>
      </c>
      <c r="C446" t="s">
        <v>47</v>
      </c>
      <c r="D446" t="s">
        <v>34</v>
      </c>
      <c r="E446">
        <v>2</v>
      </c>
      <c r="F446" t="s">
        <v>35</v>
      </c>
      <c r="G446" t="s">
        <v>36</v>
      </c>
      <c r="H446">
        <v>0.5</v>
      </c>
      <c r="I446" t="s">
        <v>35</v>
      </c>
      <c r="J446" t="s">
        <v>37</v>
      </c>
      <c r="K446" t="s">
        <v>63</v>
      </c>
      <c r="L446" t="s">
        <v>49</v>
      </c>
      <c r="M446" t="s">
        <v>47</v>
      </c>
      <c r="N446" t="s">
        <v>63</v>
      </c>
      <c r="O446" t="s">
        <v>41</v>
      </c>
      <c r="P446" t="s">
        <v>41</v>
      </c>
      <c r="Q446" t="s">
        <v>52</v>
      </c>
      <c r="R446" t="s">
        <v>64</v>
      </c>
      <c r="S446" t="s">
        <v>52</v>
      </c>
      <c r="T446" t="s">
        <v>47</v>
      </c>
      <c r="U446">
        <v>3</v>
      </c>
      <c r="V446" t="s">
        <v>47</v>
      </c>
      <c r="W446" t="s">
        <v>34</v>
      </c>
      <c r="X446">
        <v>3</v>
      </c>
      <c r="Y446" t="s">
        <v>43</v>
      </c>
      <c r="Z446">
        <v>34</v>
      </c>
      <c r="AA446" t="s">
        <v>58</v>
      </c>
      <c r="AB446" t="s">
        <v>58</v>
      </c>
      <c r="AC446" t="s">
        <v>58</v>
      </c>
      <c r="AD446" s="2">
        <v>41000</v>
      </c>
      <c r="AE446">
        <v>8</v>
      </c>
      <c r="AF446">
        <v>0.94499876480445133</v>
      </c>
    </row>
    <row r="447" spans="1:32" x14ac:dyDescent="0.35">
      <c r="A447">
        <v>446</v>
      </c>
      <c r="B447" t="s">
        <v>32</v>
      </c>
      <c r="C447" t="s">
        <v>54</v>
      </c>
      <c r="D447" t="s">
        <v>34</v>
      </c>
      <c r="E447">
        <v>2</v>
      </c>
      <c r="F447" t="s">
        <v>35</v>
      </c>
      <c r="G447" t="s">
        <v>36</v>
      </c>
      <c r="H447">
        <v>0.5</v>
      </c>
      <c r="I447" t="s">
        <v>35</v>
      </c>
      <c r="J447" t="s">
        <v>37</v>
      </c>
      <c r="K447" t="s">
        <v>48</v>
      </c>
      <c r="L447" t="s">
        <v>49</v>
      </c>
      <c r="M447" t="s">
        <v>54</v>
      </c>
      <c r="N447" t="s">
        <v>48</v>
      </c>
      <c r="O447" t="s">
        <v>41</v>
      </c>
      <c r="P447" t="s">
        <v>41</v>
      </c>
      <c r="Q447" t="s">
        <v>56</v>
      </c>
      <c r="R447" t="s">
        <v>93</v>
      </c>
      <c r="S447" t="s">
        <v>50</v>
      </c>
      <c r="T447" t="s">
        <v>54</v>
      </c>
      <c r="U447">
        <v>6</v>
      </c>
      <c r="V447" t="s">
        <v>54</v>
      </c>
      <c r="W447" t="s">
        <v>34</v>
      </c>
      <c r="X447">
        <v>2</v>
      </c>
      <c r="Y447" t="s">
        <v>65</v>
      </c>
      <c r="Z447">
        <v>41</v>
      </c>
      <c r="AA447" t="s">
        <v>58</v>
      </c>
      <c r="AB447" t="s">
        <v>58</v>
      </c>
      <c r="AC447" t="s">
        <v>58</v>
      </c>
      <c r="AD447" s="2">
        <v>41730</v>
      </c>
      <c r="AE447">
        <v>6</v>
      </c>
      <c r="AF447">
        <v>0.82083387379598283</v>
      </c>
    </row>
    <row r="448" spans="1:32" x14ac:dyDescent="0.35">
      <c r="A448">
        <v>447</v>
      </c>
      <c r="B448" t="s">
        <v>46</v>
      </c>
      <c r="C448" t="s">
        <v>33</v>
      </c>
      <c r="D448" t="s">
        <v>34</v>
      </c>
      <c r="E448">
        <v>2</v>
      </c>
      <c r="F448" t="s">
        <v>35</v>
      </c>
      <c r="G448" t="s">
        <v>36</v>
      </c>
      <c r="H448">
        <v>0.5</v>
      </c>
      <c r="I448" t="s">
        <v>35</v>
      </c>
      <c r="J448" t="s">
        <v>37</v>
      </c>
      <c r="K448" t="s">
        <v>48</v>
      </c>
      <c r="L448" t="s">
        <v>49</v>
      </c>
      <c r="M448" t="s">
        <v>33</v>
      </c>
      <c r="N448" t="s">
        <v>48</v>
      </c>
      <c r="O448" t="s">
        <v>41</v>
      </c>
      <c r="P448" t="s">
        <v>41</v>
      </c>
      <c r="Q448" t="s">
        <v>52</v>
      </c>
      <c r="R448" t="s">
        <v>61</v>
      </c>
      <c r="S448" t="s">
        <v>52</v>
      </c>
      <c r="T448" t="s">
        <v>33</v>
      </c>
      <c r="U448">
        <v>3</v>
      </c>
      <c r="V448" t="s">
        <v>33</v>
      </c>
      <c r="W448" t="s">
        <v>34</v>
      </c>
      <c r="X448">
        <v>2</v>
      </c>
      <c r="Y448" t="s">
        <v>62</v>
      </c>
      <c r="Z448">
        <v>24</v>
      </c>
      <c r="AA448" t="s">
        <v>58</v>
      </c>
      <c r="AB448" t="s">
        <v>58</v>
      </c>
      <c r="AC448" t="s">
        <v>58</v>
      </c>
      <c r="AD448" s="2">
        <v>42826</v>
      </c>
      <c r="AE448">
        <v>3</v>
      </c>
      <c r="AF448">
        <v>0.84216834165653032</v>
      </c>
    </row>
    <row r="449" spans="1:32" x14ac:dyDescent="0.35">
      <c r="A449">
        <v>448</v>
      </c>
      <c r="B449" t="s">
        <v>32</v>
      </c>
      <c r="C449" t="s">
        <v>67</v>
      </c>
      <c r="D449" t="s">
        <v>34</v>
      </c>
      <c r="E449">
        <v>2</v>
      </c>
      <c r="F449" t="s">
        <v>35</v>
      </c>
      <c r="G449" t="s">
        <v>36</v>
      </c>
      <c r="H449">
        <v>0.5</v>
      </c>
      <c r="I449" t="s">
        <v>35</v>
      </c>
      <c r="J449" t="s">
        <v>37</v>
      </c>
      <c r="K449" t="s">
        <v>38</v>
      </c>
      <c r="L449" t="s">
        <v>49</v>
      </c>
      <c r="M449" t="s">
        <v>67</v>
      </c>
      <c r="N449" t="s">
        <v>38</v>
      </c>
      <c r="O449" t="s">
        <v>41</v>
      </c>
      <c r="P449" t="s">
        <v>41</v>
      </c>
      <c r="Q449" t="s">
        <v>52</v>
      </c>
      <c r="R449" t="s">
        <v>68</v>
      </c>
      <c r="S449" t="s">
        <v>50</v>
      </c>
      <c r="T449" t="s">
        <v>67</v>
      </c>
      <c r="U449">
        <v>3</v>
      </c>
      <c r="V449" t="s">
        <v>67</v>
      </c>
      <c r="W449" t="s">
        <v>34</v>
      </c>
      <c r="X449">
        <v>3</v>
      </c>
      <c r="Y449" t="s">
        <v>43</v>
      </c>
      <c r="Z449">
        <v>33</v>
      </c>
      <c r="AA449" t="s">
        <v>58</v>
      </c>
      <c r="AB449" t="s">
        <v>58</v>
      </c>
      <c r="AC449" t="s">
        <v>58</v>
      </c>
      <c r="AD449" s="2">
        <v>42095</v>
      </c>
      <c r="AE449">
        <v>5</v>
      </c>
      <c r="AF449">
        <v>0.5294185441052327</v>
      </c>
    </row>
    <row r="450" spans="1:32" x14ac:dyDescent="0.35">
      <c r="A450">
        <v>449</v>
      </c>
      <c r="B450" t="s">
        <v>32</v>
      </c>
      <c r="C450" t="s">
        <v>33</v>
      </c>
      <c r="D450" t="s">
        <v>34</v>
      </c>
      <c r="E450">
        <v>2</v>
      </c>
      <c r="F450" t="s">
        <v>35</v>
      </c>
      <c r="G450" t="s">
        <v>36</v>
      </c>
      <c r="H450">
        <v>0.5</v>
      </c>
      <c r="I450" t="s">
        <v>35</v>
      </c>
      <c r="J450" t="s">
        <v>37</v>
      </c>
      <c r="K450" t="s">
        <v>38</v>
      </c>
      <c r="L450" t="s">
        <v>49</v>
      </c>
      <c r="M450" t="s">
        <v>33</v>
      </c>
      <c r="N450" t="s">
        <v>38</v>
      </c>
      <c r="O450" t="s">
        <v>41</v>
      </c>
      <c r="P450" t="s">
        <v>41</v>
      </c>
      <c r="Q450" t="s">
        <v>52</v>
      </c>
      <c r="R450" t="s">
        <v>79</v>
      </c>
      <c r="S450" t="s">
        <v>52</v>
      </c>
      <c r="T450" t="s">
        <v>33</v>
      </c>
      <c r="U450">
        <v>3</v>
      </c>
      <c r="V450" t="s">
        <v>33</v>
      </c>
      <c r="W450" t="s">
        <v>34</v>
      </c>
      <c r="X450">
        <v>3</v>
      </c>
      <c r="Y450" t="s">
        <v>101</v>
      </c>
      <c r="Z450">
        <v>19</v>
      </c>
      <c r="AA450" t="s">
        <v>58</v>
      </c>
      <c r="AB450" t="s">
        <v>58</v>
      </c>
      <c r="AC450" t="s">
        <v>58</v>
      </c>
      <c r="AD450" s="2">
        <v>42826</v>
      </c>
      <c r="AE450">
        <v>3</v>
      </c>
      <c r="AF450">
        <v>0.49168364318704549</v>
      </c>
    </row>
    <row r="451" spans="1:32" x14ac:dyDescent="0.35">
      <c r="A451">
        <v>450</v>
      </c>
      <c r="B451" t="s">
        <v>32</v>
      </c>
      <c r="C451" t="s">
        <v>69</v>
      </c>
      <c r="D451" t="s">
        <v>34</v>
      </c>
      <c r="E451">
        <v>2</v>
      </c>
      <c r="F451" t="s">
        <v>35</v>
      </c>
      <c r="G451" t="s">
        <v>36</v>
      </c>
      <c r="H451">
        <v>0.5</v>
      </c>
      <c r="I451" t="s">
        <v>35</v>
      </c>
      <c r="J451" t="s">
        <v>37</v>
      </c>
      <c r="K451" t="s">
        <v>38</v>
      </c>
      <c r="L451" t="s">
        <v>49</v>
      </c>
      <c r="M451" t="s">
        <v>69</v>
      </c>
      <c r="N451" t="s">
        <v>38</v>
      </c>
      <c r="O451" t="s">
        <v>41</v>
      </c>
      <c r="P451" t="s">
        <v>41</v>
      </c>
      <c r="Q451" t="s">
        <v>52</v>
      </c>
      <c r="R451" t="s">
        <v>78</v>
      </c>
      <c r="S451" t="s">
        <v>52</v>
      </c>
      <c r="T451" t="s">
        <v>69</v>
      </c>
      <c r="U451">
        <v>3</v>
      </c>
      <c r="V451" t="s">
        <v>69</v>
      </c>
      <c r="W451" t="s">
        <v>34</v>
      </c>
      <c r="X451">
        <v>2</v>
      </c>
      <c r="Y451" t="s">
        <v>43</v>
      </c>
      <c r="Z451">
        <v>30</v>
      </c>
      <c r="AA451" t="s">
        <v>58</v>
      </c>
      <c r="AB451" t="s">
        <v>58</v>
      </c>
      <c r="AC451" t="s">
        <v>58</v>
      </c>
      <c r="AD451" s="2">
        <v>41365</v>
      </c>
      <c r="AE451">
        <v>7</v>
      </c>
      <c r="AF451">
        <v>0.89881447589072827</v>
      </c>
    </row>
    <row r="452" spans="1:32" x14ac:dyDescent="0.35">
      <c r="A452">
        <v>451</v>
      </c>
      <c r="B452" t="s">
        <v>32</v>
      </c>
      <c r="C452" t="s">
        <v>69</v>
      </c>
      <c r="D452" t="s">
        <v>34</v>
      </c>
      <c r="E452">
        <v>2</v>
      </c>
      <c r="F452" t="s">
        <v>35</v>
      </c>
      <c r="G452" t="s">
        <v>36</v>
      </c>
      <c r="H452">
        <v>0.5</v>
      </c>
      <c r="I452" t="s">
        <v>35</v>
      </c>
      <c r="J452" t="s">
        <v>37</v>
      </c>
      <c r="K452" t="s">
        <v>48</v>
      </c>
      <c r="L452" t="s">
        <v>49</v>
      </c>
      <c r="M452" t="s">
        <v>69</v>
      </c>
      <c r="N452" t="s">
        <v>48</v>
      </c>
      <c r="O452" t="s">
        <v>41</v>
      </c>
      <c r="P452" t="s">
        <v>41</v>
      </c>
      <c r="Q452" t="s">
        <v>52</v>
      </c>
      <c r="R452" t="s">
        <v>82</v>
      </c>
      <c r="S452" t="s">
        <v>52</v>
      </c>
      <c r="T452" t="s">
        <v>69</v>
      </c>
      <c r="U452">
        <v>2</v>
      </c>
      <c r="V452" t="s">
        <v>69</v>
      </c>
      <c r="W452" t="s">
        <v>34</v>
      </c>
      <c r="X452">
        <v>0</v>
      </c>
      <c r="Y452" t="s">
        <v>62</v>
      </c>
      <c r="Z452">
        <v>25</v>
      </c>
      <c r="AA452" t="s">
        <v>77</v>
      </c>
      <c r="AB452" t="s">
        <v>45</v>
      </c>
      <c r="AC452" t="s">
        <v>45</v>
      </c>
      <c r="AD452" s="2">
        <v>43191</v>
      </c>
      <c r="AE452">
        <v>2</v>
      </c>
      <c r="AF452">
        <v>0.16065899077170132</v>
      </c>
    </row>
    <row r="453" spans="1:32" x14ac:dyDescent="0.35">
      <c r="A453">
        <v>452</v>
      </c>
      <c r="B453" t="s">
        <v>46</v>
      </c>
      <c r="C453" t="s">
        <v>33</v>
      </c>
      <c r="D453" t="s">
        <v>34</v>
      </c>
      <c r="E453">
        <v>2</v>
      </c>
      <c r="F453" t="s">
        <v>35</v>
      </c>
      <c r="G453" t="s">
        <v>36</v>
      </c>
      <c r="H453">
        <v>0.5</v>
      </c>
      <c r="I453" t="s">
        <v>35</v>
      </c>
      <c r="J453" t="s">
        <v>37</v>
      </c>
      <c r="K453" t="s">
        <v>38</v>
      </c>
      <c r="L453" t="s">
        <v>49</v>
      </c>
      <c r="M453" t="s">
        <v>33</v>
      </c>
      <c r="N453" t="s">
        <v>38</v>
      </c>
      <c r="O453" t="s">
        <v>41</v>
      </c>
      <c r="P453" t="s">
        <v>41</v>
      </c>
      <c r="Q453" t="s">
        <v>52</v>
      </c>
      <c r="R453" t="s">
        <v>79</v>
      </c>
      <c r="S453" t="s">
        <v>52</v>
      </c>
      <c r="T453" t="s">
        <v>33</v>
      </c>
      <c r="U453">
        <v>2</v>
      </c>
      <c r="V453" t="s">
        <v>33</v>
      </c>
      <c r="W453" t="s">
        <v>34</v>
      </c>
      <c r="X453">
        <v>2</v>
      </c>
      <c r="Y453" t="s">
        <v>62</v>
      </c>
      <c r="Z453">
        <v>23</v>
      </c>
      <c r="AA453" t="s">
        <v>119</v>
      </c>
      <c r="AB453" t="s">
        <v>45</v>
      </c>
      <c r="AC453" t="s">
        <v>45</v>
      </c>
      <c r="AD453" s="2">
        <v>43191</v>
      </c>
      <c r="AE453">
        <v>2</v>
      </c>
      <c r="AF453">
        <v>0.95404927639662596</v>
      </c>
    </row>
    <row r="454" spans="1:32" x14ac:dyDescent="0.35">
      <c r="A454">
        <v>453</v>
      </c>
      <c r="B454" t="s">
        <v>32</v>
      </c>
      <c r="C454" t="s">
        <v>54</v>
      </c>
      <c r="D454" t="s">
        <v>34</v>
      </c>
      <c r="E454">
        <v>2</v>
      </c>
      <c r="F454" t="s">
        <v>35</v>
      </c>
      <c r="G454" t="s">
        <v>36</v>
      </c>
      <c r="H454">
        <v>0.5</v>
      </c>
      <c r="I454" t="s">
        <v>35</v>
      </c>
      <c r="J454" t="s">
        <v>37</v>
      </c>
      <c r="K454" t="s">
        <v>48</v>
      </c>
      <c r="L454" t="s">
        <v>49</v>
      </c>
      <c r="M454" t="s">
        <v>54</v>
      </c>
      <c r="N454" t="s">
        <v>48</v>
      </c>
      <c r="O454" t="s">
        <v>41</v>
      </c>
      <c r="P454" t="s">
        <v>41</v>
      </c>
      <c r="Q454" t="s">
        <v>56</v>
      </c>
      <c r="R454" t="s">
        <v>93</v>
      </c>
      <c r="S454" t="s">
        <v>50</v>
      </c>
      <c r="T454" t="s">
        <v>54</v>
      </c>
      <c r="U454">
        <v>4</v>
      </c>
      <c r="V454" t="s">
        <v>54</v>
      </c>
      <c r="W454" t="s">
        <v>34</v>
      </c>
      <c r="X454">
        <v>3</v>
      </c>
      <c r="Y454" t="s">
        <v>43</v>
      </c>
      <c r="Z454">
        <v>39</v>
      </c>
      <c r="AA454" t="s">
        <v>58</v>
      </c>
      <c r="AB454" t="s">
        <v>58</v>
      </c>
      <c r="AC454" t="s">
        <v>58</v>
      </c>
      <c r="AD454" s="2">
        <v>41000</v>
      </c>
      <c r="AE454">
        <v>8</v>
      </c>
      <c r="AF454">
        <v>0.62091747498408734</v>
      </c>
    </row>
    <row r="455" spans="1:32" x14ac:dyDescent="0.35">
      <c r="A455">
        <v>454</v>
      </c>
      <c r="B455" t="s">
        <v>32</v>
      </c>
      <c r="C455" t="s">
        <v>69</v>
      </c>
      <c r="D455" t="s">
        <v>34</v>
      </c>
      <c r="E455">
        <v>1</v>
      </c>
      <c r="F455" t="s">
        <v>36</v>
      </c>
      <c r="G455" t="s">
        <v>36</v>
      </c>
      <c r="H455">
        <v>0.5</v>
      </c>
      <c r="I455" t="s">
        <v>35</v>
      </c>
      <c r="J455" t="s">
        <v>37</v>
      </c>
      <c r="K455" t="s">
        <v>38</v>
      </c>
      <c r="L455" t="s">
        <v>49</v>
      </c>
      <c r="M455" t="s">
        <v>47</v>
      </c>
      <c r="N455" t="s">
        <v>38</v>
      </c>
      <c r="O455" t="s">
        <v>41</v>
      </c>
      <c r="P455" t="s">
        <v>41</v>
      </c>
      <c r="Q455" t="s">
        <v>52</v>
      </c>
      <c r="R455" t="s">
        <v>78</v>
      </c>
      <c r="S455" t="s">
        <v>52</v>
      </c>
      <c r="T455" t="s">
        <v>69</v>
      </c>
      <c r="U455">
        <v>3</v>
      </c>
      <c r="V455" t="s">
        <v>69</v>
      </c>
      <c r="W455" t="s">
        <v>34</v>
      </c>
      <c r="X455">
        <v>2</v>
      </c>
      <c r="Y455" t="s">
        <v>43</v>
      </c>
      <c r="Z455">
        <v>34</v>
      </c>
      <c r="AA455" t="s">
        <v>58</v>
      </c>
      <c r="AB455" t="s">
        <v>58</v>
      </c>
      <c r="AC455" t="s">
        <v>58</v>
      </c>
      <c r="AD455" s="2">
        <v>42461</v>
      </c>
      <c r="AE455">
        <v>4</v>
      </c>
      <c r="AF455">
        <v>0.67728128256077169</v>
      </c>
    </row>
    <row r="456" spans="1:32" x14ac:dyDescent="0.35">
      <c r="A456">
        <v>455</v>
      </c>
      <c r="B456" t="s">
        <v>46</v>
      </c>
      <c r="C456" t="s">
        <v>95</v>
      </c>
      <c r="D456" t="s">
        <v>34</v>
      </c>
      <c r="E456">
        <v>0</v>
      </c>
      <c r="F456" t="s">
        <v>35</v>
      </c>
      <c r="G456" t="s">
        <v>35</v>
      </c>
      <c r="H456">
        <v>0.5</v>
      </c>
      <c r="I456" t="s">
        <v>35</v>
      </c>
      <c r="J456" t="s">
        <v>37</v>
      </c>
      <c r="K456" t="s">
        <v>48</v>
      </c>
      <c r="L456" t="s">
        <v>49</v>
      </c>
      <c r="M456" t="s">
        <v>95</v>
      </c>
      <c r="N456" t="s">
        <v>48</v>
      </c>
      <c r="O456" t="s">
        <v>41</v>
      </c>
      <c r="P456" t="s">
        <v>41</v>
      </c>
      <c r="Q456" t="s">
        <v>42</v>
      </c>
      <c r="R456" t="s">
        <v>42</v>
      </c>
      <c r="S456" t="s">
        <v>42</v>
      </c>
      <c r="T456" t="s">
        <v>42</v>
      </c>
      <c r="U456">
        <v>4</v>
      </c>
      <c r="V456" t="s">
        <v>95</v>
      </c>
      <c r="W456" t="s">
        <v>34</v>
      </c>
      <c r="X456">
        <v>2</v>
      </c>
      <c r="Y456" t="s">
        <v>65</v>
      </c>
      <c r="Z456">
        <v>45</v>
      </c>
      <c r="AA456" t="s">
        <v>77</v>
      </c>
      <c r="AB456" t="s">
        <v>45</v>
      </c>
      <c r="AC456" t="s">
        <v>45</v>
      </c>
      <c r="AD456" s="2">
        <v>42461</v>
      </c>
      <c r="AE456">
        <v>4</v>
      </c>
      <c r="AF456">
        <v>0.28925901160284195</v>
      </c>
    </row>
    <row r="457" spans="1:32" x14ac:dyDescent="0.35">
      <c r="A457">
        <v>456</v>
      </c>
      <c r="B457" t="s">
        <v>32</v>
      </c>
      <c r="C457" t="s">
        <v>69</v>
      </c>
      <c r="D457" t="s">
        <v>34</v>
      </c>
      <c r="E457">
        <v>2</v>
      </c>
      <c r="F457" t="s">
        <v>35</v>
      </c>
      <c r="G457" t="s">
        <v>36</v>
      </c>
      <c r="H457">
        <v>0.5</v>
      </c>
      <c r="I457" t="s">
        <v>35</v>
      </c>
      <c r="J457" t="s">
        <v>37</v>
      </c>
      <c r="K457" t="s">
        <v>63</v>
      </c>
      <c r="L457" t="s">
        <v>49</v>
      </c>
      <c r="M457" t="s">
        <v>69</v>
      </c>
      <c r="N457" t="s">
        <v>63</v>
      </c>
      <c r="O457" t="s">
        <v>41</v>
      </c>
      <c r="P457" t="s">
        <v>41</v>
      </c>
      <c r="Q457" t="s">
        <v>52</v>
      </c>
      <c r="R457" t="s">
        <v>85</v>
      </c>
      <c r="S457" t="s">
        <v>52</v>
      </c>
      <c r="T457" t="s">
        <v>69</v>
      </c>
      <c r="U457">
        <v>3</v>
      </c>
      <c r="V457" t="s">
        <v>69</v>
      </c>
      <c r="W457" t="s">
        <v>34</v>
      </c>
      <c r="X457">
        <v>2</v>
      </c>
      <c r="Y457" t="s">
        <v>62</v>
      </c>
      <c r="Z457">
        <v>28</v>
      </c>
      <c r="AA457" t="s">
        <v>105</v>
      </c>
      <c r="AB457" t="s">
        <v>45</v>
      </c>
      <c r="AC457" t="s">
        <v>45</v>
      </c>
      <c r="AD457" s="2">
        <v>41365</v>
      </c>
      <c r="AE457">
        <v>7</v>
      </c>
      <c r="AF457">
        <v>9.4868624010765124E-2</v>
      </c>
    </row>
    <row r="458" spans="1:32" x14ac:dyDescent="0.35">
      <c r="A458">
        <v>457</v>
      </c>
      <c r="B458" t="s">
        <v>32</v>
      </c>
      <c r="C458" t="s">
        <v>69</v>
      </c>
      <c r="D458" t="s">
        <v>34</v>
      </c>
      <c r="E458">
        <v>2</v>
      </c>
      <c r="F458" t="s">
        <v>36</v>
      </c>
      <c r="G458" t="s">
        <v>36</v>
      </c>
      <c r="H458">
        <v>0.5</v>
      </c>
      <c r="I458" t="s">
        <v>35</v>
      </c>
      <c r="J458" t="s">
        <v>37</v>
      </c>
      <c r="K458" t="s">
        <v>48</v>
      </c>
      <c r="L458" t="s">
        <v>49</v>
      </c>
      <c r="M458" t="s">
        <v>47</v>
      </c>
      <c r="N458" t="s">
        <v>48</v>
      </c>
      <c r="O458" t="s">
        <v>41</v>
      </c>
      <c r="P458" t="s">
        <v>41</v>
      </c>
      <c r="Q458" t="s">
        <v>52</v>
      </c>
      <c r="R458" t="s">
        <v>82</v>
      </c>
      <c r="S458" t="s">
        <v>52</v>
      </c>
      <c r="T458" t="s">
        <v>69</v>
      </c>
      <c r="U458">
        <v>3</v>
      </c>
      <c r="V458" t="s">
        <v>69</v>
      </c>
      <c r="W458" t="s">
        <v>34</v>
      </c>
      <c r="X458">
        <v>2</v>
      </c>
      <c r="Y458" t="s">
        <v>43</v>
      </c>
      <c r="Z458">
        <v>31</v>
      </c>
      <c r="AA458" t="s">
        <v>58</v>
      </c>
      <c r="AB458" t="s">
        <v>58</v>
      </c>
      <c r="AC458" t="s">
        <v>58</v>
      </c>
      <c r="AD458" s="2">
        <v>41365</v>
      </c>
      <c r="AE458">
        <v>7</v>
      </c>
      <c r="AF458">
        <v>0.39471888105634212</v>
      </c>
    </row>
    <row r="459" spans="1:32" x14ac:dyDescent="0.35">
      <c r="A459">
        <v>458</v>
      </c>
      <c r="B459" t="s">
        <v>46</v>
      </c>
      <c r="C459" t="s">
        <v>67</v>
      </c>
      <c r="D459" t="s">
        <v>34</v>
      </c>
      <c r="E459">
        <v>4</v>
      </c>
      <c r="F459" t="s">
        <v>35</v>
      </c>
      <c r="G459" t="s">
        <v>36</v>
      </c>
      <c r="H459">
        <v>0.5</v>
      </c>
      <c r="I459" t="s">
        <v>35</v>
      </c>
      <c r="J459" t="s">
        <v>37</v>
      </c>
      <c r="K459" t="s">
        <v>48</v>
      </c>
      <c r="L459" t="s">
        <v>49</v>
      </c>
      <c r="M459" t="s">
        <v>67</v>
      </c>
      <c r="N459" t="s">
        <v>48</v>
      </c>
      <c r="O459" t="s">
        <v>41</v>
      </c>
      <c r="P459" t="s">
        <v>41</v>
      </c>
      <c r="Q459" t="s">
        <v>50</v>
      </c>
      <c r="R459" t="s">
        <v>88</v>
      </c>
      <c r="S459" t="s">
        <v>50</v>
      </c>
      <c r="T459" t="s">
        <v>67</v>
      </c>
      <c r="U459">
        <v>2</v>
      </c>
      <c r="V459" t="s">
        <v>67</v>
      </c>
      <c r="W459" t="s">
        <v>34</v>
      </c>
      <c r="X459">
        <v>3</v>
      </c>
      <c r="Y459" t="s">
        <v>65</v>
      </c>
      <c r="Z459">
        <v>48</v>
      </c>
      <c r="AA459" t="s">
        <v>53</v>
      </c>
      <c r="AB459" t="s">
        <v>45</v>
      </c>
      <c r="AC459" t="s">
        <v>45</v>
      </c>
      <c r="AD459" s="2">
        <v>40634</v>
      </c>
      <c r="AE459">
        <v>9</v>
      </c>
      <c r="AF459">
        <v>0.95127822714340093</v>
      </c>
    </row>
    <row r="460" spans="1:32" x14ac:dyDescent="0.35">
      <c r="A460">
        <v>459</v>
      </c>
      <c r="B460" t="s">
        <v>46</v>
      </c>
      <c r="C460" t="s">
        <v>33</v>
      </c>
      <c r="D460" t="s">
        <v>34</v>
      </c>
      <c r="E460">
        <v>2</v>
      </c>
      <c r="F460" t="s">
        <v>35</v>
      </c>
      <c r="G460" t="s">
        <v>36</v>
      </c>
      <c r="H460">
        <v>0.5</v>
      </c>
      <c r="I460" t="s">
        <v>35</v>
      </c>
      <c r="J460" t="s">
        <v>37</v>
      </c>
      <c r="K460" t="s">
        <v>63</v>
      </c>
      <c r="L460" t="s">
        <v>49</v>
      </c>
      <c r="M460" t="s">
        <v>33</v>
      </c>
      <c r="N460" t="s">
        <v>63</v>
      </c>
      <c r="O460">
        <v>0.8</v>
      </c>
      <c r="P460" t="s">
        <v>81</v>
      </c>
      <c r="Q460" t="s">
        <v>52</v>
      </c>
      <c r="R460" t="s">
        <v>74</v>
      </c>
      <c r="S460" t="s">
        <v>52</v>
      </c>
      <c r="T460" t="s">
        <v>33</v>
      </c>
      <c r="U460">
        <v>3</v>
      </c>
      <c r="V460" t="s">
        <v>33</v>
      </c>
      <c r="W460" t="s">
        <v>34</v>
      </c>
      <c r="X460">
        <v>2</v>
      </c>
      <c r="Y460" t="s">
        <v>62</v>
      </c>
      <c r="Z460">
        <v>24</v>
      </c>
      <c r="AA460" t="s">
        <v>58</v>
      </c>
      <c r="AB460" t="s">
        <v>58</v>
      </c>
      <c r="AC460" t="s">
        <v>58</v>
      </c>
      <c r="AD460" s="2">
        <v>42826</v>
      </c>
      <c r="AE460">
        <v>3</v>
      </c>
      <c r="AF460">
        <v>0.44377238698141175</v>
      </c>
    </row>
    <row r="461" spans="1:32" x14ac:dyDescent="0.35">
      <c r="A461">
        <v>460</v>
      </c>
      <c r="B461" t="s">
        <v>32</v>
      </c>
      <c r="C461" t="s">
        <v>47</v>
      </c>
      <c r="D461" t="s">
        <v>34</v>
      </c>
      <c r="E461">
        <v>3</v>
      </c>
      <c r="F461" t="s">
        <v>35</v>
      </c>
      <c r="G461" t="s">
        <v>36</v>
      </c>
      <c r="H461">
        <v>0.5</v>
      </c>
      <c r="I461" t="s">
        <v>35</v>
      </c>
      <c r="J461" t="s">
        <v>37</v>
      </c>
      <c r="K461" t="s">
        <v>48</v>
      </c>
      <c r="L461" t="s">
        <v>49</v>
      </c>
      <c r="M461" t="s">
        <v>47</v>
      </c>
      <c r="N461" t="s">
        <v>48</v>
      </c>
      <c r="O461" t="s">
        <v>41</v>
      </c>
      <c r="P461" t="s">
        <v>41</v>
      </c>
      <c r="Q461" t="s">
        <v>50</v>
      </c>
      <c r="R461" t="s">
        <v>51</v>
      </c>
      <c r="S461" t="s">
        <v>52</v>
      </c>
      <c r="T461" t="s">
        <v>47</v>
      </c>
      <c r="U461">
        <v>2</v>
      </c>
      <c r="V461" t="s">
        <v>47</v>
      </c>
      <c r="W461" t="s">
        <v>34</v>
      </c>
      <c r="X461">
        <v>3</v>
      </c>
      <c r="Y461" t="s">
        <v>43</v>
      </c>
      <c r="Z461">
        <v>32</v>
      </c>
      <c r="AA461" t="s">
        <v>58</v>
      </c>
      <c r="AB461" t="s">
        <v>58</v>
      </c>
      <c r="AC461" t="s">
        <v>58</v>
      </c>
      <c r="AD461" s="2">
        <v>42095</v>
      </c>
      <c r="AE461">
        <v>5</v>
      </c>
      <c r="AF461">
        <v>0.555849592462898</v>
      </c>
    </row>
    <row r="462" spans="1:32" x14ac:dyDescent="0.35">
      <c r="A462">
        <v>461</v>
      </c>
      <c r="B462" t="s">
        <v>46</v>
      </c>
      <c r="C462" t="s">
        <v>33</v>
      </c>
      <c r="D462" t="s">
        <v>34</v>
      </c>
      <c r="E462">
        <v>3</v>
      </c>
      <c r="F462" t="s">
        <v>35</v>
      </c>
      <c r="G462" t="s">
        <v>36</v>
      </c>
      <c r="H462">
        <v>0.5</v>
      </c>
      <c r="I462" t="s">
        <v>35</v>
      </c>
      <c r="J462" t="s">
        <v>37</v>
      </c>
      <c r="K462" t="s">
        <v>38</v>
      </c>
      <c r="L462" t="s">
        <v>49</v>
      </c>
      <c r="M462" t="s">
        <v>33</v>
      </c>
      <c r="N462" t="s">
        <v>38</v>
      </c>
      <c r="O462" t="s">
        <v>41</v>
      </c>
      <c r="P462" t="s">
        <v>41</v>
      </c>
      <c r="Q462" t="s">
        <v>52</v>
      </c>
      <c r="R462" t="s">
        <v>79</v>
      </c>
      <c r="S462" t="s">
        <v>52</v>
      </c>
      <c r="T462" t="s">
        <v>33</v>
      </c>
      <c r="U462">
        <v>2</v>
      </c>
      <c r="V462" t="s">
        <v>33</v>
      </c>
      <c r="W462" t="s">
        <v>34</v>
      </c>
      <c r="X462">
        <v>2</v>
      </c>
      <c r="Y462" t="s">
        <v>62</v>
      </c>
      <c r="Z462">
        <v>28</v>
      </c>
      <c r="AA462" t="s">
        <v>58</v>
      </c>
      <c r="AB462" t="s">
        <v>58</v>
      </c>
      <c r="AC462" t="s">
        <v>58</v>
      </c>
      <c r="AD462" s="2">
        <v>43191</v>
      </c>
      <c r="AE462">
        <v>2</v>
      </c>
      <c r="AF462">
        <v>0.61718944408798315</v>
      </c>
    </row>
    <row r="463" spans="1:32" x14ac:dyDescent="0.35">
      <c r="A463">
        <v>462</v>
      </c>
      <c r="B463" t="s">
        <v>32</v>
      </c>
      <c r="C463" t="s">
        <v>47</v>
      </c>
      <c r="D463" t="s">
        <v>34</v>
      </c>
      <c r="E463">
        <v>2</v>
      </c>
      <c r="F463" t="s">
        <v>36</v>
      </c>
      <c r="G463" t="s">
        <v>36</v>
      </c>
      <c r="H463">
        <v>0.5</v>
      </c>
      <c r="I463" t="s">
        <v>35</v>
      </c>
      <c r="J463" t="s">
        <v>37</v>
      </c>
      <c r="K463" t="s">
        <v>38</v>
      </c>
      <c r="L463" t="s">
        <v>49</v>
      </c>
      <c r="M463" t="s">
        <v>67</v>
      </c>
      <c r="N463" t="s">
        <v>38</v>
      </c>
      <c r="O463" t="s">
        <v>41</v>
      </c>
      <c r="P463" t="s">
        <v>41</v>
      </c>
      <c r="Q463" t="s">
        <v>52</v>
      </c>
      <c r="R463" t="s">
        <v>75</v>
      </c>
      <c r="S463" t="s">
        <v>52</v>
      </c>
      <c r="T463" t="s">
        <v>47</v>
      </c>
      <c r="U463">
        <v>3</v>
      </c>
      <c r="V463" t="s">
        <v>47</v>
      </c>
      <c r="W463" t="s">
        <v>34</v>
      </c>
      <c r="X463">
        <v>2</v>
      </c>
      <c r="Y463" t="s">
        <v>43</v>
      </c>
      <c r="Z463">
        <v>39</v>
      </c>
      <c r="AA463" t="s">
        <v>58</v>
      </c>
      <c r="AB463" t="s">
        <v>58</v>
      </c>
      <c r="AC463" t="s">
        <v>58</v>
      </c>
      <c r="AD463" s="2">
        <v>42461</v>
      </c>
      <c r="AE463">
        <v>4</v>
      </c>
      <c r="AF463">
        <v>0.21810247999669241</v>
      </c>
    </row>
    <row r="464" spans="1:32" x14ac:dyDescent="0.35">
      <c r="A464">
        <v>463</v>
      </c>
      <c r="B464" t="s">
        <v>46</v>
      </c>
      <c r="C464" t="s">
        <v>33</v>
      </c>
      <c r="D464" t="s">
        <v>34</v>
      </c>
      <c r="E464">
        <v>2</v>
      </c>
      <c r="F464" t="s">
        <v>35</v>
      </c>
      <c r="G464" t="s">
        <v>36</v>
      </c>
      <c r="H464">
        <v>0.5</v>
      </c>
      <c r="I464" t="s">
        <v>35</v>
      </c>
      <c r="J464" t="s">
        <v>37</v>
      </c>
      <c r="K464" t="s">
        <v>38</v>
      </c>
      <c r="L464" t="s">
        <v>49</v>
      </c>
      <c r="M464" t="s">
        <v>33</v>
      </c>
      <c r="N464" t="s">
        <v>38</v>
      </c>
      <c r="O464" t="s">
        <v>41</v>
      </c>
      <c r="P464" t="s">
        <v>41</v>
      </c>
      <c r="Q464" t="s">
        <v>52</v>
      </c>
      <c r="R464" t="s">
        <v>79</v>
      </c>
      <c r="S464" t="s">
        <v>52</v>
      </c>
      <c r="T464" t="s">
        <v>33</v>
      </c>
      <c r="U464">
        <v>2</v>
      </c>
      <c r="V464" t="s">
        <v>33</v>
      </c>
      <c r="W464" t="s">
        <v>34</v>
      </c>
      <c r="X464">
        <v>2</v>
      </c>
      <c r="Y464" t="s">
        <v>101</v>
      </c>
      <c r="Z464">
        <v>19</v>
      </c>
      <c r="AA464" t="s">
        <v>77</v>
      </c>
      <c r="AB464" t="s">
        <v>45</v>
      </c>
      <c r="AC464" t="s">
        <v>45</v>
      </c>
      <c r="AD464" s="2">
        <v>43191</v>
      </c>
      <c r="AE464">
        <v>2</v>
      </c>
      <c r="AF464">
        <v>0.39168371757562881</v>
      </c>
    </row>
    <row r="465" spans="1:32" x14ac:dyDescent="0.35">
      <c r="A465">
        <v>464</v>
      </c>
      <c r="B465" t="s">
        <v>32</v>
      </c>
      <c r="C465" t="s">
        <v>33</v>
      </c>
      <c r="D465" t="s">
        <v>34</v>
      </c>
      <c r="E465">
        <v>2</v>
      </c>
      <c r="F465" t="s">
        <v>35</v>
      </c>
      <c r="G465" t="s">
        <v>36</v>
      </c>
      <c r="H465">
        <v>0.5</v>
      </c>
      <c r="I465" t="s">
        <v>35</v>
      </c>
      <c r="J465" t="s">
        <v>37</v>
      </c>
      <c r="K465" t="s">
        <v>48</v>
      </c>
      <c r="L465" t="s">
        <v>49</v>
      </c>
      <c r="M465" t="s">
        <v>33</v>
      </c>
      <c r="N465" t="s">
        <v>48</v>
      </c>
      <c r="O465" t="s">
        <v>41</v>
      </c>
      <c r="P465" t="s">
        <v>41</v>
      </c>
      <c r="Q465" t="s">
        <v>52</v>
      </c>
      <c r="R465" t="s">
        <v>61</v>
      </c>
      <c r="S465" t="s">
        <v>52</v>
      </c>
      <c r="T465" t="s">
        <v>33</v>
      </c>
      <c r="U465">
        <v>1</v>
      </c>
      <c r="V465" t="s">
        <v>33</v>
      </c>
      <c r="W465" t="s">
        <v>34</v>
      </c>
      <c r="X465">
        <v>0</v>
      </c>
      <c r="Y465" t="s">
        <v>62</v>
      </c>
      <c r="Z465">
        <v>21</v>
      </c>
      <c r="AA465" t="s">
        <v>77</v>
      </c>
      <c r="AB465" t="s">
        <v>45</v>
      </c>
      <c r="AC465" t="s">
        <v>45</v>
      </c>
      <c r="AD465" s="2">
        <v>43556</v>
      </c>
      <c r="AE465">
        <v>1</v>
      </c>
      <c r="AF465">
        <v>0.31555187710074639</v>
      </c>
    </row>
    <row r="466" spans="1:32" x14ac:dyDescent="0.35">
      <c r="A466">
        <v>465</v>
      </c>
      <c r="B466" t="s">
        <v>32</v>
      </c>
      <c r="C466" t="s">
        <v>67</v>
      </c>
      <c r="D466" t="s">
        <v>34</v>
      </c>
      <c r="E466">
        <v>2</v>
      </c>
      <c r="F466" t="s">
        <v>35</v>
      </c>
      <c r="G466" t="s">
        <v>36</v>
      </c>
      <c r="H466">
        <v>0.5</v>
      </c>
      <c r="I466" t="s">
        <v>35</v>
      </c>
      <c r="J466" t="s">
        <v>37</v>
      </c>
      <c r="K466" t="s">
        <v>48</v>
      </c>
      <c r="L466" t="s">
        <v>49</v>
      </c>
      <c r="M466" t="s">
        <v>67</v>
      </c>
      <c r="N466" t="s">
        <v>48</v>
      </c>
      <c r="O466" t="s">
        <v>41</v>
      </c>
      <c r="P466" t="s">
        <v>41</v>
      </c>
      <c r="Q466" t="s">
        <v>50</v>
      </c>
      <c r="R466" t="s">
        <v>88</v>
      </c>
      <c r="S466" t="s">
        <v>50</v>
      </c>
      <c r="T466" t="s">
        <v>67</v>
      </c>
      <c r="U466">
        <v>2</v>
      </c>
      <c r="V466" t="s">
        <v>67</v>
      </c>
      <c r="W466" t="s">
        <v>34</v>
      </c>
      <c r="X466">
        <v>2</v>
      </c>
      <c r="Y466" t="s">
        <v>43</v>
      </c>
      <c r="Z466">
        <v>33</v>
      </c>
      <c r="AA466" t="s">
        <v>58</v>
      </c>
      <c r="AB466" t="s">
        <v>58</v>
      </c>
      <c r="AC466" t="s">
        <v>58</v>
      </c>
      <c r="AD466" s="2">
        <v>41730</v>
      </c>
      <c r="AE466">
        <v>6</v>
      </c>
      <c r="AF466">
        <v>0.31152326925035312</v>
      </c>
    </row>
    <row r="467" spans="1:32" x14ac:dyDescent="0.35">
      <c r="A467">
        <v>466</v>
      </c>
      <c r="B467" t="s">
        <v>46</v>
      </c>
      <c r="C467" t="s">
        <v>33</v>
      </c>
      <c r="D467" t="s">
        <v>34</v>
      </c>
      <c r="E467">
        <v>3</v>
      </c>
      <c r="F467" t="s">
        <v>35</v>
      </c>
      <c r="G467" t="s">
        <v>36</v>
      </c>
      <c r="H467">
        <v>0.5</v>
      </c>
      <c r="I467" t="s">
        <v>35</v>
      </c>
      <c r="J467" t="s">
        <v>37</v>
      </c>
      <c r="K467" t="s">
        <v>48</v>
      </c>
      <c r="L467" t="s">
        <v>49</v>
      </c>
      <c r="M467" t="s">
        <v>33</v>
      </c>
      <c r="N467" t="s">
        <v>48</v>
      </c>
      <c r="O467">
        <v>0.8</v>
      </c>
      <c r="P467" t="s">
        <v>81</v>
      </c>
      <c r="Q467" t="s">
        <v>52</v>
      </c>
      <c r="R467" t="s">
        <v>61</v>
      </c>
      <c r="S467" t="s">
        <v>52</v>
      </c>
      <c r="T467" t="s">
        <v>33</v>
      </c>
      <c r="U467">
        <v>3</v>
      </c>
      <c r="V467" t="s">
        <v>33</v>
      </c>
      <c r="W467" t="s">
        <v>34</v>
      </c>
      <c r="X467">
        <v>2</v>
      </c>
      <c r="Y467" t="s">
        <v>62</v>
      </c>
      <c r="Z467">
        <v>26</v>
      </c>
      <c r="AA467" t="s">
        <v>58</v>
      </c>
      <c r="AB467" t="s">
        <v>58</v>
      </c>
      <c r="AC467" t="s">
        <v>58</v>
      </c>
      <c r="AD467" s="2">
        <v>42826</v>
      </c>
      <c r="AE467">
        <v>3</v>
      </c>
      <c r="AF467">
        <v>0.27549499367324704</v>
      </c>
    </row>
    <row r="468" spans="1:32" x14ac:dyDescent="0.35">
      <c r="A468">
        <v>467</v>
      </c>
      <c r="B468" t="s">
        <v>32</v>
      </c>
      <c r="C468" t="s">
        <v>54</v>
      </c>
      <c r="D468" t="s">
        <v>34</v>
      </c>
      <c r="E468">
        <v>2</v>
      </c>
      <c r="F468" t="s">
        <v>36</v>
      </c>
      <c r="G468" t="s">
        <v>36</v>
      </c>
      <c r="H468">
        <v>0.5</v>
      </c>
      <c r="I468" t="s">
        <v>35</v>
      </c>
      <c r="J468" t="s">
        <v>37</v>
      </c>
      <c r="K468" t="s">
        <v>48</v>
      </c>
      <c r="L468" t="s">
        <v>49</v>
      </c>
      <c r="M468" t="s">
        <v>95</v>
      </c>
      <c r="N468" t="s">
        <v>48</v>
      </c>
      <c r="O468" t="s">
        <v>41</v>
      </c>
      <c r="P468" t="s">
        <v>41</v>
      </c>
      <c r="Q468" t="s">
        <v>56</v>
      </c>
      <c r="R468" t="s">
        <v>93</v>
      </c>
      <c r="S468" t="s">
        <v>50</v>
      </c>
      <c r="T468" t="s">
        <v>54</v>
      </c>
      <c r="U468">
        <v>5</v>
      </c>
      <c r="V468" t="s">
        <v>54</v>
      </c>
      <c r="W468" t="s">
        <v>34</v>
      </c>
      <c r="X468">
        <v>2</v>
      </c>
      <c r="Y468" t="s">
        <v>65</v>
      </c>
      <c r="Z468">
        <v>48</v>
      </c>
      <c r="AA468" t="s">
        <v>58</v>
      </c>
      <c r="AB468" t="s">
        <v>58</v>
      </c>
      <c r="AC468" t="s">
        <v>58</v>
      </c>
      <c r="AD468" s="2">
        <v>42095</v>
      </c>
      <c r="AE468">
        <v>5</v>
      </c>
      <c r="AF468">
        <v>0.93647591187410684</v>
      </c>
    </row>
    <row r="469" spans="1:32" x14ac:dyDescent="0.35">
      <c r="A469">
        <v>468</v>
      </c>
      <c r="B469" t="s">
        <v>32</v>
      </c>
      <c r="C469" t="s">
        <v>95</v>
      </c>
      <c r="D469" t="s">
        <v>34</v>
      </c>
      <c r="E469">
        <v>0</v>
      </c>
      <c r="F469" t="s">
        <v>35</v>
      </c>
      <c r="G469" t="s">
        <v>35</v>
      </c>
      <c r="H469">
        <v>0.5</v>
      </c>
      <c r="I469" t="s">
        <v>36</v>
      </c>
      <c r="J469" t="s">
        <v>37</v>
      </c>
      <c r="K469" t="s">
        <v>55</v>
      </c>
      <c r="L469" t="s">
        <v>39</v>
      </c>
      <c r="M469" t="s">
        <v>40</v>
      </c>
      <c r="N469" t="s">
        <v>55</v>
      </c>
      <c r="O469" t="s">
        <v>41</v>
      </c>
      <c r="P469" t="s">
        <v>41</v>
      </c>
      <c r="Q469" t="s">
        <v>42</v>
      </c>
      <c r="R469" t="s">
        <v>42</v>
      </c>
      <c r="S469" t="s">
        <v>42</v>
      </c>
      <c r="T469" t="s">
        <v>42</v>
      </c>
      <c r="U469">
        <v>2</v>
      </c>
      <c r="V469" t="s">
        <v>95</v>
      </c>
      <c r="W469" t="s">
        <v>34</v>
      </c>
      <c r="X469">
        <v>3</v>
      </c>
      <c r="Y469" t="s">
        <v>43</v>
      </c>
      <c r="Z469">
        <v>31</v>
      </c>
      <c r="AA469" t="s">
        <v>58</v>
      </c>
      <c r="AB469" t="s">
        <v>58</v>
      </c>
      <c r="AC469" t="s">
        <v>58</v>
      </c>
      <c r="AD469" s="2">
        <v>41365</v>
      </c>
      <c r="AE469">
        <v>7</v>
      </c>
      <c r="AF469">
        <v>0.86822265594157022</v>
      </c>
    </row>
    <row r="470" spans="1:32" x14ac:dyDescent="0.35">
      <c r="A470">
        <v>469</v>
      </c>
      <c r="B470" t="s">
        <v>32</v>
      </c>
      <c r="C470" t="s">
        <v>33</v>
      </c>
      <c r="D470" t="s">
        <v>34</v>
      </c>
      <c r="E470">
        <v>2</v>
      </c>
      <c r="F470" t="s">
        <v>35</v>
      </c>
      <c r="G470" t="s">
        <v>36</v>
      </c>
      <c r="H470">
        <v>0.5</v>
      </c>
      <c r="I470" t="s">
        <v>35</v>
      </c>
      <c r="J470" t="s">
        <v>37</v>
      </c>
      <c r="K470" t="s">
        <v>48</v>
      </c>
      <c r="L470" t="s">
        <v>49</v>
      </c>
      <c r="M470" t="s">
        <v>33</v>
      </c>
      <c r="N470" t="s">
        <v>48</v>
      </c>
      <c r="O470" t="s">
        <v>41</v>
      </c>
      <c r="P470" t="s">
        <v>41</v>
      </c>
      <c r="Q470" t="s">
        <v>52</v>
      </c>
      <c r="R470" t="s">
        <v>61</v>
      </c>
      <c r="S470" t="s">
        <v>52</v>
      </c>
      <c r="T470" t="s">
        <v>33</v>
      </c>
      <c r="U470">
        <v>2</v>
      </c>
      <c r="V470" t="s">
        <v>33</v>
      </c>
      <c r="W470" t="s">
        <v>34</v>
      </c>
      <c r="X470">
        <v>3</v>
      </c>
      <c r="Y470" t="s">
        <v>62</v>
      </c>
      <c r="Z470">
        <v>23</v>
      </c>
      <c r="AA470" t="s">
        <v>77</v>
      </c>
      <c r="AB470" t="s">
        <v>45</v>
      </c>
      <c r="AC470" t="s">
        <v>45</v>
      </c>
      <c r="AD470" s="2">
        <v>43191</v>
      </c>
      <c r="AE470">
        <v>2</v>
      </c>
      <c r="AF470">
        <v>8.6075190210606056E-3</v>
      </c>
    </row>
    <row r="471" spans="1:32" x14ac:dyDescent="0.35">
      <c r="A471">
        <v>470</v>
      </c>
      <c r="B471" t="s">
        <v>46</v>
      </c>
      <c r="C471" t="s">
        <v>33</v>
      </c>
      <c r="D471" t="s">
        <v>34</v>
      </c>
      <c r="E471">
        <v>2</v>
      </c>
      <c r="F471" t="s">
        <v>35</v>
      </c>
      <c r="G471" t="s">
        <v>36</v>
      </c>
      <c r="H471">
        <v>0.5</v>
      </c>
      <c r="I471" t="s">
        <v>35</v>
      </c>
      <c r="J471" t="s">
        <v>37</v>
      </c>
      <c r="K471" t="s">
        <v>38</v>
      </c>
      <c r="L471" t="s">
        <v>49</v>
      </c>
      <c r="M471" t="s">
        <v>33</v>
      </c>
      <c r="N471" t="s">
        <v>38</v>
      </c>
      <c r="O471" t="s">
        <v>41</v>
      </c>
      <c r="P471" t="s">
        <v>41</v>
      </c>
      <c r="Q471" t="s">
        <v>52</v>
      </c>
      <c r="R471" t="s">
        <v>79</v>
      </c>
      <c r="S471" t="s">
        <v>52</v>
      </c>
      <c r="T471" t="s">
        <v>33</v>
      </c>
      <c r="U471">
        <v>3</v>
      </c>
      <c r="V471" t="s">
        <v>33</v>
      </c>
      <c r="W471" t="s">
        <v>34</v>
      </c>
      <c r="X471">
        <v>3</v>
      </c>
      <c r="Y471" t="s">
        <v>62</v>
      </c>
      <c r="Z471">
        <v>24</v>
      </c>
      <c r="AA471" t="s">
        <v>53</v>
      </c>
      <c r="AB471" t="s">
        <v>45</v>
      </c>
      <c r="AC471" t="s">
        <v>45</v>
      </c>
      <c r="AD471" s="2">
        <v>42826</v>
      </c>
      <c r="AE471">
        <v>3</v>
      </c>
      <c r="AF471">
        <v>0.79775690163951174</v>
      </c>
    </row>
    <row r="472" spans="1:32" x14ac:dyDescent="0.35">
      <c r="A472">
        <v>471</v>
      </c>
      <c r="B472" t="s">
        <v>32</v>
      </c>
      <c r="C472" t="s">
        <v>33</v>
      </c>
      <c r="D472" t="s">
        <v>34</v>
      </c>
      <c r="E472">
        <v>3</v>
      </c>
      <c r="F472" t="s">
        <v>35</v>
      </c>
      <c r="G472" t="s">
        <v>36</v>
      </c>
      <c r="H472">
        <v>0.5</v>
      </c>
      <c r="I472" t="s">
        <v>35</v>
      </c>
      <c r="J472" t="s">
        <v>37</v>
      </c>
      <c r="K472" t="s">
        <v>63</v>
      </c>
      <c r="L472" t="s">
        <v>49</v>
      </c>
      <c r="M472" t="s">
        <v>33</v>
      </c>
      <c r="N472" t="s">
        <v>63</v>
      </c>
      <c r="O472" t="s">
        <v>41</v>
      </c>
      <c r="P472" t="s">
        <v>41</v>
      </c>
      <c r="Q472" t="s">
        <v>52</v>
      </c>
      <c r="R472" t="s">
        <v>74</v>
      </c>
      <c r="S472" t="s">
        <v>52</v>
      </c>
      <c r="T472" t="s">
        <v>33</v>
      </c>
      <c r="U472">
        <v>2</v>
      </c>
      <c r="V472" t="s">
        <v>33</v>
      </c>
      <c r="W472" t="s">
        <v>34</v>
      </c>
      <c r="X472">
        <v>3</v>
      </c>
      <c r="Y472" t="s">
        <v>62</v>
      </c>
      <c r="Z472">
        <v>24</v>
      </c>
      <c r="AA472" t="s">
        <v>77</v>
      </c>
      <c r="AB472" t="s">
        <v>45</v>
      </c>
      <c r="AC472" t="s">
        <v>45</v>
      </c>
      <c r="AD472" s="2">
        <v>43191</v>
      </c>
      <c r="AE472">
        <v>2</v>
      </c>
      <c r="AF472">
        <v>0.5084881947430876</v>
      </c>
    </row>
    <row r="473" spans="1:32" x14ac:dyDescent="0.35">
      <c r="A473">
        <v>472</v>
      </c>
      <c r="B473" t="s">
        <v>32</v>
      </c>
      <c r="C473" t="s">
        <v>33</v>
      </c>
      <c r="D473" t="s">
        <v>34</v>
      </c>
      <c r="E473">
        <v>2</v>
      </c>
      <c r="F473" t="s">
        <v>35</v>
      </c>
      <c r="G473" t="s">
        <v>36</v>
      </c>
      <c r="H473">
        <v>0.5</v>
      </c>
      <c r="I473" t="s">
        <v>35</v>
      </c>
      <c r="J473" t="s">
        <v>37</v>
      </c>
      <c r="K473" t="s">
        <v>63</v>
      </c>
      <c r="L473" t="s">
        <v>49</v>
      </c>
      <c r="M473" t="s">
        <v>33</v>
      </c>
      <c r="N473" t="s">
        <v>63</v>
      </c>
      <c r="O473" t="s">
        <v>41</v>
      </c>
      <c r="P473" t="s">
        <v>41</v>
      </c>
      <c r="Q473" t="s">
        <v>52</v>
      </c>
      <c r="R473" t="s">
        <v>74</v>
      </c>
      <c r="S473" t="s">
        <v>52</v>
      </c>
      <c r="T473" t="s">
        <v>33</v>
      </c>
      <c r="U473">
        <v>2</v>
      </c>
      <c r="V473" t="s">
        <v>33</v>
      </c>
      <c r="W473" t="s">
        <v>34</v>
      </c>
      <c r="X473">
        <v>3</v>
      </c>
      <c r="Y473" t="s">
        <v>62</v>
      </c>
      <c r="Z473">
        <v>23</v>
      </c>
      <c r="AA473" t="s">
        <v>58</v>
      </c>
      <c r="AB473" t="s">
        <v>58</v>
      </c>
      <c r="AC473" t="s">
        <v>58</v>
      </c>
      <c r="AD473" s="2">
        <v>43191</v>
      </c>
      <c r="AE473">
        <v>2</v>
      </c>
      <c r="AF473">
        <v>0.70458190832253043</v>
      </c>
    </row>
    <row r="474" spans="1:32" x14ac:dyDescent="0.35">
      <c r="A474">
        <v>473</v>
      </c>
      <c r="B474" t="s">
        <v>46</v>
      </c>
      <c r="C474" t="s">
        <v>47</v>
      </c>
      <c r="D474" t="s">
        <v>34</v>
      </c>
      <c r="E474">
        <v>2</v>
      </c>
      <c r="F474" t="s">
        <v>36</v>
      </c>
      <c r="G474" t="s">
        <v>36</v>
      </c>
      <c r="H474">
        <v>0.5</v>
      </c>
      <c r="I474" t="s">
        <v>35</v>
      </c>
      <c r="J474" t="s">
        <v>37</v>
      </c>
      <c r="K474" t="s">
        <v>38</v>
      </c>
      <c r="L474" t="s">
        <v>49</v>
      </c>
      <c r="M474" t="s">
        <v>67</v>
      </c>
      <c r="N474" t="s">
        <v>38</v>
      </c>
      <c r="O474" t="s">
        <v>41</v>
      </c>
      <c r="P474" t="s">
        <v>41</v>
      </c>
      <c r="Q474" t="s">
        <v>52</v>
      </c>
      <c r="R474" t="s">
        <v>75</v>
      </c>
      <c r="S474" t="s">
        <v>52</v>
      </c>
      <c r="T474" t="s">
        <v>47</v>
      </c>
      <c r="U474">
        <v>3</v>
      </c>
      <c r="V474" t="s">
        <v>47</v>
      </c>
      <c r="W474" t="s">
        <v>34</v>
      </c>
      <c r="X474">
        <v>0</v>
      </c>
      <c r="Y474" t="s">
        <v>65</v>
      </c>
      <c r="Z474">
        <v>49</v>
      </c>
      <c r="AA474" t="s">
        <v>58</v>
      </c>
      <c r="AB474" t="s">
        <v>58</v>
      </c>
      <c r="AC474" t="s">
        <v>58</v>
      </c>
      <c r="AD474" s="2">
        <v>41000</v>
      </c>
      <c r="AE474">
        <v>8</v>
      </c>
      <c r="AF474">
        <v>0.30084059883495795</v>
      </c>
    </row>
    <row r="475" spans="1:32" x14ac:dyDescent="0.35">
      <c r="A475">
        <v>474</v>
      </c>
      <c r="B475" t="s">
        <v>32</v>
      </c>
      <c r="C475" t="s">
        <v>47</v>
      </c>
      <c r="D475" t="s">
        <v>34</v>
      </c>
      <c r="E475">
        <v>3</v>
      </c>
      <c r="F475" t="s">
        <v>35</v>
      </c>
      <c r="G475" t="s">
        <v>36</v>
      </c>
      <c r="H475">
        <v>0.5</v>
      </c>
      <c r="I475" t="s">
        <v>35</v>
      </c>
      <c r="J475" t="s">
        <v>37</v>
      </c>
      <c r="K475" t="s">
        <v>48</v>
      </c>
      <c r="L475" t="s">
        <v>49</v>
      </c>
      <c r="M475" t="s">
        <v>47</v>
      </c>
      <c r="N475" t="s">
        <v>48</v>
      </c>
      <c r="O475" t="s">
        <v>41</v>
      </c>
      <c r="P475" t="s">
        <v>41</v>
      </c>
      <c r="Q475" t="s">
        <v>50</v>
      </c>
      <c r="R475" t="s">
        <v>51</v>
      </c>
      <c r="S475" t="s">
        <v>52</v>
      </c>
      <c r="T475" t="s">
        <v>47</v>
      </c>
      <c r="U475">
        <v>3</v>
      </c>
      <c r="V475" t="s">
        <v>47</v>
      </c>
      <c r="W475" t="s">
        <v>34</v>
      </c>
      <c r="X475">
        <v>3</v>
      </c>
      <c r="Y475" t="s">
        <v>43</v>
      </c>
      <c r="Z475">
        <v>33</v>
      </c>
      <c r="AA475" t="s">
        <v>58</v>
      </c>
      <c r="AB475" t="s">
        <v>58</v>
      </c>
      <c r="AC475" t="s">
        <v>58</v>
      </c>
      <c r="AD475" s="2">
        <v>41365</v>
      </c>
      <c r="AE475">
        <v>7</v>
      </c>
      <c r="AF475">
        <v>0.39409794394173037</v>
      </c>
    </row>
    <row r="476" spans="1:32" x14ac:dyDescent="0.35">
      <c r="A476">
        <v>475</v>
      </c>
      <c r="B476" t="s">
        <v>46</v>
      </c>
      <c r="C476" t="s">
        <v>33</v>
      </c>
      <c r="D476" t="s">
        <v>34</v>
      </c>
      <c r="E476">
        <v>2</v>
      </c>
      <c r="F476" t="s">
        <v>35</v>
      </c>
      <c r="G476" t="s">
        <v>36</v>
      </c>
      <c r="H476">
        <v>0.5</v>
      </c>
      <c r="I476" t="s">
        <v>35</v>
      </c>
      <c r="J476" t="s">
        <v>37</v>
      </c>
      <c r="K476" t="s">
        <v>48</v>
      </c>
      <c r="L476" t="s">
        <v>49</v>
      </c>
      <c r="M476" t="s">
        <v>33</v>
      </c>
      <c r="N476" t="s">
        <v>48</v>
      </c>
      <c r="O476">
        <v>0.7</v>
      </c>
      <c r="P476" t="s">
        <v>81</v>
      </c>
      <c r="Q476" t="s">
        <v>52</v>
      </c>
      <c r="R476" t="s">
        <v>61</v>
      </c>
      <c r="S476" t="s">
        <v>52</v>
      </c>
      <c r="T476" t="s">
        <v>33</v>
      </c>
      <c r="U476">
        <v>3</v>
      </c>
      <c r="V476" t="s">
        <v>33</v>
      </c>
      <c r="W476" t="s">
        <v>34</v>
      </c>
      <c r="X476">
        <v>3</v>
      </c>
      <c r="Y476" t="s">
        <v>62</v>
      </c>
      <c r="Z476">
        <v>25</v>
      </c>
      <c r="AA476" t="s">
        <v>77</v>
      </c>
      <c r="AB476" t="s">
        <v>45</v>
      </c>
      <c r="AC476" t="s">
        <v>45</v>
      </c>
      <c r="AD476" s="2">
        <v>42826</v>
      </c>
      <c r="AE476">
        <v>3</v>
      </c>
      <c r="AF476">
        <v>0.62852311802163563</v>
      </c>
    </row>
    <row r="477" spans="1:32" x14ac:dyDescent="0.35">
      <c r="A477">
        <v>476</v>
      </c>
      <c r="B477" t="s">
        <v>46</v>
      </c>
      <c r="C477" t="s">
        <v>33</v>
      </c>
      <c r="D477" t="s">
        <v>34</v>
      </c>
      <c r="E477">
        <v>3</v>
      </c>
      <c r="F477" t="s">
        <v>35</v>
      </c>
      <c r="G477" t="s">
        <v>36</v>
      </c>
      <c r="H477">
        <v>0.5</v>
      </c>
      <c r="I477" t="s">
        <v>35</v>
      </c>
      <c r="J477" t="s">
        <v>37</v>
      </c>
      <c r="K477" t="s">
        <v>38</v>
      </c>
      <c r="L477" t="s">
        <v>49</v>
      </c>
      <c r="M477" t="s">
        <v>33</v>
      </c>
      <c r="N477" t="s">
        <v>38</v>
      </c>
      <c r="O477" t="s">
        <v>41</v>
      </c>
      <c r="P477" t="s">
        <v>41</v>
      </c>
      <c r="Q477" t="s">
        <v>52</v>
      </c>
      <c r="R477" t="s">
        <v>79</v>
      </c>
      <c r="S477" t="s">
        <v>52</v>
      </c>
      <c r="T477" t="s">
        <v>33</v>
      </c>
      <c r="U477">
        <v>3</v>
      </c>
      <c r="V477" t="s">
        <v>33</v>
      </c>
      <c r="W477" t="s">
        <v>34</v>
      </c>
      <c r="X477">
        <v>2</v>
      </c>
      <c r="Y477" t="s">
        <v>62</v>
      </c>
      <c r="Z477">
        <v>20</v>
      </c>
      <c r="AA477" t="s">
        <v>53</v>
      </c>
      <c r="AB477" t="s">
        <v>45</v>
      </c>
      <c r="AC477" t="s">
        <v>45</v>
      </c>
      <c r="AD477" s="2">
        <v>42826</v>
      </c>
      <c r="AE477">
        <v>3</v>
      </c>
      <c r="AF477">
        <v>0.26962555690286061</v>
      </c>
    </row>
    <row r="478" spans="1:32" x14ac:dyDescent="0.35">
      <c r="A478">
        <v>477</v>
      </c>
      <c r="B478" t="s">
        <v>46</v>
      </c>
      <c r="C478" t="s">
        <v>54</v>
      </c>
      <c r="D478" t="s">
        <v>34</v>
      </c>
      <c r="E478">
        <v>2</v>
      </c>
      <c r="F478" t="s">
        <v>36</v>
      </c>
      <c r="G478" t="s">
        <v>36</v>
      </c>
      <c r="H478">
        <v>0.5</v>
      </c>
      <c r="I478" t="s">
        <v>35</v>
      </c>
      <c r="J478" t="s">
        <v>37</v>
      </c>
      <c r="K478" t="s">
        <v>63</v>
      </c>
      <c r="L478" t="s">
        <v>49</v>
      </c>
      <c r="M478" t="s">
        <v>95</v>
      </c>
      <c r="N478" t="s">
        <v>63</v>
      </c>
      <c r="O478" t="s">
        <v>41</v>
      </c>
      <c r="P478" t="s">
        <v>41</v>
      </c>
      <c r="Q478" t="s">
        <v>56</v>
      </c>
      <c r="R478" t="s">
        <v>83</v>
      </c>
      <c r="S478" t="s">
        <v>50</v>
      </c>
      <c r="T478" t="s">
        <v>54</v>
      </c>
      <c r="U478">
        <v>6</v>
      </c>
      <c r="V478" t="s">
        <v>54</v>
      </c>
      <c r="W478" t="s">
        <v>34</v>
      </c>
      <c r="X478">
        <v>2</v>
      </c>
      <c r="Y478" t="s">
        <v>65</v>
      </c>
      <c r="Z478">
        <v>44</v>
      </c>
      <c r="AA478" t="s">
        <v>58</v>
      </c>
      <c r="AB478" t="s">
        <v>58</v>
      </c>
      <c r="AC478" t="s">
        <v>58</v>
      </c>
      <c r="AD478" s="2">
        <v>41730</v>
      </c>
      <c r="AE478">
        <v>6</v>
      </c>
      <c r="AF478">
        <v>0.45553849936565327</v>
      </c>
    </row>
    <row r="479" spans="1:32" x14ac:dyDescent="0.35">
      <c r="A479">
        <v>478</v>
      </c>
      <c r="B479" t="s">
        <v>46</v>
      </c>
      <c r="C479" t="s">
        <v>33</v>
      </c>
      <c r="D479" t="s">
        <v>37</v>
      </c>
      <c r="E479">
        <v>0</v>
      </c>
      <c r="F479" t="s">
        <v>35</v>
      </c>
      <c r="G479" t="s">
        <v>35</v>
      </c>
      <c r="H479">
        <v>0.5</v>
      </c>
      <c r="I479" t="s">
        <v>35</v>
      </c>
      <c r="J479" t="s">
        <v>34</v>
      </c>
      <c r="K479" t="s">
        <v>38</v>
      </c>
      <c r="L479" t="s">
        <v>49</v>
      </c>
      <c r="M479" t="s">
        <v>33</v>
      </c>
      <c r="N479" t="s">
        <v>38</v>
      </c>
      <c r="O479" t="s">
        <v>41</v>
      </c>
      <c r="P479" t="s">
        <v>41</v>
      </c>
      <c r="Q479" t="s">
        <v>52</v>
      </c>
      <c r="R479" t="s">
        <v>79</v>
      </c>
      <c r="S479" t="s">
        <v>52</v>
      </c>
      <c r="T479" t="s">
        <v>33</v>
      </c>
      <c r="U479">
        <v>0</v>
      </c>
      <c r="V479" t="s">
        <v>42</v>
      </c>
      <c r="W479" t="s">
        <v>34</v>
      </c>
      <c r="X479">
        <v>0</v>
      </c>
      <c r="Y479" t="s">
        <v>62</v>
      </c>
      <c r="Z479">
        <v>25</v>
      </c>
      <c r="AA479" t="s">
        <v>58</v>
      </c>
      <c r="AB479" t="s">
        <v>58</v>
      </c>
      <c r="AC479" t="s">
        <v>58</v>
      </c>
      <c r="AD479" s="2">
        <v>43922</v>
      </c>
      <c r="AE479">
        <v>0</v>
      </c>
      <c r="AF479">
        <v>0.15504040913308237</v>
      </c>
    </row>
    <row r="480" spans="1:32" x14ac:dyDescent="0.35">
      <c r="A480">
        <v>479</v>
      </c>
      <c r="B480" t="s">
        <v>32</v>
      </c>
      <c r="C480" t="s">
        <v>33</v>
      </c>
      <c r="D480" t="s">
        <v>34</v>
      </c>
      <c r="E480">
        <v>4</v>
      </c>
      <c r="F480" t="s">
        <v>35</v>
      </c>
      <c r="G480" t="s">
        <v>35</v>
      </c>
      <c r="H480">
        <v>0.5</v>
      </c>
      <c r="I480" t="s">
        <v>36</v>
      </c>
      <c r="J480" t="s">
        <v>37</v>
      </c>
      <c r="K480" t="s">
        <v>38</v>
      </c>
      <c r="L480" t="s">
        <v>39</v>
      </c>
      <c r="M480" t="s">
        <v>40</v>
      </c>
      <c r="N480" t="s">
        <v>38</v>
      </c>
      <c r="O480" t="s">
        <v>41</v>
      </c>
      <c r="P480" t="s">
        <v>41</v>
      </c>
      <c r="Q480" t="s">
        <v>42</v>
      </c>
      <c r="R480" t="s">
        <v>42</v>
      </c>
      <c r="S480" t="s">
        <v>42</v>
      </c>
      <c r="T480" t="s">
        <v>42</v>
      </c>
      <c r="U480">
        <v>3</v>
      </c>
      <c r="V480" t="s">
        <v>33</v>
      </c>
      <c r="W480" t="s">
        <v>34</v>
      </c>
      <c r="X480">
        <v>4</v>
      </c>
      <c r="Y480" t="s">
        <v>90</v>
      </c>
      <c r="Z480">
        <v>53</v>
      </c>
      <c r="AA480" t="s">
        <v>58</v>
      </c>
      <c r="AB480" t="s">
        <v>58</v>
      </c>
      <c r="AC480" t="s">
        <v>58</v>
      </c>
      <c r="AD480" s="2">
        <v>42826</v>
      </c>
      <c r="AE480">
        <v>3</v>
      </c>
      <c r="AF480">
        <v>0.68517436697446876</v>
      </c>
    </row>
    <row r="481" spans="1:32" x14ac:dyDescent="0.35">
      <c r="A481">
        <v>480</v>
      </c>
      <c r="B481" t="s">
        <v>32</v>
      </c>
      <c r="C481" t="s">
        <v>67</v>
      </c>
      <c r="D481" t="s">
        <v>37</v>
      </c>
      <c r="E481">
        <v>0</v>
      </c>
      <c r="F481" t="s">
        <v>35</v>
      </c>
      <c r="G481" t="s">
        <v>35</v>
      </c>
      <c r="H481">
        <v>0.5</v>
      </c>
      <c r="I481" t="s">
        <v>35</v>
      </c>
      <c r="J481" t="s">
        <v>34</v>
      </c>
      <c r="K481" t="s">
        <v>48</v>
      </c>
      <c r="L481" t="s">
        <v>49</v>
      </c>
      <c r="M481" t="s">
        <v>67</v>
      </c>
      <c r="N481" t="s">
        <v>48</v>
      </c>
      <c r="O481" t="s">
        <v>41</v>
      </c>
      <c r="P481" t="s">
        <v>41</v>
      </c>
      <c r="Q481" t="s">
        <v>50</v>
      </c>
      <c r="R481" t="s">
        <v>88</v>
      </c>
      <c r="S481" t="s">
        <v>50</v>
      </c>
      <c r="T481" t="s">
        <v>67</v>
      </c>
      <c r="U481">
        <v>0</v>
      </c>
      <c r="V481" t="s">
        <v>42</v>
      </c>
      <c r="W481" t="s">
        <v>34</v>
      </c>
      <c r="X481">
        <v>0</v>
      </c>
      <c r="Y481" t="s">
        <v>43</v>
      </c>
      <c r="Z481">
        <v>38</v>
      </c>
      <c r="AA481" t="s">
        <v>58</v>
      </c>
      <c r="AB481" t="s">
        <v>58</v>
      </c>
      <c r="AC481" t="s">
        <v>58</v>
      </c>
      <c r="AD481" s="2">
        <v>43922</v>
      </c>
      <c r="AE481">
        <v>0</v>
      </c>
      <c r="AF481">
        <v>0.35021178088720017</v>
      </c>
    </row>
    <row r="482" spans="1:32" x14ac:dyDescent="0.35">
      <c r="A482">
        <v>481</v>
      </c>
      <c r="B482" t="s">
        <v>32</v>
      </c>
      <c r="C482" t="s">
        <v>67</v>
      </c>
      <c r="D482" t="s">
        <v>34</v>
      </c>
      <c r="E482">
        <v>2</v>
      </c>
      <c r="F482" t="s">
        <v>35</v>
      </c>
      <c r="G482" t="s">
        <v>36</v>
      </c>
      <c r="H482">
        <v>0.5</v>
      </c>
      <c r="I482" t="s">
        <v>35</v>
      </c>
      <c r="J482" t="s">
        <v>37</v>
      </c>
      <c r="K482" t="s">
        <v>63</v>
      </c>
      <c r="L482" t="s">
        <v>49</v>
      </c>
      <c r="M482" t="s">
        <v>67</v>
      </c>
      <c r="N482" t="s">
        <v>63</v>
      </c>
      <c r="O482" t="s">
        <v>41</v>
      </c>
      <c r="P482" t="s">
        <v>41</v>
      </c>
      <c r="Q482" t="s">
        <v>50</v>
      </c>
      <c r="R482" t="s">
        <v>96</v>
      </c>
      <c r="S482" t="s">
        <v>50</v>
      </c>
      <c r="T482" t="s">
        <v>67</v>
      </c>
      <c r="U482">
        <v>2</v>
      </c>
      <c r="V482" t="s">
        <v>67</v>
      </c>
      <c r="W482" t="s">
        <v>34</v>
      </c>
      <c r="X482">
        <v>3</v>
      </c>
      <c r="Y482" t="s">
        <v>43</v>
      </c>
      <c r="Z482">
        <v>37</v>
      </c>
      <c r="AA482" t="s">
        <v>66</v>
      </c>
      <c r="AB482" t="s">
        <v>45</v>
      </c>
      <c r="AC482" t="s">
        <v>45</v>
      </c>
      <c r="AD482" s="2">
        <v>42461</v>
      </c>
      <c r="AE482">
        <v>4</v>
      </c>
      <c r="AF482">
        <v>0.67286728778952287</v>
      </c>
    </row>
    <row r="483" spans="1:32" x14ac:dyDescent="0.35">
      <c r="A483">
        <v>482</v>
      </c>
      <c r="B483" t="s">
        <v>32</v>
      </c>
      <c r="C483" t="s">
        <v>67</v>
      </c>
      <c r="D483" t="s">
        <v>34</v>
      </c>
      <c r="E483">
        <v>3</v>
      </c>
      <c r="F483" t="s">
        <v>35</v>
      </c>
      <c r="G483" t="s">
        <v>36</v>
      </c>
      <c r="H483">
        <v>0.5</v>
      </c>
      <c r="I483" t="s">
        <v>35</v>
      </c>
      <c r="J483" t="s">
        <v>37</v>
      </c>
      <c r="K483" t="s">
        <v>38</v>
      </c>
      <c r="L483" t="s">
        <v>49</v>
      </c>
      <c r="M483" t="s">
        <v>67</v>
      </c>
      <c r="N483" t="s">
        <v>38</v>
      </c>
      <c r="O483" t="s">
        <v>41</v>
      </c>
      <c r="P483" t="s">
        <v>41</v>
      </c>
      <c r="Q483" t="s">
        <v>52</v>
      </c>
      <c r="R483" t="s">
        <v>68</v>
      </c>
      <c r="S483" t="s">
        <v>50</v>
      </c>
      <c r="T483" t="s">
        <v>67</v>
      </c>
      <c r="U483">
        <v>3</v>
      </c>
      <c r="V483" t="s">
        <v>67</v>
      </c>
      <c r="W483" t="s">
        <v>34</v>
      </c>
      <c r="X483">
        <v>3</v>
      </c>
      <c r="Y483" t="s">
        <v>43</v>
      </c>
      <c r="Z483">
        <v>39</v>
      </c>
      <c r="AA483" t="s">
        <v>58</v>
      </c>
      <c r="AB483" t="s">
        <v>58</v>
      </c>
      <c r="AC483" t="s">
        <v>58</v>
      </c>
      <c r="AD483" s="2">
        <v>40634</v>
      </c>
      <c r="AE483">
        <v>9</v>
      </c>
      <c r="AF483">
        <v>0.65229778232472824</v>
      </c>
    </row>
    <row r="484" spans="1:32" x14ac:dyDescent="0.35">
      <c r="A484">
        <v>483</v>
      </c>
      <c r="B484" t="s">
        <v>46</v>
      </c>
      <c r="C484" t="s">
        <v>33</v>
      </c>
      <c r="D484" t="s">
        <v>34</v>
      </c>
      <c r="E484">
        <v>3</v>
      </c>
      <c r="F484" t="s">
        <v>35</v>
      </c>
      <c r="G484" t="s">
        <v>35</v>
      </c>
      <c r="H484">
        <v>0.5</v>
      </c>
      <c r="I484" t="s">
        <v>36</v>
      </c>
      <c r="J484" t="s">
        <v>37</v>
      </c>
      <c r="K484" t="s">
        <v>38</v>
      </c>
      <c r="L484" t="s">
        <v>39</v>
      </c>
      <c r="M484" t="s">
        <v>40</v>
      </c>
      <c r="N484" t="s">
        <v>38</v>
      </c>
      <c r="O484">
        <v>0.5</v>
      </c>
      <c r="P484" t="s">
        <v>81</v>
      </c>
      <c r="Q484" t="s">
        <v>42</v>
      </c>
      <c r="R484" t="s">
        <v>42</v>
      </c>
      <c r="S484" t="s">
        <v>42</v>
      </c>
      <c r="T484" t="s">
        <v>42</v>
      </c>
      <c r="U484">
        <v>4</v>
      </c>
      <c r="V484" t="s">
        <v>33</v>
      </c>
      <c r="W484" t="s">
        <v>34</v>
      </c>
      <c r="X484">
        <v>3</v>
      </c>
      <c r="Y484" t="s">
        <v>43</v>
      </c>
      <c r="Z484">
        <v>36</v>
      </c>
      <c r="AA484" t="s">
        <v>66</v>
      </c>
      <c r="AB484" t="s">
        <v>45</v>
      </c>
      <c r="AC484" t="s">
        <v>45</v>
      </c>
      <c r="AD484" s="2">
        <v>42461</v>
      </c>
      <c r="AE484">
        <v>4</v>
      </c>
      <c r="AF484">
        <v>0.86363108794672871</v>
      </c>
    </row>
    <row r="485" spans="1:32" x14ac:dyDescent="0.35">
      <c r="A485">
        <v>484</v>
      </c>
      <c r="B485" t="s">
        <v>32</v>
      </c>
      <c r="C485" t="s">
        <v>95</v>
      </c>
      <c r="D485" t="s">
        <v>37</v>
      </c>
      <c r="E485">
        <v>0</v>
      </c>
      <c r="F485" t="s">
        <v>35</v>
      </c>
      <c r="G485" t="s">
        <v>35</v>
      </c>
      <c r="H485">
        <v>0.5</v>
      </c>
      <c r="I485" t="s">
        <v>35</v>
      </c>
      <c r="J485" t="s">
        <v>34</v>
      </c>
      <c r="K485" t="s">
        <v>55</v>
      </c>
      <c r="L485" t="s">
        <v>49</v>
      </c>
      <c r="M485" t="s">
        <v>95</v>
      </c>
      <c r="N485" t="s">
        <v>55</v>
      </c>
      <c r="O485" t="s">
        <v>41</v>
      </c>
      <c r="P485" t="s">
        <v>41</v>
      </c>
      <c r="Q485" t="s">
        <v>42</v>
      </c>
      <c r="R485" t="s">
        <v>42</v>
      </c>
      <c r="S485" t="s">
        <v>42</v>
      </c>
      <c r="T485" t="s">
        <v>42</v>
      </c>
      <c r="U485">
        <v>0</v>
      </c>
      <c r="V485" t="s">
        <v>42</v>
      </c>
      <c r="W485" t="s">
        <v>34</v>
      </c>
      <c r="X485">
        <v>0</v>
      </c>
      <c r="Y485" t="s">
        <v>109</v>
      </c>
      <c r="Z485">
        <v>61</v>
      </c>
      <c r="AA485" t="s">
        <v>120</v>
      </c>
      <c r="AB485" t="s">
        <v>108</v>
      </c>
      <c r="AC485" t="s">
        <v>73</v>
      </c>
      <c r="AD485" s="2">
        <v>43922</v>
      </c>
      <c r="AE485">
        <v>0</v>
      </c>
      <c r="AF485">
        <v>0.98089209898032448</v>
      </c>
    </row>
    <row r="486" spans="1:32" x14ac:dyDescent="0.35">
      <c r="A486">
        <v>485</v>
      </c>
      <c r="B486" t="s">
        <v>32</v>
      </c>
      <c r="C486" t="s">
        <v>47</v>
      </c>
      <c r="D486" t="s">
        <v>34</v>
      </c>
      <c r="E486">
        <v>3</v>
      </c>
      <c r="F486" t="s">
        <v>35</v>
      </c>
      <c r="G486" t="s">
        <v>36</v>
      </c>
      <c r="H486">
        <v>0.5</v>
      </c>
      <c r="I486" t="s">
        <v>35</v>
      </c>
      <c r="J486" t="s">
        <v>37</v>
      </c>
      <c r="K486" t="s">
        <v>38</v>
      </c>
      <c r="L486" t="s">
        <v>49</v>
      </c>
      <c r="M486" t="s">
        <v>47</v>
      </c>
      <c r="N486" t="s">
        <v>38</v>
      </c>
      <c r="O486" t="s">
        <v>41</v>
      </c>
      <c r="P486" t="s">
        <v>41</v>
      </c>
      <c r="Q486" t="s">
        <v>52</v>
      </c>
      <c r="R486" t="s">
        <v>75</v>
      </c>
      <c r="S486" t="s">
        <v>52</v>
      </c>
      <c r="T486" t="s">
        <v>47</v>
      </c>
      <c r="U486">
        <v>1</v>
      </c>
      <c r="V486" t="s">
        <v>69</v>
      </c>
      <c r="W486" t="s">
        <v>37</v>
      </c>
      <c r="X486">
        <v>1</v>
      </c>
      <c r="Y486" t="s">
        <v>43</v>
      </c>
      <c r="Z486">
        <v>34</v>
      </c>
      <c r="AA486" t="s">
        <v>53</v>
      </c>
      <c r="AB486" t="s">
        <v>45</v>
      </c>
      <c r="AC486" t="s">
        <v>45</v>
      </c>
      <c r="AD486" s="2">
        <v>41365</v>
      </c>
      <c r="AE486">
        <v>7</v>
      </c>
      <c r="AF486">
        <v>0.54870564160909585</v>
      </c>
    </row>
    <row r="487" spans="1:32" x14ac:dyDescent="0.35">
      <c r="A487">
        <v>486</v>
      </c>
      <c r="B487" t="s">
        <v>46</v>
      </c>
      <c r="C487" t="s">
        <v>33</v>
      </c>
      <c r="D487" t="s">
        <v>34</v>
      </c>
      <c r="E487">
        <v>2</v>
      </c>
      <c r="F487" t="s">
        <v>35</v>
      </c>
      <c r="G487" t="s">
        <v>35</v>
      </c>
      <c r="H487">
        <v>0.5</v>
      </c>
      <c r="I487" t="s">
        <v>36</v>
      </c>
      <c r="J487" t="s">
        <v>37</v>
      </c>
      <c r="K487" t="s">
        <v>38</v>
      </c>
      <c r="L487" t="s">
        <v>39</v>
      </c>
      <c r="M487" t="s">
        <v>40</v>
      </c>
      <c r="N487" t="s">
        <v>38</v>
      </c>
      <c r="O487" t="s">
        <v>41</v>
      </c>
      <c r="P487" t="s">
        <v>41</v>
      </c>
      <c r="Q487" t="s">
        <v>42</v>
      </c>
      <c r="R487" t="s">
        <v>42</v>
      </c>
      <c r="S487" t="s">
        <v>42</v>
      </c>
      <c r="T487" t="s">
        <v>42</v>
      </c>
      <c r="U487">
        <v>2</v>
      </c>
      <c r="V487" t="s">
        <v>33</v>
      </c>
      <c r="W487" t="s">
        <v>34</v>
      </c>
      <c r="X487">
        <v>3</v>
      </c>
      <c r="Y487" t="s">
        <v>65</v>
      </c>
      <c r="Z487">
        <v>47</v>
      </c>
      <c r="AA487" t="s">
        <v>53</v>
      </c>
      <c r="AB487" t="s">
        <v>45</v>
      </c>
      <c r="AC487" t="s">
        <v>45</v>
      </c>
      <c r="AD487" s="2">
        <v>43191</v>
      </c>
      <c r="AE487">
        <v>2</v>
      </c>
      <c r="AF487">
        <v>0.70888514832736138</v>
      </c>
    </row>
    <row r="488" spans="1:32" x14ac:dyDescent="0.35">
      <c r="A488">
        <v>487</v>
      </c>
      <c r="B488" t="s">
        <v>46</v>
      </c>
      <c r="C488" t="s">
        <v>47</v>
      </c>
      <c r="D488" t="s">
        <v>34</v>
      </c>
      <c r="E488">
        <v>3</v>
      </c>
      <c r="F488" t="s">
        <v>35</v>
      </c>
      <c r="G488" t="s">
        <v>36</v>
      </c>
      <c r="H488">
        <v>0.5</v>
      </c>
      <c r="I488" t="s">
        <v>35</v>
      </c>
      <c r="J488" t="s">
        <v>37</v>
      </c>
      <c r="K488" t="s">
        <v>63</v>
      </c>
      <c r="L488" t="s">
        <v>49</v>
      </c>
      <c r="M488" t="s">
        <v>47</v>
      </c>
      <c r="N488" t="s">
        <v>63</v>
      </c>
      <c r="O488" t="s">
        <v>41</v>
      </c>
      <c r="P488" t="s">
        <v>41</v>
      </c>
      <c r="Q488" t="s">
        <v>52</v>
      </c>
      <c r="R488" t="s">
        <v>64</v>
      </c>
      <c r="S488" t="s">
        <v>52</v>
      </c>
      <c r="T488" t="s">
        <v>47</v>
      </c>
      <c r="U488">
        <v>1</v>
      </c>
      <c r="V488" t="s">
        <v>69</v>
      </c>
      <c r="W488" t="s">
        <v>37</v>
      </c>
      <c r="X488">
        <v>2</v>
      </c>
      <c r="Y488" t="s">
        <v>43</v>
      </c>
      <c r="Z488">
        <v>39</v>
      </c>
      <c r="AA488" t="s">
        <v>66</v>
      </c>
      <c r="AB488" t="s">
        <v>45</v>
      </c>
      <c r="AC488" t="s">
        <v>45</v>
      </c>
      <c r="AD488" s="2">
        <v>42095</v>
      </c>
      <c r="AE488">
        <v>5</v>
      </c>
      <c r="AF488">
        <v>0.72030115957161633</v>
      </c>
    </row>
    <row r="489" spans="1:32" x14ac:dyDescent="0.35">
      <c r="A489">
        <v>488</v>
      </c>
      <c r="B489" t="s">
        <v>46</v>
      </c>
      <c r="C489" t="s">
        <v>33</v>
      </c>
      <c r="D489" t="s">
        <v>34</v>
      </c>
      <c r="E489">
        <v>2</v>
      </c>
      <c r="F489" t="s">
        <v>35</v>
      </c>
      <c r="G489" t="s">
        <v>36</v>
      </c>
      <c r="H489">
        <v>0.5</v>
      </c>
      <c r="I489" t="s">
        <v>35</v>
      </c>
      <c r="J489" t="s">
        <v>37</v>
      </c>
      <c r="K489" t="s">
        <v>48</v>
      </c>
      <c r="L489" t="s">
        <v>49</v>
      </c>
      <c r="M489" t="s">
        <v>33</v>
      </c>
      <c r="N489" t="s">
        <v>48</v>
      </c>
      <c r="O489" t="s">
        <v>41</v>
      </c>
      <c r="P489" t="s">
        <v>41</v>
      </c>
      <c r="Q489" t="s">
        <v>52</v>
      </c>
      <c r="R489" t="s">
        <v>61</v>
      </c>
      <c r="S489" t="s">
        <v>52</v>
      </c>
      <c r="T489" t="s">
        <v>33</v>
      </c>
      <c r="U489">
        <v>1</v>
      </c>
      <c r="V489" t="s">
        <v>33</v>
      </c>
      <c r="W489" t="s">
        <v>34</v>
      </c>
      <c r="X489">
        <v>0</v>
      </c>
      <c r="Y489" t="s">
        <v>62</v>
      </c>
      <c r="Z489">
        <v>26</v>
      </c>
      <c r="AA489" t="s">
        <v>58</v>
      </c>
      <c r="AB489" t="s">
        <v>58</v>
      </c>
      <c r="AC489" t="s">
        <v>58</v>
      </c>
      <c r="AD489" s="2">
        <v>43556</v>
      </c>
      <c r="AE489">
        <v>1</v>
      </c>
      <c r="AF489">
        <v>0.3404111421878605</v>
      </c>
    </row>
    <row r="490" spans="1:32" x14ac:dyDescent="0.35">
      <c r="A490">
        <v>489</v>
      </c>
      <c r="B490" t="s">
        <v>32</v>
      </c>
      <c r="C490" t="s">
        <v>47</v>
      </c>
      <c r="D490" t="s">
        <v>37</v>
      </c>
      <c r="E490">
        <v>0</v>
      </c>
      <c r="F490" t="s">
        <v>35</v>
      </c>
      <c r="G490" t="s">
        <v>35</v>
      </c>
      <c r="H490">
        <v>0.5</v>
      </c>
      <c r="I490" t="s">
        <v>35</v>
      </c>
      <c r="J490" t="s">
        <v>34</v>
      </c>
      <c r="K490" t="s">
        <v>38</v>
      </c>
      <c r="L490" t="s">
        <v>49</v>
      </c>
      <c r="M490" t="s">
        <v>47</v>
      </c>
      <c r="N490" t="s">
        <v>38</v>
      </c>
      <c r="O490" t="s">
        <v>41</v>
      </c>
      <c r="P490" t="s">
        <v>41</v>
      </c>
      <c r="Q490" t="s">
        <v>52</v>
      </c>
      <c r="R490" t="s">
        <v>75</v>
      </c>
      <c r="S490" t="s">
        <v>52</v>
      </c>
      <c r="T490" t="s">
        <v>47</v>
      </c>
      <c r="U490">
        <v>0</v>
      </c>
      <c r="V490" t="s">
        <v>42</v>
      </c>
      <c r="W490" t="s">
        <v>34</v>
      </c>
      <c r="X490">
        <v>0</v>
      </c>
      <c r="Y490" t="s">
        <v>43</v>
      </c>
      <c r="Z490">
        <v>30</v>
      </c>
      <c r="AA490" t="s">
        <v>58</v>
      </c>
      <c r="AB490" t="s">
        <v>58</v>
      </c>
      <c r="AC490" t="s">
        <v>58</v>
      </c>
      <c r="AD490" s="2">
        <v>43922</v>
      </c>
      <c r="AE490">
        <v>0</v>
      </c>
      <c r="AF490">
        <v>9.9955645886867117E-2</v>
      </c>
    </row>
    <row r="491" spans="1:32" x14ac:dyDescent="0.35">
      <c r="A491">
        <v>490</v>
      </c>
      <c r="B491" t="s">
        <v>32</v>
      </c>
      <c r="C491" t="s">
        <v>67</v>
      </c>
      <c r="D491" t="s">
        <v>37</v>
      </c>
      <c r="E491">
        <v>0</v>
      </c>
      <c r="F491" t="s">
        <v>35</v>
      </c>
      <c r="G491" t="s">
        <v>35</v>
      </c>
      <c r="H491">
        <v>0.5</v>
      </c>
      <c r="I491" t="s">
        <v>35</v>
      </c>
      <c r="J491" t="s">
        <v>34</v>
      </c>
      <c r="K491" t="s">
        <v>86</v>
      </c>
      <c r="L491" t="s">
        <v>49</v>
      </c>
      <c r="M491" t="s">
        <v>67</v>
      </c>
      <c r="N491" t="s">
        <v>86</v>
      </c>
      <c r="O491" t="s">
        <v>41</v>
      </c>
      <c r="P491" t="s">
        <v>41</v>
      </c>
      <c r="Q491" t="s">
        <v>56</v>
      </c>
      <c r="R491" t="s">
        <v>113</v>
      </c>
      <c r="S491" t="s">
        <v>50</v>
      </c>
      <c r="T491" t="s">
        <v>67</v>
      </c>
      <c r="U491">
        <v>0</v>
      </c>
      <c r="V491" t="s">
        <v>42</v>
      </c>
      <c r="W491" t="s">
        <v>34</v>
      </c>
      <c r="X491">
        <v>0</v>
      </c>
      <c r="Y491" t="s">
        <v>43</v>
      </c>
      <c r="Z491">
        <v>33</v>
      </c>
      <c r="AA491" t="s">
        <v>58</v>
      </c>
      <c r="AB491" t="s">
        <v>58</v>
      </c>
      <c r="AC491" t="s">
        <v>58</v>
      </c>
      <c r="AD491" s="2">
        <v>43922</v>
      </c>
      <c r="AE491">
        <v>0</v>
      </c>
      <c r="AF491">
        <v>0.30828055732404824</v>
      </c>
    </row>
    <row r="492" spans="1:32" x14ac:dyDescent="0.35">
      <c r="A492">
        <v>491</v>
      </c>
      <c r="B492" t="s">
        <v>46</v>
      </c>
      <c r="C492" t="s">
        <v>69</v>
      </c>
      <c r="D492" t="s">
        <v>37</v>
      </c>
      <c r="E492">
        <v>0</v>
      </c>
      <c r="F492" t="s">
        <v>35</v>
      </c>
      <c r="G492" t="s">
        <v>35</v>
      </c>
      <c r="H492">
        <v>0.5</v>
      </c>
      <c r="I492" t="s">
        <v>35</v>
      </c>
      <c r="J492" t="s">
        <v>34</v>
      </c>
      <c r="K492" t="s">
        <v>63</v>
      </c>
      <c r="L492" t="s">
        <v>49</v>
      </c>
      <c r="M492" t="s">
        <v>69</v>
      </c>
      <c r="N492" t="s">
        <v>63</v>
      </c>
      <c r="O492" t="s">
        <v>41</v>
      </c>
      <c r="P492" t="s">
        <v>41</v>
      </c>
      <c r="Q492" t="s">
        <v>52</v>
      </c>
      <c r="R492" t="s">
        <v>85</v>
      </c>
      <c r="S492" t="s">
        <v>52</v>
      </c>
      <c r="T492" t="s">
        <v>69</v>
      </c>
      <c r="U492">
        <v>0</v>
      </c>
      <c r="V492" t="s">
        <v>42</v>
      </c>
      <c r="W492" t="s">
        <v>34</v>
      </c>
      <c r="X492">
        <v>0</v>
      </c>
      <c r="Y492" t="s">
        <v>43</v>
      </c>
      <c r="Z492">
        <v>33</v>
      </c>
      <c r="AA492" t="s">
        <v>84</v>
      </c>
      <c r="AB492" t="s">
        <v>45</v>
      </c>
      <c r="AC492" t="s">
        <v>45</v>
      </c>
      <c r="AD492" s="2">
        <v>43922</v>
      </c>
      <c r="AE492">
        <v>0</v>
      </c>
      <c r="AF492">
        <v>3.3966430690281268E-2</v>
      </c>
    </row>
    <row r="493" spans="1:32" x14ac:dyDescent="0.35">
      <c r="A493">
        <v>492</v>
      </c>
      <c r="B493" t="s">
        <v>32</v>
      </c>
      <c r="C493" t="s">
        <v>54</v>
      </c>
      <c r="D493" t="s">
        <v>34</v>
      </c>
      <c r="E493">
        <v>1</v>
      </c>
      <c r="F493" t="s">
        <v>35</v>
      </c>
      <c r="G493" t="s">
        <v>36</v>
      </c>
      <c r="H493">
        <v>0.5</v>
      </c>
      <c r="I493" t="s">
        <v>35</v>
      </c>
      <c r="J493" t="s">
        <v>37</v>
      </c>
      <c r="K493" t="s">
        <v>48</v>
      </c>
      <c r="L493" t="s">
        <v>49</v>
      </c>
      <c r="M493" t="s">
        <v>54</v>
      </c>
      <c r="N493" t="s">
        <v>48</v>
      </c>
      <c r="O493" t="s">
        <v>41</v>
      </c>
      <c r="P493" t="s">
        <v>41</v>
      </c>
      <c r="Q493" t="s">
        <v>56</v>
      </c>
      <c r="R493" t="s">
        <v>93</v>
      </c>
      <c r="S493" t="s">
        <v>50</v>
      </c>
      <c r="T493" t="s">
        <v>54</v>
      </c>
      <c r="U493">
        <v>3</v>
      </c>
      <c r="V493" t="s">
        <v>54</v>
      </c>
      <c r="W493" t="s">
        <v>34</v>
      </c>
      <c r="X493">
        <v>2</v>
      </c>
      <c r="Y493" t="s">
        <v>65</v>
      </c>
      <c r="Z493">
        <v>42</v>
      </c>
      <c r="AA493" t="s">
        <v>58</v>
      </c>
      <c r="AB493" t="s">
        <v>58</v>
      </c>
      <c r="AC493" t="s">
        <v>58</v>
      </c>
      <c r="AD493" s="2">
        <v>41000</v>
      </c>
      <c r="AE493">
        <v>8</v>
      </c>
      <c r="AF493">
        <v>0.7560996161281428</v>
      </c>
    </row>
    <row r="494" spans="1:32" x14ac:dyDescent="0.35">
      <c r="A494">
        <v>493</v>
      </c>
      <c r="B494" t="s">
        <v>32</v>
      </c>
      <c r="C494" t="s">
        <v>47</v>
      </c>
      <c r="D494" t="s">
        <v>34</v>
      </c>
      <c r="E494">
        <v>1</v>
      </c>
      <c r="F494" t="s">
        <v>36</v>
      </c>
      <c r="G494" t="s">
        <v>36</v>
      </c>
      <c r="H494">
        <v>0.5</v>
      </c>
      <c r="I494" t="s">
        <v>35</v>
      </c>
      <c r="J494" t="s">
        <v>37</v>
      </c>
      <c r="K494" t="s">
        <v>48</v>
      </c>
      <c r="L494" t="s">
        <v>49</v>
      </c>
      <c r="M494" t="s">
        <v>67</v>
      </c>
      <c r="N494" t="s">
        <v>48</v>
      </c>
      <c r="O494" t="s">
        <v>41</v>
      </c>
      <c r="P494" t="s">
        <v>41</v>
      </c>
      <c r="Q494" t="s">
        <v>50</v>
      </c>
      <c r="R494" t="s">
        <v>51</v>
      </c>
      <c r="S494" t="s">
        <v>52</v>
      </c>
      <c r="T494" t="s">
        <v>47</v>
      </c>
      <c r="U494">
        <v>2</v>
      </c>
      <c r="V494" t="s">
        <v>47</v>
      </c>
      <c r="W494" t="s">
        <v>34</v>
      </c>
      <c r="X494">
        <v>2</v>
      </c>
      <c r="Y494" t="s">
        <v>43</v>
      </c>
      <c r="Z494">
        <v>33</v>
      </c>
      <c r="AA494" t="s">
        <v>77</v>
      </c>
      <c r="AB494" t="s">
        <v>45</v>
      </c>
      <c r="AC494" t="s">
        <v>45</v>
      </c>
      <c r="AD494" s="2">
        <v>42461</v>
      </c>
      <c r="AE494">
        <v>4</v>
      </c>
      <c r="AF494">
        <v>0.98285697805590266</v>
      </c>
    </row>
    <row r="495" spans="1:32" x14ac:dyDescent="0.35">
      <c r="A495">
        <v>494</v>
      </c>
      <c r="B495" t="s">
        <v>46</v>
      </c>
      <c r="C495" t="s">
        <v>33</v>
      </c>
      <c r="D495" t="s">
        <v>34</v>
      </c>
      <c r="E495">
        <v>4</v>
      </c>
      <c r="F495" t="s">
        <v>35</v>
      </c>
      <c r="G495" t="s">
        <v>36</v>
      </c>
      <c r="H495">
        <v>0.5</v>
      </c>
      <c r="I495" t="s">
        <v>35</v>
      </c>
      <c r="J495" t="s">
        <v>37</v>
      </c>
      <c r="K495" t="s">
        <v>48</v>
      </c>
      <c r="L495" t="s">
        <v>49</v>
      </c>
      <c r="M495" t="s">
        <v>33</v>
      </c>
      <c r="N495" t="s">
        <v>48</v>
      </c>
      <c r="O495" t="s">
        <v>41</v>
      </c>
      <c r="P495" t="s">
        <v>41</v>
      </c>
      <c r="Q495" t="s">
        <v>52</v>
      </c>
      <c r="R495" t="s">
        <v>61</v>
      </c>
      <c r="S495" t="s">
        <v>52</v>
      </c>
      <c r="T495" t="s">
        <v>33</v>
      </c>
      <c r="U495">
        <v>3</v>
      </c>
      <c r="V495" t="s">
        <v>33</v>
      </c>
      <c r="W495" t="s">
        <v>34</v>
      </c>
      <c r="X495">
        <v>3</v>
      </c>
      <c r="Y495" t="s">
        <v>62</v>
      </c>
      <c r="Z495">
        <v>27</v>
      </c>
      <c r="AA495" t="s">
        <v>102</v>
      </c>
      <c r="AB495" t="s">
        <v>45</v>
      </c>
      <c r="AC495" t="s">
        <v>45</v>
      </c>
      <c r="AD495" s="2">
        <v>42826</v>
      </c>
      <c r="AE495">
        <v>3</v>
      </c>
      <c r="AF495">
        <v>0.72707020459587324</v>
      </c>
    </row>
    <row r="496" spans="1:32" x14ac:dyDescent="0.35">
      <c r="A496">
        <v>495</v>
      </c>
      <c r="B496" t="s">
        <v>46</v>
      </c>
      <c r="C496" t="s">
        <v>33</v>
      </c>
      <c r="D496" t="s">
        <v>34</v>
      </c>
      <c r="E496">
        <v>2</v>
      </c>
      <c r="F496" t="s">
        <v>35</v>
      </c>
      <c r="G496" t="s">
        <v>36</v>
      </c>
      <c r="H496">
        <v>0.5</v>
      </c>
      <c r="I496" t="s">
        <v>35</v>
      </c>
      <c r="J496" t="s">
        <v>37</v>
      </c>
      <c r="K496" t="s">
        <v>38</v>
      </c>
      <c r="L496" t="s">
        <v>49</v>
      </c>
      <c r="M496" t="s">
        <v>33</v>
      </c>
      <c r="N496" t="s">
        <v>38</v>
      </c>
      <c r="O496" t="s">
        <v>41</v>
      </c>
      <c r="P496" t="s">
        <v>41</v>
      </c>
      <c r="Q496" t="s">
        <v>52</v>
      </c>
      <c r="R496" t="s">
        <v>79</v>
      </c>
      <c r="S496" t="s">
        <v>52</v>
      </c>
      <c r="T496" t="s">
        <v>33</v>
      </c>
      <c r="U496">
        <v>3</v>
      </c>
      <c r="V496" t="s">
        <v>33</v>
      </c>
      <c r="W496" t="s">
        <v>34</v>
      </c>
      <c r="X496">
        <v>3</v>
      </c>
      <c r="Y496" t="s">
        <v>62</v>
      </c>
      <c r="Z496">
        <v>22</v>
      </c>
      <c r="AA496" t="s">
        <v>58</v>
      </c>
      <c r="AB496" t="s">
        <v>58</v>
      </c>
      <c r="AC496" t="s">
        <v>58</v>
      </c>
      <c r="AD496" s="2">
        <v>42826</v>
      </c>
      <c r="AE496">
        <v>3</v>
      </c>
      <c r="AF496">
        <v>0.15602137748891087</v>
      </c>
    </row>
    <row r="497" spans="1:32" x14ac:dyDescent="0.35">
      <c r="A497">
        <v>496</v>
      </c>
      <c r="B497" t="s">
        <v>32</v>
      </c>
      <c r="C497" t="s">
        <v>33</v>
      </c>
      <c r="D497" t="s">
        <v>34</v>
      </c>
      <c r="E497">
        <v>4</v>
      </c>
      <c r="F497" t="s">
        <v>35</v>
      </c>
      <c r="G497" t="s">
        <v>36</v>
      </c>
      <c r="H497">
        <v>0.5</v>
      </c>
      <c r="I497" t="s">
        <v>35</v>
      </c>
      <c r="J497" t="s">
        <v>37</v>
      </c>
      <c r="K497" t="s">
        <v>48</v>
      </c>
      <c r="L497" t="s">
        <v>49</v>
      </c>
      <c r="M497" t="s">
        <v>33</v>
      </c>
      <c r="N497" t="s">
        <v>48</v>
      </c>
      <c r="O497" t="s">
        <v>41</v>
      </c>
      <c r="P497" t="s">
        <v>41</v>
      </c>
      <c r="Q497" t="s">
        <v>52</v>
      </c>
      <c r="R497" t="s">
        <v>61</v>
      </c>
      <c r="S497" t="s">
        <v>52</v>
      </c>
      <c r="T497" t="s">
        <v>33</v>
      </c>
      <c r="U497">
        <v>3</v>
      </c>
      <c r="V497" t="s">
        <v>33</v>
      </c>
      <c r="W497" t="s">
        <v>34</v>
      </c>
      <c r="X497">
        <v>3</v>
      </c>
      <c r="Y497" t="s">
        <v>62</v>
      </c>
      <c r="Z497">
        <v>25</v>
      </c>
      <c r="AA497" t="s">
        <v>53</v>
      </c>
      <c r="AB497" t="s">
        <v>45</v>
      </c>
      <c r="AC497" t="s">
        <v>45</v>
      </c>
      <c r="AD497" s="2">
        <v>42826</v>
      </c>
      <c r="AE497">
        <v>3</v>
      </c>
      <c r="AF497">
        <v>0.67400289578306405</v>
      </c>
    </row>
    <row r="498" spans="1:32" x14ac:dyDescent="0.35">
      <c r="A498">
        <v>497</v>
      </c>
      <c r="B498" t="s">
        <v>46</v>
      </c>
      <c r="C498" t="s">
        <v>69</v>
      </c>
      <c r="D498" t="s">
        <v>34</v>
      </c>
      <c r="E498">
        <v>2</v>
      </c>
      <c r="F498" t="s">
        <v>35</v>
      </c>
      <c r="G498" t="s">
        <v>36</v>
      </c>
      <c r="H498">
        <v>0.5</v>
      </c>
      <c r="I498" t="s">
        <v>35</v>
      </c>
      <c r="J498" t="s">
        <v>37</v>
      </c>
      <c r="K498" t="s">
        <v>38</v>
      </c>
      <c r="L498" t="s">
        <v>49</v>
      </c>
      <c r="M498" t="s">
        <v>69</v>
      </c>
      <c r="N498" t="s">
        <v>38</v>
      </c>
      <c r="O498">
        <v>0.9</v>
      </c>
      <c r="P498" t="s">
        <v>81</v>
      </c>
      <c r="Q498" t="s">
        <v>52</v>
      </c>
      <c r="R498" t="s">
        <v>78</v>
      </c>
      <c r="S498" t="s">
        <v>52</v>
      </c>
      <c r="T498" t="s">
        <v>69</v>
      </c>
      <c r="U498">
        <v>2</v>
      </c>
      <c r="V498" t="s">
        <v>69</v>
      </c>
      <c r="W498" t="s">
        <v>34</v>
      </c>
      <c r="X498">
        <v>3</v>
      </c>
      <c r="Y498" t="s">
        <v>43</v>
      </c>
      <c r="Z498">
        <v>32</v>
      </c>
      <c r="AA498" t="s">
        <v>91</v>
      </c>
      <c r="AB498" t="s">
        <v>45</v>
      </c>
      <c r="AC498" t="s">
        <v>45</v>
      </c>
      <c r="AD498" s="2">
        <v>40634</v>
      </c>
      <c r="AE498">
        <v>9</v>
      </c>
      <c r="AF498">
        <v>2.4025146232875327E-2</v>
      </c>
    </row>
    <row r="499" spans="1:32" x14ac:dyDescent="0.35">
      <c r="A499">
        <v>498</v>
      </c>
      <c r="B499" t="s">
        <v>32</v>
      </c>
      <c r="C499" t="s">
        <v>33</v>
      </c>
      <c r="D499" t="s">
        <v>34</v>
      </c>
      <c r="E499">
        <v>2</v>
      </c>
      <c r="F499" t="s">
        <v>35</v>
      </c>
      <c r="G499" t="s">
        <v>36</v>
      </c>
      <c r="H499">
        <v>0.5</v>
      </c>
      <c r="I499" t="s">
        <v>35</v>
      </c>
      <c r="J499" t="s">
        <v>37</v>
      </c>
      <c r="K499" t="s">
        <v>48</v>
      </c>
      <c r="L499" t="s">
        <v>49</v>
      </c>
      <c r="M499" t="s">
        <v>33</v>
      </c>
      <c r="N499" t="s">
        <v>48</v>
      </c>
      <c r="O499" t="s">
        <v>41</v>
      </c>
      <c r="P499" t="s">
        <v>41</v>
      </c>
      <c r="Q499" t="s">
        <v>52</v>
      </c>
      <c r="R499" t="s">
        <v>61</v>
      </c>
      <c r="S499" t="s">
        <v>52</v>
      </c>
      <c r="T499" t="s">
        <v>33</v>
      </c>
      <c r="U499">
        <v>2</v>
      </c>
      <c r="V499" t="s">
        <v>33</v>
      </c>
      <c r="W499" t="s">
        <v>34</v>
      </c>
      <c r="X499">
        <v>3</v>
      </c>
      <c r="Y499" t="s">
        <v>62</v>
      </c>
      <c r="Z499">
        <v>21</v>
      </c>
      <c r="AA499" t="s">
        <v>121</v>
      </c>
      <c r="AB499" t="s">
        <v>72</v>
      </c>
      <c r="AC499" t="s">
        <v>73</v>
      </c>
      <c r="AD499" s="2">
        <v>43191</v>
      </c>
      <c r="AE499">
        <v>2</v>
      </c>
      <c r="AF499">
        <v>0.80857484609357733</v>
      </c>
    </row>
    <row r="500" spans="1:32" x14ac:dyDescent="0.35">
      <c r="A500">
        <v>499</v>
      </c>
      <c r="B500" t="s">
        <v>32</v>
      </c>
      <c r="C500" t="s">
        <v>67</v>
      </c>
      <c r="D500" t="s">
        <v>34</v>
      </c>
      <c r="E500">
        <v>2</v>
      </c>
      <c r="F500" t="s">
        <v>35</v>
      </c>
      <c r="G500" t="s">
        <v>36</v>
      </c>
      <c r="H500">
        <v>0.5</v>
      </c>
      <c r="I500" t="s">
        <v>35</v>
      </c>
      <c r="J500" t="s">
        <v>37</v>
      </c>
      <c r="K500" t="s">
        <v>86</v>
      </c>
      <c r="L500" t="s">
        <v>49</v>
      </c>
      <c r="M500" t="s">
        <v>67</v>
      </c>
      <c r="N500" t="s">
        <v>86</v>
      </c>
      <c r="O500" t="s">
        <v>41</v>
      </c>
      <c r="P500" t="s">
        <v>41</v>
      </c>
      <c r="Q500" t="s">
        <v>56</v>
      </c>
      <c r="R500" t="s">
        <v>113</v>
      </c>
      <c r="S500" t="s">
        <v>50</v>
      </c>
      <c r="T500" t="s">
        <v>67</v>
      </c>
      <c r="U500">
        <v>1</v>
      </c>
      <c r="V500" t="s">
        <v>47</v>
      </c>
      <c r="W500" t="s">
        <v>37</v>
      </c>
      <c r="X500">
        <v>1</v>
      </c>
      <c r="Y500" t="s">
        <v>65</v>
      </c>
      <c r="Z500">
        <v>42</v>
      </c>
      <c r="AA500" t="s">
        <v>44</v>
      </c>
      <c r="AB500" t="s">
        <v>45</v>
      </c>
      <c r="AC500" t="s">
        <v>45</v>
      </c>
      <c r="AD500" s="2">
        <v>42461</v>
      </c>
      <c r="AE500">
        <v>4</v>
      </c>
      <c r="AF500">
        <v>0.54234381038584778</v>
      </c>
    </row>
    <row r="501" spans="1:32" x14ac:dyDescent="0.35">
      <c r="A501">
        <v>500</v>
      </c>
      <c r="B501" t="s">
        <v>32</v>
      </c>
      <c r="C501" t="s">
        <v>47</v>
      </c>
      <c r="D501" t="s">
        <v>34</v>
      </c>
      <c r="E501">
        <v>2</v>
      </c>
      <c r="F501" t="s">
        <v>36</v>
      </c>
      <c r="G501" t="s">
        <v>36</v>
      </c>
      <c r="H501">
        <v>0.5</v>
      </c>
      <c r="I501" t="s">
        <v>35</v>
      </c>
      <c r="J501" t="s">
        <v>37</v>
      </c>
      <c r="K501" t="s">
        <v>48</v>
      </c>
      <c r="L501" t="s">
        <v>49</v>
      </c>
      <c r="M501" t="s">
        <v>67</v>
      </c>
      <c r="N501" t="s">
        <v>48</v>
      </c>
      <c r="O501" t="s">
        <v>41</v>
      </c>
      <c r="P501" t="s">
        <v>41</v>
      </c>
      <c r="Q501" t="s">
        <v>50</v>
      </c>
      <c r="R501" t="s">
        <v>51</v>
      </c>
      <c r="S501" t="s">
        <v>52</v>
      </c>
      <c r="T501" t="s">
        <v>47</v>
      </c>
      <c r="U501">
        <v>9</v>
      </c>
      <c r="V501" t="s">
        <v>47</v>
      </c>
      <c r="W501" t="s">
        <v>34</v>
      </c>
      <c r="X501">
        <v>3</v>
      </c>
      <c r="Y501" t="s">
        <v>43</v>
      </c>
      <c r="Z501">
        <v>39</v>
      </c>
      <c r="AA501" t="s">
        <v>58</v>
      </c>
      <c r="AB501" t="s">
        <v>58</v>
      </c>
      <c r="AC501" t="s">
        <v>58</v>
      </c>
      <c r="AD501" s="2">
        <v>40634</v>
      </c>
      <c r="AE501">
        <v>9</v>
      </c>
      <c r="AF501">
        <v>0.82960291898283334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05D8-786B-45C9-9D6B-7B191745C882}">
  <dimension ref="A1:G23"/>
  <sheetViews>
    <sheetView tabSelected="1" topLeftCell="A6" workbookViewId="0">
      <selection activeCell="C11" sqref="C11"/>
    </sheetView>
  </sheetViews>
  <sheetFormatPr defaultRowHeight="15.5" x14ac:dyDescent="0.35"/>
  <cols>
    <col min="2" max="2" width="34.5" bestFit="1" customWidth="1"/>
    <col min="3" max="3" width="17.58203125" bestFit="1" customWidth="1"/>
    <col min="4" max="4" width="16.33203125" bestFit="1" customWidth="1"/>
    <col min="5" max="5" width="8.9140625" bestFit="1" customWidth="1"/>
    <col min="6" max="6" width="5.1640625" bestFit="1" customWidth="1"/>
  </cols>
  <sheetData>
    <row r="1" spans="1:7" x14ac:dyDescent="0.35">
      <c r="A1">
        <v>1</v>
      </c>
      <c r="B1" t="s">
        <v>124</v>
      </c>
    </row>
    <row r="3" spans="1:7" x14ac:dyDescent="0.35">
      <c r="B3" t="s">
        <v>1</v>
      </c>
      <c r="C3" t="s">
        <v>131</v>
      </c>
      <c r="D3" t="s">
        <v>127</v>
      </c>
    </row>
    <row r="4" spans="1:7" x14ac:dyDescent="0.35">
      <c r="B4" t="s">
        <v>32</v>
      </c>
      <c r="C4">
        <f>COUNTIF(table[Gender],"Male")</f>
        <v>295</v>
      </c>
      <c r="D4" s="6">
        <f>C4/(C4+C5)</f>
        <v>0.59</v>
      </c>
    </row>
    <row r="5" spans="1:7" x14ac:dyDescent="0.35">
      <c r="B5" t="s">
        <v>46</v>
      </c>
      <c r="C5">
        <f>COUNTIF(table[Gender],"Female")</f>
        <v>205</v>
      </c>
      <c r="D5" s="6">
        <f>C5/(C4+C5)</f>
        <v>0.41</v>
      </c>
    </row>
    <row r="6" spans="1:7" x14ac:dyDescent="0.35">
      <c r="B6" t="s">
        <v>128</v>
      </c>
      <c r="C6">
        <f>SUM(C4:C5)</f>
        <v>500</v>
      </c>
      <c r="D6" s="7">
        <f>SUM(D4:D5)</f>
        <v>1</v>
      </c>
    </row>
    <row r="7" spans="1:7" x14ac:dyDescent="0.35">
      <c r="E7" s="7"/>
      <c r="G7" s="8"/>
    </row>
    <row r="8" spans="1:7" x14ac:dyDescent="0.35">
      <c r="A8">
        <v>2</v>
      </c>
      <c r="B8" t="s">
        <v>125</v>
      </c>
    </row>
    <row r="10" spans="1:7" x14ac:dyDescent="0.35">
      <c r="B10" t="s">
        <v>129</v>
      </c>
      <c r="C10" t="s">
        <v>130</v>
      </c>
    </row>
    <row r="11" spans="1:7" x14ac:dyDescent="0.35">
      <c r="B11" s="4" t="s">
        <v>95</v>
      </c>
      <c r="C11" s="6" cm="1">
        <f t="array" ref="C11:C16">COUNTIF(table[Job Level after FY21 promotions],B11:B16) / COUNTA(table[Job Level after FY21 promotions])</f>
        <v>3.7999999999999999E-2</v>
      </c>
    </row>
    <row r="12" spans="1:7" x14ac:dyDescent="0.35">
      <c r="B12" s="4" t="s">
        <v>54</v>
      </c>
      <c r="C12" s="6">
        <v>6.6000000000000003E-2</v>
      </c>
    </row>
    <row r="13" spans="1:7" x14ac:dyDescent="0.35">
      <c r="B13" s="4" t="s">
        <v>67</v>
      </c>
      <c r="C13" s="6">
        <v>0.114</v>
      </c>
    </row>
    <row r="14" spans="1:7" x14ac:dyDescent="0.35">
      <c r="B14" s="4" t="s">
        <v>47</v>
      </c>
      <c r="C14" s="6">
        <v>0.158</v>
      </c>
    </row>
    <row r="15" spans="1:7" x14ac:dyDescent="0.35">
      <c r="B15" s="4" t="s">
        <v>69</v>
      </c>
      <c r="C15" s="6">
        <v>0.192</v>
      </c>
    </row>
    <row r="16" spans="1:7" x14ac:dyDescent="0.35">
      <c r="B16" s="4" t="s">
        <v>33</v>
      </c>
      <c r="C16" s="6">
        <v>0.33800000000000002</v>
      </c>
    </row>
    <row r="17" spans="1:3" x14ac:dyDescent="0.35">
      <c r="B17" s="4"/>
      <c r="C17" s="6"/>
    </row>
    <row r="19" spans="1:3" x14ac:dyDescent="0.35">
      <c r="A19">
        <v>3</v>
      </c>
      <c r="B19" t="s">
        <v>126</v>
      </c>
    </row>
    <row r="21" spans="1:3" x14ac:dyDescent="0.35">
      <c r="B21" t="s">
        <v>1</v>
      </c>
      <c r="C21" t="s">
        <v>132</v>
      </c>
    </row>
    <row r="22" spans="1:3" x14ac:dyDescent="0.35">
      <c r="B22" t="s">
        <v>32</v>
      </c>
      <c r="C22" s="6">
        <f>COUNTIF(table[Gender],"Male") / COUNTA(table[[#All],[Gender]])</f>
        <v>0.58882235528942117</v>
      </c>
    </row>
    <row r="23" spans="1:3" x14ac:dyDescent="0.35">
      <c r="B23" t="s">
        <v>46</v>
      </c>
      <c r="C23" s="6">
        <f>COUNTIF(table[Gender],"Female") / COUNTA(table[[#All],[Gender]])</f>
        <v>0.40918163672654689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645C8-E334-4462-8A54-64B236072C78}">
  <dimension ref="A1:I23"/>
  <sheetViews>
    <sheetView topLeftCell="A3" workbookViewId="0">
      <selection activeCell="B15" sqref="B15"/>
    </sheetView>
  </sheetViews>
  <sheetFormatPr defaultRowHeight="15.5" x14ac:dyDescent="0.35"/>
  <cols>
    <col min="2" max="2" width="18.9140625" bestFit="1" customWidth="1"/>
    <col min="3" max="3" width="17.1640625" bestFit="1" customWidth="1"/>
    <col min="4" max="4" width="8.4140625" bestFit="1" customWidth="1"/>
    <col min="5" max="5" width="10.58203125" bestFit="1" customWidth="1"/>
    <col min="6" max="6" width="4.75" bestFit="1" customWidth="1"/>
    <col min="7" max="10" width="5.75" bestFit="1" customWidth="1"/>
    <col min="11" max="11" width="4.75" bestFit="1" customWidth="1"/>
    <col min="12" max="12" width="5.75" bestFit="1" customWidth="1"/>
    <col min="13" max="13" width="10.58203125" bestFit="1" customWidth="1"/>
    <col min="14" max="14" width="9.4140625" bestFit="1" customWidth="1"/>
    <col min="15" max="15" width="6.5" bestFit="1" customWidth="1"/>
    <col min="16" max="16" width="9.1640625" bestFit="1" customWidth="1"/>
    <col min="17" max="17" width="9.4140625" bestFit="1" customWidth="1"/>
    <col min="18" max="18" width="6.5" bestFit="1" customWidth="1"/>
    <col min="19" max="19" width="9.1640625" bestFit="1" customWidth="1"/>
    <col min="20" max="20" width="9.4140625" bestFit="1" customWidth="1"/>
    <col min="21" max="21" width="6.5" bestFit="1" customWidth="1"/>
    <col min="22" max="22" width="9.1640625" bestFit="1" customWidth="1"/>
    <col min="23" max="23" width="9.4140625" bestFit="1" customWidth="1"/>
    <col min="24" max="24" width="6.5" bestFit="1" customWidth="1"/>
    <col min="25" max="25" width="9.1640625" bestFit="1" customWidth="1"/>
    <col min="26" max="26" width="9.4140625" bestFit="1" customWidth="1"/>
    <col min="27" max="27" width="6.5" bestFit="1" customWidth="1"/>
    <col min="28" max="28" width="9.1640625" bestFit="1" customWidth="1"/>
    <col min="29" max="29" width="9.4140625" bestFit="1" customWidth="1"/>
    <col min="30" max="30" width="6.5" bestFit="1" customWidth="1"/>
    <col min="31" max="31" width="9.1640625" bestFit="1" customWidth="1"/>
    <col min="32" max="32" width="9.4140625" bestFit="1" customWidth="1"/>
    <col min="33" max="33" width="10.58203125" bestFit="1" customWidth="1"/>
  </cols>
  <sheetData>
    <row r="1" spans="1:9" x14ac:dyDescent="0.35">
      <c r="A1">
        <v>1</v>
      </c>
      <c r="B1" s="13" t="s">
        <v>133</v>
      </c>
      <c r="C1" s="13"/>
    </row>
    <row r="3" spans="1:9" s="10" customFormat="1" x14ac:dyDescent="0.35">
      <c r="B3" s="9" t="s">
        <v>135</v>
      </c>
      <c r="C3" s="9" t="s">
        <v>136</v>
      </c>
    </row>
    <row r="4" spans="1:9" s="10" customFormat="1" x14ac:dyDescent="0.35">
      <c r="B4" s="9" t="s">
        <v>1</v>
      </c>
      <c r="C4" s="10" t="s">
        <v>86</v>
      </c>
      <c r="D4" s="10" t="s">
        <v>59</v>
      </c>
      <c r="E4" s="10" t="s">
        <v>63</v>
      </c>
      <c r="F4" s="10" t="s">
        <v>38</v>
      </c>
      <c r="G4" s="10" t="s">
        <v>48</v>
      </c>
      <c r="H4" s="10" t="s">
        <v>55</v>
      </c>
      <c r="I4" s="10" t="s">
        <v>123</v>
      </c>
    </row>
    <row r="5" spans="1:9" s="10" customFormat="1" x14ac:dyDescent="0.35">
      <c r="B5" s="10" t="s">
        <v>46</v>
      </c>
      <c r="C5" s="11">
        <v>6</v>
      </c>
      <c r="D5" s="11">
        <v>12</v>
      </c>
      <c r="E5" s="11">
        <v>24</v>
      </c>
      <c r="F5" s="11">
        <v>100</v>
      </c>
      <c r="G5" s="11">
        <v>59</v>
      </c>
      <c r="H5" s="11">
        <v>4</v>
      </c>
      <c r="I5" s="11">
        <v>205</v>
      </c>
    </row>
    <row r="6" spans="1:9" s="10" customFormat="1" x14ac:dyDescent="0.35">
      <c r="B6" s="10" t="s">
        <v>32</v>
      </c>
      <c r="C6" s="11">
        <v>12</v>
      </c>
      <c r="D6" s="11">
        <v>5</v>
      </c>
      <c r="E6" s="11">
        <v>48</v>
      </c>
      <c r="F6" s="11">
        <v>103</v>
      </c>
      <c r="G6" s="11">
        <v>109</v>
      </c>
      <c r="H6" s="11">
        <v>18</v>
      </c>
      <c r="I6" s="11">
        <v>295</v>
      </c>
    </row>
    <row r="7" spans="1:9" s="10" customFormat="1" x14ac:dyDescent="0.35">
      <c r="B7" s="10" t="s">
        <v>123</v>
      </c>
      <c r="C7" s="11">
        <v>18</v>
      </c>
      <c r="D7" s="11">
        <v>17</v>
      </c>
      <c r="E7" s="11">
        <v>72</v>
      </c>
      <c r="F7" s="11">
        <v>203</v>
      </c>
      <c r="G7" s="11">
        <v>168</v>
      </c>
      <c r="H7" s="11">
        <v>22</v>
      </c>
      <c r="I7" s="11">
        <v>500</v>
      </c>
    </row>
    <row r="8" spans="1:9" x14ac:dyDescent="0.35">
      <c r="F8" s="5"/>
    </row>
    <row r="9" spans="1:9" x14ac:dyDescent="0.35">
      <c r="F9" s="5"/>
    </row>
    <row r="10" spans="1:9" x14ac:dyDescent="0.35">
      <c r="A10">
        <v>2</v>
      </c>
      <c r="B10" s="12" t="s">
        <v>137</v>
      </c>
      <c r="C10" s="12"/>
      <c r="F10" s="5"/>
    </row>
    <row r="15" spans="1:9" x14ac:dyDescent="0.35">
      <c r="B15" s="9" t="s">
        <v>135</v>
      </c>
      <c r="C15" s="9" t="s">
        <v>134</v>
      </c>
      <c r="D15" s="10"/>
      <c r="E15" s="10"/>
    </row>
    <row r="16" spans="1:9" x14ac:dyDescent="0.35">
      <c r="B16" s="9" t="s">
        <v>122</v>
      </c>
      <c r="C16" s="10" t="s">
        <v>39</v>
      </c>
      <c r="D16" s="10" t="s">
        <v>49</v>
      </c>
      <c r="E16" s="10" t="s">
        <v>123</v>
      </c>
    </row>
    <row r="17" spans="2:5" x14ac:dyDescent="0.35">
      <c r="B17" s="10" t="s">
        <v>101</v>
      </c>
      <c r="C17" s="11"/>
      <c r="D17" s="11">
        <v>6</v>
      </c>
      <c r="E17" s="11">
        <v>6</v>
      </c>
    </row>
    <row r="18" spans="2:5" x14ac:dyDescent="0.35">
      <c r="B18" s="10" t="s">
        <v>62</v>
      </c>
      <c r="C18" s="11">
        <v>8</v>
      </c>
      <c r="D18" s="11">
        <v>215</v>
      </c>
      <c r="E18" s="11">
        <v>223</v>
      </c>
    </row>
    <row r="19" spans="2:5" x14ac:dyDescent="0.35">
      <c r="B19" s="10" t="s">
        <v>43</v>
      </c>
      <c r="C19" s="11">
        <v>13</v>
      </c>
      <c r="D19" s="11">
        <v>161</v>
      </c>
      <c r="E19" s="11">
        <v>174</v>
      </c>
    </row>
    <row r="20" spans="2:5" x14ac:dyDescent="0.35">
      <c r="B20" s="10" t="s">
        <v>65</v>
      </c>
      <c r="C20" s="11">
        <v>19</v>
      </c>
      <c r="D20" s="11">
        <v>64</v>
      </c>
      <c r="E20" s="11">
        <v>83</v>
      </c>
    </row>
    <row r="21" spans="2:5" x14ac:dyDescent="0.35">
      <c r="B21" s="10" t="s">
        <v>90</v>
      </c>
      <c r="C21" s="11">
        <v>6</v>
      </c>
      <c r="D21" s="11">
        <v>4</v>
      </c>
      <c r="E21" s="11">
        <v>10</v>
      </c>
    </row>
    <row r="22" spans="2:5" x14ac:dyDescent="0.35">
      <c r="B22" s="10" t="s">
        <v>109</v>
      </c>
      <c r="C22" s="11">
        <v>1</v>
      </c>
      <c r="D22" s="11">
        <v>3</v>
      </c>
      <c r="E22" s="11">
        <v>4</v>
      </c>
    </row>
    <row r="23" spans="2:5" x14ac:dyDescent="0.35">
      <c r="B23" s="10" t="s">
        <v>123</v>
      </c>
      <c r="C23" s="11">
        <v>47</v>
      </c>
      <c r="D23" s="11">
        <v>453</v>
      </c>
      <c r="E23" s="11">
        <v>500</v>
      </c>
    </row>
  </sheetData>
  <mergeCells count="2">
    <mergeCell ref="B10:C10"/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BDE5-9DBC-4A52-BB3C-8E8A14FFCBC0}">
  <dimension ref="A1:F32"/>
  <sheetViews>
    <sheetView topLeftCell="A13" zoomScale="83" workbookViewId="0">
      <selection activeCell="C31" sqref="C31"/>
    </sheetView>
  </sheetViews>
  <sheetFormatPr defaultRowHeight="15.5" x14ac:dyDescent="0.35"/>
  <cols>
    <col min="1" max="2" width="12.25" bestFit="1" customWidth="1"/>
    <col min="3" max="3" width="36.9140625" bestFit="1" customWidth="1"/>
    <col min="4" max="5" width="35.4140625" bestFit="1" customWidth="1"/>
    <col min="6" max="6" width="18.9140625" bestFit="1" customWidth="1"/>
    <col min="7" max="7" width="35.4140625" bestFit="1" customWidth="1"/>
    <col min="8" max="8" width="18.9140625" bestFit="1" customWidth="1"/>
    <col min="9" max="9" width="36.9140625" bestFit="1" customWidth="1"/>
    <col min="10" max="10" width="35.4140625" bestFit="1" customWidth="1"/>
    <col min="11" max="11" width="18.9140625" bestFit="1" customWidth="1"/>
    <col min="12" max="12" width="36.9140625" bestFit="1" customWidth="1"/>
    <col min="13" max="13" width="35.4140625" bestFit="1" customWidth="1"/>
    <col min="14" max="14" width="18.9140625" bestFit="1" customWidth="1"/>
    <col min="15" max="15" width="36.9140625" bestFit="1" customWidth="1"/>
    <col min="16" max="16" width="35.4140625" bestFit="1" customWidth="1"/>
    <col min="17" max="17" width="18.9140625" bestFit="1" customWidth="1"/>
    <col min="18" max="18" width="36.9140625" bestFit="1" customWidth="1"/>
    <col min="19" max="19" width="35.4140625" bestFit="1" customWidth="1"/>
    <col min="20" max="20" width="18.9140625" bestFit="1" customWidth="1"/>
    <col min="21" max="21" width="41.75" bestFit="1" customWidth="1"/>
    <col min="22" max="22" width="40.1640625" bestFit="1" customWidth="1"/>
    <col min="23" max="23" width="23.6640625" bestFit="1" customWidth="1"/>
    <col min="24" max="24" width="35.33203125" bestFit="1" customWidth="1"/>
    <col min="25" max="25" width="36.9140625" bestFit="1" customWidth="1"/>
    <col min="26" max="26" width="18.9140625" bestFit="1" customWidth="1"/>
    <col min="27" max="27" width="36.9140625" bestFit="1" customWidth="1"/>
    <col min="28" max="28" width="18.9140625" bestFit="1" customWidth="1"/>
    <col min="29" max="29" width="36.9140625" bestFit="1" customWidth="1"/>
    <col min="30" max="30" width="18.9140625" bestFit="1" customWidth="1"/>
    <col min="31" max="31" width="47.5" bestFit="1" customWidth="1"/>
    <col min="32" max="32" width="29.5" bestFit="1" customWidth="1"/>
    <col min="33" max="33" width="36.9140625" bestFit="1" customWidth="1"/>
    <col min="34" max="34" width="18.9140625" bestFit="1" customWidth="1"/>
    <col min="35" max="35" width="36.9140625" bestFit="1" customWidth="1"/>
    <col min="36" max="36" width="18.9140625" bestFit="1" customWidth="1"/>
    <col min="37" max="37" width="36.9140625" bestFit="1" customWidth="1"/>
    <col min="38" max="38" width="18.9140625" bestFit="1" customWidth="1"/>
    <col min="39" max="39" width="51.58203125" bestFit="1" customWidth="1"/>
    <col min="40" max="40" width="33.58203125" bestFit="1" customWidth="1"/>
    <col min="41" max="41" width="36.9140625" bestFit="1" customWidth="1"/>
    <col min="42" max="42" width="18.9140625" bestFit="1" customWidth="1"/>
    <col min="43" max="43" width="36.9140625" bestFit="1" customWidth="1"/>
    <col min="44" max="44" width="18.9140625" bestFit="1" customWidth="1"/>
    <col min="45" max="45" width="36.9140625" bestFit="1" customWidth="1"/>
    <col min="46" max="46" width="18.9140625" bestFit="1" customWidth="1"/>
    <col min="47" max="47" width="51.4140625" bestFit="1" customWidth="1"/>
    <col min="48" max="48" width="33.4140625" bestFit="1" customWidth="1"/>
    <col min="49" max="49" width="41.75" bestFit="1" customWidth="1"/>
    <col min="50" max="50" width="23.6640625" bestFit="1" customWidth="1"/>
    <col min="51" max="51" width="12.4140625" bestFit="1" customWidth="1"/>
    <col min="52" max="52" width="15.4140625" bestFit="1" customWidth="1"/>
    <col min="53" max="53" width="16.5" bestFit="1" customWidth="1"/>
    <col min="54" max="54" width="19.5" bestFit="1" customWidth="1"/>
    <col min="55" max="55" width="16.33203125" bestFit="1" customWidth="1"/>
    <col min="56" max="56" width="19.33203125" bestFit="1" customWidth="1"/>
    <col min="57" max="57" width="8" bestFit="1" customWidth="1"/>
    <col min="58" max="58" width="10.58203125" bestFit="1" customWidth="1"/>
  </cols>
  <sheetData>
    <row r="1" spans="1:3" x14ac:dyDescent="0.35">
      <c r="A1">
        <v>1</v>
      </c>
      <c r="B1" t="s">
        <v>148</v>
      </c>
    </row>
    <row r="2" spans="1:3" x14ac:dyDescent="0.35">
      <c r="B2" s="3" t="s">
        <v>122</v>
      </c>
      <c r="C2" t="s">
        <v>135</v>
      </c>
    </row>
    <row r="3" spans="1:3" x14ac:dyDescent="0.35">
      <c r="B3" s="4" t="s">
        <v>46</v>
      </c>
      <c r="C3" s="1">
        <v>205</v>
      </c>
    </row>
    <row r="4" spans="1:3" x14ac:dyDescent="0.35">
      <c r="B4" s="4" t="s">
        <v>32</v>
      </c>
      <c r="C4" s="1">
        <v>295</v>
      </c>
    </row>
    <row r="5" spans="1:3" x14ac:dyDescent="0.35">
      <c r="B5" s="4" t="s">
        <v>123</v>
      </c>
      <c r="C5" s="1">
        <v>500</v>
      </c>
    </row>
    <row r="19" spans="1:6" x14ac:dyDescent="0.35">
      <c r="A19">
        <v>2</v>
      </c>
      <c r="B19" t="s">
        <v>149</v>
      </c>
    </row>
    <row r="21" spans="1:6" x14ac:dyDescent="0.35">
      <c r="B21" s="3" t="s">
        <v>122</v>
      </c>
      <c r="C21" t="s">
        <v>150</v>
      </c>
      <c r="D21" t="s">
        <v>152</v>
      </c>
      <c r="E21" t="s">
        <v>151</v>
      </c>
      <c r="F21" t="s">
        <v>135</v>
      </c>
    </row>
    <row r="22" spans="1:6" x14ac:dyDescent="0.35">
      <c r="B22" s="4" t="s">
        <v>138</v>
      </c>
      <c r="C22" s="1">
        <v>47</v>
      </c>
      <c r="D22" s="1">
        <v>47</v>
      </c>
      <c r="E22" s="1">
        <v>47</v>
      </c>
      <c r="F22" s="1">
        <v>47</v>
      </c>
    </row>
    <row r="23" spans="1:6" x14ac:dyDescent="0.35">
      <c r="B23" s="4" t="s">
        <v>139</v>
      </c>
      <c r="C23" s="1">
        <v>32</v>
      </c>
      <c r="D23" s="1">
        <v>32</v>
      </c>
      <c r="E23" s="1">
        <v>32</v>
      </c>
      <c r="F23" s="1">
        <v>32</v>
      </c>
    </row>
    <row r="24" spans="1:6" x14ac:dyDescent="0.35">
      <c r="B24" s="4" t="s">
        <v>140</v>
      </c>
      <c r="C24" s="1">
        <v>27</v>
      </c>
      <c r="D24" s="1">
        <v>27</v>
      </c>
      <c r="E24" s="1">
        <v>27</v>
      </c>
      <c r="F24" s="1">
        <v>27</v>
      </c>
    </row>
    <row r="25" spans="1:6" x14ac:dyDescent="0.35">
      <c r="B25" s="4" t="s">
        <v>141</v>
      </c>
      <c r="C25" s="1">
        <v>27</v>
      </c>
      <c r="D25" s="1">
        <v>27</v>
      </c>
      <c r="E25" s="1">
        <v>27</v>
      </c>
      <c r="F25" s="1">
        <v>27</v>
      </c>
    </row>
    <row r="26" spans="1:6" x14ac:dyDescent="0.35">
      <c r="B26" s="4" t="s">
        <v>142</v>
      </c>
      <c r="C26" s="1">
        <v>46</v>
      </c>
      <c r="D26" s="1">
        <v>46</v>
      </c>
      <c r="E26" s="1">
        <v>46</v>
      </c>
      <c r="F26" s="1">
        <v>46</v>
      </c>
    </row>
    <row r="27" spans="1:6" x14ac:dyDescent="0.35">
      <c r="B27" s="4" t="s">
        <v>143</v>
      </c>
      <c r="C27" s="1">
        <v>52</v>
      </c>
      <c r="D27" s="1">
        <v>52</v>
      </c>
      <c r="E27" s="1">
        <v>52</v>
      </c>
      <c r="F27" s="1">
        <v>52</v>
      </c>
    </row>
    <row r="28" spans="1:6" x14ac:dyDescent="0.35">
      <c r="B28" s="4" t="s">
        <v>144</v>
      </c>
      <c r="C28" s="1">
        <v>90</v>
      </c>
      <c r="D28" s="1">
        <v>90</v>
      </c>
      <c r="E28" s="1">
        <v>90</v>
      </c>
      <c r="F28" s="1">
        <v>90</v>
      </c>
    </row>
    <row r="29" spans="1:6" x14ac:dyDescent="0.35">
      <c r="B29" s="4" t="s">
        <v>145</v>
      </c>
      <c r="C29" s="1">
        <v>80</v>
      </c>
      <c r="D29" s="1">
        <v>80</v>
      </c>
      <c r="E29" s="1">
        <v>80</v>
      </c>
      <c r="F29" s="1">
        <v>80</v>
      </c>
    </row>
    <row r="30" spans="1:6" x14ac:dyDescent="0.35">
      <c r="B30" s="4" t="s">
        <v>146</v>
      </c>
      <c r="C30" s="1">
        <v>33</v>
      </c>
      <c r="D30" s="1">
        <v>33</v>
      </c>
      <c r="E30" s="1">
        <v>33</v>
      </c>
      <c r="F30" s="1">
        <v>33</v>
      </c>
    </row>
    <row r="31" spans="1:6" x14ac:dyDescent="0.35">
      <c r="B31" s="4" t="s">
        <v>147</v>
      </c>
      <c r="C31" s="1">
        <v>66</v>
      </c>
      <c r="D31" s="1">
        <v>66</v>
      </c>
      <c r="E31" s="1">
        <v>66</v>
      </c>
      <c r="F31" s="1">
        <v>66</v>
      </c>
    </row>
    <row r="32" spans="1:6" x14ac:dyDescent="0.35">
      <c r="B32" s="4" t="s">
        <v>123</v>
      </c>
      <c r="C32" s="1">
        <v>500</v>
      </c>
      <c r="D32" s="1">
        <v>500</v>
      </c>
      <c r="E32" s="1">
        <v>500</v>
      </c>
      <c r="F32" s="1">
        <v>500</v>
      </c>
    </row>
  </sheetData>
  <pageMargins left="0.7" right="0.7" top="0.75" bottom="0.75" header="0.3" footer="0.3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ED0340-9CB3-4B0C-8774-8066CC72C4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Pharma Group AG</vt:lpstr>
      <vt:lpstr>Basic Calculation</vt:lpstr>
      <vt:lpstr>Pivot Table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Kamalachandran D</dc:creator>
  <cp:lastModifiedBy>Kamalachandran D</cp:lastModifiedBy>
  <dcterms:created xsi:type="dcterms:W3CDTF">2025-08-20T06:59:49Z</dcterms:created>
  <dcterms:modified xsi:type="dcterms:W3CDTF">2025-08-21T08:29:37Z</dcterms:modified>
</cp:coreProperties>
</file>