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75" windowWidth="28755" windowHeight="12840"/>
  </bookViews>
  <sheets>
    <sheet name="test case table" sheetId="1" r:id="rId1"/>
    <sheet name="vlookupTable" sheetId="2" r:id="rId2"/>
    <sheet name="decision table" sheetId="3" r:id="rId3"/>
    <sheet name="MCDC mapping" sheetId="4" r:id="rId4"/>
  </sheets>
  <calcPr calcId="125725"/>
</workbook>
</file>

<file path=xl/calcChain.xml><?xml version="1.0" encoding="utf-8"?>
<calcChain xmlns="http://schemas.openxmlformats.org/spreadsheetml/2006/main">
  <c r="I15" i="1"/>
  <c r="H15"/>
  <c r="H16"/>
  <c r="I16"/>
  <c r="D3" i="4"/>
  <c r="D4"/>
  <c r="D5"/>
  <c r="D6"/>
  <c r="D2"/>
  <c r="B3"/>
  <c r="B4"/>
  <c r="B5"/>
  <c r="B6"/>
  <c r="B2"/>
  <c r="I20" i="1"/>
  <c r="H20"/>
  <c r="I19"/>
  <c r="H19"/>
  <c r="I17"/>
  <c r="I18"/>
  <c r="H18"/>
  <c r="H17"/>
  <c r="H4"/>
  <c r="H5"/>
  <c r="H6"/>
  <c r="H7"/>
  <c r="H8"/>
  <c r="H9"/>
  <c r="H10"/>
  <c r="H11"/>
  <c r="H12"/>
  <c r="H13"/>
  <c r="H14"/>
  <c r="H3"/>
  <c r="I4"/>
  <c r="I5"/>
  <c r="I6"/>
  <c r="I7"/>
  <c r="I8"/>
  <c r="I9"/>
  <c r="I10"/>
  <c r="I11"/>
  <c r="I12"/>
  <c r="I13"/>
  <c r="I14"/>
  <c r="I3"/>
</calcChain>
</file>

<file path=xl/sharedStrings.xml><?xml version="1.0" encoding="utf-8"?>
<sst xmlns="http://schemas.openxmlformats.org/spreadsheetml/2006/main" count="69" uniqueCount="51">
  <si>
    <t>Test Case Number</t>
  </si>
  <si>
    <t>premium</t>
  </si>
  <si>
    <t>policyHolder</t>
  </si>
  <si>
    <t>multiPolicies</t>
  </si>
  <si>
    <t xml:space="preserve"> safetyRating</t>
  </si>
  <si>
    <t>taxRate</t>
  </si>
  <si>
    <t>Expercted Outputs</t>
  </si>
  <si>
    <t>totalPremium</t>
  </si>
  <si>
    <t>Basis Path</t>
  </si>
  <si>
    <t>-</t>
  </si>
  <si>
    <t>FTFT</t>
  </si>
  <si>
    <t>yearsMember</t>
  </si>
  <si>
    <t>Inputs</t>
  </si>
  <si>
    <t>primeStatus</t>
  </si>
  <si>
    <t>12-13-26-27-36</t>
  </si>
  <si>
    <t>12-15-16-26-27-36</t>
  </si>
  <si>
    <t>12-15-18-19-26-27-36</t>
  </si>
  <si>
    <t>12-15-18-21-22-26-27-36</t>
  </si>
  <si>
    <t>12-15-18-21-24-26-27-36</t>
  </si>
  <si>
    <t>12-15-18-21-24-26-29-30-36</t>
  </si>
  <si>
    <t>12-15-18-21-24-26-29-32-33-34-36</t>
  </si>
  <si>
    <t>12-15-18-21-24-26-29-32-36</t>
  </si>
  <si>
    <t>12-15-18-21-24-26-29-32-33-36</t>
  </si>
  <si>
    <t>TFTF</t>
  </si>
  <si>
    <t>FFTT</t>
  </si>
  <si>
    <t>FFTF</t>
  </si>
  <si>
    <t>FFFT</t>
  </si>
  <si>
    <t>MCDC stmt 26-34</t>
  </si>
  <si>
    <t>Rule 1</t>
  </si>
  <si>
    <t>Rule 2</t>
  </si>
  <si>
    <t>Rule 3</t>
  </si>
  <si>
    <t>Rule 4</t>
  </si>
  <si>
    <t>Rule 5</t>
  </si>
  <si>
    <t>Conditions</t>
  </si>
  <si>
    <t>Y</t>
  </si>
  <si>
    <t>Actions</t>
  </si>
  <si>
    <t>Table implements first-of-rule</t>
  </si>
  <si>
    <t>premium ($)</t>
  </si>
  <si>
    <t>discount</t>
  </si>
  <si>
    <t>Test cases 10-18 may appear in any order</t>
  </si>
  <si>
    <t>test case number in table</t>
  </si>
  <si>
    <t>MCDC test case</t>
  </si>
  <si>
    <t>Extreme range premium</t>
  </si>
  <si>
    <t>Extreme range safety rating</t>
  </si>
  <si>
    <t>Extreme range years member</t>
  </si>
  <si>
    <t>- indicates a don't care where ANY value can be used</t>
  </si>
  <si>
    <t>$5,000.01  &lt;= premium &lt;= $10,000.00</t>
  </si>
  <si>
    <t>$2,000.00  &lt;= premium &lt;=   $5,000.00</t>
  </si>
  <si>
    <t>$1,250.01  &lt;= premium &lt;=   $1,999.99</t>
  </si>
  <si>
    <t>$350.00     &lt;= premium &lt;=   $1,250.00</t>
  </si>
  <si>
    <t>$0.00          &lt;= premium &lt;=      $349.99</t>
  </si>
</sst>
</file>

<file path=xl/styles.xml><?xml version="1.0" encoding="utf-8"?>
<styleSheet xmlns="http://schemas.openxmlformats.org/spreadsheetml/2006/main">
  <numFmts count="1">
    <numFmt numFmtId="164" formatCode="&quot;$&quot;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/>
    <xf numFmtId="4" fontId="0" fillId="0" borderId="0" xfId="0" applyNumberFormat="1"/>
    <xf numFmtId="10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1" xfId="0" quotePrefix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9" fontId="0" fillId="0" borderId="1" xfId="0" applyNumberFormat="1" applyBorder="1" applyAlignment="1">
      <alignment horizontal="center"/>
    </xf>
    <xf numFmtId="0" fontId="0" fillId="0" borderId="2" xfId="0" applyBorder="1"/>
    <xf numFmtId="9" fontId="0" fillId="0" borderId="2" xfId="0" applyNumberForma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0" fillId="2" borderId="0" xfId="0" applyFill="1"/>
    <xf numFmtId="0" fontId="0" fillId="0" borderId="0" xfId="0" quotePrefix="1"/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left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CC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23"/>
  <sheetViews>
    <sheetView tabSelected="1" zoomScale="130" zoomScaleNormal="130" workbookViewId="0">
      <selection sqref="A1:K23"/>
    </sheetView>
  </sheetViews>
  <sheetFormatPr defaultRowHeight="15"/>
  <cols>
    <col min="1" max="1" width="9.42578125" customWidth="1"/>
    <col min="2" max="2" width="10.85546875" bestFit="1" customWidth="1"/>
    <col min="3" max="3" width="12.28515625" bestFit="1" customWidth="1"/>
    <col min="4" max="4" width="13.42578125" style="7" bestFit="1" customWidth="1"/>
    <col min="5" max="5" width="12.5703125" bestFit="1" customWidth="1"/>
    <col min="6" max="6" width="12.42578125" bestFit="1" customWidth="1"/>
    <col min="7" max="7" width="7.7109375" bestFit="1" customWidth="1"/>
    <col min="8" max="8" width="11.7109375" bestFit="1" customWidth="1"/>
    <col min="9" max="9" width="13.42578125" bestFit="1" customWidth="1"/>
    <col min="10" max="10" width="32.28515625" style="6" bestFit="1" customWidth="1"/>
    <col min="11" max="11" width="16.140625" bestFit="1" customWidth="1"/>
  </cols>
  <sheetData>
    <row r="1" spans="1:11">
      <c r="A1" s="29" t="s">
        <v>0</v>
      </c>
      <c r="B1" s="28" t="s">
        <v>12</v>
      </c>
      <c r="C1" s="28"/>
      <c r="D1" s="28"/>
      <c r="E1" s="28"/>
      <c r="F1" s="28"/>
      <c r="G1" s="28"/>
      <c r="H1" s="28" t="s">
        <v>6</v>
      </c>
      <c r="I1" s="28"/>
      <c r="J1" s="30" t="s">
        <v>8</v>
      </c>
      <c r="K1" s="27" t="s">
        <v>27</v>
      </c>
    </row>
    <row r="2" spans="1:11">
      <c r="A2" s="29"/>
      <c r="B2" s="12" t="s">
        <v>1</v>
      </c>
      <c r="C2" s="12" t="s">
        <v>2</v>
      </c>
      <c r="D2" s="12" t="s">
        <v>11</v>
      </c>
      <c r="E2" s="12" t="s">
        <v>3</v>
      </c>
      <c r="F2" s="12" t="s">
        <v>4</v>
      </c>
      <c r="G2" s="12" t="s">
        <v>5</v>
      </c>
      <c r="H2" s="12" t="s">
        <v>13</v>
      </c>
      <c r="I2" s="12" t="s">
        <v>7</v>
      </c>
      <c r="J2" s="30"/>
      <c r="K2" s="27"/>
    </row>
    <row r="3" spans="1:11">
      <c r="A3" s="9">
        <v>1</v>
      </c>
      <c r="B3" s="4">
        <v>5000.01</v>
      </c>
      <c r="C3" s="9" t="b">
        <v>1</v>
      </c>
      <c r="D3" s="9">
        <v>5</v>
      </c>
      <c r="E3" s="9" t="b">
        <v>1</v>
      </c>
      <c r="F3" s="9">
        <v>500</v>
      </c>
      <c r="G3" s="3">
        <v>8.2500000000000004E-2</v>
      </c>
      <c r="H3" s="9" t="b">
        <f>OR(C3,D3&gt;5,AND(E3,F3&gt;500))</f>
        <v>1</v>
      </c>
      <c r="I3" s="4">
        <f>(1+G3)*(1-VLOOKUP(B3,vlookupTable!$A$1:$B$10,2,FALSE))*B3</f>
        <v>4330.0086600000004</v>
      </c>
      <c r="J3" s="10" t="s">
        <v>14</v>
      </c>
      <c r="K3" s="8" t="s">
        <v>23</v>
      </c>
    </row>
    <row r="4" spans="1:11">
      <c r="A4" s="9">
        <v>2</v>
      </c>
      <c r="B4" s="4">
        <v>2000</v>
      </c>
      <c r="C4" s="9" t="b">
        <v>1</v>
      </c>
      <c r="D4" s="9">
        <v>6</v>
      </c>
      <c r="E4" s="9" t="b">
        <v>0</v>
      </c>
      <c r="F4" s="9">
        <v>500</v>
      </c>
      <c r="G4" s="3">
        <v>8.2500000000000004E-2</v>
      </c>
      <c r="H4" s="9" t="b">
        <f t="shared" ref="H4:H18" si="0">OR(C4,D4&gt;5,AND(E4,F4&gt;500))</f>
        <v>1</v>
      </c>
      <c r="I4" s="4">
        <f>(1+G4)*(1-VLOOKUP(B4,vlookupTable!$A$1:$B$10,2,FALSE))*B4</f>
        <v>1840.25</v>
      </c>
      <c r="J4" s="10" t="s">
        <v>15</v>
      </c>
      <c r="K4" s="8" t="s">
        <v>26</v>
      </c>
    </row>
    <row r="5" spans="1:11">
      <c r="A5" s="9">
        <v>3</v>
      </c>
      <c r="B5" s="4">
        <v>1250.01</v>
      </c>
      <c r="C5" s="9" t="b">
        <v>1</v>
      </c>
      <c r="D5" s="9">
        <v>6</v>
      </c>
      <c r="E5" s="9" t="b">
        <v>0</v>
      </c>
      <c r="F5" s="9">
        <v>500</v>
      </c>
      <c r="G5" s="3">
        <v>8.2500000000000004E-2</v>
      </c>
      <c r="H5" s="9" t="b">
        <f t="shared" si="0"/>
        <v>1</v>
      </c>
      <c r="I5" s="4">
        <f>(1+G5)*(1-VLOOKUP(B5,vlookupTable!$A$1:$B$10,2,FALSE))*B5</f>
        <v>1217.8222425000001</v>
      </c>
      <c r="J5" s="10" t="s">
        <v>16</v>
      </c>
      <c r="K5" s="8"/>
    </row>
    <row r="6" spans="1:11">
      <c r="A6" s="9">
        <v>4</v>
      </c>
      <c r="B6" s="4">
        <v>350</v>
      </c>
      <c r="C6" s="9" t="b">
        <v>1</v>
      </c>
      <c r="D6" s="9">
        <v>6</v>
      </c>
      <c r="E6" s="9" t="b">
        <v>0</v>
      </c>
      <c r="F6" s="9">
        <v>500</v>
      </c>
      <c r="G6" s="3">
        <v>8.2500000000000004E-2</v>
      </c>
      <c r="H6" s="9" t="b">
        <f t="shared" si="0"/>
        <v>1</v>
      </c>
      <c r="I6" s="4">
        <f>(1+G6)*(1-VLOOKUP(B6,vlookupTable!$A$1:$B$10,2,FALSE))*B6</f>
        <v>359.93125000000003</v>
      </c>
      <c r="J6" s="10" t="s">
        <v>17</v>
      </c>
      <c r="K6" s="8"/>
    </row>
    <row r="7" spans="1:11">
      <c r="A7" s="9">
        <v>5</v>
      </c>
      <c r="B7" s="4">
        <v>349.99</v>
      </c>
      <c r="C7" s="9" t="b">
        <v>1</v>
      </c>
      <c r="D7" s="9">
        <v>6</v>
      </c>
      <c r="E7" s="9" t="b">
        <v>0</v>
      </c>
      <c r="F7" s="9">
        <v>500</v>
      </c>
      <c r="G7" s="3">
        <v>8.2500000000000004E-2</v>
      </c>
      <c r="H7" s="9" t="b">
        <f t="shared" si="0"/>
        <v>1</v>
      </c>
      <c r="I7" s="4">
        <f>(1+G7)*(1-VLOOKUP(B7,vlookupTable!$A$1:$B$10,2,FALSE))*B7</f>
        <v>378.86417499999999</v>
      </c>
      <c r="J7" s="10" t="s">
        <v>18</v>
      </c>
      <c r="K7" s="8"/>
    </row>
    <row r="8" spans="1:11">
      <c r="A8" s="9">
        <v>6</v>
      </c>
      <c r="B8" s="4">
        <v>349.99</v>
      </c>
      <c r="C8" s="9" t="b">
        <v>0</v>
      </c>
      <c r="D8" s="9">
        <v>6</v>
      </c>
      <c r="E8" s="9" t="b">
        <v>0</v>
      </c>
      <c r="F8" s="9">
        <v>501</v>
      </c>
      <c r="G8" s="3">
        <v>8.2500000000000004E-2</v>
      </c>
      <c r="H8" s="9" t="b">
        <f t="shared" si="0"/>
        <v>1</v>
      </c>
      <c r="I8" s="4">
        <f>(1+G8)*(1-VLOOKUP(B8,vlookupTable!$A$1:$B$10,2,FALSE))*B8</f>
        <v>378.86417499999999</v>
      </c>
      <c r="J8" s="10" t="s">
        <v>19</v>
      </c>
      <c r="K8" s="8" t="s">
        <v>10</v>
      </c>
    </row>
    <row r="9" spans="1:11">
      <c r="A9" s="9">
        <v>7</v>
      </c>
      <c r="B9" s="4">
        <v>349.99</v>
      </c>
      <c r="C9" s="9" t="b">
        <v>0</v>
      </c>
      <c r="D9" s="9">
        <v>5</v>
      </c>
      <c r="E9" s="9" t="b">
        <v>1</v>
      </c>
      <c r="F9" s="9">
        <v>501</v>
      </c>
      <c r="G9" s="3">
        <v>8.2500000000000004E-2</v>
      </c>
      <c r="H9" s="9" t="b">
        <f t="shared" si="0"/>
        <v>1</v>
      </c>
      <c r="I9" s="4">
        <f>(1+G9)*(1-VLOOKUP(B9,vlookupTable!$A$1:$B$10,2,FALSE))*B9</f>
        <v>378.86417499999999</v>
      </c>
      <c r="J9" s="10" t="s">
        <v>20</v>
      </c>
      <c r="K9" s="8" t="s">
        <v>24</v>
      </c>
    </row>
    <row r="10" spans="1:11">
      <c r="A10" s="9">
        <v>8</v>
      </c>
      <c r="B10" s="4">
        <v>349.99</v>
      </c>
      <c r="C10" s="9" t="b">
        <v>0</v>
      </c>
      <c r="D10" s="9">
        <v>5</v>
      </c>
      <c r="E10" s="9" t="b">
        <v>0</v>
      </c>
      <c r="F10" s="9">
        <v>501</v>
      </c>
      <c r="G10" s="3">
        <v>8.2500000000000004E-2</v>
      </c>
      <c r="H10" s="9" t="b">
        <f t="shared" si="0"/>
        <v>0</v>
      </c>
      <c r="I10" s="4">
        <f>(1+G10)*(1-VLOOKUP(B10,vlookupTable!$A$1:$B$10,2,FALSE))*B10</f>
        <v>378.86417499999999</v>
      </c>
      <c r="J10" s="10" t="s">
        <v>21</v>
      </c>
      <c r="K10" s="21"/>
    </row>
    <row r="11" spans="1:11">
      <c r="A11" s="9">
        <v>9</v>
      </c>
      <c r="B11" s="4">
        <v>349.99</v>
      </c>
      <c r="C11" s="9" t="b">
        <v>0</v>
      </c>
      <c r="D11" s="9">
        <v>5</v>
      </c>
      <c r="E11" s="9" t="b">
        <v>1</v>
      </c>
      <c r="F11" s="9">
        <v>500</v>
      </c>
      <c r="G11" s="3">
        <v>8.2500000000000004E-2</v>
      </c>
      <c r="H11" s="9" t="b">
        <f t="shared" si="0"/>
        <v>0</v>
      </c>
      <c r="I11" s="4">
        <f>(1+G11)*(1-VLOOKUP(B11,vlookupTable!$A$1:$B$10,2,FALSE))*B11</f>
        <v>378.86417499999999</v>
      </c>
      <c r="J11" s="10" t="s">
        <v>22</v>
      </c>
      <c r="K11" s="8" t="s">
        <v>25</v>
      </c>
    </row>
    <row r="12" spans="1:11">
      <c r="A12" s="9">
        <v>10</v>
      </c>
      <c r="B12" s="4">
        <v>1250</v>
      </c>
      <c r="C12" s="9" t="b">
        <v>0</v>
      </c>
      <c r="D12" s="9">
        <v>6</v>
      </c>
      <c r="E12" s="9" t="b">
        <v>0</v>
      </c>
      <c r="F12" s="9">
        <v>501</v>
      </c>
      <c r="G12" s="3">
        <v>8.2500000000000004E-2</v>
      </c>
      <c r="H12" s="9" t="b">
        <f t="shared" si="0"/>
        <v>1</v>
      </c>
      <c r="I12" s="4">
        <f>(1+G12)*(1-VLOOKUP(B12,vlookupTable!$A$1:$B$10,2,FALSE))*B12</f>
        <v>1285.46875</v>
      </c>
      <c r="J12" s="5" t="s">
        <v>9</v>
      </c>
      <c r="K12" s="8"/>
    </row>
    <row r="13" spans="1:11">
      <c r="A13" s="9">
        <v>11</v>
      </c>
      <c r="B13" s="4">
        <v>1999.99</v>
      </c>
      <c r="C13" s="9" t="b">
        <v>0</v>
      </c>
      <c r="D13" s="9">
        <v>6</v>
      </c>
      <c r="E13" s="9" t="b">
        <v>0</v>
      </c>
      <c r="F13" s="9">
        <v>501</v>
      </c>
      <c r="G13" s="3">
        <v>8.2500000000000004E-2</v>
      </c>
      <c r="H13" s="9" t="b">
        <f t="shared" si="0"/>
        <v>1</v>
      </c>
      <c r="I13" s="4">
        <f>(1+G13)*(1-VLOOKUP(B13,vlookupTable!$A$1:$B$10,2,FALSE))*B13</f>
        <v>1948.4902575000001</v>
      </c>
      <c r="J13" s="5" t="s">
        <v>9</v>
      </c>
      <c r="K13" s="8"/>
    </row>
    <row r="14" spans="1:11">
      <c r="A14" s="9">
        <v>12</v>
      </c>
      <c r="B14" s="4">
        <v>5000</v>
      </c>
      <c r="C14" s="9" t="b">
        <v>0</v>
      </c>
      <c r="D14" s="9">
        <v>6</v>
      </c>
      <c r="E14" s="9" t="b">
        <v>0</v>
      </c>
      <c r="F14" s="9">
        <v>501</v>
      </c>
      <c r="G14" s="3">
        <v>8.2500000000000004E-2</v>
      </c>
      <c r="H14" s="9" t="b">
        <f t="shared" si="0"/>
        <v>1</v>
      </c>
      <c r="I14" s="4">
        <f>(1+G14)*(1-VLOOKUP(B14,vlookupTable!$A$1:$B$10,2,FALSE))*B14</f>
        <v>4600.625</v>
      </c>
      <c r="J14" s="5" t="s">
        <v>9</v>
      </c>
      <c r="K14" s="8"/>
    </row>
    <row r="15" spans="1:11" s="20" customFormat="1">
      <c r="A15" s="9">
        <v>13</v>
      </c>
      <c r="B15" s="4">
        <v>0</v>
      </c>
      <c r="C15" s="22" t="b">
        <v>0</v>
      </c>
      <c r="D15" s="22">
        <v>6</v>
      </c>
      <c r="E15" s="22" t="b">
        <v>0</v>
      </c>
      <c r="F15" s="22">
        <v>501</v>
      </c>
      <c r="G15" s="3">
        <v>8.2500000000000004E-2</v>
      </c>
      <c r="H15" s="22" t="b">
        <f>OR(C15,D15&gt;5,AND(E15,F15&gt;500))</f>
        <v>1</v>
      </c>
      <c r="I15" s="23">
        <f>(1+G15)*(1-VLOOKUP(B15,vlookupTable!$A$1:$B$10,2,FALSE))*B15</f>
        <v>0</v>
      </c>
      <c r="J15" s="10" t="s">
        <v>42</v>
      </c>
      <c r="K15" s="21"/>
    </row>
    <row r="16" spans="1:11">
      <c r="A16" s="9">
        <v>14</v>
      </c>
      <c r="B16" s="4">
        <v>10000</v>
      </c>
      <c r="C16" s="22" t="b">
        <v>0</v>
      </c>
      <c r="D16" s="22">
        <v>6</v>
      </c>
      <c r="E16" s="22" t="b">
        <v>0</v>
      </c>
      <c r="F16" s="22">
        <v>501</v>
      </c>
      <c r="G16" s="3">
        <v>8.2500000000000004E-2</v>
      </c>
      <c r="H16" s="22" t="b">
        <f t="shared" si="0"/>
        <v>1</v>
      </c>
      <c r="I16" s="23">
        <f>(1+G16)*(1-VLOOKUP(B16,vlookupTable!$A$1:$B$10,2,FALSE))*B16</f>
        <v>8660.0000000000018</v>
      </c>
      <c r="J16" s="10" t="s">
        <v>42</v>
      </c>
      <c r="K16" s="8"/>
    </row>
    <row r="17" spans="1:11" s="7" customFormat="1">
      <c r="A17" s="9">
        <v>15</v>
      </c>
      <c r="B17" s="23">
        <v>349.99</v>
      </c>
      <c r="C17" s="22" t="b">
        <v>0</v>
      </c>
      <c r="D17" s="22">
        <v>5</v>
      </c>
      <c r="E17" s="22" t="b">
        <v>1</v>
      </c>
      <c r="F17" s="9">
        <v>1</v>
      </c>
      <c r="G17" s="3">
        <v>8.2500000000000004E-2</v>
      </c>
      <c r="H17" s="22" t="b">
        <f t="shared" si="0"/>
        <v>0</v>
      </c>
      <c r="I17" s="23">
        <f>(1+G17)*(1-VLOOKUP(B17,vlookupTable!$A$1:$B$10,2,FALSE))*B17</f>
        <v>378.86417499999999</v>
      </c>
      <c r="J17" s="10" t="s">
        <v>43</v>
      </c>
      <c r="K17" s="8"/>
    </row>
    <row r="18" spans="1:11" s="7" customFormat="1">
      <c r="A18" s="9">
        <v>16</v>
      </c>
      <c r="B18" s="23">
        <v>349.99</v>
      </c>
      <c r="C18" s="22" t="b">
        <v>0</v>
      </c>
      <c r="D18" s="22">
        <v>5</v>
      </c>
      <c r="E18" s="22" t="b">
        <v>1</v>
      </c>
      <c r="F18" s="9">
        <v>999</v>
      </c>
      <c r="G18" s="3">
        <v>8.2500000000000004E-2</v>
      </c>
      <c r="H18" s="22" t="b">
        <f t="shared" si="0"/>
        <v>1</v>
      </c>
      <c r="I18" s="23">
        <f>(1+G18)*(1-VLOOKUP(B18,vlookupTable!$A$1:$B$10,2,FALSE))*B18</f>
        <v>378.86417499999999</v>
      </c>
      <c r="J18" s="10" t="s">
        <v>43</v>
      </c>
      <c r="K18" s="8"/>
    </row>
    <row r="19" spans="1:11" s="11" customFormat="1">
      <c r="A19" s="9">
        <v>17</v>
      </c>
      <c r="B19" s="23">
        <v>349.99</v>
      </c>
      <c r="C19" s="22" t="b">
        <v>0</v>
      </c>
      <c r="D19" s="9">
        <v>0</v>
      </c>
      <c r="E19" s="22" t="b">
        <v>1</v>
      </c>
      <c r="F19" s="22">
        <v>500</v>
      </c>
      <c r="G19" s="3">
        <v>8.2500000000000004E-2</v>
      </c>
      <c r="H19" s="22" t="b">
        <f t="shared" ref="H19:H20" si="1">OR(C19,D19&gt;5,AND(E19,F19&gt;500))</f>
        <v>0</v>
      </c>
      <c r="I19" s="23">
        <f>(1+G19)*(1-VLOOKUP(B19,vlookupTable!$A$1:$B$10,2,FALSE))*B19</f>
        <v>378.86417499999999</v>
      </c>
      <c r="J19" s="10" t="s">
        <v>44</v>
      </c>
      <c r="K19" s="8"/>
    </row>
    <row r="20" spans="1:11" s="11" customFormat="1">
      <c r="A20" s="9">
        <v>18</v>
      </c>
      <c r="B20" s="23">
        <v>349.99</v>
      </c>
      <c r="C20" s="22" t="b">
        <v>0</v>
      </c>
      <c r="D20" s="9">
        <v>50</v>
      </c>
      <c r="E20" s="22" t="b">
        <v>1</v>
      </c>
      <c r="F20" s="22">
        <v>500</v>
      </c>
      <c r="G20" s="3">
        <v>8.2500000000000004E-2</v>
      </c>
      <c r="H20" s="22" t="b">
        <f t="shared" si="1"/>
        <v>1</v>
      </c>
      <c r="I20" s="23">
        <f>(1+G20)*(1-VLOOKUP(B20,vlookupTable!$A$1:$B$10,2,FALSE))*B20</f>
        <v>378.86417499999999</v>
      </c>
      <c r="J20" s="10" t="s">
        <v>44</v>
      </c>
      <c r="K20" s="8"/>
    </row>
    <row r="22" spans="1:11">
      <c r="A22" s="26" t="s">
        <v>39</v>
      </c>
      <c r="B22" s="26"/>
      <c r="C22" s="26"/>
      <c r="D22" s="26"/>
      <c r="E22" s="7"/>
    </row>
    <row r="23" spans="1:11">
      <c r="A23" s="24"/>
      <c r="B23" s="25" t="s">
        <v>45</v>
      </c>
    </row>
  </sheetData>
  <mergeCells count="6">
    <mergeCell ref="A22:D22"/>
    <mergeCell ref="K1:K2"/>
    <mergeCell ref="B1:G1"/>
    <mergeCell ref="H1:I1"/>
    <mergeCell ref="A1:A2"/>
    <mergeCell ref="J1:J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0"/>
  <sheetViews>
    <sheetView workbookViewId="0">
      <selection activeCell="A4" sqref="A4"/>
    </sheetView>
  </sheetViews>
  <sheetFormatPr defaultRowHeight="15"/>
  <sheetData>
    <row r="1" spans="1:2">
      <c r="A1" s="2">
        <v>0</v>
      </c>
      <c r="B1">
        <v>0</v>
      </c>
    </row>
    <row r="2" spans="1:2">
      <c r="A2" s="2">
        <v>349.99</v>
      </c>
      <c r="B2">
        <v>0</v>
      </c>
    </row>
    <row r="3" spans="1:2" s="1" customFormat="1">
      <c r="A3" s="2">
        <v>350</v>
      </c>
      <c r="B3" s="1">
        <v>0.05</v>
      </c>
    </row>
    <row r="4" spans="1:2">
      <c r="A4" s="2">
        <v>1250</v>
      </c>
      <c r="B4">
        <v>0.05</v>
      </c>
    </row>
    <row r="5" spans="1:2">
      <c r="A5" s="2">
        <v>1250.01</v>
      </c>
      <c r="B5">
        <v>0.1</v>
      </c>
    </row>
    <row r="6" spans="1:2">
      <c r="A6" s="2">
        <v>1999.99</v>
      </c>
      <c r="B6">
        <v>0.1</v>
      </c>
    </row>
    <row r="7" spans="1:2" s="1" customFormat="1">
      <c r="A7" s="2">
        <v>2000</v>
      </c>
      <c r="B7" s="1">
        <v>0.15</v>
      </c>
    </row>
    <row r="8" spans="1:2">
      <c r="A8" s="2">
        <v>5000</v>
      </c>
      <c r="B8" s="7">
        <v>0.15</v>
      </c>
    </row>
    <row r="9" spans="1:2">
      <c r="A9" s="2">
        <v>5000.01</v>
      </c>
      <c r="B9">
        <v>0.2</v>
      </c>
    </row>
    <row r="10" spans="1:2">
      <c r="A10" s="2">
        <v>10000</v>
      </c>
      <c r="B10">
        <v>0.2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23"/>
  <sheetViews>
    <sheetView workbookViewId="0">
      <selection sqref="A1:F12"/>
    </sheetView>
  </sheetViews>
  <sheetFormatPr defaultRowHeight="15"/>
  <cols>
    <col min="1" max="1" width="34.28515625" customWidth="1"/>
    <col min="2" max="6" width="6.42578125" style="15" bestFit="1" customWidth="1"/>
  </cols>
  <sheetData>
    <row r="1" spans="1:6">
      <c r="A1" s="8" t="s">
        <v>37</v>
      </c>
      <c r="B1" s="14" t="s">
        <v>28</v>
      </c>
      <c r="C1" s="14" t="s">
        <v>29</v>
      </c>
      <c r="D1" s="14" t="s">
        <v>30</v>
      </c>
      <c r="E1" s="14" t="s">
        <v>31</v>
      </c>
      <c r="F1" s="14" t="s">
        <v>32</v>
      </c>
    </row>
    <row r="2" spans="1:6">
      <c r="A2" s="27" t="s">
        <v>33</v>
      </c>
      <c r="B2" s="27"/>
      <c r="C2" s="27"/>
      <c r="D2" s="27"/>
      <c r="E2" s="27"/>
      <c r="F2" s="27"/>
    </row>
    <row r="3" spans="1:6">
      <c r="A3" s="21" t="s">
        <v>50</v>
      </c>
      <c r="B3" s="9" t="s">
        <v>34</v>
      </c>
      <c r="C3" s="9"/>
      <c r="D3" s="9"/>
      <c r="E3" s="9"/>
      <c r="F3" s="9"/>
    </row>
    <row r="4" spans="1:6">
      <c r="A4" s="21" t="s">
        <v>49</v>
      </c>
      <c r="B4" s="9"/>
      <c r="C4" s="9" t="s">
        <v>34</v>
      </c>
      <c r="D4" s="9"/>
      <c r="E4" s="9"/>
      <c r="F4" s="9"/>
    </row>
    <row r="5" spans="1:6">
      <c r="A5" s="21" t="s">
        <v>48</v>
      </c>
      <c r="B5" s="9"/>
      <c r="C5" s="9"/>
      <c r="D5" s="9" t="s">
        <v>34</v>
      </c>
      <c r="E5" s="9"/>
      <c r="F5" s="9"/>
    </row>
    <row r="6" spans="1:6">
      <c r="A6" s="21" t="s">
        <v>47</v>
      </c>
      <c r="B6" s="9"/>
      <c r="C6" s="9"/>
      <c r="D6" s="9"/>
      <c r="E6" s="9" t="s">
        <v>34</v>
      </c>
      <c r="F6" s="9"/>
    </row>
    <row r="7" spans="1:6">
      <c r="A7" s="21" t="s">
        <v>46</v>
      </c>
      <c r="B7" s="9"/>
      <c r="C7" s="9"/>
      <c r="D7" s="9"/>
      <c r="E7" s="9"/>
      <c r="F7" s="9" t="s">
        <v>34</v>
      </c>
    </row>
    <row r="8" spans="1:6">
      <c r="A8" s="27" t="s">
        <v>35</v>
      </c>
      <c r="B8" s="27"/>
      <c r="C8" s="27"/>
      <c r="D8" s="27"/>
      <c r="E8" s="27"/>
      <c r="F8" s="27"/>
    </row>
    <row r="9" spans="1:6">
      <c r="A9" s="8" t="s">
        <v>38</v>
      </c>
      <c r="B9" s="16">
        <v>0</v>
      </c>
      <c r="C9" s="16">
        <v>0.05</v>
      </c>
      <c r="D9" s="16">
        <v>0.1</v>
      </c>
      <c r="E9" s="16">
        <v>0.15</v>
      </c>
      <c r="F9" s="16">
        <v>0.2</v>
      </c>
    </row>
    <row r="10" spans="1:6" s="13" customFormat="1">
      <c r="A10" s="17"/>
      <c r="B10" s="18"/>
      <c r="C10" s="18"/>
      <c r="D10" s="18"/>
      <c r="E10" s="18"/>
      <c r="F10" s="18"/>
    </row>
    <row r="11" spans="1:6">
      <c r="A11" s="31" t="s">
        <v>36</v>
      </c>
      <c r="B11" s="31"/>
      <c r="C11" s="31"/>
      <c r="D11" s="31"/>
      <c r="E11" s="31"/>
      <c r="F11" s="31"/>
    </row>
    <row r="23" spans="7:7">
      <c r="G23" s="13"/>
    </row>
  </sheetData>
  <mergeCells count="3">
    <mergeCell ref="A8:F8"/>
    <mergeCell ref="A2:F2"/>
    <mergeCell ref="A11:F1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6"/>
  <sheetViews>
    <sheetView workbookViewId="0">
      <selection activeCell="K8" sqref="K8"/>
    </sheetView>
  </sheetViews>
  <sheetFormatPr defaultRowHeight="15"/>
  <cols>
    <col min="1" max="1" width="14.5703125" style="15" bestFit="1" customWidth="1"/>
    <col min="2" max="2" width="12.28515625" style="15" bestFit="1" customWidth="1"/>
    <col min="3" max="3" width="13.42578125" style="15" bestFit="1" customWidth="1"/>
    <col min="4" max="4" width="12.5703125" style="15" bestFit="1" customWidth="1"/>
    <col min="5" max="5" width="12.42578125" style="15" bestFit="1" customWidth="1"/>
    <col min="6" max="6" width="23.7109375" style="15" bestFit="1" customWidth="1"/>
  </cols>
  <sheetData>
    <row r="1" spans="1:6">
      <c r="A1" s="19" t="s">
        <v>41</v>
      </c>
      <c r="B1" s="19" t="s">
        <v>2</v>
      </c>
      <c r="C1" s="19" t="s">
        <v>11</v>
      </c>
      <c r="D1" s="19" t="s">
        <v>3</v>
      </c>
      <c r="E1" s="19" t="s">
        <v>4</v>
      </c>
      <c r="F1" s="19" t="s">
        <v>40</v>
      </c>
    </row>
    <row r="2" spans="1:6">
      <c r="A2" s="9" t="s">
        <v>26</v>
      </c>
      <c r="B2" s="9" t="b">
        <f>IF(LEFT(A2,1)="F",FALSE,TRUE)</f>
        <v>0</v>
      </c>
      <c r="C2" s="9">
        <v>5</v>
      </c>
      <c r="D2" s="9" t="b">
        <f>IF(MID(A2,3,1)="F",FALSE,TRUE)</f>
        <v>0</v>
      </c>
      <c r="E2" s="9">
        <v>501</v>
      </c>
      <c r="F2" s="9">
        <v>2</v>
      </c>
    </row>
    <row r="3" spans="1:6">
      <c r="A3" s="9" t="s">
        <v>25</v>
      </c>
      <c r="B3" s="9" t="b">
        <f t="shared" ref="B3:B6" si="0">IF(LEFT(A3,1)="F",FALSE,TRUE)</f>
        <v>0</v>
      </c>
      <c r="C3" s="9">
        <v>5</v>
      </c>
      <c r="D3" s="9" t="b">
        <f t="shared" ref="D3:D6" si="1">IF(MID(A3,3,1)="F",FALSE,TRUE)</f>
        <v>1</v>
      </c>
      <c r="E3" s="9">
        <v>500</v>
      </c>
      <c r="F3" s="9">
        <v>9</v>
      </c>
    </row>
    <row r="4" spans="1:6">
      <c r="A4" s="9" t="s">
        <v>24</v>
      </c>
      <c r="B4" s="9" t="b">
        <f t="shared" si="0"/>
        <v>0</v>
      </c>
      <c r="C4" s="9">
        <v>5</v>
      </c>
      <c r="D4" s="9" t="b">
        <f t="shared" si="1"/>
        <v>1</v>
      </c>
      <c r="E4" s="9">
        <v>501</v>
      </c>
      <c r="F4" s="9">
        <v>7</v>
      </c>
    </row>
    <row r="5" spans="1:6">
      <c r="A5" s="9" t="s">
        <v>23</v>
      </c>
      <c r="B5" s="9" t="b">
        <f t="shared" si="0"/>
        <v>1</v>
      </c>
      <c r="C5" s="9">
        <v>5</v>
      </c>
      <c r="D5" s="9" t="b">
        <f t="shared" si="1"/>
        <v>1</v>
      </c>
      <c r="E5" s="9">
        <v>500</v>
      </c>
      <c r="F5" s="9">
        <v>1</v>
      </c>
    </row>
    <row r="6" spans="1:6">
      <c r="A6" s="9" t="s">
        <v>10</v>
      </c>
      <c r="B6" s="9" t="b">
        <f t="shared" si="0"/>
        <v>0</v>
      </c>
      <c r="C6" s="9">
        <v>6</v>
      </c>
      <c r="D6" s="9" t="b">
        <f t="shared" si="1"/>
        <v>0</v>
      </c>
      <c r="E6" s="9">
        <v>501</v>
      </c>
      <c r="F6" s="9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test case table</vt:lpstr>
      <vt:lpstr>vlookupTable</vt:lpstr>
      <vt:lpstr>decision table</vt:lpstr>
      <vt:lpstr>MCDC mapping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robbjh</dc:creator>
  <cp:lastModifiedBy>robbjh</cp:lastModifiedBy>
  <dcterms:created xsi:type="dcterms:W3CDTF">2019-10-05T19:32:56Z</dcterms:created>
  <dcterms:modified xsi:type="dcterms:W3CDTF">2019-10-28T21:15:31Z</dcterms:modified>
</cp:coreProperties>
</file>