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ours licence 3\Analyse_financiere\cours\"/>
    </mc:Choice>
  </mc:AlternateContent>
  <xr:revisionPtr revIDLastSave="0" documentId="8_{6446ACFD-BAA0-478A-8739-3EAF529F8D7C}" xr6:coauthVersionLast="47" xr6:coauthVersionMax="47" xr10:uidLastSave="{00000000-0000-0000-0000-000000000000}"/>
  <bookViews>
    <workbookView xWindow="-108" yWindow="-108" windowWidth="23256" windowHeight="12576" xr2:uid="{0412762B-A6B0-42DE-AEF7-0C4D465CCF0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P10" i="1"/>
  <c r="Q10" i="1"/>
  <c r="Q12" i="1" s="1"/>
  <c r="Q15" i="1" s="1"/>
  <c r="R10" i="1"/>
  <c r="S10" i="1"/>
  <c r="E10" i="1"/>
  <c r="R15" i="1"/>
  <c r="D15" i="1"/>
  <c r="E14" i="1"/>
  <c r="D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O12" i="1"/>
  <c r="P12" i="1"/>
  <c r="P15" i="1" s="1"/>
  <c r="R12" i="1"/>
  <c r="S12" i="1"/>
  <c r="S15" i="1" s="1"/>
  <c r="D12" i="1"/>
  <c r="D10" i="1"/>
  <c r="O8" i="1"/>
  <c r="P8" i="1"/>
  <c r="Q8" i="1"/>
  <c r="R8" i="1"/>
  <c r="S8" i="1"/>
  <c r="D8" i="1"/>
  <c r="E6" i="1"/>
  <c r="E31" i="1"/>
  <c r="E28" i="1" s="1"/>
  <c r="O15" i="1" l="1"/>
  <c r="F6" i="1"/>
  <c r="F28" i="1"/>
  <c r="G6" i="1" s="1"/>
  <c r="E8" i="1"/>
  <c r="E12" i="1" s="1"/>
  <c r="E15" i="1" l="1"/>
  <c r="G8" i="1"/>
  <c r="G12" i="1"/>
  <c r="G15" i="1" s="1"/>
  <c r="G28" i="1"/>
  <c r="H6" i="1" s="1"/>
  <c r="F8" i="1"/>
  <c r="F12" i="1" s="1"/>
  <c r="F15" i="1" s="1"/>
  <c r="H28" i="1"/>
  <c r="H8" i="1" l="1"/>
  <c r="H12" i="1" s="1"/>
  <c r="I6" i="1"/>
  <c r="I28" i="1"/>
  <c r="H15" i="1" l="1"/>
  <c r="I8" i="1"/>
  <c r="I12" i="1" s="1"/>
  <c r="I15" i="1" s="1"/>
  <c r="J28" i="1"/>
  <c r="J6" i="1"/>
  <c r="J8" i="1" l="1"/>
  <c r="J12" i="1"/>
  <c r="J15" i="1" s="1"/>
  <c r="K28" i="1"/>
  <c r="K6" i="1"/>
  <c r="K8" i="1" l="1"/>
  <c r="K12" i="1"/>
  <c r="L28" i="1"/>
  <c r="L6" i="1"/>
  <c r="K15" i="1" l="1"/>
  <c r="L8" i="1"/>
  <c r="L12" i="1" s="1"/>
  <c r="L15" i="1" s="1"/>
  <c r="M28" i="1"/>
  <c r="M6" i="1"/>
  <c r="M8" i="1" l="1"/>
  <c r="M12" i="1" s="1"/>
  <c r="N28" i="1"/>
  <c r="N6" i="1"/>
  <c r="M15" i="1" l="1"/>
  <c r="D17" i="1"/>
  <c r="N8" i="1"/>
  <c r="N12" i="1"/>
  <c r="N15" i="1" s="1"/>
  <c r="D16" i="1" l="1"/>
</calcChain>
</file>

<file path=xl/sharedStrings.xml><?xml version="1.0" encoding="utf-8"?>
<sst xmlns="http://schemas.openxmlformats.org/spreadsheetml/2006/main" count="17" uniqueCount="17">
  <si>
    <t>Année</t>
  </si>
  <si>
    <t>recettes</t>
  </si>
  <si>
    <t>Investissement</t>
  </si>
  <si>
    <t>Cout d'opération</t>
  </si>
  <si>
    <t>Intérêt</t>
  </si>
  <si>
    <t>Annuité</t>
  </si>
  <si>
    <t>Taxes</t>
  </si>
  <si>
    <t>T. Dépenses</t>
  </si>
  <si>
    <t>Valeur résiduelle</t>
  </si>
  <si>
    <t>Cash flow</t>
  </si>
  <si>
    <t>Taux d'actualisation</t>
  </si>
  <si>
    <t>Facteur d'actualisation</t>
  </si>
  <si>
    <t>Eléments hors opération</t>
  </si>
  <si>
    <t>CFA</t>
  </si>
  <si>
    <t>VAN</t>
  </si>
  <si>
    <t>TRI</t>
  </si>
  <si>
    <t xml:space="preserve">OLL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</si>
</sst>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4" formatCode="_-* #,##0.000000000_-;\-* #,##0.00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9" fontId="0" fillId="0" borderId="0" xfId="0" applyNumberFormat="1"/>
    <xf numFmtId="0" fontId="2" fillId="0" borderId="0" xfId="0" applyFont="1"/>
    <xf numFmtId="2" fontId="0" fillId="0" borderId="0" xfId="2" applyNumberFormat="1" applyFont="1"/>
    <xf numFmtId="2" fontId="0" fillId="0" borderId="0" xfId="0" applyNumberFormat="1"/>
    <xf numFmtId="174" fontId="0" fillId="0" borderId="0" xfId="1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6D8DB-1CC4-44C3-8C7F-430A08B12918}">
  <dimension ref="C2:S31"/>
  <sheetViews>
    <sheetView tabSelected="1" workbookViewId="0">
      <selection activeCell="A12" sqref="A12"/>
    </sheetView>
  </sheetViews>
  <sheetFormatPr baseColWidth="10" defaultRowHeight="14.4" x14ac:dyDescent="0.3"/>
  <cols>
    <col min="3" max="3" width="21.88671875" customWidth="1"/>
    <col min="4" max="4" width="13.77734375" customWidth="1"/>
    <col min="5" max="19" width="12.77734375" bestFit="1" customWidth="1"/>
  </cols>
  <sheetData>
    <row r="2" spans="3:19" x14ac:dyDescent="0.3">
      <c r="C2" t="s">
        <v>0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</row>
    <row r="3" spans="3:19" x14ac:dyDescent="0.3">
      <c r="C3" s="3" t="s">
        <v>1</v>
      </c>
      <c r="D3">
        <v>0</v>
      </c>
      <c r="E3" s="1">
        <v>6000000</v>
      </c>
      <c r="F3" s="1">
        <v>6000000</v>
      </c>
      <c r="G3" s="1">
        <v>6000000</v>
      </c>
      <c r="H3" s="1">
        <v>6000000</v>
      </c>
      <c r="I3" s="1">
        <v>6000000</v>
      </c>
      <c r="J3" s="1">
        <v>6000000</v>
      </c>
      <c r="K3" s="1">
        <v>6000000</v>
      </c>
      <c r="L3" s="1">
        <v>6000000</v>
      </c>
      <c r="M3" s="1">
        <v>6000000</v>
      </c>
      <c r="N3" s="1">
        <v>6000000</v>
      </c>
      <c r="O3" s="1">
        <v>6000000</v>
      </c>
      <c r="P3" s="1">
        <v>6000000</v>
      </c>
      <c r="Q3" s="1">
        <v>6000000</v>
      </c>
      <c r="R3" s="1">
        <v>6000000</v>
      </c>
      <c r="S3" s="1">
        <v>6000000</v>
      </c>
    </row>
    <row r="4" spans="3:19" x14ac:dyDescent="0.3">
      <c r="C4" t="s">
        <v>2</v>
      </c>
      <c r="D4" s="1">
        <v>8000000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3:19" x14ac:dyDescent="0.3">
      <c r="C5" t="s">
        <v>3</v>
      </c>
      <c r="D5">
        <v>0</v>
      </c>
      <c r="E5" s="1">
        <v>4500000</v>
      </c>
      <c r="F5" s="1">
        <v>4500000</v>
      </c>
      <c r="G5" s="1">
        <v>4500000</v>
      </c>
      <c r="H5" s="1">
        <v>4500000</v>
      </c>
      <c r="I5" s="1">
        <v>4500000</v>
      </c>
      <c r="J5" s="1">
        <v>4500000</v>
      </c>
      <c r="K5" s="1">
        <v>4500000</v>
      </c>
      <c r="L5" s="1">
        <v>4500000</v>
      </c>
      <c r="M5" s="1">
        <v>4500000</v>
      </c>
      <c r="N5" s="1">
        <v>4500000</v>
      </c>
      <c r="O5" s="1">
        <v>4500000</v>
      </c>
      <c r="P5" s="1">
        <v>4500000</v>
      </c>
      <c r="Q5" s="1">
        <v>4500000</v>
      </c>
      <c r="R5" s="1">
        <v>4500000</v>
      </c>
      <c r="S5" s="1">
        <v>4500000</v>
      </c>
    </row>
    <row r="6" spans="3:19" x14ac:dyDescent="0.3">
      <c r="C6" t="s">
        <v>4</v>
      </c>
      <c r="D6">
        <v>0</v>
      </c>
      <c r="E6">
        <f>D28*D29</f>
        <v>390000</v>
      </c>
      <c r="F6">
        <f>E28*E29</f>
        <v>351000</v>
      </c>
      <c r="G6">
        <f>F28*F29</f>
        <v>312000</v>
      </c>
      <c r="H6">
        <f>G28*G29</f>
        <v>273000</v>
      </c>
      <c r="I6">
        <f>H28*H29</f>
        <v>234000</v>
      </c>
      <c r="J6">
        <f>I28*I29</f>
        <v>195000</v>
      </c>
      <c r="K6">
        <f>J28*J29</f>
        <v>156000</v>
      </c>
      <c r="L6">
        <f>K28*K29</f>
        <v>117000</v>
      </c>
      <c r="M6">
        <f>L28*L29</f>
        <v>78000</v>
      </c>
      <c r="N6">
        <f>M28*M29</f>
        <v>39000</v>
      </c>
      <c r="O6">
        <v>0</v>
      </c>
      <c r="P6">
        <v>0</v>
      </c>
      <c r="Q6">
        <v>0</v>
      </c>
      <c r="R6">
        <v>0</v>
      </c>
      <c r="S6">
        <v>0</v>
      </c>
    </row>
    <row r="7" spans="3:19" x14ac:dyDescent="0.3">
      <c r="C7" t="s">
        <v>5</v>
      </c>
      <c r="D7">
        <v>0</v>
      </c>
      <c r="E7" s="1">
        <v>300000</v>
      </c>
      <c r="F7" s="1">
        <v>300000</v>
      </c>
      <c r="G7" s="1">
        <v>300000</v>
      </c>
      <c r="H7" s="1">
        <v>300000</v>
      </c>
      <c r="I7" s="1">
        <v>300000</v>
      </c>
      <c r="J7" s="1">
        <v>300000</v>
      </c>
      <c r="K7" s="1">
        <v>300000</v>
      </c>
      <c r="L7" s="1">
        <v>300000</v>
      </c>
      <c r="M7" s="1">
        <v>300000</v>
      </c>
      <c r="N7" s="1">
        <v>300000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3:19" x14ac:dyDescent="0.3">
      <c r="C8" t="s">
        <v>12</v>
      </c>
      <c r="D8">
        <f>D6+D7</f>
        <v>0</v>
      </c>
      <c r="E8" s="1">
        <f>E6+E7</f>
        <v>690000</v>
      </c>
      <c r="F8" s="1">
        <f t="shared" ref="F8:S8" si="0">F6+F7</f>
        <v>651000</v>
      </c>
      <c r="G8" s="1">
        <f t="shared" si="0"/>
        <v>612000</v>
      </c>
      <c r="H8" s="1">
        <f t="shared" si="0"/>
        <v>573000</v>
      </c>
      <c r="I8" s="1">
        <f t="shared" si="0"/>
        <v>534000</v>
      </c>
      <c r="J8" s="1">
        <f t="shared" si="0"/>
        <v>495000</v>
      </c>
      <c r="K8" s="1">
        <f t="shared" si="0"/>
        <v>456000</v>
      </c>
      <c r="L8" s="1">
        <f t="shared" si="0"/>
        <v>417000</v>
      </c>
      <c r="M8" s="1">
        <f t="shared" si="0"/>
        <v>378000</v>
      </c>
      <c r="N8" s="1">
        <f t="shared" si="0"/>
        <v>339000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</row>
    <row r="9" spans="3:19" x14ac:dyDescent="0.3">
      <c r="C9" t="s">
        <v>6</v>
      </c>
      <c r="D9">
        <v>0</v>
      </c>
      <c r="E9" s="1">
        <v>100000</v>
      </c>
      <c r="F9" s="1">
        <v>100000</v>
      </c>
      <c r="G9" s="1">
        <v>100000</v>
      </c>
      <c r="H9" s="1">
        <v>100000</v>
      </c>
      <c r="I9" s="1">
        <v>100000</v>
      </c>
      <c r="J9" s="1">
        <v>100000</v>
      </c>
      <c r="K9" s="1">
        <v>100000</v>
      </c>
      <c r="L9" s="1">
        <v>100000</v>
      </c>
      <c r="M9" s="1">
        <v>100000</v>
      </c>
      <c r="N9" s="1">
        <v>100000</v>
      </c>
      <c r="O9" s="1">
        <v>100000</v>
      </c>
      <c r="P9" s="1">
        <v>100000</v>
      </c>
      <c r="Q9" s="1">
        <v>100000</v>
      </c>
      <c r="R9" s="1">
        <v>100000</v>
      </c>
      <c r="S9" s="1">
        <v>100000</v>
      </c>
    </row>
    <row r="10" spans="3:19" x14ac:dyDescent="0.3">
      <c r="C10" s="3" t="s">
        <v>7</v>
      </c>
      <c r="D10" s="1">
        <f>SUM(D4:D9)</f>
        <v>8000000</v>
      </c>
      <c r="E10" s="1">
        <f>E4+E5+E8+E9</f>
        <v>5290000</v>
      </c>
      <c r="F10" s="1">
        <f t="shared" ref="F10:S10" si="1">F4+F5+F8+F9</f>
        <v>5251000</v>
      </c>
      <c r="G10" s="1">
        <f t="shared" si="1"/>
        <v>5212000</v>
      </c>
      <c r="H10" s="1">
        <f t="shared" si="1"/>
        <v>5173000</v>
      </c>
      <c r="I10" s="1">
        <f t="shared" si="1"/>
        <v>5134000</v>
      </c>
      <c r="J10" s="1">
        <f t="shared" si="1"/>
        <v>5095000</v>
      </c>
      <c r="K10" s="1">
        <f t="shared" si="1"/>
        <v>5056000</v>
      </c>
      <c r="L10" s="1">
        <f t="shared" si="1"/>
        <v>5017000</v>
      </c>
      <c r="M10" s="1">
        <f t="shared" si="1"/>
        <v>4978000</v>
      </c>
      <c r="N10" s="1">
        <f t="shared" si="1"/>
        <v>4939000</v>
      </c>
      <c r="O10" s="1">
        <f t="shared" si="1"/>
        <v>4600000</v>
      </c>
      <c r="P10" s="1">
        <f t="shared" si="1"/>
        <v>4600000</v>
      </c>
      <c r="Q10" s="1">
        <f t="shared" si="1"/>
        <v>4600000</v>
      </c>
      <c r="R10" s="1">
        <f t="shared" si="1"/>
        <v>4600000</v>
      </c>
      <c r="S10" s="1">
        <f t="shared" si="1"/>
        <v>4600000</v>
      </c>
    </row>
    <row r="11" spans="3:19" x14ac:dyDescent="0.3">
      <c r="C11" s="3" t="s">
        <v>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3:19" x14ac:dyDescent="0.3">
      <c r="C12" s="3" t="s">
        <v>9</v>
      </c>
      <c r="D12" s="1">
        <f>D3-D10</f>
        <v>-8000000</v>
      </c>
      <c r="E12" s="1">
        <f t="shared" ref="E12:S12" si="2">E3-E10</f>
        <v>710000</v>
      </c>
      <c r="F12" s="1">
        <f t="shared" si="2"/>
        <v>749000</v>
      </c>
      <c r="G12" s="1">
        <f t="shared" si="2"/>
        <v>788000</v>
      </c>
      <c r="H12" s="1">
        <f t="shared" si="2"/>
        <v>827000</v>
      </c>
      <c r="I12" s="1">
        <f t="shared" si="2"/>
        <v>866000</v>
      </c>
      <c r="J12" s="1">
        <f t="shared" si="2"/>
        <v>905000</v>
      </c>
      <c r="K12" s="1">
        <f t="shared" si="2"/>
        <v>944000</v>
      </c>
      <c r="L12" s="1">
        <f t="shared" si="2"/>
        <v>983000</v>
      </c>
      <c r="M12" s="1">
        <f t="shared" si="2"/>
        <v>1022000</v>
      </c>
      <c r="N12" s="1">
        <f t="shared" si="2"/>
        <v>1061000</v>
      </c>
      <c r="O12" s="1">
        <f t="shared" si="2"/>
        <v>1400000</v>
      </c>
      <c r="P12" s="1">
        <f t="shared" si="2"/>
        <v>1400000</v>
      </c>
      <c r="Q12" s="1">
        <f t="shared" si="2"/>
        <v>1400000</v>
      </c>
      <c r="R12" s="1">
        <f t="shared" si="2"/>
        <v>1400000</v>
      </c>
      <c r="S12" s="1">
        <f t="shared" si="2"/>
        <v>1400000</v>
      </c>
    </row>
    <row r="13" spans="3:19" x14ac:dyDescent="0.3">
      <c r="C13" s="3" t="s">
        <v>10</v>
      </c>
      <c r="D13" s="2">
        <v>0.13</v>
      </c>
      <c r="E13" s="2">
        <v>0.13</v>
      </c>
      <c r="F13" s="2">
        <v>0.13</v>
      </c>
      <c r="G13" s="2">
        <v>0.13</v>
      </c>
      <c r="H13" s="2">
        <v>0.13</v>
      </c>
      <c r="I13" s="2">
        <v>0.13</v>
      </c>
      <c r="J13" s="2">
        <v>0.13</v>
      </c>
      <c r="K13" s="2">
        <v>0.13</v>
      </c>
      <c r="L13" s="2">
        <v>0.13</v>
      </c>
      <c r="M13" s="2">
        <v>0.13</v>
      </c>
      <c r="N13" s="2">
        <v>0.13</v>
      </c>
      <c r="O13" s="2" t="s">
        <v>16</v>
      </c>
      <c r="P13" s="2">
        <v>0.13</v>
      </c>
      <c r="Q13" s="2">
        <v>0.13</v>
      </c>
      <c r="R13" s="2">
        <v>0.13</v>
      </c>
      <c r="S13" s="2">
        <v>0.13</v>
      </c>
    </row>
    <row r="14" spans="3:19" x14ac:dyDescent="0.3">
      <c r="C14" s="3" t="s">
        <v>11</v>
      </c>
      <c r="D14" s="6">
        <f>(1+0.13)^-D2</f>
        <v>1</v>
      </c>
      <c r="E14" s="6">
        <f>(1+E13)^-E2</f>
        <v>0.88495575221238942</v>
      </c>
      <c r="F14" s="6">
        <f t="shared" ref="E14:S14" si="3">(1+F13)^-F2</f>
        <v>0.78314668337379612</v>
      </c>
      <c r="G14" s="6">
        <f t="shared" si="3"/>
        <v>0.69305016227769578</v>
      </c>
      <c r="H14" s="6">
        <f t="shared" si="3"/>
        <v>0.61331872767937679</v>
      </c>
      <c r="I14" s="6">
        <f t="shared" si="3"/>
        <v>0.54275993599944861</v>
      </c>
      <c r="J14" s="6">
        <f t="shared" si="3"/>
        <v>0.48031852743314046</v>
      </c>
      <c r="K14" s="6">
        <f t="shared" si="3"/>
        <v>0.425060643746142</v>
      </c>
      <c r="L14" s="6">
        <f t="shared" si="3"/>
        <v>0.37615986172224958</v>
      </c>
      <c r="M14" s="6">
        <f t="shared" si="3"/>
        <v>0.33288483338252178</v>
      </c>
      <c r="N14" s="6">
        <f t="shared" si="3"/>
        <v>0.2945883481261255</v>
      </c>
      <c r="O14" s="6" t="e">
        <f t="shared" si="3"/>
        <v>#VALUE!</v>
      </c>
      <c r="P14" s="6">
        <f t="shared" si="3"/>
        <v>0.23070588779554044</v>
      </c>
      <c r="Q14" s="6">
        <f t="shared" si="3"/>
        <v>0.20416450247392959</v>
      </c>
      <c r="R14" s="6">
        <f t="shared" si="3"/>
        <v>0.18067655086188467</v>
      </c>
      <c r="S14" s="6">
        <f t="shared" si="3"/>
        <v>0.15989075297511918</v>
      </c>
    </row>
    <row r="15" spans="3:19" x14ac:dyDescent="0.3">
      <c r="C15" s="3" t="s">
        <v>13</v>
      </c>
      <c r="D15" s="4">
        <f>D12*D14</f>
        <v>-8000000</v>
      </c>
      <c r="E15" s="4">
        <f t="shared" ref="E15:S15" si="4">E12*E14</f>
        <v>628318.5840707965</v>
      </c>
      <c r="F15" s="4">
        <f t="shared" si="4"/>
        <v>586576.86584697326</v>
      </c>
      <c r="G15" s="4">
        <f t="shared" si="4"/>
        <v>546123.52787482424</v>
      </c>
      <c r="H15" s="4">
        <f t="shared" si="4"/>
        <v>507214.58779084461</v>
      </c>
      <c r="I15" s="4">
        <f t="shared" si="4"/>
        <v>470030.10457552248</v>
      </c>
      <c r="J15" s="4">
        <f t="shared" si="4"/>
        <v>434688.26732699212</v>
      </c>
      <c r="K15" s="4">
        <f t="shared" si="4"/>
        <v>401257.24769635807</v>
      </c>
      <c r="L15" s="4">
        <f t="shared" si="4"/>
        <v>369765.14407297131</v>
      </c>
      <c r="M15" s="4">
        <f t="shared" si="4"/>
        <v>340208.29971693724</v>
      </c>
      <c r="N15" s="4">
        <f t="shared" si="4"/>
        <v>312558.23736181913</v>
      </c>
      <c r="O15" s="4" t="e">
        <f t="shared" si="4"/>
        <v>#VALUE!</v>
      </c>
      <c r="P15" s="4">
        <f t="shared" si="4"/>
        <v>322988.24291375664</v>
      </c>
      <c r="Q15" s="4">
        <f t="shared" si="4"/>
        <v>285830.30346350145</v>
      </c>
      <c r="R15" s="4">
        <f t="shared" si="4"/>
        <v>252947.17120663854</v>
      </c>
      <c r="S15" s="4">
        <f t="shared" si="4"/>
        <v>223847.05416516686</v>
      </c>
    </row>
    <row r="16" spans="3:19" x14ac:dyDescent="0.3">
      <c r="C16" s="3" t="s">
        <v>14</v>
      </c>
      <c r="D16" s="5" t="e">
        <f>SUM(D15:S15)</f>
        <v>#VALUE!</v>
      </c>
    </row>
    <row r="17" spans="3:14" x14ac:dyDescent="0.3">
      <c r="C17" s="3" t="s">
        <v>15</v>
      </c>
      <c r="D17" s="2">
        <f>IRR(D12:S12)</f>
        <v>8.6438319183939072E-2</v>
      </c>
    </row>
    <row r="21" spans="3:14" x14ac:dyDescent="0.3">
      <c r="H21">
        <v>0</v>
      </c>
    </row>
    <row r="28" spans="3:14" x14ac:dyDescent="0.3">
      <c r="D28">
        <v>3000000</v>
      </c>
      <c r="E28">
        <f>D28-E31</f>
        <v>2700000</v>
      </c>
      <c r="F28">
        <f>E28-F31</f>
        <v>2400000</v>
      </c>
      <c r="G28">
        <f t="shared" ref="G28:N28" si="5">F28-G31</f>
        <v>2100000</v>
      </c>
      <c r="H28">
        <f t="shared" si="5"/>
        <v>1800000</v>
      </c>
      <c r="I28">
        <f t="shared" si="5"/>
        <v>1500000</v>
      </c>
      <c r="J28">
        <f t="shared" si="5"/>
        <v>1200000</v>
      </c>
      <c r="K28">
        <f t="shared" si="5"/>
        <v>900000</v>
      </c>
      <c r="L28">
        <f t="shared" si="5"/>
        <v>600000</v>
      </c>
      <c r="M28">
        <f t="shared" si="5"/>
        <v>300000</v>
      </c>
      <c r="N28">
        <f t="shared" si="5"/>
        <v>0</v>
      </c>
    </row>
    <row r="29" spans="3:14" x14ac:dyDescent="0.3">
      <c r="D29" s="2">
        <v>0.13</v>
      </c>
      <c r="E29" s="2">
        <v>0.13</v>
      </c>
      <c r="F29" s="2">
        <v>0.13</v>
      </c>
      <c r="G29" s="2">
        <v>0.13</v>
      </c>
      <c r="H29" s="2">
        <v>0.13</v>
      </c>
      <c r="I29" s="2">
        <v>0.13</v>
      </c>
      <c r="J29" s="2">
        <v>0.13</v>
      </c>
      <c r="K29" s="2">
        <v>0.13</v>
      </c>
      <c r="L29" s="2">
        <v>0.13</v>
      </c>
      <c r="M29" s="2">
        <v>0.13</v>
      </c>
      <c r="N29" s="2">
        <v>0.13</v>
      </c>
    </row>
    <row r="31" spans="3:14" x14ac:dyDescent="0.3">
      <c r="D31">
        <v>0</v>
      </c>
      <c r="E31">
        <f>D28/10</f>
        <v>300000</v>
      </c>
      <c r="F31">
        <v>300000</v>
      </c>
      <c r="G31">
        <v>300000</v>
      </c>
      <c r="H31">
        <v>300000</v>
      </c>
      <c r="I31">
        <v>300000</v>
      </c>
      <c r="J31">
        <v>300000</v>
      </c>
      <c r="K31">
        <v>300000</v>
      </c>
      <c r="L31">
        <v>300000</v>
      </c>
      <c r="M31">
        <v>300000</v>
      </c>
      <c r="N31">
        <v>300000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2024-03-09T13:26:49Z</dcterms:created>
  <dcterms:modified xsi:type="dcterms:W3CDTF">2024-03-09T14:40:40Z</dcterms:modified>
</cp:coreProperties>
</file>