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Universidad\Máster\TFM\1. PCBs\BOMs\"/>
    </mc:Choice>
  </mc:AlternateContent>
  <xr:revisionPtr revIDLastSave="0" documentId="13_ncr:1_{87096509-7157-4AA7-901E-B020A9BE2967}" xr6:coauthVersionLast="34" xr6:coauthVersionMax="34" xr10:uidLastSave="{00000000-0000-0000-0000-000000000000}"/>
  <bookViews>
    <workbookView xWindow="32760" yWindow="75" windowWidth="15165" windowHeight="8820" xr2:uid="{00000000-000D-0000-FFFF-FFFF00000000}"/>
  </bookViews>
  <sheets>
    <sheet name="BOM Report" sheetId="1" r:id="rId1"/>
  </sheets>
  <calcPr calcId="179017"/>
</workbook>
</file>

<file path=xl/calcChain.xml><?xml version="1.0" encoding="utf-8"?>
<calcChain xmlns="http://schemas.openxmlformats.org/spreadsheetml/2006/main">
  <c r="F58" i="1" l="1"/>
  <c r="F41" i="1"/>
  <c r="M84" i="1"/>
  <c r="F48" i="1" l="1"/>
  <c r="F49" i="1"/>
  <c r="F50" i="1"/>
  <c r="F51" i="1"/>
  <c r="F30" i="1"/>
  <c r="F13" i="1" l="1"/>
  <c r="F14" i="1"/>
  <c r="F15" i="1"/>
  <c r="F16" i="1"/>
  <c r="F17" i="1"/>
  <c r="F18" i="1"/>
  <c r="F19" i="1"/>
  <c r="F54" i="1"/>
  <c r="F20" i="1"/>
  <c r="F21" i="1"/>
  <c r="F22" i="1"/>
  <c r="F23" i="1"/>
  <c r="F24" i="1"/>
  <c r="F25" i="1"/>
  <c r="F26" i="1"/>
  <c r="F27" i="1"/>
  <c r="F28" i="1"/>
  <c r="F29" i="1"/>
  <c r="F31" i="1"/>
  <c r="F55" i="1"/>
  <c r="F36" i="1"/>
  <c r="F37" i="1"/>
  <c r="F38" i="1"/>
  <c r="F39" i="1"/>
  <c r="F40" i="1"/>
  <c r="F42" i="1"/>
  <c r="F43" i="1"/>
  <c r="F44" i="1"/>
  <c r="F56" i="1"/>
  <c r="F45" i="1"/>
  <c r="F46" i="1"/>
  <c r="F57" i="1"/>
  <c r="F59" i="1"/>
  <c r="F60" i="1"/>
  <c r="F61" i="1"/>
  <c r="F47" i="1"/>
  <c r="I84" i="1"/>
  <c r="L84" i="1"/>
  <c r="K84" i="1"/>
  <c r="J84" i="1"/>
  <c r="F12" i="1"/>
  <c r="C8" i="1"/>
  <c r="B8" i="1"/>
  <c r="F82" i="1" l="1"/>
</calcChain>
</file>

<file path=xl/sharedStrings.xml><?xml version="1.0" encoding="utf-8"?>
<sst xmlns="http://schemas.openxmlformats.org/spreadsheetml/2006/main" count="306" uniqueCount="207">
  <si>
    <t>Approved</t>
  </si>
  <si>
    <t>Notes</t>
  </si>
  <si>
    <t>Creation Date:</t>
  </si>
  <si>
    <t>Print Date:</t>
  </si>
  <si>
    <t xml:space="preserve"> </t>
  </si>
  <si>
    <t>Source Data From:</t>
  </si>
  <si>
    <t>Variant:</t>
  </si>
  <si>
    <t>Project:</t>
  </si>
  <si>
    <t>Bill of Materials</t>
  </si>
  <si>
    <t>13/06/2018</t>
  </si>
  <si>
    <t>1:45:41</t>
  </si>
  <si>
    <t>Footprint</t>
  </si>
  <si>
    <t>HDR1X6</t>
  </si>
  <si>
    <t>0805</t>
  </si>
  <si>
    <t>PANASONIC_D</t>
  </si>
  <si>
    <t>SOD-123</t>
  </si>
  <si>
    <t>HDR1X2</t>
  </si>
  <si>
    <t>TE 282834-8</t>
  </si>
  <si>
    <t>IDC2X4</t>
  </si>
  <si>
    <t>LED-1206</t>
  </si>
  <si>
    <t>SOIC-SN8_N</t>
  </si>
  <si>
    <t>SOIC-SO18_N</t>
  </si>
  <si>
    <t>Mega2560Pro_Layout</t>
  </si>
  <si>
    <t>SOP50P310X90-8N</t>
  </si>
  <si>
    <t>SOT223</t>
  </si>
  <si>
    <t>NDK NX3225SA</t>
  </si>
  <si>
    <t>Comment</t>
  </si>
  <si>
    <t>Header 6</t>
  </si>
  <si>
    <t>100n</t>
  </si>
  <si>
    <t>47u</t>
  </si>
  <si>
    <t>22p</t>
  </si>
  <si>
    <t>SOD123-1A</t>
  </si>
  <si>
    <t>Header 2</t>
  </si>
  <si>
    <t>282834-8</t>
  </si>
  <si>
    <t>1206 LED</t>
  </si>
  <si>
    <t>MCP2551T-I/SN</t>
  </si>
  <si>
    <t>MCP2515T-E/SO</t>
  </si>
  <si>
    <t>560</t>
  </si>
  <si>
    <t>124</t>
  </si>
  <si>
    <t>10K</t>
  </si>
  <si>
    <t>4.7K</t>
  </si>
  <si>
    <t>RobotDyn Mega 2560 Pro</t>
  </si>
  <si>
    <t>TXB0102</t>
  </si>
  <si>
    <t>NCP1117</t>
  </si>
  <si>
    <t>16MHz</t>
  </si>
  <si>
    <t>Designator</t>
  </si>
  <si>
    <t>Description</t>
  </si>
  <si>
    <t>Header, 6-Pin</t>
  </si>
  <si>
    <t/>
  </si>
  <si>
    <t>Header, 2-Pin</t>
  </si>
  <si>
    <t>TERM BLOCK 8POS SIDE ENT 2.54MM</t>
  </si>
  <si>
    <t>High-Speed CAN Transceiver, 8-Pin SOIC, Industrial Temperature, Tape and Reel</t>
  </si>
  <si>
    <t>Stand-Alone CAN Controller With SPI Interface, 18-Pin SOIC, Extended Temperature, Tape and Reel</t>
  </si>
  <si>
    <t>2-Bit Bidirectional Voltage-Level Translator with Auto Direction Sensing and +/-15-kV ESD Protect</t>
  </si>
  <si>
    <t>CRYSTAL 16.0000MHZ 8PF SMD</t>
  </si>
  <si>
    <t>Quantity</t>
  </si>
  <si>
    <t>SO08</t>
  </si>
  <si>
    <t>INA219</t>
  </si>
  <si>
    <t>FCI 06-381-2PIN</t>
  </si>
  <si>
    <t>20020110-D021A01LF</t>
  </si>
  <si>
    <t>TERM BLOCK HDR 2POS R/A 3.81MM</t>
  </si>
  <si>
    <t>Control</t>
  </si>
  <si>
    <t>Alimentacion</t>
  </si>
  <si>
    <t>0</t>
  </si>
  <si>
    <t>R2512</t>
  </si>
  <si>
    <t>0.012 2W</t>
  </si>
  <si>
    <t>TE FSMSMTR</t>
  </si>
  <si>
    <t>FSMSMTR</t>
  </si>
  <si>
    <t>32A_N</t>
  </si>
  <si>
    <t>ATmega328P-AU</t>
  </si>
  <si>
    <t>8-bit AVR Microcontroller, 32KB Flash, 1KB EEPROM, 2KB SRAM, 32-pin TQFP, Industrial Grade (-40°C to 85°C)</t>
  </si>
  <si>
    <t>WJ45C-B-2P</t>
  </si>
  <si>
    <t>HDR2X3</t>
  </si>
  <si>
    <t>Header 3X2</t>
  </si>
  <si>
    <t>Fdc</t>
  </si>
  <si>
    <t>Motores</t>
  </si>
  <si>
    <t>HDR2X8_CEN</t>
  </si>
  <si>
    <t>Header 8X2A</t>
  </si>
  <si>
    <t>Header, 8-Pin, Dual row</t>
  </si>
  <si>
    <t>SSOP-24</t>
  </si>
  <si>
    <t>4067</t>
  </si>
  <si>
    <t>MUX-74HC4067</t>
  </si>
  <si>
    <t>TE 282834-3</t>
  </si>
  <si>
    <t>282834-3</t>
  </si>
  <si>
    <t>TERM BLOCK 3POS SIDE ENT 2.54MM</t>
  </si>
  <si>
    <t>33n</t>
  </si>
  <si>
    <t>1u</t>
  </si>
  <si>
    <t>5.6K</t>
  </si>
  <si>
    <t>200</t>
  </si>
  <si>
    <t>47k</t>
  </si>
  <si>
    <t>20K</t>
  </si>
  <si>
    <t>100u</t>
  </si>
  <si>
    <t>POWERDI-123</t>
  </si>
  <si>
    <t>SBR3U40P1-7</t>
  </si>
  <si>
    <t>SO-08</t>
  </si>
  <si>
    <t>IRF7832TRPBF</t>
  </si>
  <si>
    <t>13V Zener MM1Z13</t>
  </si>
  <si>
    <t>SOIC127P1420X340-21N</t>
  </si>
  <si>
    <t>MC33887</t>
  </si>
  <si>
    <t>SWITCH TACTILE SPST-NO 0.05A 24V</t>
  </si>
  <si>
    <t>A pedir</t>
  </si>
  <si>
    <t>Conector IDC 2x4</t>
  </si>
  <si>
    <t>-</t>
  </si>
  <si>
    <t>TI</t>
  </si>
  <si>
    <t>https://lcsc.com/product-detail/Terminal-Blocks_WJ45C-B-2P_C8397.html</t>
  </si>
  <si>
    <t>https://lcsc.com/product-detail/SMD-Crystals_YSX321SL-16MHZ-9PF-10PPM-40-85_C13738.html</t>
  </si>
  <si>
    <t>https://lcsc.com/product-detail/Tactile-Switches_K2-1101ST-A4SW-01black_C136740.html</t>
  </si>
  <si>
    <t>https://lcsc.com/product-detail/Low-Dropout-Regulators-LDO_ON_NCP1117ST50T3G_NCP1117ST50T3G_C17314.html</t>
  </si>
  <si>
    <t>https://lcsc.com/product-detail/CAN_MICROCHIP_MCP2515T-I-SO_MCP2515T-I-SO_C153782.html</t>
  </si>
  <si>
    <t>https://lcsc.com/product-detail/CAN_MICROCHIP_MCP2551-I-SN_MCP2551-I-SN_C7376.html</t>
  </si>
  <si>
    <t>https://lcsc.com/product-detail/Zener-Diodes_MM1Z13_C107588.html</t>
  </si>
  <si>
    <t>https://lcsc.com/product-detail/Diodes-General-Purpose_1N4004W_C162734.html</t>
  </si>
  <si>
    <t>https://lcsc.com/product-detail/MOSFET_IR_IRF7832TRPBF_IRF7832TRPBF_C3002.html</t>
  </si>
  <si>
    <t>https://lcsc.com/product-detail/Metal-Alloy-Resistors_0-012R-1-2W-alloy_C76243.html</t>
  </si>
  <si>
    <t>https://lcsc.com/product-detail/Diodes-General-Purpose_DIODES_SBR3U40P1-7_SBR3U40P1-7_C97127.html</t>
  </si>
  <si>
    <t>https://lcsc.com/product-detail/Aluminum-Electrolytic-Capacitors-SMD_100uF-35V_C129419.html</t>
  </si>
  <si>
    <t>https://lcsc.com/product-detail/Aluminum-Electrolytic-Capacitors-SMD_47uF-20-35V_C129415.html</t>
  </si>
  <si>
    <t>Rojo</t>
  </si>
  <si>
    <t>https://lcsc.com/product-detail/Light-Emitting-Diodes-LED_LEDBright-red-light-1206_C49018.html</t>
  </si>
  <si>
    <t>https://lcsc.com/product-detail/Header-Connectors_2-54mm-2-4-Straight-IDC-Box_C9135.html</t>
  </si>
  <si>
    <t>https://lcsc.com/product-detail/15EDG-Connectors_WJ15EDGRC-3-81-2P_C8387.html</t>
  </si>
  <si>
    <t>14x2</t>
  </si>
  <si>
    <t>5x2</t>
  </si>
  <si>
    <t>https://lcsc.com/product-detail/Female-Header_DS1023-2-14SF11_C132128.html</t>
  </si>
  <si>
    <t>https://lcsc.com/product-detail/Female-Header_2-54mm-2-20PFemale-header_C50982.html</t>
  </si>
  <si>
    <t>20x2</t>
  </si>
  <si>
    <t>1x2</t>
  </si>
  <si>
    <t>https://lcsc.com/product-detail/Female-Header_2-54-1-2PFemale_C49661.html</t>
  </si>
  <si>
    <t>https://lcsc.com/product-detail/Male-Header_Headers-Pins2-8P-pitch2-54mm-Straight-line_C68234.html</t>
  </si>
  <si>
    <t>https://lcsc.com/product-detail/Male-Header_2-54mm-2-3P-Header_C65114.html</t>
  </si>
  <si>
    <t>https://lcsc.com/product-detail/Female-Header_Female-header-1-6p_C40877.html</t>
  </si>
  <si>
    <t>https://lcsc.com/product-detail/Male-Header_2-54mm-1-40P-Straight-Headers-Pins_C2337.html</t>
  </si>
  <si>
    <t>https://lcsc.com/product-detail/Chip-Resistor-Surface-Mount_5-6KR-562-5_C102031.html</t>
  </si>
  <si>
    <t>https://lcsc.com/product-detail/Chip-Resistor-Surface-Mount_560R-5600-1_C178146.html</t>
  </si>
  <si>
    <t>https://lcsc.com/product-detail/Chip-Resistor-Surface-Mount-UniOhm_Uniroyal-Elec-0805W8F1240T5E_C17441.html</t>
  </si>
  <si>
    <t>https://lcsc.com/product-detail/Chip-Resistor-Surface-Mount_10KR-1002-1_C103904.html</t>
  </si>
  <si>
    <t>https://lcsc.com/product-detail/Chip-Resistor-Surface-Mount_200R-200R-1_C114567.html</t>
  </si>
  <si>
    <t>https://lcsc.com/product-detail/Chip-Resistor-Surface-Mount_47KR-473-5_C164001.html</t>
  </si>
  <si>
    <t>https://lcsc.com/product-detail/Chip-Resistor-Surface-Mount_20KR-203-5_C114233.html</t>
  </si>
  <si>
    <t>https://lcsc.com/product-detail/Multilayer-Ceramic-Capacitors-MLCC-SMD-SMT_100nF-104-10-50V_C38141.html</t>
  </si>
  <si>
    <t>https://lcsc.com/product-detail/Multilayer-Ceramic-Capacitors-MLCC-SMD-SMT_22pF-220-5-50V_C105623.html</t>
  </si>
  <si>
    <t>https://lcsc.com/product-detail/Multilayer-Ceramic-Capacitors-MLCC-SMD-SMT_33nF-333-10-50V_C107150.html</t>
  </si>
  <si>
    <t>http://es.farnell.com/nxp/mc33887apvw/motor-control-5a-h-brdg-10khz/dp/2308043?st=MC33887</t>
  </si>
  <si>
    <t>https://es.aliexpress.com/store/product/50-pcs-Universal-2-54-mm-Pitch-2-Pin-3-4-5-6-7-8-9/1264152_32809307718.html?spm=a219c.search0104.3.9.16f63bd1uJC5gI&amp;ws_ab_test=searchweb0_0,searchweb201602_4_10152_10151_10065_10344_10068_10342_10547_10343_10340_10548_10341_10696_10084_5722520_10083_10618_10307_10820_10301_10821_10303_10059_5722620_5722920_5722720_5722820_100031_10103_10624_10623_10622_10621_10620,searchweb201603_25,ppcSwitch_7&amp;algo_expid=9e66f07e-f53e-449c-87f3-6a19e1b351d9-1&amp;algo_pvid=9e66f07e-f53e-449c-87f3-6a19e1b351d9&amp;priceBeautifyAB=0</t>
  </si>
  <si>
    <t>Conector Macho 3,81mm</t>
  </si>
  <si>
    <t>https://lcsc.com/product-detail/15EDG-Connectors_WJ15EDGK-3-81-2P_C8466.html</t>
  </si>
  <si>
    <t>Conector Macho IDC</t>
  </si>
  <si>
    <t>https://lcsc.com/product-detail/Header-Connectors_2-54mm-2-4P-Crimping-terminals_C21851.html</t>
  </si>
  <si>
    <t>https://www.tme.eu/en/details/ds1057-08a282r/ribbon-cables-single-color/connfly/ds1057-08a282r-305/</t>
  </si>
  <si>
    <t>Cable Plano IDC</t>
  </si>
  <si>
    <t>Cable 2 Hilos Alimentacion Motor</t>
  </si>
  <si>
    <t>https://www.tme.eu/en/details/sc-cca2x0.75-rb100/speaker-cables/goobay/15022/</t>
  </si>
  <si>
    <t>Fuente Alimentacion 9V</t>
  </si>
  <si>
    <t>https://www.tme.eu/en/details/gst60a09-p1j/desktop-power-supplies/mean-well/</t>
  </si>
  <si>
    <t>Cable Fuente</t>
  </si>
  <si>
    <t>https://www.tme.eu/en/details/sn311-3_07_1.8b/universal-and-computer-power-cords/lian-dung/</t>
  </si>
  <si>
    <t>9V</t>
  </si>
  <si>
    <t>Conector DC 9V</t>
  </si>
  <si>
    <t>https://lcsc.com/product-detail/DC-Connectors_high-quality-DC-005-Inner-core2-0mm_C84007.html</t>
  </si>
  <si>
    <t>https://lcsc.com/product-detail/Shunts-Jumpers_2-54mm-Short-hood_C5305.html</t>
  </si>
  <si>
    <t>https://lcsc.com/product-detail/ATMEL-AVR_ATMEL_ATMEGA328P-AU_ATMEGA328P-AU_C14877.html</t>
  </si>
  <si>
    <t>Jumpers</t>
  </si>
  <si>
    <t>http://www.ti.com/product/CD74HC4067/samplebuy</t>
  </si>
  <si>
    <t>http://www.ti.com/product/INA219/samplebuy</t>
  </si>
  <si>
    <t>http://www.ti.com/product/TXB0102/samplebuy</t>
  </si>
  <si>
    <t>Pulsador Emergencia</t>
  </si>
  <si>
    <t>https://www.tme.eu/en/details/las0-k-11tsa_rip65/panel-mount-switches-standard-22mm/onpow/las0-k-11tsarip65/</t>
  </si>
  <si>
    <t>CAM Switch</t>
  </si>
  <si>
    <t>Placas_PCB</t>
  </si>
  <si>
    <t>Robot_Hiperredundante</t>
  </si>
  <si>
    <t>Link</t>
  </si>
  <si>
    <t>Armario Fuentes</t>
  </si>
  <si>
    <t>https://www.tme.eu/es/details/epn-2755-00/carcasas-de-pared/elektro-plast-nasielsk/2755-00/</t>
  </si>
  <si>
    <t>https://www.tme.eu/es/details/a9f03210/disyuntores/schneider-electric/</t>
  </si>
  <si>
    <t>Magneto 10A</t>
  </si>
  <si>
    <t>Carril DIN</t>
  </si>
  <si>
    <t>https://www.tme.eu/es/details/ekv-12/carcasas-otros-accesorios/fibox/ekv-12/</t>
  </si>
  <si>
    <t>Conector Alimentacion Panel</t>
  </si>
  <si>
    <t>Cable 2 Hilos Alimentacion PCB 2,5</t>
  </si>
  <si>
    <t>https://www.tme.eu/en/details/sc-cu2x2.50-rb010/speaker-cables/goobay/15099/</t>
  </si>
  <si>
    <t>Pasacables 2,5</t>
  </si>
  <si>
    <t>https://www.tme.eu/es/details/odz-10l/pasacables/</t>
  </si>
  <si>
    <t>https://www.tme.eu/es/details/hc-1/sujecciones-para-eslingas/kss-wiring/</t>
  </si>
  <si>
    <t>Bridas</t>
  </si>
  <si>
    <t>https://www.tme.eu/es/details/cv-200aw/bridas-sujetacables/kss-wiring/cvr200aw/</t>
  </si>
  <si>
    <t>https://www.tme.eu/es/details/gx1610u25/conmutadores-de-levas/lovato-electric/</t>
  </si>
  <si>
    <t>https://www.tme.eu/en/details/px0599/iec-60320-connectors/bulgin/</t>
  </si>
  <si>
    <t>https://www.tme.eu/en/details/4798.9000/iec-60320-connectors/schurter/</t>
  </si>
  <si>
    <t>https://www.tme.eu/es/details/bm00291/conectores-aislados/bm-group/bm-00291/</t>
  </si>
  <si>
    <t>Conector Horquilla M4 2,5mm2</t>
  </si>
  <si>
    <t>https://www.tme.eu/es/details/bm00220/conectores-aislados/bm-group/bm-00220/</t>
  </si>
  <si>
    <t>Conector 6,3x0,8 2,5mm2</t>
  </si>
  <si>
    <t>Conector Panel Output</t>
  </si>
  <si>
    <t>Conector Cable Output</t>
  </si>
  <si>
    <t>20m</t>
  </si>
  <si>
    <t>100m</t>
  </si>
  <si>
    <t>30,5m</t>
  </si>
  <si>
    <t>Portabridas Tornillo</t>
  </si>
  <si>
    <t>Portabridas Autoadhesivo</t>
  </si>
  <si>
    <t>https://www.tme.eu/es/details/hc-100-s4/sujecciones-para-eslingas/kss-wiring/</t>
  </si>
  <si>
    <t>https://lcsc.com/product-detail/Female-Header_Shenzhen-Cancome-Female-header-2-5P-2-54mm-Straight-line_C124423.html</t>
  </si>
  <si>
    <t>https://www.tme.eu/es/details/iec-a-1/conectores-iec-60309/adam-tech/</t>
  </si>
  <si>
    <t>https://lcsc.com/product-detail/Chip-Resistor-Surface-Mount-UniOhm_Uniroyal-Elec-0805W8J0472T5E_C26022.html</t>
  </si>
  <si>
    <t>https://lcsc.com/product-detail/Multilayer-Ceramic-Capacitors-MLCC-SMD-SMT_1uF-105-5-25V_C106837.html</t>
  </si>
  <si>
    <t>Schotty Diode</t>
  </si>
  <si>
    <t>STPS4030CT</t>
  </si>
  <si>
    <t>https://lcsc.com/product-detail/Others_STMicroelectronics_STPS4030CT_STPS4030CT_C160205.html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</si>
</sst>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0"/>
      <color rgb="FFFF0000"/>
      <name val="Arial"/>
      <family val="2"/>
    </font>
    <font>
      <sz val="11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2" fillId="10" borderId="0" applyNumberFormat="0" applyBorder="0" applyAlignment="0" applyProtection="0"/>
  </cellStyleXfs>
  <cellXfs count="126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3" borderId="3" xfId="0" applyFill="1" applyBorder="1" applyAlignment="1"/>
    <xf numFmtId="0" fontId="0" fillId="3" borderId="4" xfId="0" applyFill="1" applyBorder="1" applyAlignment="1"/>
    <xf numFmtId="0" fontId="2" fillId="0" borderId="1" xfId="0" applyFont="1" applyBorder="1" applyAlignment="1"/>
    <xf numFmtId="0" fontId="0" fillId="0" borderId="5" xfId="0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164" fontId="0" fillId="0" borderId="6" xfId="0" applyNumberFormat="1" applyBorder="1" applyAlignment="1">
      <alignment horizontal="left"/>
    </xf>
    <xf numFmtId="165" fontId="0" fillId="0" borderId="6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7" fillId="2" borderId="7" xfId="0" applyNumberFormat="1" applyFont="1" applyFill="1" applyBorder="1" applyAlignment="1" applyProtection="1">
      <alignment vertical="top" wrapText="1"/>
      <protection locked="0"/>
    </xf>
    <xf numFmtId="0" fontId="1" fillId="2" borderId="8" xfId="0" applyNumberFormat="1" applyFont="1" applyFill="1" applyBorder="1" applyAlignment="1" applyProtection="1">
      <alignment horizontal="left" vertical="top" wrapText="1"/>
      <protection locked="0"/>
    </xf>
    <xf numFmtId="0" fontId="7" fillId="2" borderId="8" xfId="0" applyNumberFormat="1" applyFont="1" applyFill="1" applyBorder="1" applyAlignment="1" applyProtection="1">
      <alignment vertical="top" wrapText="1"/>
      <protection locked="0"/>
    </xf>
    <xf numFmtId="0" fontId="7" fillId="2" borderId="9" xfId="0" applyNumberFormat="1" applyFont="1" applyFill="1" applyBorder="1" applyAlignment="1" applyProtection="1">
      <alignment vertical="top" wrapText="1"/>
      <protection locked="0"/>
    </xf>
    <xf numFmtId="0" fontId="1" fillId="2" borderId="10" xfId="0" applyNumberFormat="1" applyFont="1" applyFill="1" applyBorder="1" applyAlignment="1" applyProtection="1">
      <alignment vertical="top" wrapText="1"/>
      <protection locked="0"/>
    </xf>
    <xf numFmtId="0" fontId="1" fillId="2" borderId="2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NumberFormat="1" applyFont="1" applyFill="1" applyBorder="1" applyAlignment="1" applyProtection="1">
      <alignment vertical="top" wrapText="1"/>
      <protection locked="0"/>
    </xf>
    <xf numFmtId="0" fontId="7" fillId="2" borderId="11" xfId="0" applyNumberFormat="1" applyFont="1" applyFill="1" applyBorder="1" applyAlignment="1" applyProtection="1">
      <alignment vertical="top" wrapText="1"/>
      <protection locked="0"/>
    </xf>
    <xf numFmtId="0" fontId="0" fillId="0" borderId="12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1" fontId="0" fillId="3" borderId="13" xfId="0" applyNumberFormat="1" applyFill="1" applyBorder="1" applyAlignment="1">
      <alignment vertical="top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14" xfId="0" applyNumberFormat="1" applyFont="1" applyFill="1" applyBorder="1" applyAlignment="1" applyProtection="1">
      <alignment horizontal="left" vertical="top"/>
      <protection locked="0"/>
    </xf>
    <xf numFmtId="0" fontId="1" fillId="0" borderId="15" xfId="0" applyNumberFormat="1" applyFont="1" applyFill="1" applyBorder="1" applyAlignment="1" applyProtection="1">
      <alignment horizontal="left" vertical="top"/>
      <protection locked="0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0" fillId="3" borderId="16" xfId="0" applyFill="1" applyBorder="1" applyAlignment="1"/>
    <xf numFmtId="0" fontId="0" fillId="3" borderId="17" xfId="0" applyFill="1" applyBorder="1" applyAlignment="1">
      <alignment horizontal="left"/>
    </xf>
    <xf numFmtId="0" fontId="0" fillId="3" borderId="8" xfId="0" applyFill="1" applyBorder="1" applyAlignment="1"/>
    <xf numFmtId="0" fontId="0" fillId="3" borderId="9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0" xfId="0" applyNumberFormat="1" applyFont="1" applyFill="1" applyBorder="1" applyAlignment="1" applyProtection="1">
      <alignment vertical="top"/>
      <protection locked="0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1" fillId="0" borderId="18" xfId="0" applyNumberFormat="1" applyFont="1" applyFill="1" applyBorder="1" applyAlignment="1" applyProtection="1">
      <alignment horizontal="left" vertical="top"/>
      <protection locked="0"/>
    </xf>
    <xf numFmtId="0" fontId="1" fillId="0" borderId="19" xfId="0" applyNumberFormat="1" applyFont="1" applyFill="1" applyBorder="1" applyAlignment="1" applyProtection="1">
      <alignment horizontal="left" vertical="top"/>
      <protection locked="0"/>
    </xf>
    <xf numFmtId="0" fontId="1" fillId="0" borderId="19" xfId="0" applyNumberFormat="1" applyFont="1" applyFill="1" applyBorder="1" applyAlignment="1" applyProtection="1">
      <alignment vertical="top"/>
      <protection locked="0"/>
    </xf>
    <xf numFmtId="0" fontId="1" fillId="0" borderId="9" xfId="0" applyNumberFormat="1" applyFont="1" applyFill="1" applyBorder="1" applyAlignment="1" applyProtection="1">
      <alignment vertical="top"/>
      <protection locked="0"/>
    </xf>
    <xf numFmtId="0" fontId="1" fillId="0" borderId="20" xfId="0" applyNumberFormat="1" applyFont="1" applyFill="1" applyBorder="1" applyAlignment="1" applyProtection="1">
      <alignment horizontal="left" vertical="top"/>
      <protection locked="0"/>
    </xf>
    <xf numFmtId="0" fontId="1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21" xfId="0" applyNumberFormat="1" applyFont="1" applyFill="1" applyBorder="1" applyAlignment="1" applyProtection="1">
      <alignment vertical="top"/>
      <protection locked="0"/>
    </xf>
    <xf numFmtId="0" fontId="2" fillId="0" borderId="10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0" fillId="0" borderId="11" xfId="0" applyBorder="1" applyAlignment="1"/>
    <xf numFmtId="0" fontId="2" fillId="0" borderId="0" xfId="0" applyFont="1" applyBorder="1" applyAlignment="1"/>
    <xf numFmtId="0" fontId="0" fillId="0" borderId="6" xfId="0" applyBorder="1" applyAlignment="1"/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7" xfId="0" applyNumberFormat="1" applyBorder="1" applyAlignment="1">
      <alignment vertical="top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2" xfId="0" quotePrefix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6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9" fillId="3" borderId="22" xfId="0" quotePrefix="1" applyFont="1" applyFill="1" applyBorder="1" applyAlignment="1">
      <alignment vertical="center"/>
    </xf>
    <xf numFmtId="0" fontId="3" fillId="4" borderId="23" xfId="0" quotePrefix="1" applyFont="1" applyFill="1" applyBorder="1" applyAlignment="1">
      <alignment vertical="center"/>
    </xf>
    <xf numFmtId="0" fontId="5" fillId="0" borderId="1" xfId="0" quotePrefix="1" applyFont="1" applyBorder="1" applyAlignment="1">
      <alignment vertical="top"/>
    </xf>
    <xf numFmtId="0" fontId="3" fillId="4" borderId="23" xfId="0" quotePrefix="1" applyFont="1" applyFill="1" applyBorder="1" applyAlignment="1">
      <alignment horizontal="left" vertical="center"/>
    </xf>
    <xf numFmtId="0" fontId="5" fillId="0" borderId="0" xfId="0" quotePrefix="1" applyFont="1" applyBorder="1" applyAlignment="1">
      <alignment vertical="top"/>
    </xf>
    <xf numFmtId="1" fontId="5" fillId="3" borderId="26" xfId="0" applyNumberFormat="1" applyFont="1" applyFill="1" applyBorder="1" applyAlignment="1">
      <alignment vertical="center"/>
    </xf>
    <xf numFmtId="0" fontId="10" fillId="0" borderId="0" xfId="0" applyFont="1" applyAlignment="1">
      <alignment vertical="top"/>
    </xf>
    <xf numFmtId="0" fontId="0" fillId="0" borderId="27" xfId="0" applyBorder="1"/>
    <xf numFmtId="0" fontId="0" fillId="0" borderId="0" xfId="0" applyBorder="1"/>
    <xf numFmtId="0" fontId="0" fillId="0" borderId="28" xfId="0" applyBorder="1"/>
    <xf numFmtId="0" fontId="0" fillId="0" borderId="29" xfId="0" applyBorder="1"/>
    <xf numFmtId="0" fontId="5" fillId="5" borderId="0" xfId="0" applyFont="1" applyFill="1" applyAlignment="1">
      <alignment vertical="top"/>
    </xf>
    <xf numFmtId="0" fontId="5" fillId="0" borderId="31" xfId="0" quotePrefix="1" applyFont="1" applyBorder="1" applyAlignment="1">
      <alignment horizontal="left" vertical="top" wrapText="1"/>
    </xf>
    <xf numFmtId="0" fontId="5" fillId="6" borderId="0" xfId="0" applyFont="1" applyFill="1" applyAlignment="1">
      <alignment vertical="top"/>
    </xf>
    <xf numFmtId="0" fontId="5" fillId="0" borderId="26" xfId="0" quotePrefix="1" applyFont="1" applyBorder="1" applyAlignment="1">
      <alignment horizontal="left" vertical="top"/>
    </xf>
    <xf numFmtId="0" fontId="1" fillId="0" borderId="0" xfId="0" quotePrefix="1" applyFont="1" applyBorder="1" applyAlignment="1">
      <alignment vertical="top"/>
    </xf>
    <xf numFmtId="0" fontId="1" fillId="0" borderId="1" xfId="0" quotePrefix="1" applyFont="1" applyBorder="1" applyAlignment="1">
      <alignment vertical="top"/>
    </xf>
    <xf numFmtId="0" fontId="5" fillId="7" borderId="0" xfId="0" applyFont="1" applyFill="1" applyBorder="1" applyAlignment="1">
      <alignment horizontal="left" vertical="top"/>
    </xf>
    <xf numFmtId="0" fontId="5" fillId="0" borderId="9" xfId="0" applyFont="1" applyBorder="1" applyAlignment="1">
      <alignment horizontal="left" vertical="top"/>
    </xf>
    <xf numFmtId="0" fontId="5" fillId="0" borderId="5" xfId="0" applyFont="1" applyBorder="1" applyAlignment="1">
      <alignment horizontal="left" vertical="top"/>
    </xf>
    <xf numFmtId="0" fontId="5" fillId="5" borderId="5" xfId="0" applyFont="1" applyFill="1" applyBorder="1" applyAlignment="1">
      <alignment horizontal="left" vertical="top"/>
    </xf>
    <xf numFmtId="0" fontId="5" fillId="0" borderId="5" xfId="0" applyFont="1" applyBorder="1" applyAlignment="1">
      <alignment vertical="top"/>
    </xf>
    <xf numFmtId="0" fontId="5" fillId="6" borderId="5" xfId="0" applyFont="1" applyFill="1" applyBorder="1" applyAlignment="1">
      <alignment horizontal="left" vertical="top"/>
    </xf>
    <xf numFmtId="0" fontId="0" fillId="0" borderId="26" xfId="0" quotePrefix="1" applyBorder="1"/>
    <xf numFmtId="0" fontId="5" fillId="7" borderId="0" xfId="0" applyFont="1" applyFill="1" applyAlignment="1">
      <alignment vertical="top"/>
    </xf>
    <xf numFmtId="0" fontId="0" fillId="0" borderId="32" xfId="0" applyBorder="1"/>
    <xf numFmtId="0" fontId="0" fillId="0" borderId="33" xfId="0" applyBorder="1"/>
    <xf numFmtId="0" fontId="5" fillId="8" borderId="5" xfId="0" applyFont="1" applyFill="1" applyBorder="1" applyAlignment="1">
      <alignment horizontal="left" vertical="top"/>
    </xf>
    <xf numFmtId="0" fontId="5" fillId="8" borderId="0" xfId="0" applyFont="1" applyFill="1" applyAlignment="1">
      <alignment vertical="top"/>
    </xf>
    <xf numFmtId="0" fontId="1" fillId="9" borderId="5" xfId="0" applyFont="1" applyFill="1" applyBorder="1" applyAlignment="1">
      <alignment horizontal="left" vertical="top"/>
    </xf>
    <xf numFmtId="0" fontId="5" fillId="9" borderId="5" xfId="0" applyFont="1" applyFill="1" applyBorder="1" applyAlignment="1">
      <alignment horizontal="left" vertical="top"/>
    </xf>
    <xf numFmtId="0" fontId="5" fillId="9" borderId="0" xfId="0" applyFont="1" applyFill="1" applyAlignment="1">
      <alignment vertical="top"/>
    </xf>
    <xf numFmtId="0" fontId="1" fillId="9" borderId="0" xfId="0" applyFont="1" applyFill="1" applyAlignment="1">
      <alignment vertical="top"/>
    </xf>
    <xf numFmtId="0" fontId="2" fillId="0" borderId="33" xfId="0" applyFont="1" applyBorder="1" applyAlignment="1">
      <alignment vertical="center"/>
    </xf>
    <xf numFmtId="0" fontId="5" fillId="0" borderId="34" xfId="0" applyFont="1" applyBorder="1" applyAlignment="1">
      <alignment vertical="top"/>
    </xf>
    <xf numFmtId="0" fontId="5" fillId="0" borderId="24" xfId="0" applyFont="1" applyBorder="1" applyAlignment="1">
      <alignment vertical="top"/>
    </xf>
    <xf numFmtId="0" fontId="10" fillId="0" borderId="24" xfId="0" applyFont="1" applyBorder="1" applyAlignment="1">
      <alignment vertical="top"/>
    </xf>
    <xf numFmtId="0" fontId="5" fillId="0" borderId="25" xfId="0" applyFont="1" applyBorder="1" applyAlignment="1">
      <alignment vertical="top"/>
    </xf>
    <xf numFmtId="0" fontId="2" fillId="0" borderId="35" xfId="0" applyFont="1" applyBorder="1" applyAlignment="1">
      <alignment vertical="center"/>
    </xf>
    <xf numFmtId="0" fontId="5" fillId="0" borderId="26" xfId="0" applyFont="1" applyBorder="1" applyAlignment="1">
      <alignment horizontal="left" vertical="top"/>
    </xf>
    <xf numFmtId="0" fontId="5" fillId="0" borderId="36" xfId="0" quotePrefix="1" applyFont="1" applyBorder="1" applyAlignment="1">
      <alignment horizontal="left" vertical="top" wrapText="1"/>
    </xf>
    <xf numFmtId="0" fontId="1" fillId="0" borderId="0" xfId="0" quotePrefix="1" applyFont="1" applyBorder="1" applyAlignment="1">
      <alignment horizontal="left" vertical="top"/>
    </xf>
    <xf numFmtId="0" fontId="1" fillId="7" borderId="0" xfId="0" applyFont="1" applyFill="1" applyAlignment="1">
      <alignment vertical="top"/>
    </xf>
    <xf numFmtId="0" fontId="1" fillId="0" borderId="0" xfId="0" applyFont="1" applyAlignment="1">
      <alignment vertical="top"/>
    </xf>
    <xf numFmtId="0" fontId="11" fillId="0" borderId="1" xfId="0" quotePrefix="1" applyFont="1" applyBorder="1" applyAlignment="1">
      <alignment vertical="top"/>
    </xf>
    <xf numFmtId="0" fontId="0" fillId="7" borderId="0" xfId="0" applyFill="1"/>
    <xf numFmtId="0" fontId="12" fillId="10" borderId="26" xfId="1" quotePrefix="1" applyBorder="1" applyAlignment="1">
      <alignment horizontal="left" vertical="top"/>
    </xf>
    <xf numFmtId="0" fontId="12" fillId="10" borderId="1" xfId="1" quotePrefix="1" applyBorder="1" applyAlignment="1">
      <alignment horizontal="left" vertical="top"/>
    </xf>
    <xf numFmtId="0" fontId="12" fillId="10" borderId="1" xfId="1" quotePrefix="1" applyBorder="1"/>
    <xf numFmtId="0" fontId="12" fillId="10" borderId="0" xfId="1" quotePrefix="1"/>
    <xf numFmtId="0" fontId="12" fillId="10" borderId="30" xfId="1" quotePrefix="1" applyBorder="1" applyAlignment="1">
      <alignment horizontal="left" vertical="top"/>
    </xf>
    <xf numFmtId="0" fontId="12" fillId="10" borderId="26" xfId="1" quotePrefix="1" applyBorder="1"/>
    <xf numFmtId="0" fontId="12" fillId="10" borderId="26" xfId="1" applyBorder="1" applyAlignment="1">
      <alignment vertical="top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1"/>
  <sheetViews>
    <sheetView showGridLines="0" tabSelected="1" topLeftCell="A25" zoomScale="85" zoomScaleNormal="85" workbookViewId="0">
      <selection activeCell="B17" sqref="B17"/>
    </sheetView>
  </sheetViews>
  <sheetFormatPr baseColWidth="10" defaultColWidth="9.140625" defaultRowHeight="12.75" x14ac:dyDescent="0.2"/>
  <cols>
    <col min="1" max="1" width="29" style="6" customWidth="1"/>
    <col min="2" max="2" width="14.42578125" style="16" customWidth="1"/>
    <col min="3" max="3" width="31" style="16" customWidth="1"/>
    <col min="4" max="4" width="11.140625" style="6" customWidth="1"/>
    <col min="5" max="5" width="36.42578125" style="6" customWidth="1"/>
    <col min="6" max="6" width="10.5703125" style="6" customWidth="1"/>
    <col min="7" max="11" width="9.140625" style="6"/>
    <col min="12" max="12" width="10.5703125" style="6" customWidth="1"/>
    <col min="13" max="16384" width="9.140625" style="6"/>
  </cols>
  <sheetData>
    <row r="1" spans="1:19" ht="13.5" thickBot="1" x14ac:dyDescent="0.25">
      <c r="A1" s="40"/>
      <c r="B1" s="41"/>
      <c r="C1" s="41"/>
      <c r="D1" s="42"/>
      <c r="E1" s="42"/>
      <c r="F1" s="43"/>
      <c r="G1" s="2"/>
    </row>
    <row r="2" spans="1:19" ht="37.5" customHeight="1" thickBot="1" x14ac:dyDescent="0.25">
      <c r="A2" s="31" t="s">
        <v>8</v>
      </c>
      <c r="B2" s="28"/>
      <c r="C2" s="25"/>
      <c r="D2" s="73"/>
      <c r="E2" s="7"/>
      <c r="F2" s="8"/>
      <c r="G2" s="2"/>
    </row>
    <row r="3" spans="1:19" ht="23.25" customHeight="1" x14ac:dyDescent="0.2">
      <c r="A3" s="9" t="s">
        <v>5</v>
      </c>
      <c r="B3" s="28"/>
      <c r="C3" s="70" t="s">
        <v>168</v>
      </c>
      <c r="D3" s="61"/>
      <c r="E3" s="5"/>
      <c r="F3" s="10"/>
      <c r="G3" s="2"/>
    </row>
    <row r="4" spans="1:19" ht="17.25" customHeight="1" x14ac:dyDescent="0.2">
      <c r="A4" s="9" t="s">
        <v>7</v>
      </c>
      <c r="B4" s="28"/>
      <c r="C4" s="71" t="s">
        <v>169</v>
      </c>
      <c r="D4" s="62"/>
      <c r="E4" s="5"/>
      <c r="F4" s="10"/>
      <c r="G4" s="2"/>
    </row>
    <row r="5" spans="1:19" ht="17.25" customHeight="1" x14ac:dyDescent="0.2">
      <c r="A5" s="9" t="s">
        <v>6</v>
      </c>
      <c r="B5" s="28"/>
      <c r="C5" s="72"/>
      <c r="D5" s="4"/>
      <c r="E5" s="5"/>
      <c r="F5" s="10"/>
      <c r="G5" s="2"/>
    </row>
    <row r="6" spans="1:19" x14ac:dyDescent="0.2">
      <c r="A6" s="57"/>
      <c r="B6" s="58"/>
      <c r="C6" s="26"/>
      <c r="D6" s="4"/>
      <c r="E6" s="59"/>
      <c r="F6" s="60"/>
      <c r="G6" s="2"/>
    </row>
    <row r="7" spans="1:19" ht="15.75" customHeight="1" x14ac:dyDescent="0.2">
      <c r="A7" s="11" t="s">
        <v>2</v>
      </c>
      <c r="B7" s="69" t="s">
        <v>9</v>
      </c>
      <c r="C7" s="69" t="s">
        <v>10</v>
      </c>
      <c r="D7" s="12"/>
      <c r="E7" s="5"/>
      <c r="F7" s="10"/>
      <c r="G7" s="1"/>
    </row>
    <row r="8" spans="1:19" ht="15.75" customHeight="1" x14ac:dyDescent="0.2">
      <c r="A8" s="3" t="s">
        <v>3</v>
      </c>
      <c r="B8" s="13">
        <f ca="1">TODAY()</f>
        <v>43286</v>
      </c>
      <c r="C8" s="14">
        <f ca="1">NOW()</f>
        <v>43286.697282175926</v>
      </c>
      <c r="D8" s="12"/>
      <c r="E8" s="5"/>
      <c r="F8" s="10"/>
      <c r="G8" s="1"/>
    </row>
    <row r="9" spans="1:19" ht="15.75" customHeight="1" x14ac:dyDescent="0.2">
      <c r="A9" s="11"/>
      <c r="B9" s="27"/>
      <c r="C9" s="27"/>
      <c r="D9" s="12"/>
      <c r="E9" s="5"/>
      <c r="F9" s="10"/>
      <c r="G9" s="2"/>
    </row>
    <row r="10" spans="1:19" ht="15.75" customHeight="1" thickBot="1" x14ac:dyDescent="0.25">
      <c r="A10" s="3"/>
      <c r="B10" s="28"/>
      <c r="C10" s="28"/>
      <c r="D10" s="5"/>
      <c r="E10" s="5"/>
      <c r="F10" s="10"/>
      <c r="G10" s="2"/>
    </row>
    <row r="11" spans="1:19" s="30" customFormat="1" ht="19.5" customHeight="1" thickBot="1" x14ac:dyDescent="0.25">
      <c r="A11" s="74" t="s">
        <v>11</v>
      </c>
      <c r="B11" s="76" t="s">
        <v>26</v>
      </c>
      <c r="C11" s="76" t="s">
        <v>170</v>
      </c>
      <c r="D11" s="74" t="s">
        <v>45</v>
      </c>
      <c r="E11" s="74" t="s">
        <v>46</v>
      </c>
      <c r="F11" s="74" t="s">
        <v>55</v>
      </c>
      <c r="G11" s="111" t="s">
        <v>100</v>
      </c>
      <c r="I11" s="111" t="s">
        <v>61</v>
      </c>
      <c r="J11" s="106" t="s">
        <v>62</v>
      </c>
      <c r="K11" s="111" t="s">
        <v>74</v>
      </c>
      <c r="L11" s="106" t="s">
        <v>75</v>
      </c>
      <c r="M11" s="111" t="s">
        <v>156</v>
      </c>
    </row>
    <row r="12" spans="1:19" s="15" customFormat="1" ht="16.5" customHeight="1" x14ac:dyDescent="0.2">
      <c r="A12" s="117" t="s">
        <v>13</v>
      </c>
      <c r="B12" s="123" t="s">
        <v>28</v>
      </c>
      <c r="C12" s="91" t="s">
        <v>139</v>
      </c>
      <c r="D12" s="85" t="s">
        <v>4</v>
      </c>
      <c r="E12" s="77" t="s">
        <v>48</v>
      </c>
      <c r="F12" s="78">
        <f t="shared" ref="F12:F31" si="0">SUM(I12:M12)</f>
        <v>224</v>
      </c>
      <c r="G12" s="15">
        <v>250</v>
      </c>
      <c r="I12" s="98">
        <v>7</v>
      </c>
      <c r="J12" s="99">
        <v>42</v>
      </c>
      <c r="K12" s="99">
        <v>7</v>
      </c>
      <c r="L12" s="99">
        <v>168</v>
      </c>
      <c r="M12" s="107"/>
    </row>
    <row r="13" spans="1:19" s="15" customFormat="1" ht="16.5" customHeight="1" x14ac:dyDescent="0.2">
      <c r="A13" s="117" t="s">
        <v>13</v>
      </c>
      <c r="B13" s="119" t="s">
        <v>30</v>
      </c>
      <c r="C13" s="92" t="s">
        <v>140</v>
      </c>
      <c r="D13" s="85" t="s">
        <v>4</v>
      </c>
      <c r="E13" s="77" t="s">
        <v>48</v>
      </c>
      <c r="F13" s="78">
        <f t="shared" si="0"/>
        <v>137</v>
      </c>
      <c r="G13" s="15">
        <v>200</v>
      </c>
      <c r="I13" s="80">
        <v>2</v>
      </c>
      <c r="J13" s="81">
        <v>10</v>
      </c>
      <c r="K13" s="81">
        <v>5</v>
      </c>
      <c r="L13" s="81">
        <v>120</v>
      </c>
      <c r="M13" s="108"/>
    </row>
    <row r="14" spans="1:19" s="15" customFormat="1" ht="16.5" customHeight="1" x14ac:dyDescent="0.2">
      <c r="A14" s="117" t="s">
        <v>13</v>
      </c>
      <c r="B14" s="119" t="s">
        <v>85</v>
      </c>
      <c r="C14" s="92" t="s">
        <v>141</v>
      </c>
      <c r="D14" s="85" t="s">
        <v>4</v>
      </c>
      <c r="E14" s="77"/>
      <c r="F14" s="78">
        <f t="shared" si="0"/>
        <v>24</v>
      </c>
      <c r="G14" s="15">
        <v>50</v>
      </c>
      <c r="I14" s="80"/>
      <c r="J14" s="81"/>
      <c r="K14" s="81"/>
      <c r="L14" s="81">
        <v>24</v>
      </c>
      <c r="M14" s="108"/>
    </row>
    <row r="15" spans="1:19" s="15" customFormat="1" ht="16.5" customHeight="1" x14ac:dyDescent="0.2">
      <c r="A15" s="117" t="s">
        <v>13</v>
      </c>
      <c r="B15" s="119" t="s">
        <v>86</v>
      </c>
      <c r="C15" s="92" t="s">
        <v>203</v>
      </c>
      <c r="D15" s="85" t="s">
        <v>4</v>
      </c>
      <c r="E15" s="77"/>
      <c r="F15" s="78">
        <f t="shared" si="0"/>
        <v>24</v>
      </c>
      <c r="G15" s="15">
        <v>40</v>
      </c>
      <c r="I15" s="80"/>
      <c r="J15" s="81"/>
      <c r="K15" s="81"/>
      <c r="L15" s="81">
        <v>24</v>
      </c>
      <c r="M15" s="108"/>
    </row>
    <row r="16" spans="1:19" s="15" customFormat="1" ht="16.5" customHeight="1" x14ac:dyDescent="0.2">
      <c r="A16" s="117" t="s">
        <v>13</v>
      </c>
      <c r="B16" s="119" t="s">
        <v>87</v>
      </c>
      <c r="C16" s="92" t="s">
        <v>132</v>
      </c>
      <c r="D16" s="85" t="s">
        <v>4</v>
      </c>
      <c r="E16" s="77"/>
      <c r="F16" s="78">
        <f t="shared" si="0"/>
        <v>24</v>
      </c>
      <c r="G16" s="15">
        <v>100</v>
      </c>
      <c r="I16" s="80"/>
      <c r="J16" s="81"/>
      <c r="K16" s="81"/>
      <c r="L16" s="81">
        <v>24</v>
      </c>
      <c r="M16" s="108"/>
      <c r="S16" s="79"/>
    </row>
    <row r="17" spans="1:13" s="15" customFormat="1" ht="16.5" customHeight="1" x14ac:dyDescent="0.2">
      <c r="A17" s="75" t="s">
        <v>13</v>
      </c>
      <c r="B17" s="119" t="s">
        <v>37</v>
      </c>
      <c r="C17" s="92" t="s">
        <v>133</v>
      </c>
      <c r="D17" s="85" t="s">
        <v>4</v>
      </c>
      <c r="E17" s="77" t="s">
        <v>48</v>
      </c>
      <c r="F17" s="78">
        <f t="shared" si="0"/>
        <v>57</v>
      </c>
      <c r="G17" s="15">
        <v>100</v>
      </c>
      <c r="I17" s="80">
        <v>3</v>
      </c>
      <c r="J17" s="81">
        <v>4</v>
      </c>
      <c r="K17" s="81">
        <v>2</v>
      </c>
      <c r="L17" s="81">
        <v>48</v>
      </c>
      <c r="M17" s="108"/>
    </row>
    <row r="18" spans="1:13" s="15" customFormat="1" ht="16.5" customHeight="1" x14ac:dyDescent="0.2">
      <c r="A18" s="117" t="s">
        <v>13</v>
      </c>
      <c r="B18" s="119" t="s">
        <v>38</v>
      </c>
      <c r="C18" s="92" t="s">
        <v>134</v>
      </c>
      <c r="D18" s="85" t="s">
        <v>4</v>
      </c>
      <c r="E18" s="77" t="s">
        <v>48</v>
      </c>
      <c r="F18" s="78">
        <f t="shared" si="0"/>
        <v>28</v>
      </c>
      <c r="G18" s="15">
        <v>50</v>
      </c>
      <c r="I18" s="80">
        <v>1</v>
      </c>
      <c r="J18" s="81">
        <v>2</v>
      </c>
      <c r="K18" s="81">
        <v>1</v>
      </c>
      <c r="L18" s="81">
        <v>24</v>
      </c>
      <c r="M18" s="108"/>
    </row>
    <row r="19" spans="1:13" s="15" customFormat="1" ht="16.5" customHeight="1" x14ac:dyDescent="0.2">
      <c r="A19" s="117" t="s">
        <v>13</v>
      </c>
      <c r="B19" s="119" t="s">
        <v>39</v>
      </c>
      <c r="C19" s="92" t="s">
        <v>135</v>
      </c>
      <c r="D19" s="85" t="s">
        <v>4</v>
      </c>
      <c r="E19" s="77" t="s">
        <v>48</v>
      </c>
      <c r="F19" s="78">
        <f t="shared" si="0"/>
        <v>83</v>
      </c>
      <c r="G19" s="15">
        <v>100</v>
      </c>
      <c r="I19" s="80">
        <v>2</v>
      </c>
      <c r="J19" s="81">
        <v>6</v>
      </c>
      <c r="K19" s="81">
        <v>3</v>
      </c>
      <c r="L19" s="81">
        <v>72</v>
      </c>
      <c r="M19" s="108"/>
    </row>
    <row r="20" spans="1:13" s="15" customFormat="1" ht="16.5" customHeight="1" x14ac:dyDescent="0.2">
      <c r="A20" s="117" t="s">
        <v>13</v>
      </c>
      <c r="B20" s="119" t="s">
        <v>88</v>
      </c>
      <c r="C20" s="92" t="s">
        <v>136</v>
      </c>
      <c r="D20" s="85" t="s">
        <v>4</v>
      </c>
      <c r="E20" s="77"/>
      <c r="F20" s="78">
        <f t="shared" si="0"/>
        <v>24</v>
      </c>
      <c r="G20" s="15">
        <v>100</v>
      </c>
      <c r="I20" s="80"/>
      <c r="J20" s="81"/>
      <c r="K20" s="81"/>
      <c r="L20" s="81">
        <v>24</v>
      </c>
      <c r="M20" s="108"/>
    </row>
    <row r="21" spans="1:13" s="15" customFormat="1" ht="16.5" customHeight="1" x14ac:dyDescent="0.2">
      <c r="A21" s="117" t="s">
        <v>13</v>
      </c>
      <c r="B21" s="119" t="s">
        <v>89</v>
      </c>
      <c r="C21" s="92" t="s">
        <v>137</v>
      </c>
      <c r="D21" s="85" t="s">
        <v>4</v>
      </c>
      <c r="E21" s="77"/>
      <c r="F21" s="78">
        <f t="shared" si="0"/>
        <v>24</v>
      </c>
      <c r="G21" s="15">
        <v>100</v>
      </c>
      <c r="I21" s="80"/>
      <c r="J21" s="81"/>
      <c r="K21" s="81"/>
      <c r="L21" s="81">
        <v>24</v>
      </c>
      <c r="M21" s="108"/>
    </row>
    <row r="22" spans="1:13" s="15" customFormat="1" ht="16.5" customHeight="1" x14ac:dyDescent="0.2">
      <c r="A22" s="117" t="s">
        <v>13</v>
      </c>
      <c r="B22" s="119" t="s">
        <v>90</v>
      </c>
      <c r="C22" s="92" t="s">
        <v>138</v>
      </c>
      <c r="D22" s="85" t="s">
        <v>4</v>
      </c>
      <c r="E22" s="77"/>
      <c r="F22" s="78">
        <f t="shared" si="0"/>
        <v>24</v>
      </c>
      <c r="G22" s="15">
        <v>100</v>
      </c>
      <c r="I22" s="80"/>
      <c r="J22" s="81"/>
      <c r="K22" s="81"/>
      <c r="L22" s="81">
        <v>24</v>
      </c>
      <c r="M22" s="108"/>
    </row>
    <row r="23" spans="1:13" s="15" customFormat="1" ht="16.5" customHeight="1" x14ac:dyDescent="0.2">
      <c r="A23" s="75" t="s">
        <v>13</v>
      </c>
      <c r="B23" s="119" t="s">
        <v>40</v>
      </c>
      <c r="C23" s="92" t="s">
        <v>202</v>
      </c>
      <c r="D23" s="85" t="s">
        <v>4</v>
      </c>
      <c r="E23" s="77" t="s">
        <v>48</v>
      </c>
      <c r="F23" s="78">
        <f t="shared" si="0"/>
        <v>29</v>
      </c>
      <c r="G23" s="15">
        <v>100</v>
      </c>
      <c r="I23" s="80">
        <v>1</v>
      </c>
      <c r="J23" s="81">
        <v>2</v>
      </c>
      <c r="K23" s="81">
        <v>1</v>
      </c>
      <c r="L23" s="81">
        <v>24</v>
      </c>
      <c r="M23" s="108">
        <v>1</v>
      </c>
    </row>
    <row r="24" spans="1:13" s="15" customFormat="1" ht="16.5" customHeight="1" x14ac:dyDescent="0.2">
      <c r="A24" s="75" t="s">
        <v>68</v>
      </c>
      <c r="B24" s="119" t="s">
        <v>69</v>
      </c>
      <c r="C24" s="100" t="s">
        <v>160</v>
      </c>
      <c r="D24" s="85" t="s">
        <v>4</v>
      </c>
      <c r="E24" s="77" t="s">
        <v>70</v>
      </c>
      <c r="F24" s="78">
        <f t="shared" si="0"/>
        <v>27</v>
      </c>
      <c r="G24" s="101">
        <v>32</v>
      </c>
      <c r="I24" s="80"/>
      <c r="J24" s="81">
        <v>2</v>
      </c>
      <c r="K24" s="81">
        <v>1</v>
      </c>
      <c r="L24" s="81">
        <v>24</v>
      </c>
      <c r="M24" s="108"/>
    </row>
    <row r="25" spans="1:13" s="15" customFormat="1" ht="16.5" customHeight="1" x14ac:dyDescent="0.2">
      <c r="A25" s="75" t="s">
        <v>58</v>
      </c>
      <c r="B25" s="119" t="s">
        <v>59</v>
      </c>
      <c r="C25" s="94" t="s">
        <v>120</v>
      </c>
      <c r="D25" s="85" t="s">
        <v>4</v>
      </c>
      <c r="E25" s="77" t="s">
        <v>60</v>
      </c>
      <c r="F25" s="78">
        <f t="shared" si="0"/>
        <v>52</v>
      </c>
      <c r="G25" s="15">
        <v>60</v>
      </c>
      <c r="I25" s="80"/>
      <c r="J25" s="81">
        <v>28</v>
      </c>
      <c r="K25" s="81"/>
      <c r="L25" s="81">
        <v>24</v>
      </c>
      <c r="M25" s="108"/>
    </row>
    <row r="26" spans="1:13" s="15" customFormat="1" ht="16.5" customHeight="1" x14ac:dyDescent="0.2">
      <c r="A26" s="75" t="s">
        <v>16</v>
      </c>
      <c r="B26" s="119" t="s">
        <v>32</v>
      </c>
      <c r="C26" s="92" t="s">
        <v>131</v>
      </c>
      <c r="D26" s="85" t="s">
        <v>4</v>
      </c>
      <c r="E26" s="77" t="s">
        <v>49</v>
      </c>
      <c r="F26" s="78">
        <f t="shared" si="0"/>
        <v>28</v>
      </c>
      <c r="G26" s="15">
        <v>5</v>
      </c>
      <c r="I26" s="80">
        <v>1</v>
      </c>
      <c r="J26" s="81">
        <v>2</v>
      </c>
      <c r="K26" s="81">
        <v>1</v>
      </c>
      <c r="L26" s="81">
        <v>24</v>
      </c>
      <c r="M26" s="109"/>
    </row>
    <row r="27" spans="1:13" s="15" customFormat="1" ht="16.5" customHeight="1" x14ac:dyDescent="0.2">
      <c r="A27" s="75" t="s">
        <v>12</v>
      </c>
      <c r="B27" s="119" t="s">
        <v>27</v>
      </c>
      <c r="C27" s="92" t="s">
        <v>130</v>
      </c>
      <c r="D27" s="85" t="s">
        <v>4</v>
      </c>
      <c r="E27" s="77" t="s">
        <v>47</v>
      </c>
      <c r="F27" s="78">
        <f t="shared" si="0"/>
        <v>28</v>
      </c>
      <c r="G27" s="15">
        <v>10</v>
      </c>
      <c r="I27" s="80">
        <v>1</v>
      </c>
      <c r="J27" s="81">
        <v>2</v>
      </c>
      <c r="K27" s="81">
        <v>1</v>
      </c>
      <c r="L27" s="81">
        <v>24</v>
      </c>
      <c r="M27" s="108"/>
    </row>
    <row r="28" spans="1:13" s="15" customFormat="1" ht="16.5" customHeight="1" x14ac:dyDescent="0.2">
      <c r="A28" s="75" t="s">
        <v>72</v>
      </c>
      <c r="B28" s="119" t="s">
        <v>73</v>
      </c>
      <c r="C28" s="92" t="s">
        <v>129</v>
      </c>
      <c r="D28" s="85" t="s">
        <v>4</v>
      </c>
      <c r="E28" s="77"/>
      <c r="F28" s="78">
        <f t="shared" si="0"/>
        <v>27</v>
      </c>
      <c r="G28" s="15">
        <v>20</v>
      </c>
      <c r="I28" s="80"/>
      <c r="J28" s="81">
        <v>2</v>
      </c>
      <c r="K28" s="81">
        <v>1</v>
      </c>
      <c r="L28" s="81">
        <v>24</v>
      </c>
      <c r="M28" s="108"/>
    </row>
    <row r="29" spans="1:13" s="15" customFormat="1" ht="16.5" customHeight="1" x14ac:dyDescent="0.2">
      <c r="A29" s="75" t="s">
        <v>76</v>
      </c>
      <c r="B29" s="119" t="s">
        <v>77</v>
      </c>
      <c r="C29" s="92" t="s">
        <v>128</v>
      </c>
      <c r="D29" s="85" t="s">
        <v>4</v>
      </c>
      <c r="E29" s="77" t="s">
        <v>78</v>
      </c>
      <c r="F29" s="78">
        <f t="shared" si="0"/>
        <v>2</v>
      </c>
      <c r="G29" s="15">
        <v>10</v>
      </c>
      <c r="I29" s="80"/>
      <c r="J29" s="81"/>
      <c r="K29" s="81">
        <v>2</v>
      </c>
      <c r="L29" s="81"/>
      <c r="M29" s="108"/>
    </row>
    <row r="30" spans="1:13" s="15" customFormat="1" ht="16.5" customHeight="1" x14ac:dyDescent="0.2">
      <c r="A30" s="75" t="s">
        <v>18</v>
      </c>
      <c r="B30" s="119" t="s">
        <v>18</v>
      </c>
      <c r="C30" s="92" t="s">
        <v>119</v>
      </c>
      <c r="D30" s="85" t="s">
        <v>4</v>
      </c>
      <c r="E30" s="77" t="s">
        <v>101</v>
      </c>
      <c r="F30" s="78">
        <f>SUM(I30:M30)</f>
        <v>62</v>
      </c>
      <c r="G30" s="15">
        <v>70</v>
      </c>
      <c r="I30" s="80">
        <v>4</v>
      </c>
      <c r="J30" s="81">
        <v>4</v>
      </c>
      <c r="K30" s="81">
        <v>2</v>
      </c>
      <c r="L30" s="81">
        <v>48</v>
      </c>
      <c r="M30" s="108">
        <v>4</v>
      </c>
    </row>
    <row r="31" spans="1:13" s="15" customFormat="1" ht="16.5" customHeight="1" x14ac:dyDescent="0.2">
      <c r="A31" s="75" t="s">
        <v>19</v>
      </c>
      <c r="B31" s="119" t="s">
        <v>34</v>
      </c>
      <c r="C31" s="92" t="s">
        <v>118</v>
      </c>
      <c r="D31" s="85" t="s">
        <v>4</v>
      </c>
      <c r="E31" s="77" t="s">
        <v>117</v>
      </c>
      <c r="F31" s="78">
        <f t="shared" si="0"/>
        <v>82</v>
      </c>
      <c r="G31" s="15">
        <v>100</v>
      </c>
      <c r="I31" s="80">
        <v>3</v>
      </c>
      <c r="J31" s="81">
        <v>4</v>
      </c>
      <c r="K31" s="81">
        <v>2</v>
      </c>
      <c r="L31" s="81">
        <v>72</v>
      </c>
      <c r="M31" s="108">
        <v>1</v>
      </c>
    </row>
    <row r="32" spans="1:13" s="15" customFormat="1" ht="16.5" customHeight="1" x14ac:dyDescent="0.2">
      <c r="A32" s="75" t="s">
        <v>121</v>
      </c>
      <c r="B32" s="125"/>
      <c r="C32" s="114" t="s">
        <v>123</v>
      </c>
      <c r="D32" s="85" t="s">
        <v>4</v>
      </c>
      <c r="E32" s="77"/>
      <c r="F32" s="78"/>
      <c r="G32" s="15">
        <v>2</v>
      </c>
      <c r="I32" s="80"/>
      <c r="J32" s="81"/>
      <c r="K32" s="81"/>
      <c r="L32" s="81"/>
      <c r="M32" s="108"/>
    </row>
    <row r="33" spans="1:14" s="15" customFormat="1" ht="16.5" customHeight="1" x14ac:dyDescent="0.2">
      <c r="A33" s="75" t="s">
        <v>122</v>
      </c>
      <c r="B33" s="119"/>
      <c r="C33" s="92" t="s">
        <v>200</v>
      </c>
      <c r="D33" s="85" t="s">
        <v>4</v>
      </c>
      <c r="E33" s="77"/>
      <c r="F33" s="78"/>
      <c r="G33" s="15">
        <v>5</v>
      </c>
      <c r="I33" s="80"/>
      <c r="J33" s="81"/>
      <c r="K33" s="81"/>
      <c r="L33" s="81"/>
      <c r="M33" s="108"/>
    </row>
    <row r="34" spans="1:14" s="15" customFormat="1" ht="16.5" customHeight="1" x14ac:dyDescent="0.2">
      <c r="A34" s="75" t="s">
        <v>125</v>
      </c>
      <c r="B34" s="119"/>
      <c r="C34" s="92" t="s">
        <v>124</v>
      </c>
      <c r="D34" s="85" t="s">
        <v>4</v>
      </c>
      <c r="E34" s="77"/>
      <c r="F34" s="78"/>
      <c r="G34" s="15">
        <v>2</v>
      </c>
      <c r="I34" s="80"/>
      <c r="J34" s="81"/>
      <c r="K34" s="81"/>
      <c r="L34" s="81"/>
      <c r="M34" s="108"/>
    </row>
    <row r="35" spans="1:14" s="15" customFormat="1" ht="16.5" customHeight="1" x14ac:dyDescent="0.2">
      <c r="A35" s="75" t="s">
        <v>126</v>
      </c>
      <c r="B35" s="119"/>
      <c r="C35" s="92" t="s">
        <v>127</v>
      </c>
      <c r="D35" s="85" t="s">
        <v>4</v>
      </c>
      <c r="E35" s="77"/>
      <c r="F35" s="78"/>
      <c r="G35" s="15">
        <v>20</v>
      </c>
      <c r="I35" s="80"/>
      <c r="J35" s="81"/>
      <c r="K35" s="81"/>
      <c r="L35" s="81"/>
      <c r="M35" s="108"/>
    </row>
    <row r="36" spans="1:14" s="15" customFormat="1" ht="16.5" customHeight="1" x14ac:dyDescent="0.2">
      <c r="A36" s="75" t="s">
        <v>25</v>
      </c>
      <c r="B36" s="119" t="s">
        <v>44</v>
      </c>
      <c r="C36" s="92" t="s">
        <v>105</v>
      </c>
      <c r="D36" s="85" t="s">
        <v>4</v>
      </c>
      <c r="E36" s="77" t="s">
        <v>54</v>
      </c>
      <c r="F36" s="78">
        <f t="shared" ref="F36:F51" si="1">SUM(I36:M36)</f>
        <v>55</v>
      </c>
      <c r="G36" s="15">
        <v>60</v>
      </c>
      <c r="I36" s="80">
        <v>1</v>
      </c>
      <c r="J36" s="81">
        <v>4</v>
      </c>
      <c r="K36" s="81">
        <v>2</v>
      </c>
      <c r="L36" s="81">
        <v>48</v>
      </c>
      <c r="M36" s="108"/>
    </row>
    <row r="37" spans="1:14" s="15" customFormat="1" ht="16.5" customHeight="1" x14ac:dyDescent="0.2">
      <c r="A37" s="75" t="s">
        <v>14</v>
      </c>
      <c r="B37" s="119" t="s">
        <v>91</v>
      </c>
      <c r="C37" s="92" t="s">
        <v>115</v>
      </c>
      <c r="D37" s="85" t="s">
        <v>4</v>
      </c>
      <c r="E37" s="77"/>
      <c r="F37" s="78">
        <f t="shared" si="1"/>
        <v>24</v>
      </c>
      <c r="G37" s="15">
        <v>30</v>
      </c>
      <c r="I37" s="80"/>
      <c r="J37" s="81"/>
      <c r="K37" s="81"/>
      <c r="L37" s="81">
        <v>24</v>
      </c>
      <c r="M37" s="108"/>
    </row>
    <row r="38" spans="1:14" s="15" customFormat="1" ht="16.5" customHeight="1" x14ac:dyDescent="0.2">
      <c r="A38" s="75" t="s">
        <v>14</v>
      </c>
      <c r="B38" s="119" t="s">
        <v>29</v>
      </c>
      <c r="C38" s="92" t="s">
        <v>116</v>
      </c>
      <c r="D38" s="85" t="s">
        <v>4</v>
      </c>
      <c r="E38" s="77" t="s">
        <v>48</v>
      </c>
      <c r="F38" s="78">
        <f t="shared" si="1"/>
        <v>56</v>
      </c>
      <c r="G38" s="15">
        <v>70</v>
      </c>
      <c r="I38" s="80">
        <v>2</v>
      </c>
      <c r="J38" s="81">
        <v>4</v>
      </c>
      <c r="K38" s="81">
        <v>2</v>
      </c>
      <c r="L38" s="81">
        <v>48</v>
      </c>
      <c r="M38" s="108"/>
    </row>
    <row r="39" spans="1:14" s="15" customFormat="1" ht="16.5" customHeight="1" x14ac:dyDescent="0.2">
      <c r="A39" s="75" t="s">
        <v>92</v>
      </c>
      <c r="B39" s="119" t="s">
        <v>93</v>
      </c>
      <c r="C39" s="92" t="s">
        <v>114</v>
      </c>
      <c r="D39" s="85" t="s">
        <v>4</v>
      </c>
      <c r="E39" s="77"/>
      <c r="F39" s="78">
        <f t="shared" si="1"/>
        <v>96</v>
      </c>
      <c r="G39" s="15">
        <v>120</v>
      </c>
      <c r="I39" s="80"/>
      <c r="J39" s="81"/>
      <c r="K39" s="81"/>
      <c r="L39" s="81">
        <v>96</v>
      </c>
      <c r="M39" s="108"/>
    </row>
    <row r="40" spans="1:14" s="15" customFormat="1" ht="16.5" customHeight="1" x14ac:dyDescent="0.2">
      <c r="A40" s="75" t="s">
        <v>64</v>
      </c>
      <c r="B40" s="120" t="s">
        <v>65</v>
      </c>
      <c r="C40" s="112" t="s">
        <v>113</v>
      </c>
      <c r="D40" s="113" t="s">
        <v>4</v>
      </c>
      <c r="E40" s="77"/>
      <c r="F40" s="78">
        <f t="shared" si="1"/>
        <v>28</v>
      </c>
      <c r="G40" s="15">
        <v>40</v>
      </c>
      <c r="I40" s="80"/>
      <c r="J40" s="81">
        <v>28</v>
      </c>
      <c r="K40" s="81"/>
      <c r="L40" s="81"/>
      <c r="M40" s="108"/>
    </row>
    <row r="41" spans="1:14" s="15" customFormat="1" ht="16.5" customHeight="1" x14ac:dyDescent="0.2">
      <c r="A41" s="75" t="s">
        <v>24</v>
      </c>
      <c r="B41" s="120" t="s">
        <v>43</v>
      </c>
      <c r="C41" s="112" t="s">
        <v>107</v>
      </c>
      <c r="D41" s="113" t="s">
        <v>4</v>
      </c>
      <c r="E41" s="77" t="s">
        <v>48</v>
      </c>
      <c r="F41" s="78">
        <f t="shared" ref="F41" si="2">SUM(I41:M41)</f>
        <v>28</v>
      </c>
      <c r="G41" s="15">
        <v>35</v>
      </c>
      <c r="I41" s="80">
        <v>1</v>
      </c>
      <c r="J41" s="81">
        <v>2</v>
      </c>
      <c r="K41" s="81">
        <v>1</v>
      </c>
      <c r="L41" s="81">
        <v>24</v>
      </c>
      <c r="M41" s="108"/>
    </row>
    <row r="42" spans="1:14" s="15" customFormat="1" ht="16.5" customHeight="1" x14ac:dyDescent="0.2">
      <c r="A42" s="75" t="s">
        <v>94</v>
      </c>
      <c r="B42" s="120" t="s">
        <v>95</v>
      </c>
      <c r="C42" s="112" t="s">
        <v>112</v>
      </c>
      <c r="D42" s="113" t="s">
        <v>4</v>
      </c>
      <c r="E42" s="77"/>
      <c r="F42" s="78">
        <f t="shared" si="1"/>
        <v>24</v>
      </c>
      <c r="G42" s="15">
        <v>30</v>
      </c>
      <c r="I42" s="80"/>
      <c r="J42" s="81"/>
      <c r="K42" s="81"/>
      <c r="L42" s="81">
        <v>24</v>
      </c>
      <c r="M42" s="108"/>
    </row>
    <row r="43" spans="1:14" s="15" customFormat="1" ht="16.5" customHeight="1" x14ac:dyDescent="0.2">
      <c r="A43" s="75" t="s">
        <v>15</v>
      </c>
      <c r="B43" s="120" t="s">
        <v>31</v>
      </c>
      <c r="C43" s="112" t="s">
        <v>111</v>
      </c>
      <c r="D43" s="113" t="s">
        <v>4</v>
      </c>
      <c r="E43" s="77" t="s">
        <v>48</v>
      </c>
      <c r="F43" s="78">
        <f t="shared" si="1"/>
        <v>28</v>
      </c>
      <c r="G43" s="15">
        <v>50</v>
      </c>
      <c r="I43" s="80">
        <v>1</v>
      </c>
      <c r="J43" s="81">
        <v>2</v>
      </c>
      <c r="K43" s="81">
        <v>1</v>
      </c>
      <c r="L43" s="81">
        <v>24</v>
      </c>
      <c r="M43" s="108"/>
    </row>
    <row r="44" spans="1:14" s="15" customFormat="1" ht="16.5" customHeight="1" x14ac:dyDescent="0.2">
      <c r="A44" s="75" t="s">
        <v>15</v>
      </c>
      <c r="B44" s="120" t="s">
        <v>96</v>
      </c>
      <c r="C44" s="112" t="s">
        <v>110</v>
      </c>
      <c r="D44" s="113" t="s">
        <v>4</v>
      </c>
      <c r="E44" s="77"/>
      <c r="F44" s="78">
        <f t="shared" si="1"/>
        <v>24</v>
      </c>
      <c r="G44" s="15">
        <v>40</v>
      </c>
      <c r="I44" s="80"/>
      <c r="J44" s="81"/>
      <c r="K44" s="81"/>
      <c r="L44" s="81">
        <v>24</v>
      </c>
      <c r="M44" s="108"/>
    </row>
    <row r="45" spans="1:14" s="15" customFormat="1" ht="16.5" customHeight="1" x14ac:dyDescent="0.2">
      <c r="A45" s="75" t="s">
        <v>20</v>
      </c>
      <c r="B45" s="120" t="s">
        <v>35</v>
      </c>
      <c r="C45" s="112" t="s">
        <v>109</v>
      </c>
      <c r="D45" s="113" t="s">
        <v>4</v>
      </c>
      <c r="E45" s="77" t="s">
        <v>51</v>
      </c>
      <c r="F45" s="78">
        <f t="shared" si="1"/>
        <v>28</v>
      </c>
      <c r="G45" s="15">
        <v>32</v>
      </c>
      <c r="I45" s="80">
        <v>1</v>
      </c>
      <c r="J45" s="81">
        <v>2</v>
      </c>
      <c r="K45" s="81">
        <v>1</v>
      </c>
      <c r="L45" s="81">
        <v>24</v>
      </c>
      <c r="M45" s="108"/>
    </row>
    <row r="46" spans="1:14" s="15" customFormat="1" ht="16.5" customHeight="1" x14ac:dyDescent="0.2">
      <c r="A46" s="75" t="s">
        <v>21</v>
      </c>
      <c r="B46" s="120" t="s">
        <v>36</v>
      </c>
      <c r="C46" s="112" t="s">
        <v>108</v>
      </c>
      <c r="D46" s="113" t="s">
        <v>4</v>
      </c>
      <c r="E46" s="77" t="s">
        <v>52</v>
      </c>
      <c r="F46" s="78">
        <f t="shared" si="1"/>
        <v>28</v>
      </c>
      <c r="G46" s="15">
        <v>32</v>
      </c>
      <c r="I46" s="80">
        <v>1</v>
      </c>
      <c r="J46" s="81">
        <v>2</v>
      </c>
      <c r="K46" s="81">
        <v>1</v>
      </c>
      <c r="L46" s="81">
        <v>24</v>
      </c>
      <c r="M46" s="108"/>
    </row>
    <row r="47" spans="1:14" s="15" customFormat="1" ht="16.5" customHeight="1" x14ac:dyDescent="0.25">
      <c r="A47" s="75" t="s">
        <v>66</v>
      </c>
      <c r="B47" s="121" t="s">
        <v>67</v>
      </c>
      <c r="C47" s="112" t="s">
        <v>106</v>
      </c>
      <c r="D47" s="113" t="s">
        <v>4</v>
      </c>
      <c r="E47" s="77" t="s">
        <v>99</v>
      </c>
      <c r="F47" s="78">
        <f t="shared" si="1"/>
        <v>27</v>
      </c>
      <c r="G47" s="15">
        <v>40</v>
      </c>
      <c r="I47" s="80"/>
      <c r="J47" s="81">
        <v>2</v>
      </c>
      <c r="K47" s="81">
        <v>1</v>
      </c>
      <c r="L47" s="81">
        <v>24</v>
      </c>
      <c r="M47" s="108"/>
    </row>
    <row r="48" spans="1:14" s="15" customFormat="1" ht="16.5" customHeight="1" x14ac:dyDescent="0.25">
      <c r="A48" s="75" t="s">
        <v>71</v>
      </c>
      <c r="B48" s="121" t="s">
        <v>71</v>
      </c>
      <c r="C48" s="112" t="s">
        <v>104</v>
      </c>
      <c r="D48" s="113" t="s">
        <v>4</v>
      </c>
      <c r="E48" s="77"/>
      <c r="F48" s="78">
        <f t="shared" si="1"/>
        <v>3</v>
      </c>
      <c r="G48" s="15">
        <v>15</v>
      </c>
      <c r="I48" s="80"/>
      <c r="J48" s="81">
        <v>2</v>
      </c>
      <c r="K48" s="81"/>
      <c r="L48" s="81"/>
      <c r="M48" s="108">
        <v>1</v>
      </c>
      <c r="N48" s="15">
        <v>7</v>
      </c>
    </row>
    <row r="49" spans="1:13" s="15" customFormat="1" ht="16.5" customHeight="1" x14ac:dyDescent="0.25">
      <c r="A49" s="75" t="s">
        <v>144</v>
      </c>
      <c r="B49" s="122"/>
      <c r="C49" s="112" t="s">
        <v>145</v>
      </c>
      <c r="D49" s="113" t="s">
        <v>4</v>
      </c>
      <c r="E49" s="77"/>
      <c r="F49" s="78">
        <f t="shared" si="1"/>
        <v>0</v>
      </c>
      <c r="G49" s="15">
        <v>60</v>
      </c>
      <c r="I49" s="80"/>
      <c r="J49" s="81"/>
      <c r="K49" s="81"/>
      <c r="L49" s="81"/>
      <c r="M49" s="108"/>
    </row>
    <row r="50" spans="1:13" s="15" customFormat="1" ht="16.5" customHeight="1" x14ac:dyDescent="0.25">
      <c r="A50" s="75" t="s">
        <v>146</v>
      </c>
      <c r="B50" s="121"/>
      <c r="C50" s="112" t="s">
        <v>147</v>
      </c>
      <c r="D50" s="113" t="s">
        <v>4</v>
      </c>
      <c r="E50" s="77"/>
      <c r="F50" s="78">
        <f t="shared" si="1"/>
        <v>0</v>
      </c>
      <c r="G50" s="15">
        <v>50</v>
      </c>
      <c r="I50" s="80"/>
      <c r="J50" s="81"/>
      <c r="K50" s="81"/>
      <c r="L50" s="81"/>
      <c r="M50" s="108"/>
    </row>
    <row r="51" spans="1:13" s="15" customFormat="1" ht="16.5" customHeight="1" x14ac:dyDescent="0.25">
      <c r="A51" s="89" t="s">
        <v>157</v>
      </c>
      <c r="B51" s="124"/>
      <c r="C51" s="15" t="s">
        <v>158</v>
      </c>
      <c r="D51" s="113" t="s">
        <v>4</v>
      </c>
      <c r="E51" s="77"/>
      <c r="F51" s="78">
        <f t="shared" si="1"/>
        <v>2</v>
      </c>
      <c r="G51" s="15">
        <v>5</v>
      </c>
      <c r="I51" s="80"/>
      <c r="J51" s="81"/>
      <c r="K51" s="81"/>
      <c r="L51" s="81"/>
      <c r="M51" s="108">
        <v>2</v>
      </c>
    </row>
    <row r="52" spans="1:13" s="15" customFormat="1" ht="16.5" customHeight="1" x14ac:dyDescent="0.2">
      <c r="A52" s="89" t="s">
        <v>161</v>
      </c>
      <c r="B52" s="119"/>
      <c r="C52" s="15" t="s">
        <v>159</v>
      </c>
      <c r="D52" s="113" t="s">
        <v>4</v>
      </c>
      <c r="E52" s="77"/>
      <c r="F52" s="78"/>
      <c r="G52" s="116">
        <v>50</v>
      </c>
      <c r="I52" s="80"/>
      <c r="J52" s="81"/>
      <c r="K52" s="81"/>
      <c r="L52" s="81"/>
      <c r="M52" s="108"/>
    </row>
    <row r="53" spans="1:13" s="15" customFormat="1" ht="16.5" customHeight="1" x14ac:dyDescent="0.2">
      <c r="A53" s="89" t="s">
        <v>204</v>
      </c>
      <c r="B53" s="119" t="s">
        <v>205</v>
      </c>
      <c r="C53" s="15" t="s">
        <v>206</v>
      </c>
      <c r="D53" s="113" t="s">
        <v>4</v>
      </c>
      <c r="E53" s="77"/>
      <c r="F53" s="78"/>
      <c r="G53" s="116">
        <v>5</v>
      </c>
      <c r="I53" s="80"/>
      <c r="J53" s="81"/>
      <c r="K53" s="81"/>
      <c r="L53" s="81"/>
      <c r="M53" s="108"/>
    </row>
    <row r="54" spans="1:13" s="15" customFormat="1" ht="16.5" customHeight="1" x14ac:dyDescent="0.2">
      <c r="A54" s="75" t="s">
        <v>13</v>
      </c>
      <c r="B54" s="87" t="s">
        <v>63</v>
      </c>
      <c r="C54" s="92" t="s">
        <v>102</v>
      </c>
      <c r="D54" s="113" t="s">
        <v>4</v>
      </c>
      <c r="E54" s="77"/>
      <c r="F54" s="78">
        <f t="shared" ref="F54:F61" si="3">SUM(I54:M54)</f>
        <v>54</v>
      </c>
      <c r="G54" s="15" t="s">
        <v>102</v>
      </c>
      <c r="I54" s="80"/>
      <c r="J54" s="81">
        <v>4</v>
      </c>
      <c r="K54" s="81">
        <v>2</v>
      </c>
      <c r="L54" s="81">
        <v>48</v>
      </c>
      <c r="M54" s="108"/>
    </row>
    <row r="55" spans="1:13" s="15" customFormat="1" ht="16.5" customHeight="1" x14ac:dyDescent="0.2">
      <c r="A55" s="75" t="s">
        <v>22</v>
      </c>
      <c r="B55" s="87" t="s">
        <v>41</v>
      </c>
      <c r="C55" s="92" t="s">
        <v>102</v>
      </c>
      <c r="D55" s="113" t="s">
        <v>4</v>
      </c>
      <c r="E55" s="77" t="s">
        <v>41</v>
      </c>
      <c r="F55" s="78">
        <f t="shared" si="3"/>
        <v>1</v>
      </c>
      <c r="G55" s="15">
        <v>1</v>
      </c>
      <c r="I55" s="80">
        <v>1</v>
      </c>
      <c r="J55" s="81"/>
      <c r="K55" s="81"/>
      <c r="L55" s="81"/>
      <c r="M55" s="108"/>
    </row>
    <row r="56" spans="1:13" s="15" customFormat="1" ht="16.5" customHeight="1" x14ac:dyDescent="0.2">
      <c r="A56" s="75" t="s">
        <v>97</v>
      </c>
      <c r="B56" s="87" t="s">
        <v>98</v>
      </c>
      <c r="C56" s="93" t="s">
        <v>142</v>
      </c>
      <c r="D56" s="113" t="s">
        <v>4</v>
      </c>
      <c r="E56" s="77"/>
      <c r="F56" s="78">
        <f t="shared" si="3"/>
        <v>24</v>
      </c>
      <c r="G56" s="84">
        <v>30</v>
      </c>
      <c r="I56" s="80"/>
      <c r="J56" s="81"/>
      <c r="K56" s="81"/>
      <c r="L56" s="81">
        <v>24</v>
      </c>
      <c r="M56" s="108"/>
    </row>
    <row r="57" spans="1:13" s="15" customFormat="1" ht="16.5" customHeight="1" x14ac:dyDescent="0.2">
      <c r="A57" s="75" t="s">
        <v>23</v>
      </c>
      <c r="B57" s="87" t="s">
        <v>42</v>
      </c>
      <c r="C57" s="103" t="s">
        <v>164</v>
      </c>
      <c r="D57" s="113" t="s">
        <v>4</v>
      </c>
      <c r="E57" s="77" t="s">
        <v>53</v>
      </c>
      <c r="F57" s="78">
        <f t="shared" si="3"/>
        <v>1</v>
      </c>
      <c r="G57" s="104" t="s">
        <v>103</v>
      </c>
      <c r="I57" s="80">
        <v>1</v>
      </c>
      <c r="J57" s="81"/>
      <c r="K57" s="81"/>
      <c r="L57" s="81"/>
      <c r="M57" s="108"/>
    </row>
    <row r="58" spans="1:13" s="15" customFormat="1" ht="16.5" customHeight="1" x14ac:dyDescent="0.2">
      <c r="A58" s="75" t="s">
        <v>56</v>
      </c>
      <c r="B58" s="87" t="s">
        <v>57</v>
      </c>
      <c r="C58" s="102" t="s">
        <v>163</v>
      </c>
      <c r="D58" s="85" t="s">
        <v>4</v>
      </c>
      <c r="E58" s="77"/>
      <c r="F58" s="78">
        <f t="shared" si="3"/>
        <v>28</v>
      </c>
      <c r="G58" s="105" t="s">
        <v>103</v>
      </c>
      <c r="I58" s="80"/>
      <c r="J58" s="81">
        <v>28</v>
      </c>
      <c r="K58" s="81"/>
      <c r="L58" s="81"/>
      <c r="M58" s="108"/>
    </row>
    <row r="59" spans="1:13" s="15" customFormat="1" ht="16.5" customHeight="1" x14ac:dyDescent="0.2">
      <c r="A59" s="75" t="s">
        <v>79</v>
      </c>
      <c r="B59" s="87" t="s">
        <v>80</v>
      </c>
      <c r="C59" s="102" t="s">
        <v>162</v>
      </c>
      <c r="D59" s="85" t="s">
        <v>4</v>
      </c>
      <c r="E59" s="88" t="s">
        <v>81</v>
      </c>
      <c r="F59" s="78">
        <f t="shared" si="3"/>
        <v>2</v>
      </c>
      <c r="G59" s="105" t="s">
        <v>103</v>
      </c>
      <c r="I59" s="80"/>
      <c r="J59" s="81"/>
      <c r="K59" s="81">
        <v>2</v>
      </c>
      <c r="L59" s="81"/>
      <c r="M59" s="108"/>
    </row>
    <row r="60" spans="1:13" s="15" customFormat="1" ht="16.5" customHeight="1" x14ac:dyDescent="0.2">
      <c r="A60" s="75" t="s">
        <v>82</v>
      </c>
      <c r="B60" s="96" t="s">
        <v>83</v>
      </c>
      <c r="C60" s="95" t="s">
        <v>143</v>
      </c>
      <c r="D60" s="85" t="s">
        <v>4</v>
      </c>
      <c r="E60" s="77" t="s">
        <v>84</v>
      </c>
      <c r="F60" s="78">
        <f t="shared" si="3"/>
        <v>30</v>
      </c>
      <c r="G60" s="86">
        <v>35</v>
      </c>
      <c r="I60" s="80"/>
      <c r="J60" s="81"/>
      <c r="K60" s="81">
        <v>30</v>
      </c>
      <c r="L60" s="81"/>
      <c r="M60" s="108"/>
    </row>
    <row r="61" spans="1:13" s="15" customFormat="1" ht="16.5" customHeight="1" x14ac:dyDescent="0.2">
      <c r="A61" s="75" t="s">
        <v>17</v>
      </c>
      <c r="B61" s="96" t="s">
        <v>33</v>
      </c>
      <c r="C61" s="95" t="s">
        <v>143</v>
      </c>
      <c r="D61" s="85" t="s">
        <v>4</v>
      </c>
      <c r="E61" s="77" t="s">
        <v>50</v>
      </c>
      <c r="F61" s="78">
        <f t="shared" si="3"/>
        <v>26</v>
      </c>
      <c r="G61" s="86">
        <v>35</v>
      </c>
      <c r="I61" s="80">
        <v>2</v>
      </c>
      <c r="J61" s="81"/>
      <c r="K61" s="81"/>
      <c r="L61" s="81">
        <v>24</v>
      </c>
      <c r="M61" s="108"/>
    </row>
    <row r="62" spans="1:13" s="15" customFormat="1" ht="16.5" customHeight="1" x14ac:dyDescent="0.2">
      <c r="A62" s="75" t="s">
        <v>149</v>
      </c>
      <c r="B62" s="96"/>
      <c r="C62" s="90" t="s">
        <v>148</v>
      </c>
      <c r="D62" s="85" t="s">
        <v>4</v>
      </c>
      <c r="E62" s="77"/>
      <c r="F62" s="78"/>
      <c r="G62" s="115" t="s">
        <v>196</v>
      </c>
      <c r="I62" s="80"/>
      <c r="J62" s="81"/>
      <c r="K62" s="81"/>
      <c r="L62" s="81"/>
      <c r="M62" s="108"/>
    </row>
    <row r="63" spans="1:13" s="15" customFormat="1" ht="16.5" customHeight="1" x14ac:dyDescent="0.2">
      <c r="A63" s="75" t="s">
        <v>150</v>
      </c>
      <c r="B63" s="87"/>
      <c r="C63" s="90" t="s">
        <v>151</v>
      </c>
      <c r="D63" s="85" t="s">
        <v>4</v>
      </c>
      <c r="E63" s="77"/>
      <c r="F63" s="78"/>
      <c r="G63" s="115" t="s">
        <v>195</v>
      </c>
      <c r="I63" s="80"/>
      <c r="J63" s="81"/>
      <c r="K63" s="81"/>
      <c r="L63" s="81"/>
      <c r="M63" s="108"/>
    </row>
    <row r="64" spans="1:13" s="15" customFormat="1" ht="16.5" customHeight="1" x14ac:dyDescent="0.2">
      <c r="A64" s="89" t="s">
        <v>178</v>
      </c>
      <c r="B64" s="87"/>
      <c r="C64" s="90" t="s">
        <v>179</v>
      </c>
      <c r="D64" s="85" t="s">
        <v>4</v>
      </c>
      <c r="E64" s="77"/>
      <c r="F64" s="78"/>
      <c r="G64" s="115" t="s">
        <v>194</v>
      </c>
      <c r="I64" s="80"/>
      <c r="J64" s="81"/>
      <c r="K64" s="81"/>
      <c r="L64" s="81"/>
      <c r="M64" s="108"/>
    </row>
    <row r="65" spans="1:13" s="15" customFormat="1" ht="16.5" customHeight="1" x14ac:dyDescent="0.2">
      <c r="A65" s="89" t="s">
        <v>180</v>
      </c>
      <c r="B65" s="87"/>
      <c r="C65" s="90" t="s">
        <v>181</v>
      </c>
      <c r="D65" s="85" t="s">
        <v>4</v>
      </c>
      <c r="E65" s="77"/>
      <c r="F65" s="78"/>
      <c r="G65" s="115">
        <v>5</v>
      </c>
      <c r="I65" s="80"/>
      <c r="J65" s="81"/>
      <c r="K65" s="81"/>
      <c r="L65" s="81"/>
      <c r="M65" s="108"/>
    </row>
    <row r="66" spans="1:13" s="15" customFormat="1" ht="16.5" customHeight="1" x14ac:dyDescent="0.2">
      <c r="A66" s="89" t="s">
        <v>167</v>
      </c>
      <c r="B66" s="87"/>
      <c r="C66" s="90" t="s">
        <v>185</v>
      </c>
      <c r="D66" s="85" t="s">
        <v>4</v>
      </c>
      <c r="E66" s="77"/>
      <c r="F66" s="78"/>
      <c r="G66" s="97">
        <v>1</v>
      </c>
      <c r="I66" s="80"/>
      <c r="J66" s="81"/>
      <c r="K66" s="81"/>
      <c r="L66" s="81"/>
      <c r="M66" s="108"/>
    </row>
    <row r="67" spans="1:13" s="15" customFormat="1" ht="16.5" customHeight="1" x14ac:dyDescent="0.2">
      <c r="A67" s="89" t="s">
        <v>189</v>
      </c>
      <c r="B67" s="87"/>
      <c r="C67" s="90" t="s">
        <v>190</v>
      </c>
      <c r="D67" s="85" t="s">
        <v>4</v>
      </c>
      <c r="E67" s="77"/>
      <c r="F67" s="78"/>
      <c r="G67" s="115">
        <v>50</v>
      </c>
      <c r="I67" s="80"/>
      <c r="J67" s="81"/>
      <c r="K67" s="81"/>
      <c r="L67" s="81"/>
      <c r="M67" s="108"/>
    </row>
    <row r="68" spans="1:13" s="15" customFormat="1" ht="16.5" customHeight="1" x14ac:dyDescent="0.2">
      <c r="A68" s="89" t="s">
        <v>191</v>
      </c>
      <c r="B68" s="87"/>
      <c r="C68" s="90" t="s">
        <v>188</v>
      </c>
      <c r="D68" s="85" t="s">
        <v>4</v>
      </c>
      <c r="E68" s="77"/>
      <c r="F68" s="78"/>
      <c r="G68" s="115">
        <v>50</v>
      </c>
      <c r="I68" s="80"/>
      <c r="J68" s="81"/>
      <c r="K68" s="81"/>
      <c r="L68" s="81"/>
      <c r="M68" s="108"/>
    </row>
    <row r="69" spans="1:13" s="15" customFormat="1" ht="16.5" customHeight="1" x14ac:dyDescent="0.2">
      <c r="A69" s="89" t="s">
        <v>192</v>
      </c>
      <c r="B69" s="87"/>
      <c r="C69" s="90" t="s">
        <v>187</v>
      </c>
      <c r="D69" s="85" t="s">
        <v>4</v>
      </c>
      <c r="E69" s="77"/>
      <c r="F69" s="78"/>
      <c r="G69" s="115">
        <v>4</v>
      </c>
      <c r="I69" s="80"/>
      <c r="J69" s="81"/>
      <c r="K69" s="81"/>
      <c r="L69" s="81"/>
      <c r="M69" s="108"/>
    </row>
    <row r="70" spans="1:13" s="15" customFormat="1" ht="16.5" customHeight="1" x14ac:dyDescent="0.2">
      <c r="A70" s="89" t="s">
        <v>193</v>
      </c>
      <c r="B70" s="87"/>
      <c r="C70" s="90" t="s">
        <v>186</v>
      </c>
      <c r="D70" s="85" t="s">
        <v>4</v>
      </c>
      <c r="E70" s="77"/>
      <c r="F70" s="78"/>
      <c r="G70" s="115">
        <v>4</v>
      </c>
      <c r="I70" s="80"/>
      <c r="J70" s="81"/>
      <c r="K70" s="81"/>
      <c r="L70" s="81"/>
      <c r="M70" s="108"/>
    </row>
    <row r="71" spans="1:13" s="15" customFormat="1" ht="16.5" customHeight="1" x14ac:dyDescent="0.2">
      <c r="A71" s="89" t="s">
        <v>183</v>
      </c>
      <c r="B71" s="87"/>
      <c r="C71" s="90" t="s">
        <v>184</v>
      </c>
      <c r="D71" s="85" t="s">
        <v>4</v>
      </c>
      <c r="E71" s="77"/>
      <c r="F71" s="78"/>
      <c r="G71" s="115">
        <v>200</v>
      </c>
      <c r="I71" s="80"/>
      <c r="J71" s="81"/>
      <c r="K71" s="81"/>
      <c r="L71" s="81"/>
      <c r="M71" s="108"/>
    </row>
    <row r="72" spans="1:13" s="15" customFormat="1" ht="16.5" customHeight="1" x14ac:dyDescent="0.2">
      <c r="A72" s="89" t="s">
        <v>198</v>
      </c>
      <c r="B72" s="87"/>
      <c r="C72" s="90" t="s">
        <v>199</v>
      </c>
      <c r="D72" s="85" t="s">
        <v>4</v>
      </c>
      <c r="E72" s="77"/>
      <c r="F72" s="78"/>
      <c r="G72" s="115">
        <v>50</v>
      </c>
      <c r="I72" s="80"/>
      <c r="J72" s="81"/>
      <c r="K72" s="81"/>
      <c r="L72" s="81"/>
      <c r="M72" s="108"/>
    </row>
    <row r="73" spans="1:13" s="15" customFormat="1" ht="16.5" customHeight="1" x14ac:dyDescent="0.2">
      <c r="A73" s="89" t="s">
        <v>197</v>
      </c>
      <c r="B73" s="87"/>
      <c r="C73" s="90" t="s">
        <v>182</v>
      </c>
      <c r="D73" s="85" t="s">
        <v>4</v>
      </c>
      <c r="E73" s="77"/>
      <c r="F73" s="78"/>
      <c r="G73" s="97">
        <v>100</v>
      </c>
      <c r="I73" s="80"/>
      <c r="J73" s="81"/>
      <c r="K73" s="81"/>
      <c r="L73" s="81"/>
      <c r="M73" s="108"/>
    </row>
    <row r="74" spans="1:13" s="15" customFormat="1" ht="16.5" customHeight="1" x14ac:dyDescent="0.2">
      <c r="A74" s="89" t="s">
        <v>154</v>
      </c>
      <c r="B74" s="87"/>
      <c r="C74" s="90" t="s">
        <v>155</v>
      </c>
      <c r="D74" s="85" t="s">
        <v>4</v>
      </c>
      <c r="E74" s="77"/>
      <c r="F74" s="78"/>
      <c r="G74" s="97">
        <v>2</v>
      </c>
      <c r="I74" s="80"/>
      <c r="J74" s="81"/>
      <c r="K74" s="81"/>
      <c r="L74" s="81"/>
      <c r="M74" s="108"/>
    </row>
    <row r="75" spans="1:13" s="15" customFormat="1" ht="16.5" customHeight="1" x14ac:dyDescent="0.2">
      <c r="A75" s="89" t="s">
        <v>152</v>
      </c>
      <c r="B75" s="87"/>
      <c r="C75" s="90" t="s">
        <v>153</v>
      </c>
      <c r="D75" s="85" t="s">
        <v>4</v>
      </c>
      <c r="E75" s="77"/>
      <c r="F75" s="78"/>
      <c r="G75" s="97">
        <v>1</v>
      </c>
      <c r="I75" s="80"/>
      <c r="J75" s="81"/>
      <c r="K75" s="81"/>
      <c r="L75" s="81"/>
      <c r="M75" s="108"/>
    </row>
    <row r="76" spans="1:13" s="15" customFormat="1" ht="16.5" customHeight="1" x14ac:dyDescent="0.2">
      <c r="A76" s="89" t="s">
        <v>165</v>
      </c>
      <c r="B76" s="87"/>
      <c r="C76" s="90" t="s">
        <v>166</v>
      </c>
      <c r="D76" s="85" t="s">
        <v>4</v>
      </c>
      <c r="E76" s="77"/>
      <c r="F76" s="78"/>
      <c r="G76" s="97">
        <v>1</v>
      </c>
      <c r="I76" s="80"/>
      <c r="J76" s="81"/>
      <c r="K76" s="81"/>
      <c r="L76" s="81"/>
      <c r="M76" s="108"/>
    </row>
    <row r="77" spans="1:13" s="15" customFormat="1" ht="16.5" customHeight="1" x14ac:dyDescent="0.2">
      <c r="A77" s="89" t="s">
        <v>177</v>
      </c>
      <c r="B77" s="87"/>
      <c r="C77" s="118" t="s">
        <v>201</v>
      </c>
      <c r="D77" s="85" t="s">
        <v>4</v>
      </c>
      <c r="E77" s="77"/>
      <c r="F77" s="78"/>
      <c r="G77" s="97">
        <v>2</v>
      </c>
      <c r="I77" s="80"/>
      <c r="J77" s="81"/>
      <c r="K77" s="81"/>
      <c r="L77" s="81"/>
      <c r="M77" s="108"/>
    </row>
    <row r="78" spans="1:13" s="15" customFormat="1" ht="16.5" customHeight="1" x14ac:dyDescent="0.2">
      <c r="A78" s="89" t="s">
        <v>171</v>
      </c>
      <c r="B78" s="87"/>
      <c r="C78" s="90" t="s">
        <v>172</v>
      </c>
      <c r="D78" s="85" t="s">
        <v>4</v>
      </c>
      <c r="E78" s="77"/>
      <c r="F78" s="78"/>
      <c r="G78" s="97">
        <v>1</v>
      </c>
      <c r="I78" s="80"/>
      <c r="J78" s="81"/>
      <c r="K78" s="81"/>
      <c r="L78" s="81"/>
      <c r="M78" s="108"/>
    </row>
    <row r="79" spans="1:13" s="15" customFormat="1" ht="16.5" customHeight="1" x14ac:dyDescent="0.2">
      <c r="A79" s="89" t="s">
        <v>174</v>
      </c>
      <c r="B79" s="87"/>
      <c r="C79" s="90" t="s">
        <v>173</v>
      </c>
      <c r="D79" s="85" t="s">
        <v>4</v>
      </c>
      <c r="E79" s="77"/>
      <c r="F79" s="78"/>
      <c r="G79" s="97">
        <v>1</v>
      </c>
      <c r="I79" s="80"/>
      <c r="J79" s="81"/>
      <c r="K79" s="81"/>
      <c r="L79" s="81"/>
      <c r="M79" s="108"/>
    </row>
    <row r="80" spans="1:13" s="15" customFormat="1" ht="16.5" customHeight="1" x14ac:dyDescent="0.2">
      <c r="A80" s="89" t="s">
        <v>175</v>
      </c>
      <c r="B80" s="87"/>
      <c r="C80" s="90" t="s">
        <v>176</v>
      </c>
      <c r="D80" s="85" t="s">
        <v>4</v>
      </c>
      <c r="E80" s="77"/>
      <c r="F80" s="78"/>
      <c r="G80" s="97">
        <v>1</v>
      </c>
      <c r="I80" s="80"/>
      <c r="J80" s="81"/>
      <c r="K80" s="81"/>
      <c r="L80" s="81"/>
      <c r="M80" s="108"/>
    </row>
    <row r="81" spans="1:13" s="15" customFormat="1" ht="16.5" customHeight="1" thickBot="1" x14ac:dyDescent="0.25">
      <c r="A81" s="89"/>
      <c r="B81" s="87"/>
      <c r="C81"/>
      <c r="D81" s="85"/>
      <c r="E81" s="77"/>
      <c r="F81" s="78"/>
      <c r="G81"/>
      <c r="I81" s="82"/>
      <c r="J81" s="83"/>
      <c r="K81" s="83"/>
      <c r="L81" s="83"/>
      <c r="M81" s="110"/>
    </row>
    <row r="82" spans="1:13" x14ac:dyDescent="0.2">
      <c r="A82" s="65"/>
      <c r="B82" s="66"/>
      <c r="C82" s="66"/>
      <c r="D82" s="67"/>
      <c r="E82" s="68"/>
      <c r="F82" s="29">
        <f>SUM(F12:F46)</f>
        <v>1429</v>
      </c>
    </row>
    <row r="83" spans="1:13" customFormat="1" ht="13.7" customHeight="1" x14ac:dyDescent="0.2">
      <c r="A83" s="44" t="s">
        <v>0</v>
      </c>
      <c r="B83" s="34"/>
      <c r="C83" s="63" t="s">
        <v>1</v>
      </c>
      <c r="D83" s="34"/>
      <c r="E83" s="64"/>
      <c r="F83" s="45"/>
      <c r="G83" s="6"/>
      <c r="H83" s="6"/>
      <c r="I83" s="32" t="s">
        <v>4</v>
      </c>
    </row>
    <row r="84" spans="1:13" customFormat="1" ht="12.95" customHeight="1" x14ac:dyDescent="0.2">
      <c r="A84" s="49"/>
      <c r="B84" s="50"/>
      <c r="C84" s="51"/>
      <c r="D84" s="50"/>
      <c r="E84" s="52"/>
      <c r="F84" s="53"/>
      <c r="G84" s="6"/>
      <c r="H84" s="6"/>
      <c r="I84">
        <f>SUM(I12:I48)</f>
        <v>32</v>
      </c>
      <c r="J84">
        <f>SUM(J12:J48)</f>
        <v>158</v>
      </c>
      <c r="K84">
        <f>SUM(K12:K48)</f>
        <v>38</v>
      </c>
      <c r="L84">
        <f>SUM(L12:L82)</f>
        <v>1320</v>
      </c>
      <c r="M84">
        <f>SUM(M12:M82)</f>
        <v>9</v>
      </c>
    </row>
    <row r="85" spans="1:13" customFormat="1" ht="12.95" customHeight="1" x14ac:dyDescent="0.2">
      <c r="A85" s="46"/>
      <c r="B85" s="37"/>
      <c r="C85" s="38"/>
      <c r="D85" s="37"/>
      <c r="E85" s="39"/>
      <c r="F85" s="45"/>
      <c r="G85" s="33"/>
    </row>
    <row r="86" spans="1:13" customFormat="1" ht="12.95" customHeight="1" x14ac:dyDescent="0.2">
      <c r="A86" s="46"/>
      <c r="B86" s="37"/>
      <c r="C86" s="38"/>
      <c r="D86" s="37"/>
      <c r="E86" s="39"/>
      <c r="F86" s="45"/>
      <c r="G86" s="33"/>
    </row>
    <row r="87" spans="1:13" customFormat="1" ht="12.95" customHeight="1" x14ac:dyDescent="0.2">
      <c r="A87" s="46"/>
      <c r="B87" s="37"/>
      <c r="C87" s="38"/>
      <c r="D87" s="37"/>
      <c r="E87" s="39"/>
      <c r="F87" s="45"/>
      <c r="G87" s="33"/>
    </row>
    <row r="88" spans="1:13" customFormat="1" ht="9.75" customHeight="1" x14ac:dyDescent="0.2">
      <c r="A88" s="47"/>
      <c r="B88" s="54"/>
      <c r="C88" s="55"/>
      <c r="D88" s="54"/>
      <c r="E88" s="56"/>
      <c r="F88" s="48"/>
      <c r="G88" s="33"/>
    </row>
    <row r="89" spans="1:13" customFormat="1" ht="12.95" customHeight="1" x14ac:dyDescent="0.2">
      <c r="A89" s="47"/>
      <c r="B89" s="35"/>
      <c r="C89" s="35"/>
      <c r="D89" s="35"/>
      <c r="E89" s="36"/>
      <c r="F89" s="48"/>
      <c r="G89" s="33"/>
    </row>
    <row r="90" spans="1:13" customFormat="1" ht="12.95" customHeight="1" x14ac:dyDescent="0.2">
      <c r="A90" s="17"/>
      <c r="B90" s="18"/>
      <c r="C90" s="18"/>
      <c r="D90" s="18"/>
      <c r="E90" s="19"/>
      <c r="F90" s="20"/>
      <c r="G90" s="33"/>
    </row>
    <row r="91" spans="1:13" customFormat="1" ht="12.95" customHeight="1" x14ac:dyDescent="0.2">
      <c r="A91" s="21"/>
      <c r="B91" s="22"/>
      <c r="C91" s="22"/>
      <c r="D91" s="22"/>
      <c r="E91" s="23"/>
      <c r="F91" s="24"/>
      <c r="G91" s="33"/>
    </row>
  </sheetData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BOM Report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Iván Rodríguez</dc:creator>
  <cp:lastModifiedBy>Iván Rodríguez</cp:lastModifiedBy>
  <cp:lastPrinted>2002-11-05T13:50:54Z</cp:lastPrinted>
  <dcterms:created xsi:type="dcterms:W3CDTF">2000-10-27T00:30:29Z</dcterms:created>
  <dcterms:modified xsi:type="dcterms:W3CDTF">2018-07-05T15:18:14Z</dcterms:modified>
</cp:coreProperties>
</file>