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Stary Folder\studia\fizyka\Fizyka_2\laby\"/>
    </mc:Choice>
  </mc:AlternateContent>
  <xr:revisionPtr revIDLastSave="0" documentId="13_ncr:1_{34AFCF23-AD9F-4B25-BAB6-DA6B2779E60D}" xr6:coauthVersionLast="47" xr6:coauthVersionMax="47" xr10:uidLastSave="{00000000-0000-0000-0000-000000000000}"/>
  <bookViews>
    <workbookView xWindow="-120" yWindow="-120" windowWidth="29040" windowHeight="15840" xr2:uid="{22106E2D-535D-4D61-8847-61EECC787C3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8" i="1"/>
  <c r="H37" i="1"/>
  <c r="G37" i="1"/>
  <c r="K34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  <c r="J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I3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" i="1"/>
  <c r="H34" i="1"/>
  <c r="G34" i="1"/>
</calcChain>
</file>

<file path=xl/sharedStrings.xml><?xml version="1.0" encoding="utf-8"?>
<sst xmlns="http://schemas.openxmlformats.org/spreadsheetml/2006/main" count="46" uniqueCount="27">
  <si>
    <t>B[mT]</t>
  </si>
  <si>
    <t>Uh[V]</t>
  </si>
  <si>
    <t>Up[V]</t>
  </si>
  <si>
    <t>*C</t>
  </si>
  <si>
    <t>Tp          =</t>
  </si>
  <si>
    <t>Tk          =</t>
  </si>
  <si>
    <t>Tk         =</t>
  </si>
  <si>
    <t>Ip           =</t>
  </si>
  <si>
    <t>mA</t>
  </si>
  <si>
    <t>grubosc d</t>
  </si>
  <si>
    <t>mm</t>
  </si>
  <si>
    <t>szerokosc b</t>
  </si>
  <si>
    <t>dlugosc l</t>
  </si>
  <si>
    <t>deltaIp +/-</t>
  </si>
  <si>
    <t>deltaT</t>
  </si>
  <si>
    <t>deltaB +/-</t>
  </si>
  <si>
    <t>%</t>
  </si>
  <si>
    <t>x=B y=Uh</t>
  </si>
  <si>
    <t>sigma</t>
  </si>
  <si>
    <t>xi</t>
  </si>
  <si>
    <t>yi</t>
  </si>
  <si>
    <t>x^2</t>
  </si>
  <si>
    <t>y^2</t>
  </si>
  <si>
    <t>x*y</t>
  </si>
  <si>
    <t>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</si>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</sst>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0" xfId="0" applyFill="1" applyBorder="1"/>
    <xf numFmtId="0" fontId="0" fillId="2" borderId="13" xfId="0" applyFill="1" applyBorder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AA0A-D447-4B02-AC14-94CF8529AAB0}">
  <dimension ref="C4:V37"/>
  <sheetViews>
    <sheetView tabSelected="1" topLeftCell="A6" workbookViewId="0">
      <selection activeCell="F30" sqref="F30"/>
    </sheetView>
  </sheetViews>
  <sheetFormatPr defaultRowHeight="15" x14ac:dyDescent="0.25"/>
  <cols>
    <col min="6" max="6" width="9.5703125" bestFit="1" customWidth="1"/>
    <col min="20" max="20" width="11.5703125" customWidth="1"/>
  </cols>
  <sheetData>
    <row r="4" spans="3:22" ht="15.75" thickBot="1" x14ac:dyDescent="0.3">
      <c r="T4" t="s">
        <v>9</v>
      </c>
      <c r="U4">
        <v>1</v>
      </c>
      <c r="V4" t="s">
        <v>10</v>
      </c>
    </row>
    <row r="5" spans="3:22" x14ac:dyDescent="0.25">
      <c r="G5" s="1" t="s">
        <v>7</v>
      </c>
      <c r="H5" s="2">
        <v>30</v>
      </c>
      <c r="I5" s="2" t="s">
        <v>8</v>
      </c>
      <c r="J5" s="2"/>
      <c r="K5" s="2"/>
      <c r="L5" s="3"/>
      <c r="M5" s="2" t="s">
        <v>7</v>
      </c>
      <c r="N5" s="2">
        <v>-30</v>
      </c>
      <c r="O5" s="2" t="s">
        <v>8</v>
      </c>
      <c r="P5" s="2"/>
      <c r="Q5" s="2"/>
      <c r="R5" s="3"/>
      <c r="T5" t="s">
        <v>11</v>
      </c>
      <c r="U5">
        <v>10</v>
      </c>
      <c r="V5" t="s">
        <v>10</v>
      </c>
    </row>
    <row r="6" spans="3:22" x14ac:dyDescent="0.25">
      <c r="G6" s="5" t="s">
        <v>4</v>
      </c>
      <c r="H6" s="6">
        <v>20</v>
      </c>
      <c r="I6" s="8" t="s">
        <v>3</v>
      </c>
      <c r="J6" s="6" t="s">
        <v>5</v>
      </c>
      <c r="K6" s="6">
        <v>21</v>
      </c>
      <c r="L6" s="7" t="s">
        <v>3</v>
      </c>
      <c r="M6" s="6" t="s">
        <v>4</v>
      </c>
      <c r="N6" s="6">
        <v>21</v>
      </c>
      <c r="O6" s="8" t="s">
        <v>3</v>
      </c>
      <c r="P6" s="6" t="s">
        <v>6</v>
      </c>
      <c r="Q6" s="6">
        <v>23</v>
      </c>
      <c r="R6" s="7" t="s">
        <v>3</v>
      </c>
      <c r="T6" t="s">
        <v>12</v>
      </c>
      <c r="U6">
        <v>20</v>
      </c>
      <c r="V6" t="s">
        <v>10</v>
      </c>
    </row>
    <row r="7" spans="3:22" x14ac:dyDescent="0.25">
      <c r="G7" s="9" t="s">
        <v>0</v>
      </c>
      <c r="H7" s="4" t="s">
        <v>1</v>
      </c>
      <c r="I7" s="4" t="s">
        <v>2</v>
      </c>
      <c r="J7" s="4" t="s">
        <v>0</v>
      </c>
      <c r="K7" s="4" t="s">
        <v>1</v>
      </c>
      <c r="L7" s="10" t="s">
        <v>2</v>
      </c>
      <c r="M7" s="8" t="s">
        <v>0</v>
      </c>
      <c r="N7" s="4" t="s">
        <v>1</v>
      </c>
      <c r="O7" s="4" t="s">
        <v>2</v>
      </c>
      <c r="P7" s="4" t="s">
        <v>0</v>
      </c>
      <c r="Q7" s="4" t="s">
        <v>1</v>
      </c>
      <c r="R7" s="10" t="s">
        <v>2</v>
      </c>
      <c r="T7" t="s">
        <v>13</v>
      </c>
      <c r="U7">
        <v>1</v>
      </c>
      <c r="V7" t="s">
        <v>8</v>
      </c>
    </row>
    <row r="8" spans="3:22" x14ac:dyDescent="0.25">
      <c r="C8">
        <f>G8*H8</f>
        <v>0</v>
      </c>
      <c r="D8">
        <f>G8*G8</f>
        <v>0</v>
      </c>
      <c r="E8">
        <f>H8*H8</f>
        <v>4.0000000000000008E-2</v>
      </c>
      <c r="F8" s="17">
        <f>G8*$G$37+$H$37</f>
        <v>0.74842105263159053</v>
      </c>
      <c r="G8" s="9">
        <v>0</v>
      </c>
      <c r="H8" s="4">
        <v>0.2</v>
      </c>
      <c r="I8" s="4">
        <v>1.3149999999999999</v>
      </c>
      <c r="J8" s="4">
        <v>0</v>
      </c>
      <c r="K8" s="4">
        <v>-0.3</v>
      </c>
      <c r="L8" s="10">
        <v>1.3129999999999999</v>
      </c>
      <c r="M8" s="8">
        <v>0</v>
      </c>
      <c r="N8" s="4">
        <v>0.9</v>
      </c>
      <c r="O8" s="4">
        <v>-1.4790000000000001</v>
      </c>
      <c r="P8" s="4">
        <v>0</v>
      </c>
      <c r="Q8" s="4">
        <v>0</v>
      </c>
      <c r="R8" s="10">
        <v>-1.4610000000000001</v>
      </c>
      <c r="T8" t="s">
        <v>14</v>
      </c>
      <c r="U8">
        <v>1</v>
      </c>
      <c r="V8" t="s">
        <v>3</v>
      </c>
    </row>
    <row r="9" spans="3:22" x14ac:dyDescent="0.25">
      <c r="C9">
        <f t="shared" ref="C9:C28" si="0">G9*H9</f>
        <v>21</v>
      </c>
      <c r="D9">
        <f t="shared" ref="D9:D28" si="1">G9*G9</f>
        <v>100</v>
      </c>
      <c r="E9">
        <f t="shared" ref="E9:E28" si="2">H9*H9</f>
        <v>4.41</v>
      </c>
      <c r="F9" s="17">
        <f t="shared" ref="F9:F28" si="3">G9*$G$37+$H$37</f>
        <v>2.5271428571428678</v>
      </c>
      <c r="G9" s="9">
        <v>10</v>
      </c>
      <c r="H9">
        <v>2.1</v>
      </c>
      <c r="I9" s="4">
        <v>1.3149999999999999</v>
      </c>
      <c r="J9" s="4">
        <v>-10</v>
      </c>
      <c r="K9" s="4">
        <v>-1.9</v>
      </c>
      <c r="L9" s="10">
        <v>1.3140000000000001</v>
      </c>
      <c r="M9" s="8">
        <v>10</v>
      </c>
      <c r="N9" s="4">
        <v>-1.1000000000000001</v>
      </c>
      <c r="O9" s="4">
        <v>-1.472</v>
      </c>
      <c r="P9" s="4">
        <v>-10</v>
      </c>
      <c r="Q9" s="4">
        <v>2.2000000000000002</v>
      </c>
      <c r="R9" s="10">
        <v>-1.4610000000000001</v>
      </c>
      <c r="T9" t="s">
        <v>15</v>
      </c>
      <c r="U9">
        <v>2</v>
      </c>
      <c r="V9" t="s">
        <v>16</v>
      </c>
    </row>
    <row r="10" spans="3:22" x14ac:dyDescent="0.25">
      <c r="C10">
        <f t="shared" si="0"/>
        <v>80</v>
      </c>
      <c r="D10">
        <f t="shared" si="1"/>
        <v>400</v>
      </c>
      <c r="E10">
        <f t="shared" si="2"/>
        <v>16</v>
      </c>
      <c r="F10" s="17">
        <f t="shared" si="3"/>
        <v>4.3058646616541454</v>
      </c>
      <c r="G10" s="9">
        <v>20</v>
      </c>
      <c r="H10" s="4">
        <v>4</v>
      </c>
      <c r="I10" s="4">
        <v>1.3149999999999999</v>
      </c>
      <c r="J10" s="4">
        <v>-20</v>
      </c>
      <c r="K10" s="4">
        <v>-3.8</v>
      </c>
      <c r="L10" s="10">
        <v>1.3140000000000001</v>
      </c>
      <c r="M10" s="8">
        <v>20</v>
      </c>
      <c r="N10" s="4">
        <v>-3.2</v>
      </c>
      <c r="O10" s="4">
        <v>-1.468</v>
      </c>
      <c r="P10" s="4">
        <v>-20</v>
      </c>
      <c r="Q10" s="4">
        <v>4.2</v>
      </c>
      <c r="R10" s="10">
        <v>-1.462</v>
      </c>
    </row>
    <row r="11" spans="3:22" x14ac:dyDescent="0.25">
      <c r="C11">
        <f t="shared" si="0"/>
        <v>177</v>
      </c>
      <c r="D11">
        <f t="shared" si="1"/>
        <v>900</v>
      </c>
      <c r="E11">
        <f t="shared" si="2"/>
        <v>34.81</v>
      </c>
      <c r="F11" s="17">
        <f t="shared" si="3"/>
        <v>6.0845864661654225</v>
      </c>
      <c r="G11" s="9">
        <v>30</v>
      </c>
      <c r="H11" s="4">
        <v>5.9</v>
      </c>
      <c r="I11" s="4">
        <v>1.3149999999999999</v>
      </c>
      <c r="J11" s="4">
        <v>-30</v>
      </c>
      <c r="K11" s="4">
        <v>-5</v>
      </c>
      <c r="L11" s="10">
        <v>1.3140000000000001</v>
      </c>
      <c r="M11" s="8">
        <v>30</v>
      </c>
      <c r="N11" s="4">
        <v>-5.2</v>
      </c>
      <c r="O11" s="4">
        <v>-1.4670000000000001</v>
      </c>
      <c r="P11" s="4">
        <v>-30</v>
      </c>
      <c r="Q11" s="4">
        <v>6.3</v>
      </c>
      <c r="R11" s="10">
        <v>-1.462</v>
      </c>
    </row>
    <row r="12" spans="3:22" x14ac:dyDescent="0.25">
      <c r="C12">
        <f t="shared" si="0"/>
        <v>312</v>
      </c>
      <c r="D12">
        <f t="shared" si="1"/>
        <v>1600</v>
      </c>
      <c r="E12">
        <f t="shared" si="2"/>
        <v>60.839999999999996</v>
      </c>
      <c r="F12" s="17">
        <f t="shared" si="3"/>
        <v>7.8633082706766997</v>
      </c>
      <c r="G12" s="9">
        <v>40</v>
      </c>
      <c r="H12" s="4">
        <v>7.8</v>
      </c>
      <c r="I12" s="4">
        <v>1.3149999999999999</v>
      </c>
      <c r="J12" s="4">
        <v>-40</v>
      </c>
      <c r="K12" s="4">
        <v>-7.4</v>
      </c>
      <c r="L12" s="10">
        <v>1.3140000000000001</v>
      </c>
      <c r="M12" s="8">
        <v>40</v>
      </c>
      <c r="N12" s="4">
        <v>-7.3</v>
      </c>
      <c r="O12" s="4">
        <v>-1.466</v>
      </c>
      <c r="P12" s="4">
        <v>-40</v>
      </c>
      <c r="Q12" s="4">
        <v>8.4</v>
      </c>
      <c r="R12" s="10">
        <v>-1.462</v>
      </c>
    </row>
    <row r="13" spans="3:22" x14ac:dyDescent="0.25">
      <c r="C13">
        <f t="shared" si="0"/>
        <v>480</v>
      </c>
      <c r="D13">
        <f t="shared" si="1"/>
        <v>2500</v>
      </c>
      <c r="E13">
        <f t="shared" si="2"/>
        <v>92.16</v>
      </c>
      <c r="F13" s="17">
        <f t="shared" si="3"/>
        <v>9.6420300751879768</v>
      </c>
      <c r="G13" s="9">
        <v>50</v>
      </c>
      <c r="H13" s="4">
        <v>9.6</v>
      </c>
      <c r="I13" s="4">
        <v>1.3149999999999999</v>
      </c>
      <c r="J13" s="4">
        <v>-50</v>
      </c>
      <c r="K13" s="4">
        <v>-9.1999999999999993</v>
      </c>
      <c r="L13" s="10">
        <v>1.3149999999999999</v>
      </c>
      <c r="M13" s="8">
        <v>50</v>
      </c>
      <c r="N13" s="4">
        <v>-9.4</v>
      </c>
      <c r="O13" s="4">
        <v>-1.466</v>
      </c>
      <c r="P13" s="4">
        <v>-50</v>
      </c>
      <c r="Q13" s="4">
        <v>10.6</v>
      </c>
      <c r="R13" s="10">
        <v>-1.4630000000000001</v>
      </c>
    </row>
    <row r="14" spans="3:22" x14ac:dyDescent="0.25">
      <c r="C14">
        <f t="shared" si="0"/>
        <v>690</v>
      </c>
      <c r="D14">
        <f t="shared" si="1"/>
        <v>3600</v>
      </c>
      <c r="E14">
        <f t="shared" si="2"/>
        <v>132.25</v>
      </c>
      <c r="F14" s="17">
        <f t="shared" si="3"/>
        <v>11.420751879699255</v>
      </c>
      <c r="G14" s="9">
        <v>60</v>
      </c>
      <c r="H14" s="4">
        <v>11.5</v>
      </c>
      <c r="I14" s="4">
        <v>1.3149999999999999</v>
      </c>
      <c r="J14" s="4">
        <v>-60</v>
      </c>
      <c r="K14" s="4">
        <v>-11.1</v>
      </c>
      <c r="L14" s="10">
        <v>1.3160000000000001</v>
      </c>
      <c r="M14" s="8">
        <v>60</v>
      </c>
      <c r="N14" s="4">
        <v>-11.6</v>
      </c>
      <c r="O14" s="4">
        <v>-1.4650000000000001</v>
      </c>
      <c r="P14" s="4">
        <v>-60</v>
      </c>
      <c r="Q14" s="4">
        <v>12.6</v>
      </c>
      <c r="R14" s="10">
        <v>-1.4630000000000001</v>
      </c>
    </row>
    <row r="15" spans="3:22" x14ac:dyDescent="0.25">
      <c r="C15">
        <f t="shared" si="0"/>
        <v>938</v>
      </c>
      <c r="D15">
        <f t="shared" si="1"/>
        <v>4900</v>
      </c>
      <c r="E15">
        <f t="shared" si="2"/>
        <v>179.56</v>
      </c>
      <c r="F15" s="17">
        <f t="shared" si="3"/>
        <v>13.199473684210531</v>
      </c>
      <c r="G15" s="9">
        <v>70</v>
      </c>
      <c r="H15" s="4">
        <v>13.4</v>
      </c>
      <c r="I15" s="4">
        <v>1.3169999999999999</v>
      </c>
      <c r="J15" s="4">
        <v>-70</v>
      </c>
      <c r="K15" s="4">
        <v>-13</v>
      </c>
      <c r="L15" s="10">
        <v>1.3160000000000001</v>
      </c>
      <c r="M15" s="8">
        <v>70</v>
      </c>
      <c r="N15" s="4">
        <v>-13.6</v>
      </c>
      <c r="O15" s="4">
        <v>-1.4650000000000001</v>
      </c>
      <c r="P15" s="4">
        <v>-70</v>
      </c>
      <c r="Q15" s="4">
        <v>14.5</v>
      </c>
      <c r="R15" s="10">
        <v>-1.464</v>
      </c>
    </row>
    <row r="16" spans="3:22" x14ac:dyDescent="0.25">
      <c r="C16">
        <f t="shared" si="0"/>
        <v>1208</v>
      </c>
      <c r="D16">
        <f t="shared" si="1"/>
        <v>6400</v>
      </c>
      <c r="E16">
        <f t="shared" si="2"/>
        <v>228.01</v>
      </c>
      <c r="F16" s="17">
        <f t="shared" si="3"/>
        <v>14.978195488721809</v>
      </c>
      <c r="G16" s="9">
        <v>80</v>
      </c>
      <c r="H16" s="4">
        <v>15.1</v>
      </c>
      <c r="I16" s="4">
        <v>1.3169999999999999</v>
      </c>
      <c r="J16" s="4">
        <v>-80</v>
      </c>
      <c r="K16" s="4">
        <v>-14.8</v>
      </c>
      <c r="L16" s="10">
        <v>1.3169999999999999</v>
      </c>
      <c r="M16" s="8">
        <v>80</v>
      </c>
      <c r="N16" s="4">
        <v>-15.5</v>
      </c>
      <c r="O16" s="4">
        <v>-1.466</v>
      </c>
      <c r="P16" s="4">
        <v>-80</v>
      </c>
      <c r="Q16" s="4">
        <v>16.399999999999999</v>
      </c>
      <c r="R16" s="10">
        <v>-1.4650000000000001</v>
      </c>
    </row>
    <row r="17" spans="3:18" x14ac:dyDescent="0.25">
      <c r="C17">
        <f t="shared" si="0"/>
        <v>1530</v>
      </c>
      <c r="D17">
        <f t="shared" si="1"/>
        <v>8100</v>
      </c>
      <c r="E17">
        <f t="shared" si="2"/>
        <v>289</v>
      </c>
      <c r="F17" s="17">
        <f t="shared" si="3"/>
        <v>16.756917293233087</v>
      </c>
      <c r="G17" s="9">
        <v>90</v>
      </c>
      <c r="H17" s="4">
        <v>17</v>
      </c>
      <c r="I17" s="4">
        <v>1.3180000000000001</v>
      </c>
      <c r="J17" s="4">
        <v>-90</v>
      </c>
      <c r="K17" s="4">
        <v>-16.600000000000001</v>
      </c>
      <c r="L17" s="10">
        <v>1.3180000000000001</v>
      </c>
      <c r="M17" s="8">
        <v>90</v>
      </c>
      <c r="N17" s="4">
        <v>-17.399999999999999</v>
      </c>
      <c r="O17" s="4">
        <v>-1.466</v>
      </c>
      <c r="P17" s="4">
        <v>-90</v>
      </c>
      <c r="Q17" s="4">
        <v>18.5</v>
      </c>
      <c r="R17" s="10">
        <v>-1.466</v>
      </c>
    </row>
    <row r="18" spans="3:18" x14ac:dyDescent="0.25">
      <c r="C18">
        <f t="shared" si="0"/>
        <v>1860.0000000000002</v>
      </c>
      <c r="D18">
        <f t="shared" si="1"/>
        <v>10000</v>
      </c>
      <c r="E18">
        <f t="shared" si="2"/>
        <v>345.96000000000004</v>
      </c>
      <c r="F18" s="17">
        <f t="shared" si="3"/>
        <v>18.535639097744365</v>
      </c>
      <c r="G18" s="9">
        <v>100</v>
      </c>
      <c r="H18" s="4">
        <v>18.600000000000001</v>
      </c>
      <c r="I18" s="4">
        <v>1.3180000000000001</v>
      </c>
      <c r="J18" s="4">
        <v>-100</v>
      </c>
      <c r="K18" s="4">
        <v>-18.5</v>
      </c>
      <c r="L18" s="10">
        <v>1.319</v>
      </c>
      <c r="M18" s="8">
        <v>100</v>
      </c>
      <c r="N18" s="4">
        <v>-19.399999999999999</v>
      </c>
      <c r="O18" s="4">
        <v>-1.466</v>
      </c>
      <c r="P18" s="4">
        <v>-100</v>
      </c>
      <c r="Q18" s="4">
        <v>20.7</v>
      </c>
      <c r="R18" s="10">
        <v>-1.466</v>
      </c>
    </row>
    <row r="19" spans="3:18" x14ac:dyDescent="0.25">
      <c r="C19">
        <f t="shared" si="0"/>
        <v>2255</v>
      </c>
      <c r="D19">
        <f t="shared" si="1"/>
        <v>12100</v>
      </c>
      <c r="E19">
        <f t="shared" si="2"/>
        <v>420.25</v>
      </c>
      <c r="F19" s="17">
        <f t="shared" si="3"/>
        <v>20.314360902255643</v>
      </c>
      <c r="G19" s="9">
        <v>110</v>
      </c>
      <c r="H19" s="4">
        <v>20.5</v>
      </c>
      <c r="I19" s="4">
        <v>1.319</v>
      </c>
      <c r="J19" s="4">
        <v>-110</v>
      </c>
      <c r="K19" s="4">
        <v>-20.2</v>
      </c>
      <c r="L19" s="10">
        <v>1.32</v>
      </c>
      <c r="M19" s="8">
        <v>110</v>
      </c>
      <c r="N19" s="4">
        <v>-21.6</v>
      </c>
      <c r="O19" s="4">
        <v>-1.4690000000000001</v>
      </c>
      <c r="P19" s="4">
        <v>-110</v>
      </c>
      <c r="Q19" s="4">
        <v>22.5</v>
      </c>
      <c r="R19" s="10">
        <v>-1.468</v>
      </c>
    </row>
    <row r="20" spans="3:18" x14ac:dyDescent="0.25">
      <c r="C20">
        <f t="shared" si="0"/>
        <v>2676</v>
      </c>
      <c r="D20">
        <f t="shared" si="1"/>
        <v>14400</v>
      </c>
      <c r="E20">
        <f t="shared" si="2"/>
        <v>497.29</v>
      </c>
      <c r="F20" s="17">
        <f t="shared" si="3"/>
        <v>22.093082706766921</v>
      </c>
      <c r="G20" s="9">
        <v>120</v>
      </c>
      <c r="H20" s="4">
        <v>22.3</v>
      </c>
      <c r="I20" s="4">
        <v>1.32</v>
      </c>
      <c r="J20" s="4">
        <v>-120</v>
      </c>
      <c r="K20" s="4">
        <v>-21.9</v>
      </c>
      <c r="L20" s="10">
        <v>1.321</v>
      </c>
      <c r="M20" s="8">
        <v>120</v>
      </c>
      <c r="N20" s="4">
        <v>-23.6</v>
      </c>
      <c r="O20" s="4">
        <v>-1.4690000000000001</v>
      </c>
      <c r="P20" s="4">
        <v>-120</v>
      </c>
      <c r="Q20" s="4">
        <v>24.4</v>
      </c>
      <c r="R20" s="10">
        <v>-1.4690000000000001</v>
      </c>
    </row>
    <row r="21" spans="3:18" x14ac:dyDescent="0.25">
      <c r="C21">
        <f t="shared" si="0"/>
        <v>3120</v>
      </c>
      <c r="D21">
        <f t="shared" si="1"/>
        <v>16900</v>
      </c>
      <c r="E21">
        <f t="shared" si="2"/>
        <v>576</v>
      </c>
      <c r="F21" s="17">
        <f t="shared" si="3"/>
        <v>23.871804511278199</v>
      </c>
      <c r="G21" s="9">
        <v>130</v>
      </c>
      <c r="H21" s="4">
        <v>24</v>
      </c>
      <c r="I21" s="4">
        <v>1.321</v>
      </c>
      <c r="J21" s="4">
        <v>-130</v>
      </c>
      <c r="K21" s="4">
        <v>-23.8</v>
      </c>
      <c r="L21" s="10">
        <v>1.3220000000000001</v>
      </c>
      <c r="M21" s="8">
        <v>130</v>
      </c>
      <c r="N21" s="4">
        <v>-25.3</v>
      </c>
      <c r="O21" s="4">
        <v>-1.47</v>
      </c>
      <c r="P21" s="4">
        <v>-130</v>
      </c>
      <c r="Q21" s="4">
        <v>26.4</v>
      </c>
      <c r="R21" s="10">
        <v>-1.47</v>
      </c>
    </row>
    <row r="22" spans="3:18" x14ac:dyDescent="0.25">
      <c r="C22">
        <f t="shared" si="0"/>
        <v>3612</v>
      </c>
      <c r="D22">
        <f t="shared" si="1"/>
        <v>19600</v>
      </c>
      <c r="E22">
        <f t="shared" si="2"/>
        <v>665.64</v>
      </c>
      <c r="F22" s="17">
        <f t="shared" si="3"/>
        <v>25.650526315789474</v>
      </c>
      <c r="G22" s="9">
        <v>140</v>
      </c>
      <c r="H22" s="4">
        <v>25.8</v>
      </c>
      <c r="I22" s="4">
        <v>1.323</v>
      </c>
      <c r="J22" s="4">
        <v>-140</v>
      </c>
      <c r="K22" s="4">
        <v>-25.4</v>
      </c>
      <c r="L22" s="15">
        <v>1.333</v>
      </c>
      <c r="M22" s="8">
        <v>140</v>
      </c>
      <c r="N22" s="4">
        <v>-27.4</v>
      </c>
      <c r="O22" s="4">
        <v>-1.4710000000000001</v>
      </c>
      <c r="P22" s="4">
        <v>-140</v>
      </c>
      <c r="Q22" s="4">
        <v>28.3</v>
      </c>
      <c r="R22" s="10">
        <v>-1.4710000000000001</v>
      </c>
    </row>
    <row r="23" spans="3:18" x14ac:dyDescent="0.25">
      <c r="C23">
        <f t="shared" si="0"/>
        <v>4140</v>
      </c>
      <c r="D23">
        <f t="shared" si="1"/>
        <v>22500</v>
      </c>
      <c r="E23">
        <f t="shared" si="2"/>
        <v>761.7600000000001</v>
      </c>
      <c r="F23" s="17">
        <f t="shared" si="3"/>
        <v>27.429248120300752</v>
      </c>
      <c r="G23" s="9">
        <v>150</v>
      </c>
      <c r="H23" s="4">
        <v>27.6</v>
      </c>
      <c r="I23" s="4">
        <v>1.3240000000000001</v>
      </c>
      <c r="J23" s="4">
        <v>-150</v>
      </c>
      <c r="K23" s="4">
        <v>-27.2</v>
      </c>
      <c r="L23" s="15">
        <v>1.3340000000000001</v>
      </c>
      <c r="M23" s="8">
        <v>150</v>
      </c>
      <c r="N23" s="4">
        <v>-29.9</v>
      </c>
      <c r="O23" s="4">
        <v>-1.472</v>
      </c>
      <c r="P23" s="4">
        <v>-150</v>
      </c>
      <c r="Q23" s="4">
        <v>30.2</v>
      </c>
      <c r="R23" s="10">
        <v>-1.4730000000000001</v>
      </c>
    </row>
    <row r="24" spans="3:18" x14ac:dyDescent="0.25">
      <c r="C24">
        <f t="shared" si="0"/>
        <v>4688</v>
      </c>
      <c r="D24">
        <f t="shared" si="1"/>
        <v>25600</v>
      </c>
      <c r="E24">
        <f t="shared" si="2"/>
        <v>858.49</v>
      </c>
      <c r="F24" s="17">
        <f t="shared" si="3"/>
        <v>29.20796992481203</v>
      </c>
      <c r="G24" s="9">
        <v>160</v>
      </c>
      <c r="H24" s="4">
        <v>29.3</v>
      </c>
      <c r="I24" s="4">
        <v>1.325</v>
      </c>
      <c r="J24" s="4">
        <v>-160</v>
      </c>
      <c r="K24" s="4">
        <v>-28.9</v>
      </c>
      <c r="L24" s="15">
        <v>1.3360000000000001</v>
      </c>
      <c r="M24" s="8">
        <v>160</v>
      </c>
      <c r="N24" s="4">
        <v>-31.3</v>
      </c>
      <c r="O24" s="4">
        <v>-1.474</v>
      </c>
      <c r="P24" s="4">
        <v>-160</v>
      </c>
      <c r="Q24" s="4">
        <v>32.299999999999997</v>
      </c>
      <c r="R24" s="10">
        <v>-1.474</v>
      </c>
    </row>
    <row r="25" spans="3:18" x14ac:dyDescent="0.25">
      <c r="C25">
        <f t="shared" si="0"/>
        <v>5270</v>
      </c>
      <c r="D25">
        <f t="shared" si="1"/>
        <v>28900</v>
      </c>
      <c r="E25">
        <f t="shared" si="2"/>
        <v>961</v>
      </c>
      <c r="F25" s="17">
        <f t="shared" si="3"/>
        <v>30.986691729323308</v>
      </c>
      <c r="G25" s="9">
        <v>170</v>
      </c>
      <c r="H25" s="4">
        <v>31</v>
      </c>
      <c r="I25" s="4">
        <v>1.3260000000000001</v>
      </c>
      <c r="J25" s="4">
        <v>-170</v>
      </c>
      <c r="K25" s="4">
        <v>-30.8</v>
      </c>
      <c r="L25" s="15">
        <v>1.337</v>
      </c>
      <c r="M25" s="8">
        <v>170</v>
      </c>
      <c r="N25" s="4">
        <v>-33.299999999999997</v>
      </c>
      <c r="O25" s="4">
        <v>-1.4750000000000001</v>
      </c>
      <c r="P25" s="4">
        <v>-170</v>
      </c>
      <c r="Q25" s="4">
        <v>34.200000000000003</v>
      </c>
      <c r="R25" s="10">
        <v>-1.476</v>
      </c>
    </row>
    <row r="26" spans="3:18" x14ac:dyDescent="0.25">
      <c r="C26">
        <f t="shared" si="0"/>
        <v>5868</v>
      </c>
      <c r="D26">
        <f t="shared" si="1"/>
        <v>32400</v>
      </c>
      <c r="E26">
        <f t="shared" si="2"/>
        <v>1062.76</v>
      </c>
      <c r="F26" s="17">
        <f t="shared" si="3"/>
        <v>32.765413533834582</v>
      </c>
      <c r="G26" s="9">
        <v>180</v>
      </c>
      <c r="H26" s="4">
        <v>32.6</v>
      </c>
      <c r="I26" s="4">
        <v>1.3280000000000001</v>
      </c>
      <c r="J26" s="4">
        <v>-180</v>
      </c>
      <c r="K26" s="4">
        <v>-32.4</v>
      </c>
      <c r="L26" s="15">
        <v>1.339</v>
      </c>
      <c r="M26" s="8">
        <v>180</v>
      </c>
      <c r="N26" s="4">
        <v>-35</v>
      </c>
      <c r="O26" s="4">
        <v>-1.476</v>
      </c>
      <c r="P26" s="4">
        <v>-180</v>
      </c>
      <c r="Q26" s="4">
        <v>36</v>
      </c>
      <c r="R26" s="10">
        <v>-1.4770000000000001</v>
      </c>
    </row>
    <row r="27" spans="3:18" x14ac:dyDescent="0.25">
      <c r="C27">
        <f t="shared" si="0"/>
        <v>6536</v>
      </c>
      <c r="D27">
        <f t="shared" si="1"/>
        <v>36100</v>
      </c>
      <c r="E27">
        <f t="shared" si="2"/>
        <v>1183.3599999999999</v>
      </c>
      <c r="F27" s="17">
        <f t="shared" si="3"/>
        <v>34.54413533834586</v>
      </c>
      <c r="G27" s="9">
        <v>190</v>
      </c>
      <c r="H27" s="4">
        <v>34.4</v>
      </c>
      <c r="I27" s="4">
        <v>1.329</v>
      </c>
      <c r="J27" s="4">
        <v>-190</v>
      </c>
      <c r="K27" s="4">
        <v>-34</v>
      </c>
      <c r="L27" s="15">
        <v>1.34</v>
      </c>
      <c r="M27" s="8">
        <v>190</v>
      </c>
      <c r="N27" s="4">
        <v>-36.799999999999997</v>
      </c>
      <c r="O27" s="4">
        <v>-1.478</v>
      </c>
      <c r="P27" s="4">
        <v>-190</v>
      </c>
      <c r="Q27" s="4">
        <v>37.700000000000003</v>
      </c>
      <c r="R27" s="10">
        <v>-1.4790000000000001</v>
      </c>
    </row>
    <row r="28" spans="3:18" ht="15.75" thickBot="1" x14ac:dyDescent="0.3">
      <c r="C28">
        <f t="shared" si="0"/>
        <v>7159.9999999999991</v>
      </c>
      <c r="D28">
        <f t="shared" si="1"/>
        <v>40000</v>
      </c>
      <c r="E28">
        <f t="shared" si="2"/>
        <v>1281.6399999999999</v>
      </c>
      <c r="F28" s="17">
        <f t="shared" si="3"/>
        <v>36.322857142857139</v>
      </c>
      <c r="G28" s="11">
        <v>200</v>
      </c>
      <c r="H28" s="12">
        <v>35.799999999999997</v>
      </c>
      <c r="I28" s="12">
        <v>1.33</v>
      </c>
      <c r="J28" s="12">
        <v>-200</v>
      </c>
      <c r="K28" s="12">
        <v>-36</v>
      </c>
      <c r="L28" s="16">
        <v>1.3420000000000001</v>
      </c>
      <c r="M28" s="14">
        <v>200</v>
      </c>
      <c r="N28" s="12">
        <v>-38.700000000000003</v>
      </c>
      <c r="O28" s="12">
        <v>-1.48</v>
      </c>
      <c r="P28" s="12">
        <v>-200</v>
      </c>
      <c r="Q28" s="12">
        <v>39.6</v>
      </c>
      <c r="R28" s="13">
        <v>-1.4810000000000001</v>
      </c>
    </row>
    <row r="32" spans="3:18" x14ac:dyDescent="0.25">
      <c r="G32" t="s">
        <v>17</v>
      </c>
    </row>
    <row r="33" spans="6:12" x14ac:dyDescent="0.25"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</row>
    <row r="34" spans="6:12" x14ac:dyDescent="0.25">
      <c r="F34" t="s">
        <v>18</v>
      </c>
      <c r="G34">
        <f>SUM(G8:G28)</f>
        <v>2100</v>
      </c>
      <c r="H34">
        <f>SUM(H8:H28)</f>
        <v>388.50000000000006</v>
      </c>
      <c r="I34">
        <f>SUM(D8:D28)</f>
        <v>287000</v>
      </c>
      <c r="J34">
        <f>SUM(E8:E28)</f>
        <v>9651.23</v>
      </c>
      <c r="K34">
        <f>SUM(C8:C28)</f>
        <v>52621</v>
      </c>
      <c r="L34">
        <v>20</v>
      </c>
    </row>
    <row r="36" spans="6:12" x14ac:dyDescent="0.25">
      <c r="G36" t="s">
        <v>25</v>
      </c>
      <c r="H36" t="s">
        <v>26</v>
      </c>
    </row>
    <row r="37" spans="6:12" x14ac:dyDescent="0.25">
      <c r="G37">
        <f>(G34*H34-L34*K34)/(G34*G34-L34*I34)</f>
        <v>0.17787218045112774</v>
      </c>
      <c r="H37">
        <f>(H34-G37*G34)/(L34)</f>
        <v>0.74842105263159053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Borkowski Kamil</dc:creator>
  <cp:lastModifiedBy>Borkowski Kamil</cp:lastModifiedBy>
  <dcterms:created xsi:type="dcterms:W3CDTF">2023-12-26T20:42:53Z</dcterms:created>
  <dcterms:modified xsi:type="dcterms:W3CDTF">2023-12-28T20:53:56Z</dcterms:modified>
</cp:coreProperties>
</file>