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predictions\deaths\"/>
    </mc:Choice>
  </mc:AlternateContent>
  <bookViews>
    <workbookView xWindow="0" yWindow="0" windowWidth="18540" windowHeight="11025" activeTab="1"/>
  </bookViews>
  <sheets>
    <sheet name="d1_train_short_transformations" sheetId="1" r:id="rId1"/>
    <sheet name="d1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" i="2" l="1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67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2" i="1"/>
  <c r="C133" i="2"/>
  <c r="C141" i="2"/>
  <c r="C149" i="2"/>
  <c r="C157" i="2"/>
  <c r="C146" i="2"/>
  <c r="C148" i="2"/>
  <c r="C134" i="2"/>
  <c r="C142" i="2"/>
  <c r="C150" i="2"/>
  <c r="C158" i="2"/>
  <c r="C162" i="2"/>
  <c r="C155" i="2"/>
  <c r="C135" i="2"/>
  <c r="C143" i="2"/>
  <c r="C151" i="2"/>
  <c r="C159" i="2"/>
  <c r="C154" i="2"/>
  <c r="C156" i="2"/>
  <c r="C136" i="2"/>
  <c r="C144" i="2"/>
  <c r="C152" i="2"/>
  <c r="C160" i="2"/>
  <c r="C138" i="2"/>
  <c r="C139" i="2"/>
  <c r="C140" i="2"/>
  <c r="C137" i="2"/>
  <c r="C145" i="2"/>
  <c r="C153" i="2"/>
  <c r="C161" i="2"/>
  <c r="C147" i="2"/>
  <c r="D147" i="2"/>
  <c r="D137" i="2"/>
  <c r="E160" i="2"/>
  <c r="D156" i="2"/>
  <c r="E143" i="2"/>
  <c r="D158" i="2"/>
  <c r="D148" i="2"/>
  <c r="E141" i="2"/>
  <c r="D133" i="2"/>
  <c r="D146" i="2"/>
  <c r="E153" i="2"/>
  <c r="D159" i="2"/>
  <c r="D157" i="2"/>
  <c r="E157" i="2"/>
  <c r="D134" i="2"/>
  <c r="D160" i="2"/>
  <c r="D141" i="2"/>
  <c r="E161" i="2"/>
  <c r="E140" i="2"/>
  <c r="D152" i="2"/>
  <c r="E154" i="2"/>
  <c r="D135" i="2"/>
  <c r="E150" i="2"/>
  <c r="E146" i="2"/>
  <c r="E133" i="2"/>
  <c r="D139" i="2"/>
  <c r="D155" i="2"/>
  <c r="D142" i="2"/>
  <c r="E151" i="2"/>
  <c r="D143" i="2"/>
  <c r="D161" i="2"/>
  <c r="D140" i="2"/>
  <c r="E152" i="2"/>
  <c r="D154" i="2"/>
  <c r="E135" i="2"/>
  <c r="D150" i="2"/>
  <c r="D144" i="2"/>
  <c r="E142" i="2"/>
  <c r="D149" i="2"/>
  <c r="E147" i="2"/>
  <c r="E156" i="2"/>
  <c r="D153" i="2"/>
  <c r="E139" i="2"/>
  <c r="E144" i="2"/>
  <c r="E159" i="2"/>
  <c r="E155" i="2"/>
  <c r="E136" i="2"/>
  <c r="E148" i="2"/>
  <c r="E145" i="2"/>
  <c r="E138" i="2"/>
  <c r="D136" i="2"/>
  <c r="D151" i="2"/>
  <c r="E162" i="2"/>
  <c r="E134" i="2"/>
  <c r="D162" i="2"/>
  <c r="E137" i="2"/>
  <c r="D145" i="2"/>
  <c r="D138" i="2"/>
  <c r="E149" i="2"/>
  <c r="E158" i="2"/>
</calcChain>
</file>

<file path=xl/sharedStrings.xml><?xml version="1.0" encoding="utf-8"?>
<sst xmlns="http://schemas.openxmlformats.org/spreadsheetml/2006/main" count="15" uniqueCount="13">
  <si>
    <t>date</t>
  </si>
  <si>
    <t>deaths</t>
  </si>
  <si>
    <t>ln(d + 1)</t>
  </si>
  <si>
    <t>Prognoza(ln(d + 1))</t>
  </si>
  <si>
    <t>Dolna granica ufności(ln(d + 1))</t>
  </si>
  <si>
    <t>Górna granica ufności(ln(d + 1))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</si>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</sst>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d1_train_short_predictions!$B$1</c:f>
              <c:strCache>
                <c:ptCount val="1"/>
                <c:pt idx="0">
                  <c:v>ln(d + 1)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d1_train_short_predictions!$B$2:$B$162</c:f>
              <c:numCache>
                <c:formatCode>General</c:formatCode>
                <c:ptCount val="161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7-4935-8CA3-35E8B30A1C7D}"/>
            </c:ext>
          </c:extLst>
        </c:ser>
        <c:ser>
          <c:idx val="1"/>
          <c:order val="1"/>
          <c:tx>
            <c:strRef>
              <c:f>d1_train_short_predictions!$C$1</c:f>
              <c:strCache>
                <c:ptCount val="1"/>
                <c:pt idx="0">
                  <c:v>Prognoza(ln(d + 1))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d1_train_short_predictions!$C$2:$C$162</c:f>
              <c:numCache>
                <c:formatCode>General</c:formatCode>
                <c:ptCount val="161"/>
                <c:pt idx="130">
                  <c:v>2.9444389791664403</c:v>
                </c:pt>
                <c:pt idx="131">
                  <c:v>2.4138139342777025</c:v>
                </c:pt>
                <c:pt idx="132">
                  <c:v>2.1182453738028419</c:v>
                </c:pt>
                <c:pt idx="133">
                  <c:v>1.9766271077685154</c:v>
                </c:pt>
                <c:pt idx="134">
                  <c:v>1.9133189171676708</c:v>
                </c:pt>
                <c:pt idx="135">
                  <c:v>1.3540972271442915</c:v>
                </c:pt>
                <c:pt idx="136">
                  <c:v>2.2213711209858604</c:v>
                </c:pt>
                <c:pt idx="137">
                  <c:v>2.5531687978391084</c:v>
                </c:pt>
                <c:pt idx="138">
                  <c:v>2.3973562949710483</c:v>
                </c:pt>
                <c:pt idx="139">
                  <c:v>2.1017877344961877</c:v>
                </c:pt>
                <c:pt idx="140">
                  <c:v>1.9601694684618611</c:v>
                </c:pt>
                <c:pt idx="141">
                  <c:v>1.8968612778610165</c:v>
                </c:pt>
                <c:pt idx="142">
                  <c:v>1.3376395878376373</c:v>
                </c:pt>
                <c:pt idx="143">
                  <c:v>2.2049134816792062</c:v>
                </c:pt>
                <c:pt idx="144">
                  <c:v>2.5367111585324542</c:v>
                </c:pt>
                <c:pt idx="145">
                  <c:v>2.3808986556643941</c:v>
                </c:pt>
                <c:pt idx="146">
                  <c:v>2.0853300951895335</c:v>
                </c:pt>
                <c:pt idx="147">
                  <c:v>1.9437118291552069</c:v>
                </c:pt>
                <c:pt idx="148">
                  <c:v>1.8804036385543623</c:v>
                </c:pt>
                <c:pt idx="149">
                  <c:v>1.3211819485309835</c:v>
                </c:pt>
                <c:pt idx="150">
                  <c:v>2.188455842372552</c:v>
                </c:pt>
                <c:pt idx="151">
                  <c:v>2.5202535192258</c:v>
                </c:pt>
                <c:pt idx="152">
                  <c:v>2.3644410163577398</c:v>
                </c:pt>
                <c:pt idx="153">
                  <c:v>2.0688724558828793</c:v>
                </c:pt>
                <c:pt idx="154">
                  <c:v>1.9272541898485527</c:v>
                </c:pt>
                <c:pt idx="155">
                  <c:v>1.8639459992477081</c:v>
                </c:pt>
                <c:pt idx="156">
                  <c:v>1.3047243092243292</c:v>
                </c:pt>
                <c:pt idx="157">
                  <c:v>2.1719982030658977</c:v>
                </c:pt>
                <c:pt idx="158">
                  <c:v>2.5037958799191458</c:v>
                </c:pt>
                <c:pt idx="159">
                  <c:v>2.3479833770510856</c:v>
                </c:pt>
                <c:pt idx="160">
                  <c:v>2.052414816576225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7-4935-8CA3-35E8B30A1C7D}"/>
            </c:ext>
          </c:extLst>
        </c:ser>
        <c:ser>
          <c:idx val="2"/>
          <c:order val="2"/>
          <c:tx>
            <c:strRef>
              <c:f>d1_train_short_predictions!$D$1</c:f>
              <c:strCache>
                <c:ptCount val="1"/>
                <c:pt idx="0">
                  <c:v>Dolna granica ufności(ln(d + 1))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d1_train_short_predictions!$D$2:$D$162</c:f>
              <c:numCache>
                <c:formatCode>General</c:formatCode>
                <c:ptCount val="161"/>
                <c:pt idx="130" formatCode="0.00">
                  <c:v>2.9444389791664403</c:v>
                </c:pt>
                <c:pt idx="131" formatCode="0.00">
                  <c:v>1.291058975035972</c:v>
                </c:pt>
                <c:pt idx="132" formatCode="0.00">
                  <c:v>0.96038938613789737</c:v>
                </c:pt>
                <c:pt idx="133" formatCode="0.00">
                  <c:v>0.78443632182694767</c:v>
                </c:pt>
                <c:pt idx="134" formatCode="0.00">
                  <c:v>0.6874941477179255</c:v>
                </c:pt>
                <c:pt idx="135" formatCode="0.00">
                  <c:v>9.5282111542875025E-2</c:v>
                </c:pt>
                <c:pt idx="136" formatCode="0.00">
                  <c:v>0.93015898471559288</c:v>
                </c:pt>
                <c:pt idx="137" formatCode="0.00">
                  <c:v>1.230108427595566</c:v>
                </c:pt>
                <c:pt idx="138" formatCode="0.00">
                  <c:v>0.95659305121474891</c:v>
                </c:pt>
                <c:pt idx="139" formatCode="0.00">
                  <c:v>0.63197155407314609</c:v>
                </c:pt>
                <c:pt idx="140" formatCode="0.00">
                  <c:v>0.46164528639067814</c:v>
                </c:pt>
                <c:pt idx="141" formatCode="0.00">
                  <c:v>0.36995374766386813</c:v>
                </c:pt>
                <c:pt idx="142" formatCode="0.00">
                  <c:v>-0.21734522557782543</c:v>
                </c:pt>
                <c:pt idx="143" formatCode="0.00">
                  <c:v>0.62214036529473882</c:v>
                </c:pt>
                <c:pt idx="144" formatCode="0.00">
                  <c:v>0.9264229759638225</c:v>
                </c:pt>
                <c:pt idx="145" formatCode="0.00">
                  <c:v>0.66994423890445209</c:v>
                </c:pt>
                <c:pt idx="146" formatCode="0.00">
                  <c:v>0.34850583159187343</c:v>
                </c:pt>
                <c:pt idx="147" formatCode="0.00">
                  <c:v>0.18120681711721098</c:v>
                </c:pt>
                <c:pt idx="148" formatCode="0.00">
                  <c:v>9.2398123490089468E-2</c:v>
                </c:pt>
                <c:pt idx="149" formatCode="0.00">
                  <c:v>-0.49215212358660398</c:v>
                </c:pt>
                <c:pt idx="150" formatCode="0.00">
                  <c:v>0.34995736692489987</c:v>
                </c:pt>
                <c:pt idx="151" formatCode="0.00">
                  <c:v>0.65674746760696556</c:v>
                </c:pt>
                <c:pt idx="152" formatCode="0.00">
                  <c:v>0.41094611477682963</c:v>
                </c:pt>
                <c:pt idx="153" formatCode="0.00">
                  <c:v>9.1477199409541576E-2</c:v>
                </c:pt>
                <c:pt idx="154" formatCode="0.00">
                  <c:v>-7.3928262276186762E-2</c:v>
                </c:pt>
                <c:pt idx="155" formatCode="0.00">
                  <c:v>-0.16091509988136354</c:v>
                </c:pt>
                <c:pt idx="156" formatCode="0.00">
                  <c:v>-0.7437112679182063</c:v>
                </c:pt>
                <c:pt idx="157" formatCode="0.00">
                  <c:v>0.10008815273537586</c:v>
                </c:pt>
                <c:pt idx="158" formatCode="0.00">
                  <c:v>0.40850739839789085</c:v>
                </c:pt>
                <c:pt idx="159" formatCode="0.00">
                  <c:v>0.17014145800298408</c:v>
                </c:pt>
                <c:pt idx="160" formatCode="0.00">
                  <c:v>-0.14799987032387518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7-4935-8CA3-35E8B30A1C7D}"/>
            </c:ext>
          </c:extLst>
        </c:ser>
        <c:ser>
          <c:idx val="3"/>
          <c:order val="3"/>
          <c:tx>
            <c:strRef>
              <c:f>d1_train_short_predictions!$E$1</c:f>
              <c:strCache>
                <c:ptCount val="1"/>
                <c:pt idx="0">
                  <c:v>Górna granica ufności(ln(d + 1))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d1_train_short_predictions!$E$2:$E$162</c:f>
              <c:numCache>
                <c:formatCode>General</c:formatCode>
                <c:ptCount val="161"/>
                <c:pt idx="130" formatCode="0.00">
                  <c:v>2.9444389791664403</c:v>
                </c:pt>
                <c:pt idx="131" formatCode="0.00">
                  <c:v>3.536568893519433</c:v>
                </c:pt>
                <c:pt idx="132" formatCode="0.00">
                  <c:v>3.2761013614677865</c:v>
                </c:pt>
                <c:pt idx="133" formatCode="0.00">
                  <c:v>3.168817893710083</c:v>
                </c:pt>
                <c:pt idx="134" formatCode="0.00">
                  <c:v>3.1391436866174161</c:v>
                </c:pt>
                <c:pt idx="135" formatCode="0.00">
                  <c:v>2.6129123427457079</c:v>
                </c:pt>
                <c:pt idx="136" formatCode="0.00">
                  <c:v>3.5125832572561277</c:v>
                </c:pt>
                <c:pt idx="137" formatCode="0.00">
                  <c:v>3.8762291680826508</c:v>
                </c:pt>
                <c:pt idx="138" formatCode="0.00">
                  <c:v>3.8381195387273479</c:v>
                </c:pt>
                <c:pt idx="139" formatCode="0.00">
                  <c:v>3.5716039149192294</c:v>
                </c:pt>
                <c:pt idx="140" formatCode="0.00">
                  <c:v>3.4586936505330441</c:v>
                </c:pt>
                <c:pt idx="141" formatCode="0.00">
                  <c:v>3.4237688080581652</c:v>
                </c:pt>
                <c:pt idx="142" formatCode="0.00">
                  <c:v>2.8926244012530997</c:v>
                </c:pt>
                <c:pt idx="143" formatCode="0.00">
                  <c:v>3.7876865980636736</c:v>
                </c:pt>
                <c:pt idx="144" formatCode="0.00">
                  <c:v>4.1469993411010861</c:v>
                </c:pt>
                <c:pt idx="145" formatCode="0.00">
                  <c:v>4.0918530724243363</c:v>
                </c:pt>
                <c:pt idx="146" formatCode="0.00">
                  <c:v>3.8221543587871936</c:v>
                </c:pt>
                <c:pt idx="147" formatCode="0.00">
                  <c:v>3.7062168411932026</c:v>
                </c:pt>
                <c:pt idx="148" formatCode="0.00">
                  <c:v>3.6684091536186352</c:v>
                </c:pt>
                <c:pt idx="149" formatCode="0.00">
                  <c:v>3.1345160206485709</c:v>
                </c:pt>
                <c:pt idx="150" formatCode="0.00">
                  <c:v>4.0269543178202039</c:v>
                </c:pt>
                <c:pt idx="151" formatCode="0.00">
                  <c:v>4.3837595708446342</c:v>
                </c:pt>
                <c:pt idx="152" formatCode="0.00">
                  <c:v>4.3179359179386498</c:v>
                </c:pt>
                <c:pt idx="153" formatCode="0.00">
                  <c:v>4.046267712356217</c:v>
                </c:pt>
                <c:pt idx="154" formatCode="0.00">
                  <c:v>3.9284366419732919</c:v>
                </c:pt>
                <c:pt idx="155" formatCode="0.00">
                  <c:v>3.8888070983767795</c:v>
                </c:pt>
                <c:pt idx="156" formatCode="0.00">
                  <c:v>3.353159886366865</c:v>
                </c:pt>
                <c:pt idx="157" formatCode="0.00">
                  <c:v>4.2439082533964196</c:v>
                </c:pt>
                <c:pt idx="158" formatCode="0.00">
                  <c:v>4.5990843614404007</c:v>
                </c:pt>
                <c:pt idx="159" formatCode="0.00">
                  <c:v>4.5258252960991872</c:v>
                </c:pt>
                <c:pt idx="160" formatCode="0.00">
                  <c:v>4.2528295034763257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7-4935-8CA3-35E8B30A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305632"/>
        <c:axId val="1558306048"/>
      </c:lineChart>
      <c:catAx>
        <c:axId val="1558305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306048"/>
        <c:crosses val="autoZero"/>
        <c:auto val="1"/>
        <c:lblAlgn val="ctr"/>
        <c:lblOffset val="100"/>
        <c:noMultiLvlLbl val="0"/>
      </c:catAx>
      <c:valAx>
        <c:axId val="1558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83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śmierci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d1_train_short_predictions!$F$1</c:f>
              <c:strCache>
                <c:ptCount val="1"/>
                <c:pt idx="0">
                  <c:v>dane*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d1_train_short_predictions!$F$2:$F$162</c:f>
              <c:numCache>
                <c:formatCode>General</c:formatCode>
                <c:ptCount val="161"/>
                <c:pt idx="0">
                  <c:v>2.0000000000000004</c:v>
                </c:pt>
                <c:pt idx="1">
                  <c:v>3.9999999999999991</c:v>
                </c:pt>
                <c:pt idx="2">
                  <c:v>9.0000000000000018</c:v>
                </c:pt>
                <c:pt idx="3">
                  <c:v>2.0000000000000004</c:v>
                </c:pt>
                <c:pt idx="4">
                  <c:v>10.000000000000002</c:v>
                </c:pt>
                <c:pt idx="5">
                  <c:v>14</c:v>
                </c:pt>
                <c:pt idx="6">
                  <c:v>14</c:v>
                </c:pt>
                <c:pt idx="7">
                  <c:v>8.0000000000000018</c:v>
                </c:pt>
                <c:pt idx="8">
                  <c:v>14.999999999999998</c:v>
                </c:pt>
                <c:pt idx="9">
                  <c:v>12.999999999999996</c:v>
                </c:pt>
                <c:pt idx="10">
                  <c:v>22</c:v>
                </c:pt>
                <c:pt idx="11">
                  <c:v>30</c:v>
                </c:pt>
                <c:pt idx="12">
                  <c:v>14.999999999999998</c:v>
                </c:pt>
                <c:pt idx="13">
                  <c:v>6.9999999999999982</c:v>
                </c:pt>
                <c:pt idx="14">
                  <c:v>26.999999999999996</c:v>
                </c:pt>
                <c:pt idx="15">
                  <c:v>23.999999999999996</c:v>
                </c:pt>
                <c:pt idx="16">
                  <c:v>12.999999999999996</c:v>
                </c:pt>
                <c:pt idx="17">
                  <c:v>17.999999999999996</c:v>
                </c:pt>
                <c:pt idx="18">
                  <c:v>23.000000000000004</c:v>
                </c:pt>
                <c:pt idx="19">
                  <c:v>28.000000000000004</c:v>
                </c:pt>
                <c:pt idx="20">
                  <c:v>17.999999999999996</c:v>
                </c:pt>
                <c:pt idx="21">
                  <c:v>14.999999999999998</c:v>
                </c:pt>
                <c:pt idx="22">
                  <c:v>12.999999999999996</c:v>
                </c:pt>
                <c:pt idx="23">
                  <c:v>20</c:v>
                </c:pt>
                <c:pt idx="24">
                  <c:v>21.000000000000004</c:v>
                </c:pt>
                <c:pt idx="25">
                  <c:v>25.000000000000004</c:v>
                </c:pt>
                <c:pt idx="26">
                  <c:v>28.000000000000004</c:v>
                </c:pt>
                <c:pt idx="27">
                  <c:v>40.000000000000007</c:v>
                </c:pt>
                <c:pt idx="28">
                  <c:v>30</c:v>
                </c:pt>
                <c:pt idx="29">
                  <c:v>11</c:v>
                </c:pt>
                <c:pt idx="30">
                  <c:v>26.999999999999996</c:v>
                </c:pt>
                <c:pt idx="31">
                  <c:v>33.999999999999993</c:v>
                </c:pt>
                <c:pt idx="32">
                  <c:v>28.000000000000004</c:v>
                </c:pt>
                <c:pt idx="33">
                  <c:v>20</c:v>
                </c:pt>
                <c:pt idx="34">
                  <c:v>5.9999999999999991</c:v>
                </c:pt>
                <c:pt idx="35">
                  <c:v>14</c:v>
                </c:pt>
                <c:pt idx="36">
                  <c:v>14</c:v>
                </c:pt>
                <c:pt idx="37">
                  <c:v>20</c:v>
                </c:pt>
                <c:pt idx="38">
                  <c:v>17.999999999999996</c:v>
                </c:pt>
                <c:pt idx="39">
                  <c:v>16.999999999999996</c:v>
                </c:pt>
                <c:pt idx="40">
                  <c:v>22</c:v>
                </c:pt>
                <c:pt idx="41">
                  <c:v>21.000000000000004</c:v>
                </c:pt>
                <c:pt idx="42">
                  <c:v>9.0000000000000018</c:v>
                </c:pt>
                <c:pt idx="43">
                  <c:v>14.999999999999998</c:v>
                </c:pt>
                <c:pt idx="44">
                  <c:v>11</c:v>
                </c:pt>
                <c:pt idx="45">
                  <c:v>28.000000000000004</c:v>
                </c:pt>
                <c:pt idx="46">
                  <c:v>22</c:v>
                </c:pt>
                <c:pt idx="47">
                  <c:v>22</c:v>
                </c:pt>
                <c:pt idx="48">
                  <c:v>23.999999999999996</c:v>
                </c:pt>
                <c:pt idx="49">
                  <c:v>8.0000000000000018</c:v>
                </c:pt>
                <c:pt idx="50">
                  <c:v>10.000000000000002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10.000000000000002</c:v>
                </c:pt>
                <c:pt idx="55">
                  <c:v>10.000000000000002</c:v>
                </c:pt>
                <c:pt idx="56">
                  <c:v>11</c:v>
                </c:pt>
                <c:pt idx="57">
                  <c:v>3</c:v>
                </c:pt>
                <c:pt idx="58">
                  <c:v>11</c:v>
                </c:pt>
                <c:pt idx="59">
                  <c:v>16.999999999999996</c:v>
                </c:pt>
                <c:pt idx="60">
                  <c:v>3.9999999999999991</c:v>
                </c:pt>
                <c:pt idx="61">
                  <c:v>10.000000000000002</c:v>
                </c:pt>
                <c:pt idx="62">
                  <c:v>12.999999999999996</c:v>
                </c:pt>
                <c:pt idx="63">
                  <c:v>10.000000000000002</c:v>
                </c:pt>
                <c:pt idx="64">
                  <c:v>3</c:v>
                </c:pt>
                <c:pt idx="65">
                  <c:v>10.000000000000002</c:v>
                </c:pt>
                <c:pt idx="66">
                  <c:v>17.999999999999996</c:v>
                </c:pt>
                <c:pt idx="67">
                  <c:v>23.000000000000004</c:v>
                </c:pt>
                <c:pt idx="68">
                  <c:v>2.0000000000000004</c:v>
                </c:pt>
                <c:pt idx="69">
                  <c:v>20</c:v>
                </c:pt>
                <c:pt idx="70">
                  <c:v>16</c:v>
                </c:pt>
                <c:pt idx="71">
                  <c:v>3.9999999999999991</c:v>
                </c:pt>
                <c:pt idx="72">
                  <c:v>9.0000000000000018</c:v>
                </c:pt>
                <c:pt idx="73">
                  <c:v>16.999999999999996</c:v>
                </c:pt>
                <c:pt idx="74">
                  <c:v>23.000000000000004</c:v>
                </c:pt>
                <c:pt idx="75">
                  <c:v>0</c:v>
                </c:pt>
                <c:pt idx="76">
                  <c:v>16</c:v>
                </c:pt>
                <c:pt idx="77">
                  <c:v>14.999999999999998</c:v>
                </c:pt>
                <c:pt idx="78">
                  <c:v>10.000000000000002</c:v>
                </c:pt>
                <c:pt idx="79">
                  <c:v>9.0000000000000018</c:v>
                </c:pt>
                <c:pt idx="80">
                  <c:v>16</c:v>
                </c:pt>
                <c:pt idx="81">
                  <c:v>14</c:v>
                </c:pt>
                <c:pt idx="82">
                  <c:v>30</c:v>
                </c:pt>
                <c:pt idx="83">
                  <c:v>17.999999999999996</c:v>
                </c:pt>
                <c:pt idx="84">
                  <c:v>12</c:v>
                </c:pt>
                <c:pt idx="85">
                  <c:v>10.000000000000002</c:v>
                </c:pt>
                <c:pt idx="86">
                  <c:v>3</c:v>
                </c:pt>
                <c:pt idx="87">
                  <c:v>16</c:v>
                </c:pt>
                <c:pt idx="88">
                  <c:v>21.000000000000004</c:v>
                </c:pt>
                <c:pt idx="89">
                  <c:v>16</c:v>
                </c:pt>
                <c:pt idx="90">
                  <c:v>16.999999999999996</c:v>
                </c:pt>
                <c:pt idx="91">
                  <c:v>5.9999999999999991</c:v>
                </c:pt>
                <c:pt idx="92">
                  <c:v>3</c:v>
                </c:pt>
                <c:pt idx="93">
                  <c:v>5.9999999999999991</c:v>
                </c:pt>
                <c:pt idx="94">
                  <c:v>18.999999999999996</c:v>
                </c:pt>
                <c:pt idx="95">
                  <c:v>14</c:v>
                </c:pt>
                <c:pt idx="96">
                  <c:v>14.999999999999998</c:v>
                </c:pt>
                <c:pt idx="97">
                  <c:v>14.999999999999998</c:v>
                </c:pt>
                <c:pt idx="98">
                  <c:v>5</c:v>
                </c:pt>
                <c:pt idx="99">
                  <c:v>5</c:v>
                </c:pt>
                <c:pt idx="100">
                  <c:v>3.9999999999999991</c:v>
                </c:pt>
                <c:pt idx="101">
                  <c:v>6.9999999999999982</c:v>
                </c:pt>
                <c:pt idx="102">
                  <c:v>14</c:v>
                </c:pt>
                <c:pt idx="103">
                  <c:v>9.0000000000000018</c:v>
                </c:pt>
                <c:pt idx="104">
                  <c:v>11</c:v>
                </c:pt>
                <c:pt idx="105">
                  <c:v>5.9999999999999991</c:v>
                </c:pt>
                <c:pt idx="106">
                  <c:v>3</c:v>
                </c:pt>
                <c:pt idx="107">
                  <c:v>5</c:v>
                </c:pt>
                <c:pt idx="108">
                  <c:v>12</c:v>
                </c:pt>
                <c:pt idx="109">
                  <c:v>5.9999999999999991</c:v>
                </c:pt>
                <c:pt idx="110">
                  <c:v>11</c:v>
                </c:pt>
                <c:pt idx="111">
                  <c:v>6.9999999999999982</c:v>
                </c:pt>
                <c:pt idx="112">
                  <c:v>5.9999999999999991</c:v>
                </c:pt>
                <c:pt idx="113">
                  <c:v>5.9999999999999991</c:v>
                </c:pt>
                <c:pt idx="114">
                  <c:v>3</c:v>
                </c:pt>
                <c:pt idx="115">
                  <c:v>9.0000000000000018</c:v>
                </c:pt>
                <c:pt idx="116">
                  <c:v>5.9999999999999991</c:v>
                </c:pt>
                <c:pt idx="117">
                  <c:v>9.0000000000000018</c:v>
                </c:pt>
                <c:pt idx="118">
                  <c:v>3.9999999999999991</c:v>
                </c:pt>
                <c:pt idx="119">
                  <c:v>9.0000000000000018</c:v>
                </c:pt>
                <c:pt idx="120">
                  <c:v>6.9999999999999982</c:v>
                </c:pt>
                <c:pt idx="121">
                  <c:v>5</c:v>
                </c:pt>
                <c:pt idx="122">
                  <c:v>5.9999999999999991</c:v>
                </c:pt>
                <c:pt idx="123">
                  <c:v>12</c:v>
                </c:pt>
                <c:pt idx="124">
                  <c:v>14.999999999999998</c:v>
                </c:pt>
                <c:pt idx="125">
                  <c:v>6.9999999999999982</c:v>
                </c:pt>
                <c:pt idx="126">
                  <c:v>5</c:v>
                </c:pt>
                <c:pt idx="127">
                  <c:v>10.000000000000002</c:v>
                </c:pt>
                <c:pt idx="128">
                  <c:v>1</c:v>
                </c:pt>
                <c:pt idx="129">
                  <c:v>5.9999999999999991</c:v>
                </c:pt>
                <c:pt idx="130">
                  <c:v>17.999999999999996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1-498E-A20C-0AE82DD17A50}"/>
            </c:ext>
          </c:extLst>
        </c:ser>
        <c:ser>
          <c:idx val="1"/>
          <c:order val="1"/>
          <c:tx>
            <c:strRef>
              <c:f>d1_train_short_predictions!$G$1</c:f>
              <c:strCache>
                <c:ptCount val="1"/>
                <c:pt idx="0">
                  <c:v>prognoza*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d1_train_short_predictions!$G$2:$G$162</c:f>
              <c:numCache>
                <c:formatCode>General</c:formatCode>
                <c:ptCount val="161"/>
                <c:pt idx="131">
                  <c:v>10.176506421995807</c:v>
                </c:pt>
                <c:pt idx="132">
                  <c:v>7.3165322726931965</c:v>
                </c:pt>
                <c:pt idx="133">
                  <c:v>6.2183551455096584</c:v>
                </c:pt>
                <c:pt idx="134">
                  <c:v>5.7755389754104858</c:v>
                </c:pt>
                <c:pt idx="135">
                  <c:v>2.8732627013759937</c:v>
                </c:pt>
                <c:pt idx="136">
                  <c:v>8.2199638891787554</c:v>
                </c:pt>
                <c:pt idx="137">
                  <c:v>11.847751273282261</c:v>
                </c:pt>
                <c:pt idx="138">
                  <c:v>9.9940728413464868</c:v>
                </c:pt>
                <c:pt idx="139">
                  <c:v>7.1807819135195015</c:v>
                </c:pt>
                <c:pt idx="140">
                  <c:v>6.1005302791451461</c:v>
                </c:pt>
                <c:pt idx="141">
                  <c:v>5.6649421762460799</c:v>
                </c:pt>
                <c:pt idx="142">
                  <c:v>2.8100396192492894</c:v>
                </c:pt>
                <c:pt idx="143">
                  <c:v>8.0694668588679246</c:v>
                </c:pt>
                <c:pt idx="144">
                  <c:v>11.638038042727146</c:v>
                </c:pt>
                <c:pt idx="145">
                  <c:v>9.8146171153229229</c:v>
                </c:pt>
                <c:pt idx="146">
                  <c:v>7.0472474009765342</c:v>
                </c:pt>
                <c:pt idx="147">
                  <c:v>5.9846286624481779</c:v>
                </c:pt>
                <c:pt idx="148">
                  <c:v>5.5561506433534502</c:v>
                </c:pt>
                <c:pt idx="149">
                  <c:v>2.7478485244732456</c:v>
                </c:pt>
                <c:pt idx="150">
                  <c:v>7.9214263843966393</c:v>
                </c:pt>
                <c:pt idx="151">
                  <c:v>11.431747951220597</c:v>
                </c:pt>
                <c:pt idx="152">
                  <c:v>9.6380906365462504</c:v>
                </c:pt>
                <c:pt idx="153">
                  <c:v>6.9158925659055468</c:v>
                </c:pt>
                <c:pt idx="154">
                  <c:v>5.8706189023062647</c:v>
                </c:pt>
                <c:pt idx="155">
                  <c:v>5.4491349094574426</c:v>
                </c:pt>
                <c:pt idx="156">
                  <c:v>2.6866725719676121</c:v>
                </c:pt>
                <c:pt idx="157">
                  <c:v>7.7758023675212335</c:v>
                </c:pt>
                <c:pt idx="158">
                  <c:v>11.228825123027383</c:v>
                </c:pt>
                <c:pt idx="159">
                  <c:v>9.464445591053531</c:v>
                </c:pt>
                <c:pt idx="160">
                  <c:v>6.7866818295352447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1-498E-A20C-0AE82DD17A50}"/>
            </c:ext>
          </c:extLst>
        </c:ser>
        <c:ser>
          <c:idx val="2"/>
          <c:order val="2"/>
          <c:tx>
            <c:strRef>
              <c:f>d1_train_short_predictions!$H$1</c:f>
              <c:strCache>
                <c:ptCount val="1"/>
                <c:pt idx="0">
                  <c:v>dolna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d1_train_short_predictions!$H$2:$H$162</c:f>
              <c:numCache>
                <c:formatCode>General</c:formatCode>
                <c:ptCount val="161"/>
                <c:pt idx="131" formatCode="0.00">
                  <c:v>2.6366356237000956</c:v>
                </c:pt>
                <c:pt idx="132" formatCode="0.00">
                  <c:v>1.6127136298467177</c:v>
                </c:pt>
                <c:pt idx="133" formatCode="0.00">
                  <c:v>1.1911714770289503</c:v>
                </c:pt>
                <c:pt idx="134" formatCode="0.00">
                  <c:v>0.98872583096370392</c:v>
                </c:pt>
                <c:pt idx="135" formatCode="0.00">
                  <c:v>9.9969125345706233E-2</c:v>
                </c:pt>
                <c:pt idx="136" formatCode="0.00">
                  <c:v>1.5349121578716276</c:v>
                </c:pt>
                <c:pt idx="137" formatCode="0.00">
                  <c:v>2.4216005120938169</c:v>
                </c:pt>
                <c:pt idx="138" formatCode="0.00">
                  <c:v>1.6028136974690028</c:v>
                </c:pt>
                <c:pt idx="139" formatCode="0.00">
                  <c:v>0.88131604160909438</c:v>
                </c:pt>
                <c:pt idx="140" formatCode="0.00">
                  <c:v>0.58668238555839047</c:v>
                </c:pt>
                <c:pt idx="141" formatCode="0.00">
                  <c:v>0.44766765510382722</c:v>
                </c:pt>
                <c:pt idx="142" formatCode="0.00">
                  <c:v>-0.19534786514822167</c:v>
                </c:pt>
                <c:pt idx="143" formatCode="0.00">
                  <c:v>0.86291108797879934</c:v>
                </c:pt>
                <c:pt idx="144" formatCode="0.00">
                  <c:v>1.5254593727038817</c:v>
                </c:pt>
                <c:pt idx="145" formatCode="0.00">
                  <c:v>0.95412835326007861</c:v>
                </c:pt>
                <c:pt idx="146" formatCode="0.00">
                  <c:v>0.41694880596648187</c:v>
                </c:pt>
                <c:pt idx="147" formatCode="0.00">
                  <c:v>0.19866305769766801</c:v>
                </c:pt>
                <c:pt idx="148" formatCode="0.00">
                  <c:v>9.6801397569907355E-2</c:v>
                </c:pt>
                <c:pt idx="149" formatCode="0.00">
                  <c:v>-0.38869063581428853</c:v>
                </c:pt>
                <c:pt idx="150" formatCode="0.00">
                  <c:v>0.41900705066950139</c:v>
                </c:pt>
                <c:pt idx="151" formatCode="0.00">
                  <c:v>0.92850958262617933</c:v>
                </c:pt>
                <c:pt idx="152" formatCode="0.00">
                  <c:v>0.5082440822993668</c:v>
                </c:pt>
                <c:pt idx="153" formatCode="0.00">
                  <c:v>9.5791791707835694E-2</c:v>
                </c:pt>
                <c:pt idx="154" formatCode="0.00">
                  <c:v>-7.1261682975557683E-2</c:v>
                </c:pt>
                <c:pt idx="155" formatCode="0.00">
                  <c:v>-0.14863565102686127</c:v>
                </c:pt>
                <c:pt idx="156" formatCode="0.00">
                  <c:v>-0.5246535003414482</c:v>
                </c:pt>
                <c:pt idx="157" formatCode="0.00">
                  <c:v>0.10526834620934888</c:v>
                </c:pt>
                <c:pt idx="158" formatCode="0.00">
                  <c:v>0.50457038412710475</c:v>
                </c:pt>
                <c:pt idx="159" formatCode="0.00">
                  <c:v>0.18547253403731223</c:v>
                </c:pt>
                <c:pt idx="160" formatCode="0.00">
                  <c:v>-0.13756877322122241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1-498E-A20C-0AE82DD17A50}"/>
            </c:ext>
          </c:extLst>
        </c:ser>
        <c:ser>
          <c:idx val="3"/>
          <c:order val="3"/>
          <c:tx>
            <c:strRef>
              <c:f>d1_train_short_predictions!$I$1</c:f>
              <c:strCache>
                <c:ptCount val="1"/>
                <c:pt idx="0">
                  <c:v>górna granica*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d1_train_short_predictions!$A$2:$A$162</c:f>
              <c:numCache>
                <c:formatCode>m/d/yyyy</c:formatCode>
                <c:ptCount val="16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</c:numCache>
            </c:numRef>
          </c:cat>
          <c:val>
            <c:numRef>
              <c:f>d1_train_short_predictions!$I$2:$I$162</c:f>
              <c:numCache>
                <c:formatCode>General</c:formatCode>
                <c:ptCount val="161"/>
                <c:pt idx="131" formatCode="0.00">
                  <c:v>33.348862169979917</c:v>
                </c:pt>
                <c:pt idx="132" formatCode="0.00">
                  <c:v>25.472365073858175</c:v>
                </c:pt>
                <c:pt idx="133" formatCode="0.00">
                  <c:v>22.779358006866456</c:v>
                </c:pt>
                <c:pt idx="134" formatCode="0.00">
                  <c:v>22.084091176640644</c:v>
                </c:pt>
                <c:pt idx="135" formatCode="0.00">
                  <c:v>12.638713676763858</c:v>
                </c:pt>
                <c:pt idx="136" formatCode="0.00">
                  <c:v>32.534784964357399</c:v>
                </c:pt>
                <c:pt idx="137" formatCode="0.00">
                  <c:v>47.241959339407558</c:v>
                </c:pt>
                <c:pt idx="138" formatCode="0.00">
                  <c:v>45.438067295545224</c:v>
                </c:pt>
                <c:pt idx="139" formatCode="0.00">
                  <c:v>34.573604453681533</c:v>
                </c:pt>
                <c:pt idx="140" formatCode="0.00">
                  <c:v>30.77543956115322</c:v>
                </c:pt>
                <c:pt idx="141" formatCode="0.00">
                  <c:v>29.684842654385282</c:v>
                </c:pt>
                <c:pt idx="142" formatCode="0.00">
                  <c:v>17.040593284355449</c:v>
                </c:pt>
                <c:pt idx="143" formatCode="0.00">
                  <c:v>43.15413576895287</c:v>
                </c:pt>
                <c:pt idx="144" formatCode="0.00">
                  <c:v>62.243941793612969</c:v>
                </c:pt>
                <c:pt idx="145" formatCode="0.00">
                  <c:v>58.85069668321303</c:v>
                </c:pt>
                <c:pt idx="146" formatCode="0.00">
                  <c:v>44.702562054352327</c:v>
                </c:pt>
                <c:pt idx="147" formatCode="0.00">
                  <c:v>39.699542076483503</c:v>
                </c:pt>
                <c:pt idx="148" formatCode="0.00">
                  <c:v>38.189511750785513</c:v>
                </c:pt>
                <c:pt idx="149" formatCode="0.00">
                  <c:v>21.97751250891864</c:v>
                </c:pt>
                <c:pt idx="150" formatCode="0.00">
                  <c:v>55.089819070776471</c:v>
                </c:pt>
                <c:pt idx="151" formatCode="0.00">
                  <c:v>79.138755085789484</c:v>
                </c:pt>
                <c:pt idx="152" formatCode="0.00">
                  <c:v>74.033592851127409</c:v>
                </c:pt>
                <c:pt idx="153" formatCode="0.00">
                  <c:v>56.183632501297026</c:v>
                </c:pt>
                <c:pt idx="154" formatCode="0.00">
                  <c:v>49.827454015215125</c:v>
                </c:pt>
                <c:pt idx="155" formatCode="0.00">
                  <c:v>47.852575434415911</c:v>
                </c:pt>
                <c:pt idx="156" formatCode="0.00">
                  <c:v>27.592941491441081</c:v>
                </c:pt>
                <c:pt idx="157" formatCode="0.00">
                  <c:v>68.679646085878161</c:v>
                </c:pt>
                <c:pt idx="158" formatCode="0.00">
                  <c:v>98.393265657256421</c:v>
                </c:pt>
                <c:pt idx="159" formatCode="0.00">
                  <c:v>91.372128736871332</c:v>
                </c:pt>
                <c:pt idx="160" formatCode="0.00">
                  <c:v>69.304056754623062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1-498E-A20C-0AE82DD1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59536"/>
        <c:axId val="1770861200"/>
      </c:lineChart>
      <c:dateAx>
        <c:axId val="17708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61200"/>
        <c:crosses val="autoZero"/>
        <c:auto val="1"/>
        <c:lblOffset val="100"/>
        <c:baseTimeUnit val="days"/>
      </c:dateAx>
      <c:valAx>
        <c:axId val="17708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8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 prognoz z wartościami rzeczywistymi liczb śmierci dla</a:t>
            </a:r>
            <a:r>
              <a:rPr lang="pl-PL" baseline="0"/>
              <a:t> 1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d1_train_short_predictions!$B$166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d1_train_short_predictions!$A$167:$A$196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d1_train_short_predictions!$B$167:$B$196</c:f>
              <c:numCache>
                <c:formatCode>General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A-415F-920D-456DC05B2AA1}"/>
            </c:ext>
          </c:extLst>
        </c:ser>
        <c:ser>
          <c:idx val="1"/>
          <c:order val="1"/>
          <c:tx>
            <c:strRef>
              <c:f>d1_train_short_predictions!$C$166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d1_train_short_predictions!$A$167:$A$196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d1_train_short_predictions!$C$167:$C$196</c:f>
              <c:numCache>
                <c:formatCode>General</c:formatCode>
                <c:ptCount val="30"/>
                <c:pt idx="0">
                  <c:v>10.176506421995807</c:v>
                </c:pt>
                <c:pt idx="1">
                  <c:v>7.3165322726931965</c:v>
                </c:pt>
                <c:pt idx="2">
                  <c:v>6.2183551455096584</c:v>
                </c:pt>
                <c:pt idx="3">
                  <c:v>5.7755389754104858</c:v>
                </c:pt>
                <c:pt idx="4">
                  <c:v>2.8732627013759937</c:v>
                </c:pt>
                <c:pt idx="5">
                  <c:v>8.2199638891787554</c:v>
                </c:pt>
                <c:pt idx="6">
                  <c:v>11.847751273282261</c:v>
                </c:pt>
                <c:pt idx="7">
                  <c:v>9.9940728413464868</c:v>
                </c:pt>
                <c:pt idx="8">
                  <c:v>7.1807819135195015</c:v>
                </c:pt>
                <c:pt idx="9">
                  <c:v>6.1005302791451461</c:v>
                </c:pt>
                <c:pt idx="10">
                  <c:v>5.6649421762460799</c:v>
                </c:pt>
                <c:pt idx="11">
                  <c:v>2.8100396192492894</c:v>
                </c:pt>
                <c:pt idx="12">
                  <c:v>8.0694668588679246</c:v>
                </c:pt>
                <c:pt idx="13">
                  <c:v>11.638038042727146</c:v>
                </c:pt>
                <c:pt idx="14">
                  <c:v>9.8146171153229229</c:v>
                </c:pt>
                <c:pt idx="15">
                  <c:v>7.0472474009765342</c:v>
                </c:pt>
                <c:pt idx="16">
                  <c:v>5.9846286624481779</c:v>
                </c:pt>
                <c:pt idx="17">
                  <c:v>5.5561506433534502</c:v>
                </c:pt>
                <c:pt idx="18">
                  <c:v>2.7478485244732456</c:v>
                </c:pt>
                <c:pt idx="19">
                  <c:v>7.9214263843966393</c:v>
                </c:pt>
                <c:pt idx="20">
                  <c:v>11.431747951220597</c:v>
                </c:pt>
                <c:pt idx="21">
                  <c:v>9.6380906365462504</c:v>
                </c:pt>
                <c:pt idx="22">
                  <c:v>6.9158925659055468</c:v>
                </c:pt>
                <c:pt idx="23">
                  <c:v>5.8706189023062647</c:v>
                </c:pt>
                <c:pt idx="24">
                  <c:v>5.4491349094574426</c:v>
                </c:pt>
                <c:pt idx="25">
                  <c:v>2.6866725719676121</c:v>
                </c:pt>
                <c:pt idx="26">
                  <c:v>7.7758023675212335</c:v>
                </c:pt>
                <c:pt idx="27">
                  <c:v>11.228825123027383</c:v>
                </c:pt>
                <c:pt idx="28">
                  <c:v>9.464445591053531</c:v>
                </c:pt>
                <c:pt idx="29">
                  <c:v>6.7866818295352447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A-415F-920D-456DC05B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69328"/>
        <c:axId val="1571672656"/>
      </c:lineChart>
      <c:dateAx>
        <c:axId val="1571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2656"/>
        <c:crosses val="autoZero"/>
        <c:auto val="1"/>
        <c:lblOffset val="100"/>
        <c:baseTimeUnit val="days"/>
      </c:dateAx>
      <c:valAx>
        <c:axId val="1571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11</xdr:row>
      <xdr:rowOff>142875</xdr:rowOff>
    </xdr:from>
    <xdr:to>
      <xdr:col>23</xdr:col>
      <xdr:colOff>200025</xdr:colOff>
      <xdr:row>27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164</xdr:row>
      <xdr:rowOff>28575</xdr:rowOff>
    </xdr:from>
    <xdr:to>
      <xdr:col>8</xdr:col>
      <xdr:colOff>57150</xdr:colOff>
      <xdr:row>178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181</xdr:row>
      <xdr:rowOff>28575</xdr:rowOff>
    </xdr:from>
    <xdr:to>
      <xdr:col>7</xdr:col>
      <xdr:colOff>1038225</xdr:colOff>
      <xdr:row>195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162" totalsRowShown="0">
  <autoFilter ref="A1:I162"/>
  <tableColumns count="9">
    <tableColumn id="1" name="date" dataDxfId="7"/>
    <tableColumn id="2" name="ln(d + 1)"/>
    <tableColumn id="3" name="Prognoza(ln(d + 1))" dataDxfId="6">
      <calculatedColumnFormula>_xlfn.FORECAST.ETS(A2,$B$2:$B$132,$A$2:$A$132,7,1)</calculatedColumnFormula>
    </tableColumn>
    <tableColumn id="4" name="Dolna granica ufności(ln(d + 1))" dataDxfId="5">
      <calculatedColumnFormula>C2-_xlfn.FORECAST.ETS.CONFINT(A2,$B$2:$B$132,$A$2:$A$132,0.95,7,1)</calculatedColumnFormula>
    </tableColumn>
    <tableColumn id="5" name="Górna granica ufności(ln(d + 1))" dataDxfId="4">
      <calculatedColumnFormula>C2+_xlfn.FORECAST.ETS.CONFINT(A2,$B$2:$B$132,$A$2:$A$132,0.95,7,1)</calculatedColumnFormula>
    </tableColumn>
    <tableColumn id="6" name="dane*" dataDxfId="3"/>
    <tableColumn id="7" name="prognoza*" dataDxfId="2"/>
    <tableColumn id="8" name="dolna granica*" dataDxfId="1"/>
    <tableColumn id="9" name="górna granica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96" workbookViewId="0">
      <selection activeCell="C111" sqref="A1:C132"/>
    </sheetView>
  </sheetViews>
  <sheetFormatPr defaultRowHeight="15" x14ac:dyDescent="0.25"/>
  <cols>
    <col min="1" max="1" width="1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32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160" workbookViewId="0">
      <selection activeCell="I185" sqref="I185"/>
    </sheetView>
  </sheetViews>
  <sheetFormatPr defaultRowHeight="15" x14ac:dyDescent="0.25"/>
  <cols>
    <col min="1" max="1" width="10.140625" bestFit="1" customWidth="1"/>
    <col min="2" max="2" width="18.28515625" customWidth="1"/>
    <col min="3" max="3" width="19.85546875" customWidth="1"/>
    <col min="4" max="4" width="30.42578125" customWidth="1"/>
    <col min="5" max="5" width="30.7109375" customWidth="1"/>
    <col min="7" max="7" width="13.7109375" customWidth="1"/>
    <col min="8" max="9" width="16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9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9" x14ac:dyDescent="0.25">
      <c r="A130" s="2">
        <v>44046</v>
      </c>
      <c r="B130" s="3">
        <v>0.69314718055994529</v>
      </c>
      <c r="F130">
        <f t="shared" si="1"/>
        <v>1</v>
      </c>
    </row>
    <row r="131" spans="1:9" x14ac:dyDescent="0.25">
      <c r="A131" s="2">
        <v>44047</v>
      </c>
      <c r="B131" s="3">
        <v>1.9459101490553132</v>
      </c>
      <c r="F131">
        <f t="shared" ref="F131:F132" si="2">EXP(B131)-1</f>
        <v>5.9999999999999991</v>
      </c>
    </row>
    <row r="132" spans="1:9" x14ac:dyDescent="0.25">
      <c r="A132" s="2">
        <v>44048</v>
      </c>
      <c r="B132" s="3">
        <v>2.9444389791664403</v>
      </c>
      <c r="C132" s="3">
        <v>2.9444389791664403</v>
      </c>
      <c r="D132" s="4">
        <v>2.9444389791664403</v>
      </c>
      <c r="E132" s="4">
        <v>2.9444389791664403</v>
      </c>
      <c r="F132">
        <f t="shared" si="2"/>
        <v>17.999999999999996</v>
      </c>
    </row>
    <row r="133" spans="1:9" x14ac:dyDescent="0.25">
      <c r="A133" s="2">
        <v>44049</v>
      </c>
      <c r="C133" s="3">
        <f>_xlfn.FORECAST.ETS(A133,$B$2:$B$132,$A$2:$A$132,7,1)</f>
        <v>2.4138139342777025</v>
      </c>
      <c r="D133" s="4">
        <f>C133-_xlfn.FORECAST.ETS.CONFINT(A133,$B$2:$B$132,$A$2:$A$132,0.95,7,1)</f>
        <v>1.291058975035972</v>
      </c>
      <c r="E133" s="4">
        <f>C133+_xlfn.FORECAST.ETS.CONFINT(A133,$B$2:$B$132,$A$2:$A$132,0.95,7,1)</f>
        <v>3.536568893519433</v>
      </c>
      <c r="G133">
        <f>EXP(C133)-1</f>
        <v>10.176506421995807</v>
      </c>
      <c r="H133" s="7">
        <f>EXP(D133)-1</f>
        <v>2.6366356237000956</v>
      </c>
      <c r="I133" s="7">
        <f>EXP(E133)-1</f>
        <v>33.348862169979917</v>
      </c>
    </row>
    <row r="134" spans="1:9" x14ac:dyDescent="0.25">
      <c r="A134" s="2">
        <v>44050</v>
      </c>
      <c r="C134" s="3">
        <f>_xlfn.FORECAST.ETS(A134,$B$2:$B$132,$A$2:$A$132,7,1)</f>
        <v>2.1182453738028419</v>
      </c>
      <c r="D134" s="4">
        <f>C134-_xlfn.FORECAST.ETS.CONFINT(A134,$B$2:$B$132,$A$2:$A$132,0.95,7,1)</f>
        <v>0.96038938613789737</v>
      </c>
      <c r="E134" s="4">
        <f>C134+_xlfn.FORECAST.ETS.CONFINT(A134,$B$2:$B$132,$A$2:$A$132,0.95,7,1)</f>
        <v>3.2761013614677865</v>
      </c>
      <c r="G134">
        <f t="shared" ref="G134:G162" si="3">EXP(C134)-1</f>
        <v>7.3165322726931965</v>
      </c>
      <c r="H134" s="7">
        <f t="shared" ref="H134:H162" si="4">EXP(D134)-1</f>
        <v>1.6127136298467177</v>
      </c>
      <c r="I134" s="7">
        <f t="shared" ref="I134:I162" si="5">EXP(E134)-1</f>
        <v>25.472365073858175</v>
      </c>
    </row>
    <row r="135" spans="1:9" x14ac:dyDescent="0.25">
      <c r="A135" s="2">
        <v>44051</v>
      </c>
      <c r="C135" s="3">
        <f>_xlfn.FORECAST.ETS(A135,$B$2:$B$132,$A$2:$A$132,7,1)</f>
        <v>1.9766271077685154</v>
      </c>
      <c r="D135" s="4">
        <f>C135-_xlfn.FORECAST.ETS.CONFINT(A135,$B$2:$B$132,$A$2:$A$132,0.95,7,1)</f>
        <v>0.78443632182694767</v>
      </c>
      <c r="E135" s="4">
        <f>C135+_xlfn.FORECAST.ETS.CONFINT(A135,$B$2:$B$132,$A$2:$A$132,0.95,7,1)</f>
        <v>3.168817893710083</v>
      </c>
      <c r="G135">
        <f t="shared" si="3"/>
        <v>6.2183551455096584</v>
      </c>
      <c r="H135" s="7">
        <f t="shared" si="4"/>
        <v>1.1911714770289503</v>
      </c>
      <c r="I135" s="7">
        <f t="shared" si="5"/>
        <v>22.779358006866456</v>
      </c>
    </row>
    <row r="136" spans="1:9" x14ac:dyDescent="0.25">
      <c r="A136" s="2">
        <v>44052</v>
      </c>
      <c r="C136" s="3">
        <f>_xlfn.FORECAST.ETS(A136,$B$2:$B$132,$A$2:$A$132,7,1)</f>
        <v>1.9133189171676708</v>
      </c>
      <c r="D136" s="4">
        <f>C136-_xlfn.FORECAST.ETS.CONFINT(A136,$B$2:$B$132,$A$2:$A$132,0.95,7,1)</f>
        <v>0.6874941477179255</v>
      </c>
      <c r="E136" s="4">
        <f>C136+_xlfn.FORECAST.ETS.CONFINT(A136,$B$2:$B$132,$A$2:$A$132,0.95,7,1)</f>
        <v>3.1391436866174161</v>
      </c>
      <c r="G136">
        <f t="shared" si="3"/>
        <v>5.7755389754104858</v>
      </c>
      <c r="H136" s="7">
        <f t="shared" si="4"/>
        <v>0.98872583096370392</v>
      </c>
      <c r="I136" s="7">
        <f t="shared" si="5"/>
        <v>22.084091176640644</v>
      </c>
    </row>
    <row r="137" spans="1:9" x14ac:dyDescent="0.25">
      <c r="A137" s="2">
        <v>44053</v>
      </c>
      <c r="C137" s="3">
        <f>_xlfn.FORECAST.ETS(A137,$B$2:$B$132,$A$2:$A$132,7,1)</f>
        <v>1.3540972271442915</v>
      </c>
      <c r="D137" s="4">
        <f>C137-_xlfn.FORECAST.ETS.CONFINT(A137,$B$2:$B$132,$A$2:$A$132,0.95,7,1)</f>
        <v>9.5282111542875025E-2</v>
      </c>
      <c r="E137" s="4">
        <f>C137+_xlfn.FORECAST.ETS.CONFINT(A137,$B$2:$B$132,$A$2:$A$132,0.95,7,1)</f>
        <v>2.6129123427457079</v>
      </c>
      <c r="G137">
        <f t="shared" si="3"/>
        <v>2.8732627013759937</v>
      </c>
      <c r="H137" s="7">
        <f t="shared" si="4"/>
        <v>9.9969125345706233E-2</v>
      </c>
      <c r="I137" s="7">
        <f t="shared" si="5"/>
        <v>12.638713676763858</v>
      </c>
    </row>
    <row r="138" spans="1:9" x14ac:dyDescent="0.25">
      <c r="A138" s="2">
        <v>44054</v>
      </c>
      <c r="C138" s="3">
        <f>_xlfn.FORECAST.ETS(A138,$B$2:$B$132,$A$2:$A$132,7,1)</f>
        <v>2.2213711209858604</v>
      </c>
      <c r="D138" s="4">
        <f>C138-_xlfn.FORECAST.ETS.CONFINT(A138,$B$2:$B$132,$A$2:$A$132,0.95,7,1)</f>
        <v>0.93015898471559288</v>
      </c>
      <c r="E138" s="4">
        <f>C138+_xlfn.FORECAST.ETS.CONFINT(A138,$B$2:$B$132,$A$2:$A$132,0.95,7,1)</f>
        <v>3.5125832572561277</v>
      </c>
      <c r="G138">
        <f t="shared" si="3"/>
        <v>8.2199638891787554</v>
      </c>
      <c r="H138" s="7">
        <f t="shared" si="4"/>
        <v>1.5349121578716276</v>
      </c>
      <c r="I138" s="7">
        <f t="shared" si="5"/>
        <v>32.534784964357399</v>
      </c>
    </row>
    <row r="139" spans="1:9" x14ac:dyDescent="0.25">
      <c r="A139" s="2">
        <v>44055</v>
      </c>
      <c r="C139" s="3">
        <f>_xlfn.FORECAST.ETS(A139,$B$2:$B$132,$A$2:$A$132,7,1)</f>
        <v>2.5531687978391084</v>
      </c>
      <c r="D139" s="4">
        <f>C139-_xlfn.FORECAST.ETS.CONFINT(A139,$B$2:$B$132,$A$2:$A$132,0.95,7,1)</f>
        <v>1.230108427595566</v>
      </c>
      <c r="E139" s="4">
        <f>C139+_xlfn.FORECAST.ETS.CONFINT(A139,$B$2:$B$132,$A$2:$A$132,0.95,7,1)</f>
        <v>3.8762291680826508</v>
      </c>
      <c r="G139">
        <f t="shared" si="3"/>
        <v>11.847751273282261</v>
      </c>
      <c r="H139" s="7">
        <f t="shared" si="4"/>
        <v>2.4216005120938169</v>
      </c>
      <c r="I139" s="7">
        <f t="shared" si="5"/>
        <v>47.241959339407558</v>
      </c>
    </row>
    <row r="140" spans="1:9" x14ac:dyDescent="0.25">
      <c r="A140" s="2">
        <v>44056</v>
      </c>
      <c r="C140" s="3">
        <f>_xlfn.FORECAST.ETS(A140,$B$2:$B$132,$A$2:$A$132,7,1)</f>
        <v>2.3973562949710483</v>
      </c>
      <c r="D140" s="4">
        <f>C140-_xlfn.FORECAST.ETS.CONFINT(A140,$B$2:$B$132,$A$2:$A$132,0.95,7,1)</f>
        <v>0.95659305121474891</v>
      </c>
      <c r="E140" s="4">
        <f>C140+_xlfn.FORECAST.ETS.CONFINT(A140,$B$2:$B$132,$A$2:$A$132,0.95,7,1)</f>
        <v>3.8381195387273479</v>
      </c>
      <c r="G140">
        <f t="shared" si="3"/>
        <v>9.9940728413464868</v>
      </c>
      <c r="H140" s="7">
        <f t="shared" si="4"/>
        <v>1.6028136974690028</v>
      </c>
      <c r="I140" s="7">
        <f t="shared" si="5"/>
        <v>45.438067295545224</v>
      </c>
    </row>
    <row r="141" spans="1:9" x14ac:dyDescent="0.25">
      <c r="A141" s="2">
        <v>44057</v>
      </c>
      <c r="C141" s="3">
        <f>_xlfn.FORECAST.ETS(A141,$B$2:$B$132,$A$2:$A$132,7,1)</f>
        <v>2.1017877344961877</v>
      </c>
      <c r="D141" s="4">
        <f>C141-_xlfn.FORECAST.ETS.CONFINT(A141,$B$2:$B$132,$A$2:$A$132,0.95,7,1)</f>
        <v>0.63197155407314609</v>
      </c>
      <c r="E141" s="4">
        <f>C141+_xlfn.FORECAST.ETS.CONFINT(A141,$B$2:$B$132,$A$2:$A$132,0.95,7,1)</f>
        <v>3.5716039149192294</v>
      </c>
      <c r="G141">
        <f t="shared" si="3"/>
        <v>7.1807819135195015</v>
      </c>
      <c r="H141" s="7">
        <f t="shared" si="4"/>
        <v>0.88131604160909438</v>
      </c>
      <c r="I141" s="7">
        <f t="shared" si="5"/>
        <v>34.573604453681533</v>
      </c>
    </row>
    <row r="142" spans="1:9" x14ac:dyDescent="0.25">
      <c r="A142" s="2">
        <v>44058</v>
      </c>
      <c r="C142" s="3">
        <f>_xlfn.FORECAST.ETS(A142,$B$2:$B$132,$A$2:$A$132,7,1)</f>
        <v>1.9601694684618611</v>
      </c>
      <c r="D142" s="4">
        <f>C142-_xlfn.FORECAST.ETS.CONFINT(A142,$B$2:$B$132,$A$2:$A$132,0.95,7,1)</f>
        <v>0.46164528639067814</v>
      </c>
      <c r="E142" s="4">
        <f>C142+_xlfn.FORECAST.ETS.CONFINT(A142,$B$2:$B$132,$A$2:$A$132,0.95,7,1)</f>
        <v>3.4586936505330441</v>
      </c>
      <c r="G142">
        <f t="shared" si="3"/>
        <v>6.1005302791451461</v>
      </c>
      <c r="H142" s="7">
        <f t="shared" si="4"/>
        <v>0.58668238555839047</v>
      </c>
      <c r="I142" s="7">
        <f t="shared" si="5"/>
        <v>30.77543956115322</v>
      </c>
    </row>
    <row r="143" spans="1:9" x14ac:dyDescent="0.25">
      <c r="A143" s="2">
        <v>44059</v>
      </c>
      <c r="C143" s="3">
        <f>_xlfn.FORECAST.ETS(A143,$B$2:$B$132,$A$2:$A$132,7,1)</f>
        <v>1.8968612778610165</v>
      </c>
      <c r="D143" s="4">
        <f>C143-_xlfn.FORECAST.ETS.CONFINT(A143,$B$2:$B$132,$A$2:$A$132,0.95,7,1)</f>
        <v>0.36995374766386813</v>
      </c>
      <c r="E143" s="4">
        <f>C143+_xlfn.FORECAST.ETS.CONFINT(A143,$B$2:$B$132,$A$2:$A$132,0.95,7,1)</f>
        <v>3.4237688080581652</v>
      </c>
      <c r="G143">
        <f t="shared" si="3"/>
        <v>5.6649421762460799</v>
      </c>
      <c r="H143" s="7">
        <f t="shared" si="4"/>
        <v>0.44766765510382722</v>
      </c>
      <c r="I143" s="7">
        <f t="shared" si="5"/>
        <v>29.684842654385282</v>
      </c>
    </row>
    <row r="144" spans="1:9" x14ac:dyDescent="0.25">
      <c r="A144" s="2">
        <v>44060</v>
      </c>
      <c r="C144" s="3">
        <f>_xlfn.FORECAST.ETS(A144,$B$2:$B$132,$A$2:$A$132,7,1)</f>
        <v>1.3376395878376373</v>
      </c>
      <c r="D144" s="4">
        <f>C144-_xlfn.FORECAST.ETS.CONFINT(A144,$B$2:$B$132,$A$2:$A$132,0.95,7,1)</f>
        <v>-0.21734522557782543</v>
      </c>
      <c r="E144" s="4">
        <f>C144+_xlfn.FORECAST.ETS.CONFINT(A144,$B$2:$B$132,$A$2:$A$132,0.95,7,1)</f>
        <v>2.8926244012530997</v>
      </c>
      <c r="G144">
        <f t="shared" si="3"/>
        <v>2.8100396192492894</v>
      </c>
      <c r="H144" s="7">
        <f t="shared" si="4"/>
        <v>-0.19534786514822167</v>
      </c>
      <c r="I144" s="7">
        <f t="shared" si="5"/>
        <v>17.040593284355449</v>
      </c>
    </row>
    <row r="145" spans="1:9" x14ac:dyDescent="0.25">
      <c r="A145" s="2">
        <v>44061</v>
      </c>
      <c r="C145" s="3">
        <f>_xlfn.FORECAST.ETS(A145,$B$2:$B$132,$A$2:$A$132,7,1)</f>
        <v>2.2049134816792062</v>
      </c>
      <c r="D145" s="4">
        <f>C145-_xlfn.FORECAST.ETS.CONFINT(A145,$B$2:$B$132,$A$2:$A$132,0.95,7,1)</f>
        <v>0.62214036529473882</v>
      </c>
      <c r="E145" s="4">
        <f>C145+_xlfn.FORECAST.ETS.CONFINT(A145,$B$2:$B$132,$A$2:$A$132,0.95,7,1)</f>
        <v>3.7876865980636736</v>
      </c>
      <c r="G145">
        <f t="shared" si="3"/>
        <v>8.0694668588679246</v>
      </c>
      <c r="H145" s="7">
        <f t="shared" si="4"/>
        <v>0.86291108797879934</v>
      </c>
      <c r="I145" s="7">
        <f t="shared" si="5"/>
        <v>43.15413576895287</v>
      </c>
    </row>
    <row r="146" spans="1:9" x14ac:dyDescent="0.25">
      <c r="A146" s="2">
        <v>44062</v>
      </c>
      <c r="C146" s="3">
        <f>_xlfn.FORECAST.ETS(A146,$B$2:$B$132,$A$2:$A$132,7,1)</f>
        <v>2.5367111585324542</v>
      </c>
      <c r="D146" s="4">
        <f>C146-_xlfn.FORECAST.ETS.CONFINT(A146,$B$2:$B$132,$A$2:$A$132,0.95,7,1)</f>
        <v>0.9264229759638225</v>
      </c>
      <c r="E146" s="4">
        <f>C146+_xlfn.FORECAST.ETS.CONFINT(A146,$B$2:$B$132,$A$2:$A$132,0.95,7,1)</f>
        <v>4.1469993411010861</v>
      </c>
      <c r="G146">
        <f t="shared" si="3"/>
        <v>11.638038042727146</v>
      </c>
      <c r="H146" s="7">
        <f t="shared" si="4"/>
        <v>1.5254593727038817</v>
      </c>
      <c r="I146" s="7">
        <f t="shared" si="5"/>
        <v>62.243941793612969</v>
      </c>
    </row>
    <row r="147" spans="1:9" x14ac:dyDescent="0.25">
      <c r="A147" s="2">
        <v>44063</v>
      </c>
      <c r="C147" s="3">
        <f>_xlfn.FORECAST.ETS(A147,$B$2:$B$132,$A$2:$A$132,7,1)</f>
        <v>2.3808986556643941</v>
      </c>
      <c r="D147" s="4">
        <f>C147-_xlfn.FORECAST.ETS.CONFINT(A147,$B$2:$B$132,$A$2:$A$132,0.95,7,1)</f>
        <v>0.66994423890445209</v>
      </c>
      <c r="E147" s="4">
        <f>C147+_xlfn.FORECAST.ETS.CONFINT(A147,$B$2:$B$132,$A$2:$A$132,0.95,7,1)</f>
        <v>4.0918530724243363</v>
      </c>
      <c r="G147">
        <f t="shared" si="3"/>
        <v>9.8146171153229229</v>
      </c>
      <c r="H147" s="7">
        <f t="shared" si="4"/>
        <v>0.95412835326007861</v>
      </c>
      <c r="I147" s="7">
        <f t="shared" si="5"/>
        <v>58.85069668321303</v>
      </c>
    </row>
    <row r="148" spans="1:9" x14ac:dyDescent="0.25">
      <c r="A148" s="2">
        <v>44064</v>
      </c>
      <c r="C148" s="3">
        <f>_xlfn.FORECAST.ETS(A148,$B$2:$B$132,$A$2:$A$132,7,1)</f>
        <v>2.0853300951895335</v>
      </c>
      <c r="D148" s="4">
        <f>C148-_xlfn.FORECAST.ETS.CONFINT(A148,$B$2:$B$132,$A$2:$A$132,0.95,7,1)</f>
        <v>0.34850583159187343</v>
      </c>
      <c r="E148" s="4">
        <f>C148+_xlfn.FORECAST.ETS.CONFINT(A148,$B$2:$B$132,$A$2:$A$132,0.95,7,1)</f>
        <v>3.8221543587871936</v>
      </c>
      <c r="G148">
        <f t="shared" si="3"/>
        <v>7.0472474009765342</v>
      </c>
      <c r="H148" s="7">
        <f t="shared" si="4"/>
        <v>0.41694880596648187</v>
      </c>
      <c r="I148" s="7">
        <f t="shared" si="5"/>
        <v>44.702562054352327</v>
      </c>
    </row>
    <row r="149" spans="1:9" x14ac:dyDescent="0.25">
      <c r="A149" s="2">
        <v>44065</v>
      </c>
      <c r="C149" s="3">
        <f>_xlfn.FORECAST.ETS(A149,$B$2:$B$132,$A$2:$A$132,7,1)</f>
        <v>1.9437118291552069</v>
      </c>
      <c r="D149" s="4">
        <f>C149-_xlfn.FORECAST.ETS.CONFINT(A149,$B$2:$B$132,$A$2:$A$132,0.95,7,1)</f>
        <v>0.18120681711721098</v>
      </c>
      <c r="E149" s="4">
        <f>C149+_xlfn.FORECAST.ETS.CONFINT(A149,$B$2:$B$132,$A$2:$A$132,0.95,7,1)</f>
        <v>3.7062168411932026</v>
      </c>
      <c r="G149">
        <f t="shared" si="3"/>
        <v>5.9846286624481779</v>
      </c>
      <c r="H149" s="7">
        <f t="shared" si="4"/>
        <v>0.19866305769766801</v>
      </c>
      <c r="I149" s="7">
        <f t="shared" si="5"/>
        <v>39.699542076483503</v>
      </c>
    </row>
    <row r="150" spans="1:9" x14ac:dyDescent="0.25">
      <c r="A150" s="2">
        <v>44066</v>
      </c>
      <c r="C150" s="3">
        <f>_xlfn.FORECAST.ETS(A150,$B$2:$B$132,$A$2:$A$132,7,1)</f>
        <v>1.8804036385543623</v>
      </c>
      <c r="D150" s="4">
        <f>C150-_xlfn.FORECAST.ETS.CONFINT(A150,$B$2:$B$132,$A$2:$A$132,0.95,7,1)</f>
        <v>9.2398123490089468E-2</v>
      </c>
      <c r="E150" s="4">
        <f>C150+_xlfn.FORECAST.ETS.CONFINT(A150,$B$2:$B$132,$A$2:$A$132,0.95,7,1)</f>
        <v>3.6684091536186352</v>
      </c>
      <c r="G150">
        <f t="shared" si="3"/>
        <v>5.5561506433534502</v>
      </c>
      <c r="H150" s="7">
        <f t="shared" si="4"/>
        <v>9.6801397569907355E-2</v>
      </c>
      <c r="I150" s="7">
        <f t="shared" si="5"/>
        <v>38.189511750785513</v>
      </c>
    </row>
    <row r="151" spans="1:9" x14ac:dyDescent="0.25">
      <c r="A151" s="2">
        <v>44067</v>
      </c>
      <c r="C151" s="3">
        <f>_xlfn.FORECAST.ETS(A151,$B$2:$B$132,$A$2:$A$132,7,1)</f>
        <v>1.3211819485309835</v>
      </c>
      <c r="D151" s="4">
        <f>C151-_xlfn.FORECAST.ETS.CONFINT(A151,$B$2:$B$132,$A$2:$A$132,0.95,7,1)</f>
        <v>-0.49215212358660398</v>
      </c>
      <c r="E151" s="4">
        <f>C151+_xlfn.FORECAST.ETS.CONFINT(A151,$B$2:$B$132,$A$2:$A$132,0.95,7,1)</f>
        <v>3.1345160206485709</v>
      </c>
      <c r="G151">
        <f t="shared" si="3"/>
        <v>2.7478485244732456</v>
      </c>
      <c r="H151" s="7">
        <f t="shared" si="4"/>
        <v>-0.38869063581428853</v>
      </c>
      <c r="I151" s="7">
        <f t="shared" si="5"/>
        <v>21.97751250891864</v>
      </c>
    </row>
    <row r="152" spans="1:9" x14ac:dyDescent="0.25">
      <c r="A152" s="2">
        <v>44068</v>
      </c>
      <c r="C152" s="3">
        <f>_xlfn.FORECAST.ETS(A152,$B$2:$B$132,$A$2:$A$132,7,1)</f>
        <v>2.188455842372552</v>
      </c>
      <c r="D152" s="4">
        <f>C152-_xlfn.FORECAST.ETS.CONFINT(A152,$B$2:$B$132,$A$2:$A$132,0.95,7,1)</f>
        <v>0.34995736692489987</v>
      </c>
      <c r="E152" s="4">
        <f>C152+_xlfn.FORECAST.ETS.CONFINT(A152,$B$2:$B$132,$A$2:$A$132,0.95,7,1)</f>
        <v>4.0269543178202039</v>
      </c>
      <c r="G152">
        <f t="shared" si="3"/>
        <v>7.9214263843966393</v>
      </c>
      <c r="H152" s="7">
        <f t="shared" si="4"/>
        <v>0.41900705066950139</v>
      </c>
      <c r="I152" s="7">
        <f t="shared" si="5"/>
        <v>55.089819070776471</v>
      </c>
    </row>
    <row r="153" spans="1:9" x14ac:dyDescent="0.25">
      <c r="A153" s="2">
        <v>44069</v>
      </c>
      <c r="C153" s="3">
        <f>_xlfn.FORECAST.ETS(A153,$B$2:$B$132,$A$2:$A$132,7,1)</f>
        <v>2.5202535192258</v>
      </c>
      <c r="D153" s="4">
        <f>C153-_xlfn.FORECAST.ETS.CONFINT(A153,$B$2:$B$132,$A$2:$A$132,0.95,7,1)</f>
        <v>0.65674746760696556</v>
      </c>
      <c r="E153" s="4">
        <f>C153+_xlfn.FORECAST.ETS.CONFINT(A153,$B$2:$B$132,$A$2:$A$132,0.95,7,1)</f>
        <v>4.3837595708446342</v>
      </c>
      <c r="G153">
        <f t="shared" si="3"/>
        <v>11.431747951220597</v>
      </c>
      <c r="H153" s="7">
        <f t="shared" si="4"/>
        <v>0.92850958262617933</v>
      </c>
      <c r="I153" s="7">
        <f t="shared" si="5"/>
        <v>79.138755085789484</v>
      </c>
    </row>
    <row r="154" spans="1:9" x14ac:dyDescent="0.25">
      <c r="A154" s="2">
        <v>44070</v>
      </c>
      <c r="C154" s="3">
        <f>_xlfn.FORECAST.ETS(A154,$B$2:$B$132,$A$2:$A$132,7,1)</f>
        <v>2.3644410163577398</v>
      </c>
      <c r="D154" s="4">
        <f>C154-_xlfn.FORECAST.ETS.CONFINT(A154,$B$2:$B$132,$A$2:$A$132,0.95,7,1)</f>
        <v>0.41094611477682963</v>
      </c>
      <c r="E154" s="4">
        <f>C154+_xlfn.FORECAST.ETS.CONFINT(A154,$B$2:$B$132,$A$2:$A$132,0.95,7,1)</f>
        <v>4.3179359179386498</v>
      </c>
      <c r="G154">
        <f t="shared" si="3"/>
        <v>9.6380906365462504</v>
      </c>
      <c r="H154" s="7">
        <f t="shared" si="4"/>
        <v>0.5082440822993668</v>
      </c>
      <c r="I154" s="7">
        <f t="shared" si="5"/>
        <v>74.033592851127409</v>
      </c>
    </row>
    <row r="155" spans="1:9" x14ac:dyDescent="0.25">
      <c r="A155" s="2">
        <v>44071</v>
      </c>
      <c r="C155" s="3">
        <f>_xlfn.FORECAST.ETS(A155,$B$2:$B$132,$A$2:$A$132,7,1)</f>
        <v>2.0688724558828793</v>
      </c>
      <c r="D155" s="4">
        <f>C155-_xlfn.FORECAST.ETS.CONFINT(A155,$B$2:$B$132,$A$2:$A$132,0.95,7,1)</f>
        <v>9.1477199409541576E-2</v>
      </c>
      <c r="E155" s="4">
        <f>C155+_xlfn.FORECAST.ETS.CONFINT(A155,$B$2:$B$132,$A$2:$A$132,0.95,7,1)</f>
        <v>4.046267712356217</v>
      </c>
      <c r="G155">
        <f t="shared" si="3"/>
        <v>6.9158925659055468</v>
      </c>
      <c r="H155" s="7">
        <f t="shared" si="4"/>
        <v>9.5791791707835694E-2</v>
      </c>
      <c r="I155" s="7">
        <f t="shared" si="5"/>
        <v>56.183632501297026</v>
      </c>
    </row>
    <row r="156" spans="1:9" x14ac:dyDescent="0.25">
      <c r="A156" s="2">
        <v>44072</v>
      </c>
      <c r="C156" s="3">
        <f>_xlfn.FORECAST.ETS(A156,$B$2:$B$132,$A$2:$A$132,7,1)</f>
        <v>1.9272541898485527</v>
      </c>
      <c r="D156" s="4">
        <f>C156-_xlfn.FORECAST.ETS.CONFINT(A156,$B$2:$B$132,$A$2:$A$132,0.95,7,1)</f>
        <v>-7.3928262276186762E-2</v>
      </c>
      <c r="E156" s="4">
        <f>C156+_xlfn.FORECAST.ETS.CONFINT(A156,$B$2:$B$132,$A$2:$A$132,0.95,7,1)</f>
        <v>3.9284366419732919</v>
      </c>
      <c r="G156">
        <f t="shared" si="3"/>
        <v>5.8706189023062647</v>
      </c>
      <c r="H156" s="7">
        <f t="shared" si="4"/>
        <v>-7.1261682975557683E-2</v>
      </c>
      <c r="I156" s="7">
        <f t="shared" si="5"/>
        <v>49.827454015215125</v>
      </c>
    </row>
    <row r="157" spans="1:9" x14ac:dyDescent="0.25">
      <c r="A157" s="2">
        <v>44073</v>
      </c>
      <c r="C157" s="3">
        <f>_xlfn.FORECAST.ETS(A157,$B$2:$B$132,$A$2:$A$132,7,1)</f>
        <v>1.8639459992477081</v>
      </c>
      <c r="D157" s="4">
        <f>C157-_xlfn.FORECAST.ETS.CONFINT(A157,$B$2:$B$132,$A$2:$A$132,0.95,7,1)</f>
        <v>-0.16091509988136354</v>
      </c>
      <c r="E157" s="4">
        <f>C157+_xlfn.FORECAST.ETS.CONFINT(A157,$B$2:$B$132,$A$2:$A$132,0.95,7,1)</f>
        <v>3.8888070983767795</v>
      </c>
      <c r="G157">
        <f t="shared" si="3"/>
        <v>5.4491349094574426</v>
      </c>
      <c r="H157" s="7">
        <f t="shared" si="4"/>
        <v>-0.14863565102686127</v>
      </c>
      <c r="I157" s="7">
        <f t="shared" si="5"/>
        <v>47.852575434415911</v>
      </c>
    </row>
    <row r="158" spans="1:9" x14ac:dyDescent="0.25">
      <c r="A158" s="2">
        <v>44074</v>
      </c>
      <c r="C158" s="3">
        <f>_xlfn.FORECAST.ETS(A158,$B$2:$B$132,$A$2:$A$132,7,1)</f>
        <v>1.3047243092243292</v>
      </c>
      <c r="D158" s="4">
        <f>C158-_xlfn.FORECAST.ETS.CONFINT(A158,$B$2:$B$132,$A$2:$A$132,0.95,7,1)</f>
        <v>-0.7437112679182063</v>
      </c>
      <c r="E158" s="4">
        <f>C158+_xlfn.FORECAST.ETS.CONFINT(A158,$B$2:$B$132,$A$2:$A$132,0.95,7,1)</f>
        <v>3.353159886366865</v>
      </c>
      <c r="G158">
        <f t="shared" si="3"/>
        <v>2.6866725719676121</v>
      </c>
      <c r="H158" s="7">
        <f t="shared" si="4"/>
        <v>-0.5246535003414482</v>
      </c>
      <c r="I158" s="7">
        <f t="shared" si="5"/>
        <v>27.592941491441081</v>
      </c>
    </row>
    <row r="159" spans="1:9" x14ac:dyDescent="0.25">
      <c r="A159" s="2">
        <v>44075</v>
      </c>
      <c r="C159" s="3">
        <f>_xlfn.FORECAST.ETS(A159,$B$2:$B$132,$A$2:$A$132,7,1)</f>
        <v>2.1719982030658977</v>
      </c>
      <c r="D159" s="4">
        <f>C159-_xlfn.FORECAST.ETS.CONFINT(A159,$B$2:$B$132,$A$2:$A$132,0.95,7,1)</f>
        <v>0.10008815273537586</v>
      </c>
      <c r="E159" s="4">
        <f>C159+_xlfn.FORECAST.ETS.CONFINT(A159,$B$2:$B$132,$A$2:$A$132,0.95,7,1)</f>
        <v>4.2439082533964196</v>
      </c>
      <c r="G159">
        <f t="shared" si="3"/>
        <v>7.7758023675212335</v>
      </c>
      <c r="H159" s="7">
        <f t="shared" si="4"/>
        <v>0.10526834620934888</v>
      </c>
      <c r="I159" s="7">
        <f t="shared" si="5"/>
        <v>68.679646085878161</v>
      </c>
    </row>
    <row r="160" spans="1:9" x14ac:dyDescent="0.25">
      <c r="A160" s="2">
        <v>44076</v>
      </c>
      <c r="C160" s="3">
        <f>_xlfn.FORECAST.ETS(A160,$B$2:$B$132,$A$2:$A$132,7,1)</f>
        <v>2.5037958799191458</v>
      </c>
      <c r="D160" s="4">
        <f>C160-_xlfn.FORECAST.ETS.CONFINT(A160,$B$2:$B$132,$A$2:$A$132,0.95,7,1)</f>
        <v>0.40850739839789085</v>
      </c>
      <c r="E160" s="4">
        <f>C160+_xlfn.FORECAST.ETS.CONFINT(A160,$B$2:$B$132,$A$2:$A$132,0.95,7,1)</f>
        <v>4.5990843614404007</v>
      </c>
      <c r="G160">
        <f t="shared" si="3"/>
        <v>11.228825123027383</v>
      </c>
      <c r="H160" s="7">
        <f t="shared" si="4"/>
        <v>0.50457038412710475</v>
      </c>
      <c r="I160" s="7">
        <f t="shared" si="5"/>
        <v>98.393265657256421</v>
      </c>
    </row>
    <row r="161" spans="1:9" x14ac:dyDescent="0.25">
      <c r="A161" s="2">
        <v>44077</v>
      </c>
      <c r="C161" s="3">
        <f>_xlfn.FORECAST.ETS(A161,$B$2:$B$132,$A$2:$A$132,7,1)</f>
        <v>2.3479833770510856</v>
      </c>
      <c r="D161" s="4">
        <f>C161-_xlfn.FORECAST.ETS.CONFINT(A161,$B$2:$B$132,$A$2:$A$132,0.95,7,1)</f>
        <v>0.17014145800298408</v>
      </c>
      <c r="E161" s="4">
        <f>C161+_xlfn.FORECAST.ETS.CONFINT(A161,$B$2:$B$132,$A$2:$A$132,0.95,7,1)</f>
        <v>4.5258252960991872</v>
      </c>
      <c r="G161">
        <f t="shared" si="3"/>
        <v>9.464445591053531</v>
      </c>
      <c r="H161" s="7">
        <f t="shared" si="4"/>
        <v>0.18547253403731223</v>
      </c>
      <c r="I161" s="7">
        <f t="shared" si="5"/>
        <v>91.372128736871332</v>
      </c>
    </row>
    <row r="162" spans="1:9" x14ac:dyDescent="0.25">
      <c r="A162" s="2">
        <v>44078</v>
      </c>
      <c r="C162" s="3">
        <f>_xlfn.FORECAST.ETS(A162,$B$2:$B$132,$A$2:$A$132,7,1)</f>
        <v>2.052414816576225</v>
      </c>
      <c r="D162" s="4">
        <f>C162-_xlfn.FORECAST.ETS.CONFINT(A162,$B$2:$B$132,$A$2:$A$132,0.95,7,1)</f>
        <v>-0.14799987032387518</v>
      </c>
      <c r="E162" s="4">
        <f>C162+_xlfn.FORECAST.ETS.CONFINT(A162,$B$2:$B$132,$A$2:$A$132,0.95,7,1)</f>
        <v>4.2528295034763257</v>
      </c>
      <c r="G162">
        <f t="shared" si="3"/>
        <v>6.7866818295352447</v>
      </c>
      <c r="H162" s="7">
        <f t="shared" si="4"/>
        <v>-0.13756877322122241</v>
      </c>
      <c r="I162" s="7">
        <f t="shared" si="5"/>
        <v>69.304056754623062</v>
      </c>
    </row>
    <row r="166" spans="1:9" x14ac:dyDescent="0.25">
      <c r="A166" t="s">
        <v>10</v>
      </c>
      <c r="B166" t="s">
        <v>11</v>
      </c>
      <c r="C166" t="s">
        <v>12</v>
      </c>
    </row>
    <row r="167" spans="1:9" x14ac:dyDescent="0.25">
      <c r="A167" s="6">
        <v>44049</v>
      </c>
      <c r="B167">
        <v>18</v>
      </c>
      <c r="C167">
        <f>G133</f>
        <v>10.176506421995807</v>
      </c>
    </row>
    <row r="168" spans="1:9" x14ac:dyDescent="0.25">
      <c r="A168" s="5">
        <v>44050</v>
      </c>
      <c r="B168">
        <v>13</v>
      </c>
      <c r="C168">
        <f t="shared" ref="C168:C196" si="6">G134</f>
        <v>7.3165322726931965</v>
      </c>
    </row>
    <row r="169" spans="1:9" x14ac:dyDescent="0.25">
      <c r="A169" s="6">
        <v>44051</v>
      </c>
      <c r="B169">
        <v>13</v>
      </c>
      <c r="C169">
        <f t="shared" si="6"/>
        <v>6.2183551455096584</v>
      </c>
    </row>
    <row r="170" spans="1:9" x14ac:dyDescent="0.25">
      <c r="A170" s="5">
        <v>44052</v>
      </c>
      <c r="B170">
        <v>7</v>
      </c>
      <c r="C170">
        <f t="shared" si="6"/>
        <v>5.7755389754104858</v>
      </c>
    </row>
    <row r="171" spans="1:9" x14ac:dyDescent="0.25">
      <c r="A171" s="6">
        <v>44053</v>
      </c>
      <c r="B171">
        <v>2</v>
      </c>
      <c r="C171">
        <f t="shared" si="6"/>
        <v>2.8732627013759937</v>
      </c>
    </row>
    <row r="172" spans="1:9" x14ac:dyDescent="0.25">
      <c r="A172" s="5">
        <v>44054</v>
      </c>
      <c r="B172">
        <v>12</v>
      </c>
      <c r="C172">
        <f t="shared" si="6"/>
        <v>8.2199638891787554</v>
      </c>
    </row>
    <row r="173" spans="1:9" x14ac:dyDescent="0.25">
      <c r="A173" s="6">
        <v>44055</v>
      </c>
      <c r="B173">
        <v>9</v>
      </c>
      <c r="C173">
        <f t="shared" si="6"/>
        <v>11.847751273282261</v>
      </c>
    </row>
    <row r="174" spans="1:9" x14ac:dyDescent="0.25">
      <c r="A174" s="5">
        <v>44056</v>
      </c>
      <c r="B174">
        <v>14</v>
      </c>
      <c r="C174">
        <f t="shared" si="6"/>
        <v>9.9940728413464868</v>
      </c>
    </row>
    <row r="175" spans="1:9" x14ac:dyDescent="0.25">
      <c r="A175" s="6">
        <v>44057</v>
      </c>
      <c r="B175">
        <v>14</v>
      </c>
      <c r="C175">
        <f t="shared" si="6"/>
        <v>7.1807819135195015</v>
      </c>
    </row>
    <row r="176" spans="1:9" x14ac:dyDescent="0.25">
      <c r="A176" s="5">
        <v>44058</v>
      </c>
      <c r="B176">
        <v>11</v>
      </c>
      <c r="C176">
        <f t="shared" si="6"/>
        <v>6.1005302791451461</v>
      </c>
    </row>
    <row r="177" spans="1:3" x14ac:dyDescent="0.25">
      <c r="A177" s="6">
        <v>44059</v>
      </c>
      <c r="B177">
        <v>8</v>
      </c>
      <c r="C177">
        <f t="shared" si="6"/>
        <v>5.6649421762460799</v>
      </c>
    </row>
    <row r="178" spans="1:3" x14ac:dyDescent="0.25">
      <c r="A178" s="5">
        <v>44060</v>
      </c>
      <c r="B178">
        <v>8</v>
      </c>
      <c r="C178">
        <f t="shared" si="6"/>
        <v>2.8100396192492894</v>
      </c>
    </row>
    <row r="179" spans="1:3" x14ac:dyDescent="0.25">
      <c r="A179" s="6">
        <v>44061</v>
      </c>
      <c r="B179">
        <v>11</v>
      </c>
      <c r="C179">
        <f t="shared" si="6"/>
        <v>8.0694668588679246</v>
      </c>
    </row>
    <row r="180" spans="1:3" x14ac:dyDescent="0.25">
      <c r="A180" s="5">
        <v>44062</v>
      </c>
      <c r="B180">
        <v>17</v>
      </c>
      <c r="C180">
        <f t="shared" si="6"/>
        <v>11.638038042727146</v>
      </c>
    </row>
    <row r="181" spans="1:3" x14ac:dyDescent="0.25">
      <c r="A181" s="6">
        <v>44063</v>
      </c>
      <c r="B181">
        <v>12</v>
      </c>
      <c r="C181">
        <f t="shared" si="6"/>
        <v>9.8146171153229229</v>
      </c>
    </row>
    <row r="182" spans="1:3" x14ac:dyDescent="0.25">
      <c r="A182" s="5">
        <v>44064</v>
      </c>
      <c r="B182">
        <v>13</v>
      </c>
      <c r="C182">
        <f t="shared" si="6"/>
        <v>7.0472474009765342</v>
      </c>
    </row>
    <row r="183" spans="1:3" x14ac:dyDescent="0.25">
      <c r="A183" s="6">
        <v>44065</v>
      </c>
      <c r="B183">
        <v>13</v>
      </c>
      <c r="C183">
        <f t="shared" si="6"/>
        <v>5.9846286624481779</v>
      </c>
    </row>
    <row r="184" spans="1:3" x14ac:dyDescent="0.25">
      <c r="A184" s="5">
        <v>44066</v>
      </c>
      <c r="B184">
        <v>4</v>
      </c>
      <c r="C184">
        <f t="shared" si="6"/>
        <v>5.5561506433534502</v>
      </c>
    </row>
    <row r="185" spans="1:3" x14ac:dyDescent="0.25">
      <c r="A185" s="6">
        <v>44067</v>
      </c>
      <c r="B185">
        <v>5</v>
      </c>
      <c r="C185">
        <f t="shared" si="6"/>
        <v>2.7478485244732456</v>
      </c>
    </row>
    <row r="186" spans="1:3" x14ac:dyDescent="0.25">
      <c r="A186" s="5">
        <v>44068</v>
      </c>
      <c r="B186">
        <v>17</v>
      </c>
      <c r="C186">
        <f t="shared" si="6"/>
        <v>7.9214263843966393</v>
      </c>
    </row>
    <row r="187" spans="1:3" x14ac:dyDescent="0.25">
      <c r="A187" s="6">
        <v>44069</v>
      </c>
      <c r="B187">
        <v>17</v>
      </c>
      <c r="C187">
        <f t="shared" si="6"/>
        <v>11.431747951220597</v>
      </c>
    </row>
    <row r="188" spans="1:3" x14ac:dyDescent="0.25">
      <c r="A188" s="5">
        <v>44070</v>
      </c>
      <c r="B188">
        <v>16</v>
      </c>
      <c r="C188">
        <f t="shared" si="6"/>
        <v>9.6380906365462504</v>
      </c>
    </row>
    <row r="189" spans="1:3" x14ac:dyDescent="0.25">
      <c r="A189" s="6">
        <v>44071</v>
      </c>
      <c r="B189">
        <v>8</v>
      </c>
      <c r="C189">
        <f t="shared" si="6"/>
        <v>6.9158925659055468</v>
      </c>
    </row>
    <row r="190" spans="1:3" x14ac:dyDescent="0.25">
      <c r="A190" s="5">
        <v>44072</v>
      </c>
      <c r="B190">
        <v>14</v>
      </c>
      <c r="C190">
        <f t="shared" si="6"/>
        <v>5.8706189023062647</v>
      </c>
    </row>
    <row r="191" spans="1:3" x14ac:dyDescent="0.25">
      <c r="A191" s="6">
        <v>44073</v>
      </c>
      <c r="B191">
        <v>1</v>
      </c>
      <c r="C191">
        <f t="shared" si="6"/>
        <v>5.4491349094574426</v>
      </c>
    </row>
    <row r="192" spans="1:3" x14ac:dyDescent="0.25">
      <c r="A192" s="5">
        <v>44074</v>
      </c>
      <c r="B192">
        <v>6</v>
      </c>
      <c r="C192">
        <f t="shared" si="6"/>
        <v>2.6866725719676121</v>
      </c>
    </row>
    <row r="193" spans="1:3" x14ac:dyDescent="0.25">
      <c r="A193" s="6">
        <v>44075</v>
      </c>
      <c r="B193">
        <v>19</v>
      </c>
      <c r="C193">
        <f t="shared" si="6"/>
        <v>7.7758023675212335</v>
      </c>
    </row>
    <row r="194" spans="1:3" x14ac:dyDescent="0.25">
      <c r="A194" s="5">
        <v>44076</v>
      </c>
      <c r="B194">
        <v>20</v>
      </c>
      <c r="C194">
        <f t="shared" si="6"/>
        <v>11.228825123027383</v>
      </c>
    </row>
    <row r="195" spans="1:3" x14ac:dyDescent="0.25">
      <c r="A195" s="6">
        <v>44077</v>
      </c>
      <c r="B195">
        <v>14</v>
      </c>
      <c r="C195">
        <f t="shared" si="6"/>
        <v>9.464445591053531</v>
      </c>
    </row>
    <row r="196" spans="1:3" x14ac:dyDescent="0.25">
      <c r="A196" s="5">
        <v>44078</v>
      </c>
      <c r="B196">
        <v>8</v>
      </c>
      <c r="C196">
        <f t="shared" si="6"/>
        <v>6.7866818295352447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d1_train_short_transformations</vt:lpstr>
      <vt:lpstr>d1_train_short_predictions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2021-12-03T15:17:38Z</dcterms:created>
  <dcterms:modified xsi:type="dcterms:W3CDTF">2021-12-07T17:55:39Z</dcterms:modified>
</cp:coreProperties>
</file>