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odsumowanie\"/>
    </mc:Choice>
  </mc:AlternateContent>
  <bookViews>
    <workbookView xWindow="0" yWindow="0" windowWidth="28800" windowHeight="12300" activeTab="3"/>
  </bookViews>
  <sheets>
    <sheet name="d1" sheetId="1" r:id="rId1"/>
    <sheet name="d2" sheetId="2" r:id="rId2"/>
    <sheet name="d3" sheetId="3" r:id="rId3"/>
    <sheet name="d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2" i="1" l="1"/>
  <c r="D112" i="4" l="1"/>
  <c r="D107" i="4"/>
  <c r="M106" i="4"/>
  <c r="M107" i="4"/>
  <c r="N146" i="4" s="1"/>
  <c r="N158" i="4" s="1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L106" i="4"/>
  <c r="L107" i="4"/>
  <c r="L108" i="4"/>
  <c r="L109" i="4"/>
  <c r="L110" i="4"/>
  <c r="L111" i="4"/>
  <c r="L112" i="4"/>
  <c r="L113" i="4"/>
  <c r="M140" i="4" s="1"/>
  <c r="M156" i="4" s="1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I106" i="4"/>
  <c r="I107" i="4"/>
  <c r="I108" i="4"/>
  <c r="I109" i="4"/>
  <c r="I110" i="4"/>
  <c r="I111" i="4"/>
  <c r="I112" i="4"/>
  <c r="J143" i="4" s="1"/>
  <c r="J157" i="4" s="1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H106" i="4"/>
  <c r="H107" i="4"/>
  <c r="H108" i="4"/>
  <c r="H109" i="4"/>
  <c r="H110" i="4"/>
  <c r="H111" i="4"/>
  <c r="I140" i="4" s="1"/>
  <c r="I156" i="4" s="1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F106" i="4"/>
  <c r="G146" i="4" s="1"/>
  <c r="G158" i="4" s="1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M105" i="4"/>
  <c r="L105" i="4"/>
  <c r="K105" i="4"/>
  <c r="J105" i="4"/>
  <c r="I105" i="4"/>
  <c r="H105" i="4"/>
  <c r="G105" i="4"/>
  <c r="F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D106" i="4"/>
  <c r="D108" i="4"/>
  <c r="D109" i="4"/>
  <c r="D110" i="4"/>
  <c r="D111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L143" i="4"/>
  <c r="L157" i="4" s="1"/>
  <c r="E105" i="4"/>
  <c r="F143" i="4" s="1"/>
  <c r="F157" i="4" s="1"/>
  <c r="D105" i="4"/>
  <c r="N155" i="4"/>
  <c r="M155" i="4"/>
  <c r="I155" i="4"/>
  <c r="H155" i="4"/>
  <c r="G155" i="4"/>
  <c r="F155" i="4"/>
  <c r="E155" i="4"/>
  <c r="J154" i="4"/>
  <c r="I154" i="4"/>
  <c r="H154" i="4"/>
  <c r="L153" i="4"/>
  <c r="K153" i="4"/>
  <c r="J152" i="4"/>
  <c r="H152" i="4"/>
  <c r="G152" i="4"/>
  <c r="M151" i="4"/>
  <c r="L151" i="4"/>
  <c r="K151" i="4"/>
  <c r="J151" i="4"/>
  <c r="E151" i="4"/>
  <c r="N150" i="4"/>
  <c r="M150" i="4"/>
  <c r="L150" i="4"/>
  <c r="F150" i="4"/>
  <c r="E150" i="4"/>
  <c r="N145" i="4"/>
  <c r="M145" i="4"/>
  <c r="L145" i="4"/>
  <c r="L155" i="4" s="1"/>
  <c r="K145" i="4"/>
  <c r="K155" i="4" s="1"/>
  <c r="J145" i="4"/>
  <c r="J155" i="4" s="1"/>
  <c r="I145" i="4"/>
  <c r="H145" i="4"/>
  <c r="G145" i="4"/>
  <c r="F145" i="4"/>
  <c r="E145" i="4"/>
  <c r="N144" i="4"/>
  <c r="N152" i="4" s="1"/>
  <c r="M144" i="4"/>
  <c r="M152" i="4" s="1"/>
  <c r="L144" i="4"/>
  <c r="L152" i="4" s="1"/>
  <c r="K144" i="4"/>
  <c r="K152" i="4" s="1"/>
  <c r="J144" i="4"/>
  <c r="I144" i="4"/>
  <c r="I152" i="4" s="1"/>
  <c r="H144" i="4"/>
  <c r="G144" i="4"/>
  <c r="F144" i="4"/>
  <c r="F152" i="4" s="1"/>
  <c r="E144" i="4"/>
  <c r="E152" i="4" s="1"/>
  <c r="N142" i="4"/>
  <c r="N154" i="4" s="1"/>
  <c r="M142" i="4"/>
  <c r="M154" i="4" s="1"/>
  <c r="L142" i="4"/>
  <c r="L154" i="4" s="1"/>
  <c r="K142" i="4"/>
  <c r="K154" i="4" s="1"/>
  <c r="J142" i="4"/>
  <c r="I142" i="4"/>
  <c r="H142" i="4"/>
  <c r="G142" i="4"/>
  <c r="G154" i="4" s="1"/>
  <c r="F142" i="4"/>
  <c r="F154" i="4" s="1"/>
  <c r="E142" i="4"/>
  <c r="E154" i="4" s="1"/>
  <c r="N141" i="4"/>
  <c r="N151" i="4" s="1"/>
  <c r="M141" i="4"/>
  <c r="L141" i="4"/>
  <c r="K141" i="4"/>
  <c r="J141" i="4"/>
  <c r="I141" i="4"/>
  <c r="I151" i="4" s="1"/>
  <c r="H141" i="4"/>
  <c r="H151" i="4" s="1"/>
  <c r="G141" i="4"/>
  <c r="G151" i="4" s="1"/>
  <c r="F141" i="4"/>
  <c r="F151" i="4" s="1"/>
  <c r="E141" i="4"/>
  <c r="J140" i="4"/>
  <c r="J156" i="4" s="1"/>
  <c r="N139" i="4"/>
  <c r="N153" i="4" s="1"/>
  <c r="M139" i="4"/>
  <c r="M153" i="4" s="1"/>
  <c r="L139" i="4"/>
  <c r="K139" i="4"/>
  <c r="J139" i="4"/>
  <c r="J153" i="4" s="1"/>
  <c r="I139" i="4"/>
  <c r="I153" i="4" s="1"/>
  <c r="H139" i="4"/>
  <c r="H153" i="4" s="1"/>
  <c r="G139" i="4"/>
  <c r="G153" i="4" s="1"/>
  <c r="F139" i="4"/>
  <c r="F153" i="4" s="1"/>
  <c r="E139" i="4"/>
  <c r="E153" i="4" s="1"/>
  <c r="N138" i="4"/>
  <c r="M138" i="4"/>
  <c r="L138" i="4"/>
  <c r="K138" i="4"/>
  <c r="K150" i="4" s="1"/>
  <c r="J138" i="4"/>
  <c r="J150" i="4" s="1"/>
  <c r="I138" i="4"/>
  <c r="I150" i="4" s="1"/>
  <c r="H138" i="4"/>
  <c r="H150" i="4" s="1"/>
  <c r="G138" i="4"/>
  <c r="G150" i="4" s="1"/>
  <c r="F138" i="4"/>
  <c r="E138" i="4"/>
  <c r="K158" i="3"/>
  <c r="J158" i="3"/>
  <c r="M157" i="3"/>
  <c r="E157" i="3"/>
  <c r="I156" i="3"/>
  <c r="H156" i="3"/>
  <c r="L155" i="3"/>
  <c r="K155" i="3"/>
  <c r="O154" i="3"/>
  <c r="N154" i="3"/>
  <c r="G154" i="3"/>
  <c r="F154" i="3"/>
  <c r="I153" i="3"/>
  <c r="M152" i="3"/>
  <c r="L152" i="3"/>
  <c r="E152" i="3"/>
  <c r="O151" i="3"/>
  <c r="H151" i="3"/>
  <c r="G151" i="3"/>
  <c r="K150" i="3"/>
  <c r="J150" i="3"/>
  <c r="O146" i="3"/>
  <c r="O158" i="3" s="1"/>
  <c r="N146" i="3"/>
  <c r="N158" i="3" s="1"/>
  <c r="M146" i="3"/>
  <c r="M158" i="3" s="1"/>
  <c r="L146" i="3"/>
  <c r="L158" i="3" s="1"/>
  <c r="K146" i="3"/>
  <c r="J146" i="3"/>
  <c r="I146" i="3"/>
  <c r="I158" i="3" s="1"/>
  <c r="H146" i="3"/>
  <c r="H158" i="3" s="1"/>
  <c r="G146" i="3"/>
  <c r="G158" i="3" s="1"/>
  <c r="F146" i="3"/>
  <c r="F158" i="3" s="1"/>
  <c r="E146" i="3"/>
  <c r="E158" i="3" s="1"/>
  <c r="O145" i="3"/>
  <c r="O155" i="3" s="1"/>
  <c r="N145" i="3"/>
  <c r="N155" i="3" s="1"/>
  <c r="M145" i="3"/>
  <c r="M155" i="3" s="1"/>
  <c r="L145" i="3"/>
  <c r="K145" i="3"/>
  <c r="J145" i="3"/>
  <c r="J155" i="3" s="1"/>
  <c r="I145" i="3"/>
  <c r="I155" i="3" s="1"/>
  <c r="H145" i="3"/>
  <c r="H155" i="3" s="1"/>
  <c r="G145" i="3"/>
  <c r="G155" i="3" s="1"/>
  <c r="F145" i="3"/>
  <c r="F155" i="3" s="1"/>
  <c r="E145" i="3"/>
  <c r="E155" i="3" s="1"/>
  <c r="O144" i="3"/>
  <c r="O152" i="3" s="1"/>
  <c r="N144" i="3"/>
  <c r="N152" i="3" s="1"/>
  <c r="M144" i="3"/>
  <c r="L144" i="3"/>
  <c r="K144" i="3"/>
  <c r="K152" i="3" s="1"/>
  <c r="J144" i="3"/>
  <c r="J152" i="3" s="1"/>
  <c r="I144" i="3"/>
  <c r="I152" i="3" s="1"/>
  <c r="H144" i="3"/>
  <c r="H152" i="3" s="1"/>
  <c r="G144" i="3"/>
  <c r="G152" i="3" s="1"/>
  <c r="F144" i="3"/>
  <c r="F152" i="3" s="1"/>
  <c r="E144" i="3"/>
  <c r="O143" i="3"/>
  <c r="O157" i="3" s="1"/>
  <c r="N143" i="3"/>
  <c r="N157" i="3" s="1"/>
  <c r="M143" i="3"/>
  <c r="L143" i="3"/>
  <c r="L157" i="3" s="1"/>
  <c r="K143" i="3"/>
  <c r="K157" i="3" s="1"/>
  <c r="J143" i="3"/>
  <c r="J157" i="3" s="1"/>
  <c r="I143" i="3"/>
  <c r="I157" i="3" s="1"/>
  <c r="H143" i="3"/>
  <c r="H157" i="3" s="1"/>
  <c r="G143" i="3"/>
  <c r="G157" i="3" s="1"/>
  <c r="F143" i="3"/>
  <c r="F157" i="3" s="1"/>
  <c r="E143" i="3"/>
  <c r="O142" i="3"/>
  <c r="N142" i="3"/>
  <c r="M142" i="3"/>
  <c r="M154" i="3" s="1"/>
  <c r="L142" i="3"/>
  <c r="L154" i="3" s="1"/>
  <c r="K142" i="3"/>
  <c r="K154" i="3" s="1"/>
  <c r="J142" i="3"/>
  <c r="J154" i="3" s="1"/>
  <c r="I142" i="3"/>
  <c r="I154" i="3" s="1"/>
  <c r="H142" i="3"/>
  <c r="H154" i="3" s="1"/>
  <c r="G142" i="3"/>
  <c r="F142" i="3"/>
  <c r="E142" i="3"/>
  <c r="E154" i="3" s="1"/>
  <c r="O141" i="3"/>
  <c r="N141" i="3"/>
  <c r="N151" i="3" s="1"/>
  <c r="M141" i="3"/>
  <c r="M151" i="3" s="1"/>
  <c r="L141" i="3"/>
  <c r="L151" i="3" s="1"/>
  <c r="K141" i="3"/>
  <c r="K151" i="3" s="1"/>
  <c r="J141" i="3"/>
  <c r="J151" i="3" s="1"/>
  <c r="I141" i="3"/>
  <c r="I151" i="3" s="1"/>
  <c r="H141" i="3"/>
  <c r="G141" i="3"/>
  <c r="F141" i="3"/>
  <c r="F151" i="3" s="1"/>
  <c r="E141" i="3"/>
  <c r="E151" i="3" s="1"/>
  <c r="O140" i="3"/>
  <c r="O156" i="3" s="1"/>
  <c r="N140" i="3"/>
  <c r="N156" i="3" s="1"/>
  <c r="M140" i="3"/>
  <c r="M156" i="3" s="1"/>
  <c r="L140" i="3"/>
  <c r="L156" i="3" s="1"/>
  <c r="K140" i="3"/>
  <c r="K156" i="3" s="1"/>
  <c r="J140" i="3"/>
  <c r="J156" i="3" s="1"/>
  <c r="I140" i="3"/>
  <c r="H140" i="3"/>
  <c r="G140" i="3"/>
  <c r="G156" i="3" s="1"/>
  <c r="F140" i="3"/>
  <c r="F156" i="3" s="1"/>
  <c r="E140" i="3"/>
  <c r="E156" i="3" s="1"/>
  <c r="O139" i="3"/>
  <c r="O153" i="3" s="1"/>
  <c r="N139" i="3"/>
  <c r="N153" i="3" s="1"/>
  <c r="M139" i="3"/>
  <c r="M153" i="3" s="1"/>
  <c r="L139" i="3"/>
  <c r="L153" i="3" s="1"/>
  <c r="K139" i="3"/>
  <c r="K153" i="3" s="1"/>
  <c r="J139" i="3"/>
  <c r="J153" i="3" s="1"/>
  <c r="I139" i="3"/>
  <c r="H139" i="3"/>
  <c r="H153" i="3" s="1"/>
  <c r="G139" i="3"/>
  <c r="G153" i="3" s="1"/>
  <c r="F139" i="3"/>
  <c r="F153" i="3" s="1"/>
  <c r="E139" i="3"/>
  <c r="E153" i="3" s="1"/>
  <c r="O138" i="3"/>
  <c r="O150" i="3" s="1"/>
  <c r="N138" i="3"/>
  <c r="N150" i="3" s="1"/>
  <c r="M138" i="3"/>
  <c r="M150" i="3" s="1"/>
  <c r="L138" i="3"/>
  <c r="L150" i="3" s="1"/>
  <c r="K138" i="3"/>
  <c r="J138" i="3"/>
  <c r="I138" i="3"/>
  <c r="I150" i="3" s="1"/>
  <c r="H138" i="3"/>
  <c r="H150" i="3" s="1"/>
  <c r="G138" i="3"/>
  <c r="G150" i="3" s="1"/>
  <c r="F138" i="3"/>
  <c r="F150" i="3" s="1"/>
  <c r="E138" i="3"/>
  <c r="E150" i="3" s="1"/>
  <c r="O158" i="2"/>
  <c r="L158" i="2"/>
  <c r="K158" i="2"/>
  <c r="J158" i="2"/>
  <c r="H158" i="2"/>
  <c r="G158" i="2"/>
  <c r="M157" i="2"/>
  <c r="J157" i="2"/>
  <c r="E157" i="2"/>
  <c r="N156" i="2"/>
  <c r="M156" i="2"/>
  <c r="J156" i="2"/>
  <c r="I156" i="2"/>
  <c r="H156" i="2"/>
  <c r="F156" i="2"/>
  <c r="E156" i="2"/>
  <c r="L155" i="2"/>
  <c r="K155" i="2"/>
  <c r="O154" i="2"/>
  <c r="N154" i="2"/>
  <c r="L154" i="2"/>
  <c r="K154" i="2"/>
  <c r="H154" i="2"/>
  <c r="G154" i="2"/>
  <c r="F154" i="2"/>
  <c r="N153" i="2"/>
  <c r="I153" i="2"/>
  <c r="F153" i="2"/>
  <c r="N152" i="2"/>
  <c r="M152" i="2"/>
  <c r="L152" i="2"/>
  <c r="J152" i="2"/>
  <c r="I152" i="2"/>
  <c r="F152" i="2"/>
  <c r="E152" i="2"/>
  <c r="O151" i="2"/>
  <c r="H151" i="2"/>
  <c r="G151" i="2"/>
  <c r="O150" i="2"/>
  <c r="L150" i="2"/>
  <c r="K150" i="2"/>
  <c r="J150" i="2"/>
  <c r="H150" i="2"/>
  <c r="G150" i="2"/>
  <c r="O146" i="2"/>
  <c r="N146" i="2"/>
  <c r="N158" i="2" s="1"/>
  <c r="M146" i="2"/>
  <c r="M158" i="2" s="1"/>
  <c r="L146" i="2"/>
  <c r="K146" i="2"/>
  <c r="J146" i="2"/>
  <c r="I146" i="2"/>
  <c r="I158" i="2" s="1"/>
  <c r="H146" i="2"/>
  <c r="G146" i="2"/>
  <c r="F146" i="2"/>
  <c r="F158" i="2" s="1"/>
  <c r="E146" i="2"/>
  <c r="E158" i="2" s="1"/>
  <c r="O145" i="2"/>
  <c r="O155" i="2" s="1"/>
  <c r="N145" i="2"/>
  <c r="N155" i="2" s="1"/>
  <c r="M145" i="2"/>
  <c r="M155" i="2" s="1"/>
  <c r="L145" i="2"/>
  <c r="K145" i="2"/>
  <c r="J145" i="2"/>
  <c r="J155" i="2" s="1"/>
  <c r="I145" i="2"/>
  <c r="I155" i="2" s="1"/>
  <c r="H145" i="2"/>
  <c r="H155" i="2" s="1"/>
  <c r="G145" i="2"/>
  <c r="G155" i="2" s="1"/>
  <c r="F145" i="2"/>
  <c r="F155" i="2" s="1"/>
  <c r="E145" i="2"/>
  <c r="E155" i="2" s="1"/>
  <c r="O144" i="2"/>
  <c r="O152" i="2" s="1"/>
  <c r="N144" i="2"/>
  <c r="M144" i="2"/>
  <c r="L144" i="2"/>
  <c r="K144" i="2"/>
  <c r="K152" i="2" s="1"/>
  <c r="J144" i="2"/>
  <c r="I144" i="2"/>
  <c r="H144" i="2"/>
  <c r="H152" i="2" s="1"/>
  <c r="G144" i="2"/>
  <c r="G152" i="2" s="1"/>
  <c r="F144" i="2"/>
  <c r="E144" i="2"/>
  <c r="O143" i="2"/>
  <c r="O157" i="2" s="1"/>
  <c r="N143" i="2"/>
  <c r="N157" i="2" s="1"/>
  <c r="M143" i="2"/>
  <c r="L143" i="2"/>
  <c r="L157" i="2" s="1"/>
  <c r="K143" i="2"/>
  <c r="K157" i="2" s="1"/>
  <c r="J143" i="2"/>
  <c r="I143" i="2"/>
  <c r="I157" i="2" s="1"/>
  <c r="H143" i="2"/>
  <c r="H157" i="2" s="1"/>
  <c r="G143" i="2"/>
  <c r="G157" i="2" s="1"/>
  <c r="F143" i="2"/>
  <c r="F157" i="2" s="1"/>
  <c r="E143" i="2"/>
  <c r="O142" i="2"/>
  <c r="N142" i="2"/>
  <c r="M142" i="2"/>
  <c r="M154" i="2" s="1"/>
  <c r="L142" i="2"/>
  <c r="K142" i="2"/>
  <c r="J142" i="2"/>
  <c r="J154" i="2" s="1"/>
  <c r="I142" i="2"/>
  <c r="I154" i="2" s="1"/>
  <c r="H142" i="2"/>
  <c r="G142" i="2"/>
  <c r="F142" i="2"/>
  <c r="E142" i="2"/>
  <c r="E154" i="2" s="1"/>
  <c r="O141" i="2"/>
  <c r="N141" i="2"/>
  <c r="N151" i="2" s="1"/>
  <c r="M141" i="2"/>
  <c r="M151" i="2" s="1"/>
  <c r="L141" i="2"/>
  <c r="L151" i="2" s="1"/>
  <c r="K141" i="2"/>
  <c r="K151" i="2" s="1"/>
  <c r="J141" i="2"/>
  <c r="J151" i="2" s="1"/>
  <c r="I141" i="2"/>
  <c r="I151" i="2" s="1"/>
  <c r="H141" i="2"/>
  <c r="G141" i="2"/>
  <c r="F141" i="2"/>
  <c r="F151" i="2" s="1"/>
  <c r="E141" i="2"/>
  <c r="E151" i="2" s="1"/>
  <c r="O140" i="2"/>
  <c r="O156" i="2" s="1"/>
  <c r="N140" i="2"/>
  <c r="M140" i="2"/>
  <c r="L140" i="2"/>
  <c r="L156" i="2" s="1"/>
  <c r="K140" i="2"/>
  <c r="K156" i="2" s="1"/>
  <c r="J140" i="2"/>
  <c r="I140" i="2"/>
  <c r="H140" i="2"/>
  <c r="G140" i="2"/>
  <c r="G156" i="2" s="1"/>
  <c r="F140" i="2"/>
  <c r="E140" i="2"/>
  <c r="O139" i="2"/>
  <c r="O153" i="2" s="1"/>
  <c r="N139" i="2"/>
  <c r="M139" i="2"/>
  <c r="M153" i="2" s="1"/>
  <c r="L139" i="2"/>
  <c r="L153" i="2" s="1"/>
  <c r="K139" i="2"/>
  <c r="K153" i="2" s="1"/>
  <c r="J139" i="2"/>
  <c r="J153" i="2" s="1"/>
  <c r="I139" i="2"/>
  <c r="H139" i="2"/>
  <c r="H153" i="2" s="1"/>
  <c r="G139" i="2"/>
  <c r="G153" i="2" s="1"/>
  <c r="F139" i="2"/>
  <c r="E139" i="2"/>
  <c r="E153" i="2" s="1"/>
  <c r="O138" i="2"/>
  <c r="N138" i="2"/>
  <c r="N150" i="2" s="1"/>
  <c r="M138" i="2"/>
  <c r="M150" i="2" s="1"/>
  <c r="L138" i="2"/>
  <c r="K138" i="2"/>
  <c r="J138" i="2"/>
  <c r="I138" i="2"/>
  <c r="I150" i="2" s="1"/>
  <c r="H138" i="2"/>
  <c r="G138" i="2"/>
  <c r="F138" i="2"/>
  <c r="F150" i="2" s="1"/>
  <c r="E138" i="2"/>
  <c r="E150" i="2" s="1"/>
  <c r="O158" i="1"/>
  <c r="N158" i="1"/>
  <c r="M158" i="1"/>
  <c r="G158" i="1"/>
  <c r="F158" i="1"/>
  <c r="E158" i="1"/>
  <c r="M156" i="1"/>
  <c r="E156" i="1"/>
  <c r="O155" i="1"/>
  <c r="N155" i="1"/>
  <c r="H155" i="1"/>
  <c r="F155" i="1"/>
  <c r="K154" i="1"/>
  <c r="I152" i="1"/>
  <c r="L151" i="1"/>
  <c r="O150" i="1"/>
  <c r="G150" i="1"/>
  <c r="O146" i="1"/>
  <c r="N146" i="1"/>
  <c r="M146" i="1"/>
  <c r="L146" i="1"/>
  <c r="L158" i="1" s="1"/>
  <c r="K146" i="1"/>
  <c r="K158" i="1" s="1"/>
  <c r="J146" i="1"/>
  <c r="J158" i="1" s="1"/>
  <c r="I146" i="1"/>
  <c r="I158" i="1" s="1"/>
  <c r="H146" i="1"/>
  <c r="H158" i="1" s="1"/>
  <c r="G146" i="1"/>
  <c r="F146" i="1"/>
  <c r="E146" i="1"/>
  <c r="O145" i="1"/>
  <c r="N145" i="1"/>
  <c r="M145" i="1"/>
  <c r="M155" i="1" s="1"/>
  <c r="L145" i="1"/>
  <c r="L155" i="1" s="1"/>
  <c r="K145" i="1"/>
  <c r="K155" i="1" s="1"/>
  <c r="J145" i="1"/>
  <c r="J155" i="1" s="1"/>
  <c r="I145" i="1"/>
  <c r="I155" i="1" s="1"/>
  <c r="H145" i="1"/>
  <c r="G145" i="1"/>
  <c r="G155" i="1" s="1"/>
  <c r="F145" i="1"/>
  <c r="E145" i="1"/>
  <c r="E155" i="1" s="1"/>
  <c r="O144" i="1"/>
  <c r="O152" i="1" s="1"/>
  <c r="N144" i="1"/>
  <c r="N152" i="1" s="1"/>
  <c r="M144" i="1"/>
  <c r="M152" i="1" s="1"/>
  <c r="L144" i="1"/>
  <c r="L152" i="1" s="1"/>
  <c r="K144" i="1"/>
  <c r="K152" i="1" s="1"/>
  <c r="J144" i="1"/>
  <c r="J152" i="1" s="1"/>
  <c r="I144" i="1"/>
  <c r="H144" i="1"/>
  <c r="H152" i="1" s="1"/>
  <c r="G144" i="1"/>
  <c r="G152" i="1" s="1"/>
  <c r="F144" i="1"/>
  <c r="F152" i="1" s="1"/>
  <c r="E144" i="1"/>
  <c r="E152" i="1" s="1"/>
  <c r="O143" i="1"/>
  <c r="O157" i="1" s="1"/>
  <c r="N143" i="1"/>
  <c r="N157" i="1" s="1"/>
  <c r="M143" i="1"/>
  <c r="M157" i="1" s="1"/>
  <c r="L143" i="1"/>
  <c r="L157" i="1" s="1"/>
  <c r="K143" i="1"/>
  <c r="K157" i="1" s="1"/>
  <c r="J143" i="1"/>
  <c r="J157" i="1" s="1"/>
  <c r="I143" i="1"/>
  <c r="I157" i="1" s="1"/>
  <c r="H143" i="1"/>
  <c r="H157" i="1" s="1"/>
  <c r="G143" i="1"/>
  <c r="G157" i="1" s="1"/>
  <c r="F143" i="1"/>
  <c r="F157" i="1" s="1"/>
  <c r="E143" i="1"/>
  <c r="E157" i="1" s="1"/>
  <c r="O142" i="1"/>
  <c r="O154" i="1" s="1"/>
  <c r="N142" i="1"/>
  <c r="N154" i="1" s="1"/>
  <c r="M142" i="1"/>
  <c r="M154" i="1" s="1"/>
  <c r="L154" i="1"/>
  <c r="K142" i="1"/>
  <c r="J142" i="1"/>
  <c r="J154" i="1" s="1"/>
  <c r="I142" i="1"/>
  <c r="I154" i="1" s="1"/>
  <c r="H142" i="1"/>
  <c r="H154" i="1" s="1"/>
  <c r="G142" i="1"/>
  <c r="G154" i="1" s="1"/>
  <c r="F142" i="1"/>
  <c r="F154" i="1" s="1"/>
  <c r="E142" i="1"/>
  <c r="E154" i="1" s="1"/>
  <c r="O141" i="1"/>
  <c r="O151" i="1" s="1"/>
  <c r="N141" i="1"/>
  <c r="N151" i="1" s="1"/>
  <c r="M141" i="1"/>
  <c r="M151" i="1" s="1"/>
  <c r="L141" i="1"/>
  <c r="K141" i="1"/>
  <c r="K151" i="1" s="1"/>
  <c r="J141" i="1"/>
  <c r="J151" i="1" s="1"/>
  <c r="I141" i="1"/>
  <c r="I151" i="1" s="1"/>
  <c r="H141" i="1"/>
  <c r="H151" i="1" s="1"/>
  <c r="G141" i="1"/>
  <c r="G151" i="1" s="1"/>
  <c r="F141" i="1"/>
  <c r="F151" i="1" s="1"/>
  <c r="E141" i="1"/>
  <c r="E151" i="1" s="1"/>
  <c r="O140" i="1"/>
  <c r="O156" i="1" s="1"/>
  <c r="N140" i="1"/>
  <c r="N156" i="1" s="1"/>
  <c r="M140" i="1"/>
  <c r="L140" i="1"/>
  <c r="L156" i="1" s="1"/>
  <c r="K140" i="1"/>
  <c r="K156" i="1" s="1"/>
  <c r="J140" i="1"/>
  <c r="J156" i="1" s="1"/>
  <c r="I140" i="1"/>
  <c r="I156" i="1" s="1"/>
  <c r="H140" i="1"/>
  <c r="H156" i="1" s="1"/>
  <c r="G140" i="1"/>
  <c r="G156" i="1" s="1"/>
  <c r="F140" i="1"/>
  <c r="F156" i="1" s="1"/>
  <c r="E140" i="1"/>
  <c r="O139" i="1"/>
  <c r="O153" i="1" s="1"/>
  <c r="N139" i="1"/>
  <c r="N153" i="1" s="1"/>
  <c r="M139" i="1"/>
  <c r="M153" i="1" s="1"/>
  <c r="L139" i="1"/>
  <c r="L153" i="1" s="1"/>
  <c r="K139" i="1"/>
  <c r="K153" i="1" s="1"/>
  <c r="J139" i="1"/>
  <c r="J153" i="1" s="1"/>
  <c r="I139" i="1"/>
  <c r="I153" i="1" s="1"/>
  <c r="H139" i="1"/>
  <c r="H153" i="1" s="1"/>
  <c r="G139" i="1"/>
  <c r="G153" i="1" s="1"/>
  <c r="F139" i="1"/>
  <c r="F153" i="1" s="1"/>
  <c r="E139" i="1"/>
  <c r="E153" i="1" s="1"/>
  <c r="O138" i="1"/>
  <c r="N138" i="1"/>
  <c r="N150" i="1" s="1"/>
  <c r="M138" i="1"/>
  <c r="M150" i="1" s="1"/>
  <c r="L138" i="1"/>
  <c r="L150" i="1" s="1"/>
  <c r="K138" i="1"/>
  <c r="K150" i="1" s="1"/>
  <c r="J138" i="1"/>
  <c r="J150" i="1" s="1"/>
  <c r="I138" i="1"/>
  <c r="I150" i="1" s="1"/>
  <c r="H138" i="1"/>
  <c r="H150" i="1" s="1"/>
  <c r="G138" i="1"/>
  <c r="F138" i="1"/>
  <c r="F150" i="1" s="1"/>
  <c r="E138" i="1"/>
  <c r="E150" i="1" s="1"/>
  <c r="M143" i="4" l="1"/>
  <c r="M157" i="4" s="1"/>
  <c r="M146" i="4"/>
  <c r="M158" i="4" s="1"/>
  <c r="K140" i="4"/>
  <c r="K156" i="4" s="1"/>
  <c r="J146" i="4"/>
  <c r="J158" i="4" s="1"/>
  <c r="K146" i="4"/>
  <c r="K158" i="4" s="1"/>
  <c r="K143" i="4"/>
  <c r="K157" i="4" s="1"/>
  <c r="H143" i="4"/>
  <c r="H157" i="4" s="1"/>
  <c r="G140" i="4"/>
  <c r="G156" i="4" s="1"/>
  <c r="G143" i="4"/>
  <c r="G157" i="4" s="1"/>
  <c r="E140" i="4"/>
  <c r="I146" i="4"/>
  <c r="I158" i="4" s="1"/>
  <c r="I143" i="4"/>
  <c r="I157" i="4" s="1"/>
  <c r="H146" i="4"/>
  <c r="H158" i="4" s="1"/>
  <c r="H140" i="4"/>
  <c r="H156" i="4" s="1"/>
  <c r="N143" i="4"/>
  <c r="N157" i="4" s="1"/>
  <c r="N140" i="4"/>
  <c r="N156" i="4" s="1"/>
  <c r="L140" i="4"/>
  <c r="L156" i="4" s="1"/>
  <c r="L146" i="4"/>
  <c r="L158" i="4" s="1"/>
  <c r="F140" i="4"/>
  <c r="F156" i="4" s="1"/>
  <c r="F146" i="4"/>
  <c r="F158" i="4" s="1"/>
  <c r="E146" i="4"/>
  <c r="E158" i="4" s="1"/>
  <c r="E143" i="4"/>
  <c r="E157" i="4" s="1"/>
  <c r="E156" i="4"/>
  <c r="J134" i="1"/>
  <c r="I134" i="1"/>
  <c r="G134" i="1"/>
  <c r="M133" i="1"/>
  <c r="L133" i="1"/>
  <c r="J133" i="1"/>
  <c r="E133" i="1"/>
  <c r="D133" i="1"/>
  <c r="M132" i="1"/>
  <c r="H132" i="1"/>
  <c r="G132" i="1"/>
  <c r="E132" i="1"/>
  <c r="K131" i="1"/>
  <c r="J131" i="1"/>
  <c r="H131" i="1"/>
  <c r="N130" i="1"/>
  <c r="M130" i="1"/>
  <c r="K130" i="1"/>
  <c r="F130" i="1"/>
  <c r="E130" i="1"/>
  <c r="N129" i="1"/>
  <c r="I129" i="1"/>
  <c r="H129" i="1"/>
  <c r="F129" i="1"/>
  <c r="L128" i="1"/>
  <c r="K128" i="1"/>
  <c r="I128" i="1"/>
  <c r="D128" i="1"/>
  <c r="N127" i="1"/>
  <c r="L127" i="1"/>
  <c r="G127" i="1"/>
  <c r="F127" i="1"/>
  <c r="D127" i="1"/>
  <c r="J126" i="1"/>
  <c r="I126" i="1"/>
  <c r="G126" i="1"/>
  <c r="M125" i="1"/>
  <c r="L125" i="1"/>
  <c r="J125" i="1"/>
  <c r="E125" i="1"/>
  <c r="D125" i="1"/>
  <c r="M124" i="1"/>
  <c r="H124" i="1"/>
  <c r="G124" i="1"/>
  <c r="E124" i="1"/>
  <c r="K123" i="1"/>
  <c r="J123" i="1"/>
  <c r="H123" i="1"/>
  <c r="N122" i="1"/>
  <c r="M122" i="1"/>
  <c r="K122" i="1"/>
  <c r="F122" i="1"/>
  <c r="E122" i="1"/>
  <c r="N121" i="1"/>
  <c r="I121" i="1"/>
  <c r="H121" i="1"/>
  <c r="F121" i="1"/>
  <c r="L120" i="1"/>
  <c r="K120" i="1"/>
  <c r="I120" i="1"/>
  <c r="D120" i="1"/>
  <c r="N119" i="1"/>
  <c r="L119" i="1"/>
  <c r="G119" i="1"/>
  <c r="F119" i="1"/>
  <c r="D119" i="1"/>
  <c r="J118" i="1"/>
  <c r="I118" i="1"/>
  <c r="G118" i="1"/>
  <c r="M117" i="1"/>
  <c r="L117" i="1"/>
  <c r="J117" i="1"/>
  <c r="E117" i="1"/>
  <c r="D117" i="1"/>
  <c r="M116" i="1"/>
  <c r="H116" i="1"/>
  <c r="G116" i="1"/>
  <c r="E116" i="1"/>
  <c r="K115" i="1"/>
  <c r="J115" i="1"/>
  <c r="H115" i="1"/>
  <c r="N114" i="1"/>
  <c r="M114" i="1"/>
  <c r="K114" i="1"/>
  <c r="F114" i="1"/>
  <c r="E114" i="1"/>
  <c r="N113" i="1"/>
  <c r="I113" i="1"/>
  <c r="H113" i="1"/>
  <c r="F113" i="1"/>
  <c r="L112" i="1"/>
  <c r="K112" i="1"/>
  <c r="I112" i="1"/>
  <c r="D112" i="1"/>
  <c r="N111" i="1"/>
  <c r="L111" i="1"/>
  <c r="G111" i="1"/>
  <c r="F111" i="1"/>
  <c r="D111" i="1"/>
  <c r="J110" i="1"/>
  <c r="I110" i="1"/>
  <c r="G110" i="1"/>
  <c r="M109" i="1"/>
  <c r="L109" i="1"/>
  <c r="J109" i="1"/>
  <c r="E109" i="1"/>
  <c r="D109" i="1"/>
  <c r="M108" i="1"/>
  <c r="H108" i="1"/>
  <c r="G108" i="1"/>
  <c r="E108" i="1"/>
  <c r="K107" i="1"/>
  <c r="J107" i="1"/>
  <c r="H107" i="1"/>
  <c r="N106" i="1"/>
  <c r="M106" i="1"/>
  <c r="K106" i="1"/>
  <c r="F106" i="1"/>
  <c r="E106" i="1"/>
  <c r="N105" i="1"/>
  <c r="I105" i="1"/>
  <c r="H105" i="1"/>
  <c r="F105" i="1"/>
  <c r="L101" i="1"/>
  <c r="K101" i="1"/>
  <c r="I101" i="1"/>
  <c r="D101" i="1"/>
  <c r="N100" i="1"/>
  <c r="L100" i="1"/>
  <c r="G100" i="1"/>
  <c r="F100" i="1"/>
  <c r="D100" i="1"/>
  <c r="J99" i="1"/>
  <c r="I99" i="1"/>
  <c r="G99" i="1"/>
  <c r="M98" i="1"/>
  <c r="L98" i="1"/>
  <c r="J98" i="1"/>
  <c r="E98" i="1"/>
  <c r="D98" i="1"/>
  <c r="M97" i="1"/>
  <c r="H97" i="1"/>
  <c r="G97" i="1"/>
  <c r="E97" i="1"/>
  <c r="K96" i="1"/>
  <c r="J96" i="1"/>
  <c r="H96" i="1"/>
  <c r="N95" i="1"/>
  <c r="M95" i="1"/>
  <c r="K95" i="1"/>
  <c r="F95" i="1"/>
  <c r="E95" i="1"/>
  <c r="N94" i="1"/>
  <c r="I94" i="1"/>
  <c r="H94" i="1"/>
  <c r="F94" i="1"/>
  <c r="L93" i="1"/>
  <c r="K93" i="1"/>
  <c r="I93" i="1"/>
  <c r="D93" i="1"/>
  <c r="N92" i="1"/>
  <c r="L92" i="1"/>
  <c r="G92" i="1"/>
  <c r="F92" i="1"/>
  <c r="D92" i="1"/>
  <c r="J91" i="1"/>
  <c r="I91" i="1"/>
  <c r="G91" i="1"/>
  <c r="M90" i="1"/>
  <c r="L90" i="1"/>
  <c r="J90" i="1"/>
  <c r="E90" i="1"/>
  <c r="D90" i="1"/>
  <c r="M89" i="1"/>
  <c r="H89" i="1"/>
  <c r="G89" i="1"/>
  <c r="E89" i="1"/>
  <c r="K88" i="1"/>
  <c r="J88" i="1"/>
  <c r="H88" i="1"/>
  <c r="N87" i="1"/>
  <c r="M87" i="1"/>
  <c r="K87" i="1"/>
  <c r="F87" i="1"/>
  <c r="E87" i="1"/>
  <c r="N86" i="1"/>
  <c r="I86" i="1"/>
  <c r="H86" i="1"/>
  <c r="F86" i="1"/>
  <c r="L85" i="1"/>
  <c r="K85" i="1"/>
  <c r="I85" i="1"/>
  <c r="D85" i="1"/>
  <c r="N84" i="1"/>
  <c r="L84" i="1"/>
  <c r="G84" i="1"/>
  <c r="F84" i="1"/>
  <c r="D84" i="1"/>
  <c r="J83" i="1"/>
  <c r="I83" i="1"/>
  <c r="G83" i="1"/>
  <c r="M82" i="1"/>
  <c r="L82" i="1"/>
  <c r="J82" i="1"/>
  <c r="E82" i="1"/>
  <c r="D82" i="1"/>
  <c r="M81" i="1"/>
  <c r="H81" i="1"/>
  <c r="G81" i="1"/>
  <c r="E81" i="1"/>
  <c r="K80" i="1"/>
  <c r="J80" i="1"/>
  <c r="H80" i="1"/>
  <c r="N79" i="1"/>
  <c r="M79" i="1"/>
  <c r="K79" i="1"/>
  <c r="F79" i="1"/>
  <c r="E79" i="1"/>
  <c r="N78" i="1"/>
  <c r="I78" i="1"/>
  <c r="H78" i="1"/>
  <c r="F78" i="1"/>
  <c r="L77" i="1"/>
  <c r="K77" i="1"/>
  <c r="I77" i="1"/>
  <c r="D77" i="1"/>
  <c r="N76" i="1"/>
  <c r="L76" i="1"/>
  <c r="G76" i="1"/>
  <c r="F76" i="1"/>
  <c r="D76" i="1"/>
  <c r="J75" i="1"/>
  <c r="I75" i="1"/>
  <c r="G75" i="1"/>
  <c r="M74" i="1"/>
  <c r="L74" i="1"/>
  <c r="J74" i="1"/>
  <c r="E74" i="1"/>
  <c r="D74" i="1"/>
  <c r="M73" i="1"/>
  <c r="H73" i="1"/>
  <c r="G73" i="1"/>
  <c r="E73" i="1"/>
  <c r="K72" i="1"/>
  <c r="J72" i="1"/>
  <c r="H72" i="1"/>
  <c r="N68" i="1"/>
  <c r="N134" i="1" s="1"/>
  <c r="M68" i="1"/>
  <c r="M134" i="1" s="1"/>
  <c r="L68" i="1"/>
  <c r="L134" i="1" s="1"/>
  <c r="K68" i="1"/>
  <c r="K134" i="1" s="1"/>
  <c r="J68" i="1"/>
  <c r="J101" i="1" s="1"/>
  <c r="I68" i="1"/>
  <c r="H68" i="1"/>
  <c r="H101" i="1" s="1"/>
  <c r="G68" i="1"/>
  <c r="G101" i="1" s="1"/>
  <c r="F68" i="1"/>
  <c r="F134" i="1" s="1"/>
  <c r="E68" i="1"/>
  <c r="E134" i="1" s="1"/>
  <c r="D68" i="1"/>
  <c r="D134" i="1" s="1"/>
  <c r="N67" i="1"/>
  <c r="N133" i="1" s="1"/>
  <c r="M67" i="1"/>
  <c r="M100" i="1" s="1"/>
  <c r="L67" i="1"/>
  <c r="K67" i="1"/>
  <c r="K100" i="1" s="1"/>
  <c r="J67" i="1"/>
  <c r="J100" i="1" s="1"/>
  <c r="I67" i="1"/>
  <c r="I133" i="1" s="1"/>
  <c r="H67" i="1"/>
  <c r="H133" i="1" s="1"/>
  <c r="G67" i="1"/>
  <c r="G133" i="1" s="1"/>
  <c r="F67" i="1"/>
  <c r="F133" i="1" s="1"/>
  <c r="E67" i="1"/>
  <c r="E100" i="1" s="1"/>
  <c r="D67" i="1"/>
  <c r="N66" i="1"/>
  <c r="N99" i="1" s="1"/>
  <c r="M66" i="1"/>
  <c r="M99" i="1" s="1"/>
  <c r="L66" i="1"/>
  <c r="L132" i="1" s="1"/>
  <c r="K66" i="1"/>
  <c r="K132" i="1" s="1"/>
  <c r="J66" i="1"/>
  <c r="J132" i="1" s="1"/>
  <c r="I66" i="1"/>
  <c r="I132" i="1" s="1"/>
  <c r="H66" i="1"/>
  <c r="H99" i="1" s="1"/>
  <c r="G66" i="1"/>
  <c r="F66" i="1"/>
  <c r="F99" i="1" s="1"/>
  <c r="E66" i="1"/>
  <c r="E99" i="1" s="1"/>
  <c r="D66" i="1"/>
  <c r="D132" i="1" s="1"/>
  <c r="N65" i="1"/>
  <c r="N131" i="1" s="1"/>
  <c r="M65" i="1"/>
  <c r="M131" i="1" s="1"/>
  <c r="L65" i="1"/>
  <c r="L131" i="1" s="1"/>
  <c r="K65" i="1"/>
  <c r="K98" i="1" s="1"/>
  <c r="J65" i="1"/>
  <c r="I65" i="1"/>
  <c r="I98" i="1" s="1"/>
  <c r="H65" i="1"/>
  <c r="H98" i="1" s="1"/>
  <c r="G65" i="1"/>
  <c r="G131" i="1" s="1"/>
  <c r="F65" i="1"/>
  <c r="F131" i="1" s="1"/>
  <c r="E65" i="1"/>
  <c r="E131" i="1" s="1"/>
  <c r="D65" i="1"/>
  <c r="D131" i="1" s="1"/>
  <c r="N64" i="1"/>
  <c r="N97" i="1" s="1"/>
  <c r="M64" i="1"/>
  <c r="L64" i="1"/>
  <c r="L97" i="1" s="1"/>
  <c r="K64" i="1"/>
  <c r="K97" i="1" s="1"/>
  <c r="J64" i="1"/>
  <c r="J130" i="1" s="1"/>
  <c r="I64" i="1"/>
  <c r="I130" i="1" s="1"/>
  <c r="H64" i="1"/>
  <c r="H130" i="1" s="1"/>
  <c r="G64" i="1"/>
  <c r="G130" i="1" s="1"/>
  <c r="F64" i="1"/>
  <c r="F97" i="1" s="1"/>
  <c r="E64" i="1"/>
  <c r="D64" i="1"/>
  <c r="D97" i="1" s="1"/>
  <c r="N63" i="1"/>
  <c r="N96" i="1" s="1"/>
  <c r="M63" i="1"/>
  <c r="M129" i="1" s="1"/>
  <c r="L63" i="1"/>
  <c r="L129" i="1" s="1"/>
  <c r="K63" i="1"/>
  <c r="K129" i="1" s="1"/>
  <c r="J63" i="1"/>
  <c r="J129" i="1" s="1"/>
  <c r="I63" i="1"/>
  <c r="I96" i="1" s="1"/>
  <c r="H63" i="1"/>
  <c r="G63" i="1"/>
  <c r="G96" i="1" s="1"/>
  <c r="F63" i="1"/>
  <c r="F96" i="1" s="1"/>
  <c r="E63" i="1"/>
  <c r="E129" i="1" s="1"/>
  <c r="D63" i="1"/>
  <c r="D129" i="1" s="1"/>
  <c r="N62" i="1"/>
  <c r="N128" i="1" s="1"/>
  <c r="M62" i="1"/>
  <c r="M128" i="1" s="1"/>
  <c r="L62" i="1"/>
  <c r="L95" i="1" s="1"/>
  <c r="K62" i="1"/>
  <c r="J62" i="1"/>
  <c r="J95" i="1" s="1"/>
  <c r="I62" i="1"/>
  <c r="I95" i="1" s="1"/>
  <c r="H62" i="1"/>
  <c r="H128" i="1" s="1"/>
  <c r="G62" i="1"/>
  <c r="G128" i="1" s="1"/>
  <c r="F62" i="1"/>
  <c r="F128" i="1" s="1"/>
  <c r="E62" i="1"/>
  <c r="E128" i="1" s="1"/>
  <c r="D62" i="1"/>
  <c r="D95" i="1" s="1"/>
  <c r="N61" i="1"/>
  <c r="M61" i="1"/>
  <c r="M94" i="1" s="1"/>
  <c r="L61" i="1"/>
  <c r="L94" i="1" s="1"/>
  <c r="K61" i="1"/>
  <c r="K127" i="1" s="1"/>
  <c r="J61" i="1"/>
  <c r="J127" i="1" s="1"/>
  <c r="I61" i="1"/>
  <c r="I127" i="1" s="1"/>
  <c r="H61" i="1"/>
  <c r="H127" i="1" s="1"/>
  <c r="G61" i="1"/>
  <c r="G94" i="1" s="1"/>
  <c r="F61" i="1"/>
  <c r="E61" i="1"/>
  <c r="E94" i="1" s="1"/>
  <c r="D61" i="1"/>
  <c r="D94" i="1" s="1"/>
  <c r="N60" i="1"/>
  <c r="N126" i="1" s="1"/>
  <c r="M60" i="1"/>
  <c r="M126" i="1" s="1"/>
  <c r="L60" i="1"/>
  <c r="L126" i="1" s="1"/>
  <c r="K60" i="1"/>
  <c r="K126" i="1" s="1"/>
  <c r="J60" i="1"/>
  <c r="J93" i="1" s="1"/>
  <c r="I60" i="1"/>
  <c r="H60" i="1"/>
  <c r="H93" i="1" s="1"/>
  <c r="G60" i="1"/>
  <c r="G93" i="1" s="1"/>
  <c r="F60" i="1"/>
  <c r="F126" i="1" s="1"/>
  <c r="E60" i="1"/>
  <c r="E126" i="1" s="1"/>
  <c r="D60" i="1"/>
  <c r="D126" i="1" s="1"/>
  <c r="N59" i="1"/>
  <c r="N125" i="1" s="1"/>
  <c r="M59" i="1"/>
  <c r="M92" i="1" s="1"/>
  <c r="L59" i="1"/>
  <c r="K59" i="1"/>
  <c r="K92" i="1" s="1"/>
  <c r="J59" i="1"/>
  <c r="J92" i="1" s="1"/>
  <c r="I59" i="1"/>
  <c r="I125" i="1" s="1"/>
  <c r="H59" i="1"/>
  <c r="H125" i="1" s="1"/>
  <c r="G59" i="1"/>
  <c r="G125" i="1" s="1"/>
  <c r="F59" i="1"/>
  <c r="F125" i="1" s="1"/>
  <c r="E59" i="1"/>
  <c r="E92" i="1" s="1"/>
  <c r="D59" i="1"/>
  <c r="N58" i="1"/>
  <c r="N91" i="1" s="1"/>
  <c r="M58" i="1"/>
  <c r="M91" i="1" s="1"/>
  <c r="L58" i="1"/>
  <c r="L124" i="1" s="1"/>
  <c r="K58" i="1"/>
  <c r="K124" i="1" s="1"/>
  <c r="J58" i="1"/>
  <c r="J124" i="1" s="1"/>
  <c r="I58" i="1"/>
  <c r="I124" i="1" s="1"/>
  <c r="H58" i="1"/>
  <c r="H91" i="1" s="1"/>
  <c r="G58" i="1"/>
  <c r="F58" i="1"/>
  <c r="F91" i="1" s="1"/>
  <c r="E58" i="1"/>
  <c r="E91" i="1" s="1"/>
  <c r="D58" i="1"/>
  <c r="D124" i="1" s="1"/>
  <c r="N57" i="1"/>
  <c r="N123" i="1" s="1"/>
  <c r="M57" i="1"/>
  <c r="M123" i="1" s="1"/>
  <c r="L57" i="1"/>
  <c r="L123" i="1" s="1"/>
  <c r="K57" i="1"/>
  <c r="K90" i="1" s="1"/>
  <c r="J57" i="1"/>
  <c r="I57" i="1"/>
  <c r="I90" i="1" s="1"/>
  <c r="H57" i="1"/>
  <c r="H90" i="1" s="1"/>
  <c r="G57" i="1"/>
  <c r="G123" i="1" s="1"/>
  <c r="F57" i="1"/>
  <c r="F123" i="1" s="1"/>
  <c r="E57" i="1"/>
  <c r="E123" i="1" s="1"/>
  <c r="D57" i="1"/>
  <c r="D123" i="1" s="1"/>
  <c r="N56" i="1"/>
  <c r="N89" i="1" s="1"/>
  <c r="M56" i="1"/>
  <c r="L56" i="1"/>
  <c r="L89" i="1" s="1"/>
  <c r="K56" i="1"/>
  <c r="K89" i="1" s="1"/>
  <c r="J56" i="1"/>
  <c r="J122" i="1" s="1"/>
  <c r="I56" i="1"/>
  <c r="I122" i="1" s="1"/>
  <c r="H56" i="1"/>
  <c r="H122" i="1" s="1"/>
  <c r="G56" i="1"/>
  <c r="G122" i="1" s="1"/>
  <c r="F56" i="1"/>
  <c r="F89" i="1" s="1"/>
  <c r="E56" i="1"/>
  <c r="D56" i="1"/>
  <c r="D89" i="1" s="1"/>
  <c r="N55" i="1"/>
  <c r="N88" i="1" s="1"/>
  <c r="M55" i="1"/>
  <c r="M121" i="1" s="1"/>
  <c r="L55" i="1"/>
  <c r="L121" i="1" s="1"/>
  <c r="K55" i="1"/>
  <c r="K121" i="1" s="1"/>
  <c r="J55" i="1"/>
  <c r="J121" i="1" s="1"/>
  <c r="I55" i="1"/>
  <c r="I88" i="1" s="1"/>
  <c r="H55" i="1"/>
  <c r="G55" i="1"/>
  <c r="G88" i="1" s="1"/>
  <c r="F55" i="1"/>
  <c r="F88" i="1" s="1"/>
  <c r="E55" i="1"/>
  <c r="E121" i="1" s="1"/>
  <c r="D55" i="1"/>
  <c r="D121" i="1" s="1"/>
  <c r="N54" i="1"/>
  <c r="N120" i="1" s="1"/>
  <c r="M54" i="1"/>
  <c r="M120" i="1" s="1"/>
  <c r="L54" i="1"/>
  <c r="L87" i="1" s="1"/>
  <c r="K54" i="1"/>
  <c r="J54" i="1"/>
  <c r="J87" i="1" s="1"/>
  <c r="I54" i="1"/>
  <c r="I87" i="1" s="1"/>
  <c r="H54" i="1"/>
  <c r="H120" i="1" s="1"/>
  <c r="G54" i="1"/>
  <c r="G120" i="1" s="1"/>
  <c r="F54" i="1"/>
  <c r="F120" i="1" s="1"/>
  <c r="E54" i="1"/>
  <c r="E120" i="1" s="1"/>
  <c r="D54" i="1"/>
  <c r="D87" i="1" s="1"/>
  <c r="N53" i="1"/>
  <c r="M53" i="1"/>
  <c r="M86" i="1" s="1"/>
  <c r="L53" i="1"/>
  <c r="L86" i="1" s="1"/>
  <c r="K53" i="1"/>
  <c r="K119" i="1" s="1"/>
  <c r="J53" i="1"/>
  <c r="J119" i="1" s="1"/>
  <c r="I53" i="1"/>
  <c r="I119" i="1" s="1"/>
  <c r="H53" i="1"/>
  <c r="H119" i="1" s="1"/>
  <c r="G53" i="1"/>
  <c r="G86" i="1" s="1"/>
  <c r="F53" i="1"/>
  <c r="E53" i="1"/>
  <c r="E86" i="1" s="1"/>
  <c r="D53" i="1"/>
  <c r="D86" i="1" s="1"/>
  <c r="N52" i="1"/>
  <c r="N118" i="1" s="1"/>
  <c r="M52" i="1"/>
  <c r="M118" i="1" s="1"/>
  <c r="L52" i="1"/>
  <c r="L118" i="1" s="1"/>
  <c r="K52" i="1"/>
  <c r="K118" i="1" s="1"/>
  <c r="J52" i="1"/>
  <c r="J85" i="1" s="1"/>
  <c r="I52" i="1"/>
  <c r="H52" i="1"/>
  <c r="H85" i="1" s="1"/>
  <c r="G52" i="1"/>
  <c r="G85" i="1" s="1"/>
  <c r="F52" i="1"/>
  <c r="F118" i="1" s="1"/>
  <c r="E52" i="1"/>
  <c r="E118" i="1" s="1"/>
  <c r="D52" i="1"/>
  <c r="D118" i="1" s="1"/>
  <c r="N51" i="1"/>
  <c r="N117" i="1" s="1"/>
  <c r="M51" i="1"/>
  <c r="M84" i="1" s="1"/>
  <c r="L51" i="1"/>
  <c r="K51" i="1"/>
  <c r="K84" i="1" s="1"/>
  <c r="J51" i="1"/>
  <c r="J84" i="1" s="1"/>
  <c r="I51" i="1"/>
  <c r="I117" i="1" s="1"/>
  <c r="H51" i="1"/>
  <c r="H117" i="1" s="1"/>
  <c r="G51" i="1"/>
  <c r="G117" i="1" s="1"/>
  <c r="F51" i="1"/>
  <c r="F117" i="1" s="1"/>
  <c r="E51" i="1"/>
  <c r="E84" i="1" s="1"/>
  <c r="D51" i="1"/>
  <c r="N50" i="1"/>
  <c r="N83" i="1" s="1"/>
  <c r="M50" i="1"/>
  <c r="M83" i="1" s="1"/>
  <c r="L50" i="1"/>
  <c r="L116" i="1" s="1"/>
  <c r="K50" i="1"/>
  <c r="K116" i="1" s="1"/>
  <c r="J50" i="1"/>
  <c r="J116" i="1" s="1"/>
  <c r="I50" i="1"/>
  <c r="I116" i="1" s="1"/>
  <c r="H50" i="1"/>
  <c r="H83" i="1" s="1"/>
  <c r="G50" i="1"/>
  <c r="F50" i="1"/>
  <c r="F83" i="1" s="1"/>
  <c r="E50" i="1"/>
  <c r="E83" i="1" s="1"/>
  <c r="D50" i="1"/>
  <c r="D116" i="1" s="1"/>
  <c r="N49" i="1"/>
  <c r="N115" i="1" s="1"/>
  <c r="M49" i="1"/>
  <c r="M115" i="1" s="1"/>
  <c r="L49" i="1"/>
  <c r="L115" i="1" s="1"/>
  <c r="K49" i="1"/>
  <c r="K82" i="1" s="1"/>
  <c r="J49" i="1"/>
  <c r="I49" i="1"/>
  <c r="I82" i="1" s="1"/>
  <c r="H49" i="1"/>
  <c r="H82" i="1" s="1"/>
  <c r="G49" i="1"/>
  <c r="G115" i="1" s="1"/>
  <c r="F49" i="1"/>
  <c r="F115" i="1" s="1"/>
  <c r="E49" i="1"/>
  <c r="E115" i="1" s="1"/>
  <c r="D49" i="1"/>
  <c r="D115" i="1" s="1"/>
  <c r="N48" i="1"/>
  <c r="N81" i="1" s="1"/>
  <c r="M48" i="1"/>
  <c r="L48" i="1"/>
  <c r="L81" i="1" s="1"/>
  <c r="K48" i="1"/>
  <c r="K81" i="1" s="1"/>
  <c r="J48" i="1"/>
  <c r="J114" i="1" s="1"/>
  <c r="I48" i="1"/>
  <c r="I114" i="1" s="1"/>
  <c r="H48" i="1"/>
  <c r="H114" i="1" s="1"/>
  <c r="G48" i="1"/>
  <c r="G114" i="1" s="1"/>
  <c r="F48" i="1"/>
  <c r="F81" i="1" s="1"/>
  <c r="E48" i="1"/>
  <c r="D48" i="1"/>
  <c r="D81" i="1" s="1"/>
  <c r="N47" i="1"/>
  <c r="N80" i="1" s="1"/>
  <c r="M47" i="1"/>
  <c r="M113" i="1" s="1"/>
  <c r="L47" i="1"/>
  <c r="L113" i="1" s="1"/>
  <c r="K47" i="1"/>
  <c r="K113" i="1" s="1"/>
  <c r="J47" i="1"/>
  <c r="J113" i="1" s="1"/>
  <c r="I47" i="1"/>
  <c r="I80" i="1" s="1"/>
  <c r="H47" i="1"/>
  <c r="G47" i="1"/>
  <c r="G80" i="1" s="1"/>
  <c r="F47" i="1"/>
  <c r="F80" i="1" s="1"/>
  <c r="E47" i="1"/>
  <c r="E113" i="1" s="1"/>
  <c r="D47" i="1"/>
  <c r="D113" i="1" s="1"/>
  <c r="N46" i="1"/>
  <c r="N112" i="1" s="1"/>
  <c r="M46" i="1"/>
  <c r="M112" i="1" s="1"/>
  <c r="L46" i="1"/>
  <c r="L79" i="1" s="1"/>
  <c r="K46" i="1"/>
  <c r="J46" i="1"/>
  <c r="J79" i="1" s="1"/>
  <c r="I46" i="1"/>
  <c r="I79" i="1" s="1"/>
  <c r="H46" i="1"/>
  <c r="H112" i="1" s="1"/>
  <c r="G46" i="1"/>
  <c r="G112" i="1" s="1"/>
  <c r="F46" i="1"/>
  <c r="F112" i="1" s="1"/>
  <c r="E46" i="1"/>
  <c r="E112" i="1" s="1"/>
  <c r="D46" i="1"/>
  <c r="D79" i="1" s="1"/>
  <c r="N45" i="1"/>
  <c r="M45" i="1"/>
  <c r="M78" i="1" s="1"/>
  <c r="L45" i="1"/>
  <c r="L78" i="1" s="1"/>
  <c r="K45" i="1"/>
  <c r="K111" i="1" s="1"/>
  <c r="J45" i="1"/>
  <c r="J111" i="1" s="1"/>
  <c r="I45" i="1"/>
  <c r="I111" i="1" s="1"/>
  <c r="H45" i="1"/>
  <c r="H111" i="1" s="1"/>
  <c r="G45" i="1"/>
  <c r="G78" i="1" s="1"/>
  <c r="F45" i="1"/>
  <c r="E45" i="1"/>
  <c r="E78" i="1" s="1"/>
  <c r="D45" i="1"/>
  <c r="D78" i="1" s="1"/>
  <c r="N44" i="1"/>
  <c r="N110" i="1" s="1"/>
  <c r="M44" i="1"/>
  <c r="M110" i="1" s="1"/>
  <c r="L44" i="1"/>
  <c r="L110" i="1" s="1"/>
  <c r="K44" i="1"/>
  <c r="K110" i="1" s="1"/>
  <c r="J44" i="1"/>
  <c r="J77" i="1" s="1"/>
  <c r="I44" i="1"/>
  <c r="H44" i="1"/>
  <c r="H77" i="1" s="1"/>
  <c r="G44" i="1"/>
  <c r="G77" i="1" s="1"/>
  <c r="F44" i="1"/>
  <c r="F110" i="1" s="1"/>
  <c r="E44" i="1"/>
  <c r="E110" i="1" s="1"/>
  <c r="D44" i="1"/>
  <c r="D110" i="1" s="1"/>
  <c r="N43" i="1"/>
  <c r="N109" i="1" s="1"/>
  <c r="M43" i="1"/>
  <c r="M76" i="1" s="1"/>
  <c r="L43" i="1"/>
  <c r="K43" i="1"/>
  <c r="K76" i="1" s="1"/>
  <c r="J43" i="1"/>
  <c r="J76" i="1" s="1"/>
  <c r="I43" i="1"/>
  <c r="I109" i="1" s="1"/>
  <c r="H43" i="1"/>
  <c r="H109" i="1" s="1"/>
  <c r="G43" i="1"/>
  <c r="G109" i="1" s="1"/>
  <c r="F43" i="1"/>
  <c r="F109" i="1" s="1"/>
  <c r="E43" i="1"/>
  <c r="E76" i="1" s="1"/>
  <c r="D43" i="1"/>
  <c r="N42" i="1"/>
  <c r="N75" i="1" s="1"/>
  <c r="M42" i="1"/>
  <c r="M75" i="1" s="1"/>
  <c r="L42" i="1"/>
  <c r="L108" i="1" s="1"/>
  <c r="K42" i="1"/>
  <c r="K108" i="1" s="1"/>
  <c r="J42" i="1"/>
  <c r="J108" i="1" s="1"/>
  <c r="I42" i="1"/>
  <c r="I108" i="1" s="1"/>
  <c r="H42" i="1"/>
  <c r="H75" i="1" s="1"/>
  <c r="G42" i="1"/>
  <c r="F42" i="1"/>
  <c r="F75" i="1" s="1"/>
  <c r="E42" i="1"/>
  <c r="E75" i="1" s="1"/>
  <c r="D42" i="1"/>
  <c r="D108" i="1" s="1"/>
  <c r="N41" i="1"/>
  <c r="N107" i="1" s="1"/>
  <c r="M41" i="1"/>
  <c r="M107" i="1" s="1"/>
  <c r="L41" i="1"/>
  <c r="L107" i="1" s="1"/>
  <c r="K41" i="1"/>
  <c r="K74" i="1" s="1"/>
  <c r="J41" i="1"/>
  <c r="I41" i="1"/>
  <c r="I74" i="1" s="1"/>
  <c r="H41" i="1"/>
  <c r="H74" i="1" s="1"/>
  <c r="G41" i="1"/>
  <c r="G107" i="1" s="1"/>
  <c r="F41" i="1"/>
  <c r="F107" i="1" s="1"/>
  <c r="E41" i="1"/>
  <c r="E107" i="1" s="1"/>
  <c r="D41" i="1"/>
  <c r="D107" i="1" s="1"/>
  <c r="N40" i="1"/>
  <c r="N73" i="1" s="1"/>
  <c r="M40" i="1"/>
  <c r="L40" i="1"/>
  <c r="L73" i="1" s="1"/>
  <c r="K40" i="1"/>
  <c r="K73" i="1" s="1"/>
  <c r="J40" i="1"/>
  <c r="J106" i="1" s="1"/>
  <c r="I40" i="1"/>
  <c r="I106" i="1" s="1"/>
  <c r="H40" i="1"/>
  <c r="H106" i="1" s="1"/>
  <c r="G40" i="1"/>
  <c r="G106" i="1" s="1"/>
  <c r="F40" i="1"/>
  <c r="F73" i="1" s="1"/>
  <c r="E40" i="1"/>
  <c r="D40" i="1"/>
  <c r="D73" i="1" s="1"/>
  <c r="N39" i="1"/>
  <c r="N72" i="1" s="1"/>
  <c r="M39" i="1"/>
  <c r="M105" i="1" s="1"/>
  <c r="L39" i="1"/>
  <c r="L105" i="1" s="1"/>
  <c r="K39" i="1"/>
  <c r="K105" i="1" s="1"/>
  <c r="J39" i="1"/>
  <c r="J105" i="1" s="1"/>
  <c r="I39" i="1"/>
  <c r="I72" i="1" s="1"/>
  <c r="H39" i="1"/>
  <c r="G39" i="1"/>
  <c r="G72" i="1" s="1"/>
  <c r="F39" i="1"/>
  <c r="F72" i="1" s="1"/>
  <c r="E39" i="1"/>
  <c r="E105" i="1" s="1"/>
  <c r="D39" i="1"/>
  <c r="D105" i="1" s="1"/>
  <c r="G134" i="2"/>
  <c r="J133" i="2"/>
  <c r="M132" i="2"/>
  <c r="E132" i="2"/>
  <c r="H131" i="2"/>
  <c r="K130" i="2"/>
  <c r="N129" i="2"/>
  <c r="F129" i="2"/>
  <c r="I128" i="2"/>
  <c r="L127" i="2"/>
  <c r="D127" i="2"/>
  <c r="G126" i="2"/>
  <c r="J125" i="2"/>
  <c r="M124" i="2"/>
  <c r="E124" i="2"/>
  <c r="H123" i="2"/>
  <c r="K122" i="2"/>
  <c r="N121" i="2"/>
  <c r="F121" i="2"/>
  <c r="I120" i="2"/>
  <c r="L119" i="2"/>
  <c r="D119" i="2"/>
  <c r="G118" i="2"/>
  <c r="J117" i="2"/>
  <c r="M116" i="2"/>
  <c r="E116" i="2"/>
  <c r="H115" i="2"/>
  <c r="K114" i="2"/>
  <c r="N113" i="2"/>
  <c r="F113" i="2"/>
  <c r="I112" i="2"/>
  <c r="L111" i="2"/>
  <c r="D111" i="2"/>
  <c r="G110" i="2"/>
  <c r="J109" i="2"/>
  <c r="M108" i="2"/>
  <c r="E108" i="2"/>
  <c r="H107" i="2"/>
  <c r="K106" i="2"/>
  <c r="N105" i="2"/>
  <c r="F105" i="2"/>
  <c r="I101" i="2"/>
  <c r="L100" i="2"/>
  <c r="D100" i="2"/>
  <c r="G99" i="2"/>
  <c r="J98" i="2"/>
  <c r="M97" i="2"/>
  <c r="E97" i="2"/>
  <c r="H96" i="2"/>
  <c r="K95" i="2"/>
  <c r="N94" i="2"/>
  <c r="F94" i="2"/>
  <c r="I93" i="2"/>
  <c r="L92" i="2"/>
  <c r="D92" i="2"/>
  <c r="G91" i="2"/>
  <c r="J90" i="2"/>
  <c r="M89" i="2"/>
  <c r="E89" i="2"/>
  <c r="H88" i="2"/>
  <c r="K87" i="2"/>
  <c r="N86" i="2"/>
  <c r="F86" i="2"/>
  <c r="I85" i="2"/>
  <c r="L84" i="2"/>
  <c r="D84" i="2"/>
  <c r="G83" i="2"/>
  <c r="J82" i="2"/>
  <c r="M81" i="2"/>
  <c r="E81" i="2"/>
  <c r="H80" i="2"/>
  <c r="K79" i="2"/>
  <c r="N78" i="2"/>
  <c r="F78" i="2"/>
  <c r="I77" i="2"/>
  <c r="L76" i="2"/>
  <c r="D76" i="2"/>
  <c r="G75" i="2"/>
  <c r="J74" i="2"/>
  <c r="M73" i="2"/>
  <c r="E73" i="2"/>
  <c r="H72" i="2"/>
  <c r="N68" i="2"/>
  <c r="N134" i="2" s="1"/>
  <c r="M68" i="2"/>
  <c r="M134" i="2" s="1"/>
  <c r="L68" i="2"/>
  <c r="L134" i="2" s="1"/>
  <c r="K68" i="2"/>
  <c r="K134" i="2" s="1"/>
  <c r="J68" i="2"/>
  <c r="J134" i="2" s="1"/>
  <c r="I68" i="2"/>
  <c r="I134" i="2" s="1"/>
  <c r="H68" i="2"/>
  <c r="H101" i="2" s="1"/>
  <c r="G68" i="2"/>
  <c r="G101" i="2" s="1"/>
  <c r="F68" i="2"/>
  <c r="F134" i="2" s="1"/>
  <c r="E68" i="2"/>
  <c r="E134" i="2" s="1"/>
  <c r="D68" i="2"/>
  <c r="D134" i="2" s="1"/>
  <c r="N67" i="2"/>
  <c r="N133" i="2" s="1"/>
  <c r="M67" i="2"/>
  <c r="M133" i="2" s="1"/>
  <c r="L67" i="2"/>
  <c r="L133" i="2" s="1"/>
  <c r="K67" i="2"/>
  <c r="K100" i="2" s="1"/>
  <c r="J67" i="2"/>
  <c r="J100" i="2" s="1"/>
  <c r="I67" i="2"/>
  <c r="I133" i="2" s="1"/>
  <c r="H67" i="2"/>
  <c r="H133" i="2" s="1"/>
  <c r="G67" i="2"/>
  <c r="G133" i="2" s="1"/>
  <c r="F67" i="2"/>
  <c r="F133" i="2" s="1"/>
  <c r="E67" i="2"/>
  <c r="E133" i="2" s="1"/>
  <c r="D67" i="2"/>
  <c r="D133" i="2" s="1"/>
  <c r="N66" i="2"/>
  <c r="N99" i="2" s="1"/>
  <c r="M66" i="2"/>
  <c r="M99" i="2" s="1"/>
  <c r="L66" i="2"/>
  <c r="L132" i="2" s="1"/>
  <c r="K66" i="2"/>
  <c r="K132" i="2" s="1"/>
  <c r="J66" i="2"/>
  <c r="J132" i="2" s="1"/>
  <c r="I66" i="2"/>
  <c r="I132" i="2" s="1"/>
  <c r="H66" i="2"/>
  <c r="H132" i="2" s="1"/>
  <c r="G66" i="2"/>
  <c r="G132" i="2" s="1"/>
  <c r="F66" i="2"/>
  <c r="F99" i="2" s="1"/>
  <c r="E66" i="2"/>
  <c r="E99" i="2" s="1"/>
  <c r="D66" i="2"/>
  <c r="D132" i="2" s="1"/>
  <c r="N65" i="2"/>
  <c r="N131" i="2" s="1"/>
  <c r="M65" i="2"/>
  <c r="M131" i="2" s="1"/>
  <c r="L65" i="2"/>
  <c r="L131" i="2" s="1"/>
  <c r="K65" i="2"/>
  <c r="K131" i="2" s="1"/>
  <c r="J65" i="2"/>
  <c r="J131" i="2" s="1"/>
  <c r="I65" i="2"/>
  <c r="I98" i="2" s="1"/>
  <c r="H65" i="2"/>
  <c r="H98" i="2" s="1"/>
  <c r="G65" i="2"/>
  <c r="G131" i="2" s="1"/>
  <c r="F65" i="2"/>
  <c r="F131" i="2" s="1"/>
  <c r="E65" i="2"/>
  <c r="E131" i="2" s="1"/>
  <c r="D65" i="2"/>
  <c r="D131" i="2" s="1"/>
  <c r="N64" i="2"/>
  <c r="N130" i="2" s="1"/>
  <c r="M64" i="2"/>
  <c r="M130" i="2" s="1"/>
  <c r="L64" i="2"/>
  <c r="L97" i="2" s="1"/>
  <c r="K64" i="2"/>
  <c r="K97" i="2" s="1"/>
  <c r="J64" i="2"/>
  <c r="J130" i="2" s="1"/>
  <c r="I64" i="2"/>
  <c r="I130" i="2" s="1"/>
  <c r="H64" i="2"/>
  <c r="H130" i="2" s="1"/>
  <c r="G64" i="2"/>
  <c r="G130" i="2" s="1"/>
  <c r="F64" i="2"/>
  <c r="F130" i="2" s="1"/>
  <c r="E64" i="2"/>
  <c r="E130" i="2" s="1"/>
  <c r="D64" i="2"/>
  <c r="D97" i="2" s="1"/>
  <c r="N63" i="2"/>
  <c r="N96" i="2" s="1"/>
  <c r="M63" i="2"/>
  <c r="M129" i="2" s="1"/>
  <c r="L63" i="2"/>
  <c r="L129" i="2" s="1"/>
  <c r="K63" i="2"/>
  <c r="K129" i="2" s="1"/>
  <c r="J63" i="2"/>
  <c r="J129" i="2" s="1"/>
  <c r="I63" i="2"/>
  <c r="I129" i="2" s="1"/>
  <c r="H63" i="2"/>
  <c r="H129" i="2" s="1"/>
  <c r="G63" i="2"/>
  <c r="G96" i="2" s="1"/>
  <c r="F63" i="2"/>
  <c r="F96" i="2" s="1"/>
  <c r="E63" i="2"/>
  <c r="E129" i="2" s="1"/>
  <c r="D63" i="2"/>
  <c r="D129" i="2" s="1"/>
  <c r="N62" i="2"/>
  <c r="N128" i="2" s="1"/>
  <c r="M62" i="2"/>
  <c r="M128" i="2" s="1"/>
  <c r="L62" i="2"/>
  <c r="L128" i="2" s="1"/>
  <c r="K62" i="2"/>
  <c r="K128" i="2" s="1"/>
  <c r="J62" i="2"/>
  <c r="J95" i="2" s="1"/>
  <c r="I62" i="2"/>
  <c r="I95" i="2" s="1"/>
  <c r="H62" i="2"/>
  <c r="H128" i="2" s="1"/>
  <c r="G62" i="2"/>
  <c r="G128" i="2" s="1"/>
  <c r="F62" i="2"/>
  <c r="F128" i="2" s="1"/>
  <c r="E62" i="2"/>
  <c r="E128" i="2" s="1"/>
  <c r="D62" i="2"/>
  <c r="D128" i="2" s="1"/>
  <c r="N61" i="2"/>
  <c r="N127" i="2" s="1"/>
  <c r="M61" i="2"/>
  <c r="M94" i="2" s="1"/>
  <c r="L61" i="2"/>
  <c r="L94" i="2" s="1"/>
  <c r="K61" i="2"/>
  <c r="K127" i="2" s="1"/>
  <c r="J61" i="2"/>
  <c r="J127" i="2" s="1"/>
  <c r="I61" i="2"/>
  <c r="I127" i="2" s="1"/>
  <c r="H61" i="2"/>
  <c r="H127" i="2" s="1"/>
  <c r="G61" i="2"/>
  <c r="G127" i="2" s="1"/>
  <c r="F61" i="2"/>
  <c r="F127" i="2" s="1"/>
  <c r="E61" i="2"/>
  <c r="E94" i="2" s="1"/>
  <c r="D61" i="2"/>
  <c r="D94" i="2" s="1"/>
  <c r="N60" i="2"/>
  <c r="N126" i="2" s="1"/>
  <c r="M60" i="2"/>
  <c r="M126" i="2" s="1"/>
  <c r="L60" i="2"/>
  <c r="L126" i="2" s="1"/>
  <c r="K60" i="2"/>
  <c r="K126" i="2" s="1"/>
  <c r="J60" i="2"/>
  <c r="J126" i="2" s="1"/>
  <c r="I60" i="2"/>
  <c r="I126" i="2" s="1"/>
  <c r="H60" i="2"/>
  <c r="H93" i="2" s="1"/>
  <c r="G60" i="2"/>
  <c r="G93" i="2" s="1"/>
  <c r="F60" i="2"/>
  <c r="F126" i="2" s="1"/>
  <c r="E60" i="2"/>
  <c r="E126" i="2" s="1"/>
  <c r="D60" i="2"/>
  <c r="D126" i="2" s="1"/>
  <c r="N59" i="2"/>
  <c r="N125" i="2" s="1"/>
  <c r="M59" i="2"/>
  <c r="M125" i="2" s="1"/>
  <c r="L59" i="2"/>
  <c r="L125" i="2" s="1"/>
  <c r="K59" i="2"/>
  <c r="K92" i="2" s="1"/>
  <c r="J59" i="2"/>
  <c r="J92" i="2" s="1"/>
  <c r="I59" i="2"/>
  <c r="I125" i="2" s="1"/>
  <c r="H59" i="2"/>
  <c r="H125" i="2" s="1"/>
  <c r="G59" i="2"/>
  <c r="G125" i="2" s="1"/>
  <c r="F59" i="2"/>
  <c r="F125" i="2" s="1"/>
  <c r="E59" i="2"/>
  <c r="E125" i="2" s="1"/>
  <c r="D59" i="2"/>
  <c r="D125" i="2" s="1"/>
  <c r="N58" i="2"/>
  <c r="N91" i="2" s="1"/>
  <c r="M58" i="2"/>
  <c r="M91" i="2" s="1"/>
  <c r="L58" i="2"/>
  <c r="L124" i="2" s="1"/>
  <c r="K58" i="2"/>
  <c r="K124" i="2" s="1"/>
  <c r="J58" i="2"/>
  <c r="J124" i="2" s="1"/>
  <c r="I58" i="2"/>
  <c r="I124" i="2" s="1"/>
  <c r="H58" i="2"/>
  <c r="H124" i="2" s="1"/>
  <c r="G58" i="2"/>
  <c r="G124" i="2" s="1"/>
  <c r="F58" i="2"/>
  <c r="F91" i="2" s="1"/>
  <c r="E58" i="2"/>
  <c r="E91" i="2" s="1"/>
  <c r="D58" i="2"/>
  <c r="D124" i="2" s="1"/>
  <c r="N57" i="2"/>
  <c r="N123" i="2" s="1"/>
  <c r="M57" i="2"/>
  <c r="M123" i="2" s="1"/>
  <c r="L57" i="2"/>
  <c r="L123" i="2" s="1"/>
  <c r="K57" i="2"/>
  <c r="K123" i="2" s="1"/>
  <c r="J57" i="2"/>
  <c r="J123" i="2" s="1"/>
  <c r="I57" i="2"/>
  <c r="I90" i="2" s="1"/>
  <c r="H57" i="2"/>
  <c r="H90" i="2" s="1"/>
  <c r="G57" i="2"/>
  <c r="G123" i="2" s="1"/>
  <c r="F57" i="2"/>
  <c r="F123" i="2" s="1"/>
  <c r="E57" i="2"/>
  <c r="E123" i="2" s="1"/>
  <c r="D57" i="2"/>
  <c r="D123" i="2" s="1"/>
  <c r="N56" i="2"/>
  <c r="N122" i="2" s="1"/>
  <c r="M56" i="2"/>
  <c r="M122" i="2" s="1"/>
  <c r="L56" i="2"/>
  <c r="L89" i="2" s="1"/>
  <c r="K56" i="2"/>
  <c r="K89" i="2" s="1"/>
  <c r="J56" i="2"/>
  <c r="J122" i="2" s="1"/>
  <c r="I56" i="2"/>
  <c r="I122" i="2" s="1"/>
  <c r="H56" i="2"/>
  <c r="H122" i="2" s="1"/>
  <c r="G56" i="2"/>
  <c r="G122" i="2" s="1"/>
  <c r="F56" i="2"/>
  <c r="F122" i="2" s="1"/>
  <c r="E56" i="2"/>
  <c r="E122" i="2" s="1"/>
  <c r="D56" i="2"/>
  <c r="D89" i="2" s="1"/>
  <c r="N55" i="2"/>
  <c r="N88" i="2" s="1"/>
  <c r="M55" i="2"/>
  <c r="M121" i="2" s="1"/>
  <c r="L55" i="2"/>
  <c r="L121" i="2" s="1"/>
  <c r="K55" i="2"/>
  <c r="K121" i="2" s="1"/>
  <c r="J55" i="2"/>
  <c r="J121" i="2" s="1"/>
  <c r="I55" i="2"/>
  <c r="I121" i="2" s="1"/>
  <c r="H55" i="2"/>
  <c r="H121" i="2" s="1"/>
  <c r="G55" i="2"/>
  <c r="G88" i="2" s="1"/>
  <c r="F55" i="2"/>
  <c r="F88" i="2" s="1"/>
  <c r="E55" i="2"/>
  <c r="E121" i="2" s="1"/>
  <c r="D55" i="2"/>
  <c r="D121" i="2" s="1"/>
  <c r="N54" i="2"/>
  <c r="N120" i="2" s="1"/>
  <c r="M54" i="2"/>
  <c r="M120" i="2" s="1"/>
  <c r="L54" i="2"/>
  <c r="L120" i="2" s="1"/>
  <c r="K54" i="2"/>
  <c r="K120" i="2" s="1"/>
  <c r="J54" i="2"/>
  <c r="J87" i="2" s="1"/>
  <c r="I54" i="2"/>
  <c r="I87" i="2" s="1"/>
  <c r="H54" i="2"/>
  <c r="H120" i="2" s="1"/>
  <c r="G54" i="2"/>
  <c r="G120" i="2" s="1"/>
  <c r="F54" i="2"/>
  <c r="F120" i="2" s="1"/>
  <c r="E54" i="2"/>
  <c r="E120" i="2" s="1"/>
  <c r="D54" i="2"/>
  <c r="D120" i="2" s="1"/>
  <c r="N53" i="2"/>
  <c r="N119" i="2" s="1"/>
  <c r="M53" i="2"/>
  <c r="M86" i="2" s="1"/>
  <c r="L53" i="2"/>
  <c r="L86" i="2" s="1"/>
  <c r="K53" i="2"/>
  <c r="K119" i="2" s="1"/>
  <c r="J53" i="2"/>
  <c r="J119" i="2" s="1"/>
  <c r="I53" i="2"/>
  <c r="I119" i="2" s="1"/>
  <c r="H53" i="2"/>
  <c r="H119" i="2" s="1"/>
  <c r="G53" i="2"/>
  <c r="G119" i="2" s="1"/>
  <c r="F53" i="2"/>
  <c r="F119" i="2" s="1"/>
  <c r="E53" i="2"/>
  <c r="E86" i="2" s="1"/>
  <c r="D53" i="2"/>
  <c r="D86" i="2" s="1"/>
  <c r="N52" i="2"/>
  <c r="N118" i="2" s="1"/>
  <c r="M52" i="2"/>
  <c r="M118" i="2" s="1"/>
  <c r="L52" i="2"/>
  <c r="L118" i="2" s="1"/>
  <c r="K52" i="2"/>
  <c r="K118" i="2" s="1"/>
  <c r="J52" i="2"/>
  <c r="J118" i="2" s="1"/>
  <c r="I52" i="2"/>
  <c r="I118" i="2" s="1"/>
  <c r="H52" i="2"/>
  <c r="H85" i="2" s="1"/>
  <c r="G52" i="2"/>
  <c r="G85" i="2" s="1"/>
  <c r="F52" i="2"/>
  <c r="F118" i="2" s="1"/>
  <c r="E52" i="2"/>
  <c r="E118" i="2" s="1"/>
  <c r="D52" i="2"/>
  <c r="D118" i="2" s="1"/>
  <c r="N51" i="2"/>
  <c r="N117" i="2" s="1"/>
  <c r="M51" i="2"/>
  <c r="M117" i="2" s="1"/>
  <c r="L51" i="2"/>
  <c r="L117" i="2" s="1"/>
  <c r="K51" i="2"/>
  <c r="K84" i="2" s="1"/>
  <c r="J51" i="2"/>
  <c r="J84" i="2" s="1"/>
  <c r="I51" i="2"/>
  <c r="I117" i="2" s="1"/>
  <c r="H51" i="2"/>
  <c r="H117" i="2" s="1"/>
  <c r="G51" i="2"/>
  <c r="G117" i="2" s="1"/>
  <c r="F51" i="2"/>
  <c r="F117" i="2" s="1"/>
  <c r="E51" i="2"/>
  <c r="E117" i="2" s="1"/>
  <c r="D51" i="2"/>
  <c r="D117" i="2" s="1"/>
  <c r="N50" i="2"/>
  <c r="N83" i="2" s="1"/>
  <c r="M50" i="2"/>
  <c r="M83" i="2" s="1"/>
  <c r="L50" i="2"/>
  <c r="L116" i="2" s="1"/>
  <c r="K50" i="2"/>
  <c r="K116" i="2" s="1"/>
  <c r="J50" i="2"/>
  <c r="J116" i="2" s="1"/>
  <c r="I50" i="2"/>
  <c r="I116" i="2" s="1"/>
  <c r="H50" i="2"/>
  <c r="H116" i="2" s="1"/>
  <c r="G50" i="2"/>
  <c r="G116" i="2" s="1"/>
  <c r="F50" i="2"/>
  <c r="F83" i="2" s="1"/>
  <c r="E50" i="2"/>
  <c r="E83" i="2" s="1"/>
  <c r="D50" i="2"/>
  <c r="D116" i="2" s="1"/>
  <c r="N49" i="2"/>
  <c r="N115" i="2" s="1"/>
  <c r="M49" i="2"/>
  <c r="M115" i="2" s="1"/>
  <c r="L49" i="2"/>
  <c r="L115" i="2" s="1"/>
  <c r="K49" i="2"/>
  <c r="K115" i="2" s="1"/>
  <c r="J49" i="2"/>
  <c r="J115" i="2" s="1"/>
  <c r="I49" i="2"/>
  <c r="I82" i="2" s="1"/>
  <c r="H49" i="2"/>
  <c r="H82" i="2" s="1"/>
  <c r="G49" i="2"/>
  <c r="G115" i="2" s="1"/>
  <c r="F49" i="2"/>
  <c r="F115" i="2" s="1"/>
  <c r="E49" i="2"/>
  <c r="E115" i="2" s="1"/>
  <c r="D49" i="2"/>
  <c r="D115" i="2" s="1"/>
  <c r="N48" i="2"/>
  <c r="N114" i="2" s="1"/>
  <c r="M48" i="2"/>
  <c r="M114" i="2" s="1"/>
  <c r="L48" i="2"/>
  <c r="L81" i="2" s="1"/>
  <c r="K48" i="2"/>
  <c r="K81" i="2" s="1"/>
  <c r="J48" i="2"/>
  <c r="J114" i="2" s="1"/>
  <c r="I48" i="2"/>
  <c r="I114" i="2" s="1"/>
  <c r="H48" i="2"/>
  <c r="H114" i="2" s="1"/>
  <c r="G48" i="2"/>
  <c r="G114" i="2" s="1"/>
  <c r="F48" i="2"/>
  <c r="F114" i="2" s="1"/>
  <c r="E48" i="2"/>
  <c r="E114" i="2" s="1"/>
  <c r="D48" i="2"/>
  <c r="D81" i="2" s="1"/>
  <c r="N47" i="2"/>
  <c r="N80" i="2" s="1"/>
  <c r="M47" i="2"/>
  <c r="M113" i="2" s="1"/>
  <c r="L47" i="2"/>
  <c r="L113" i="2" s="1"/>
  <c r="K47" i="2"/>
  <c r="K113" i="2" s="1"/>
  <c r="J47" i="2"/>
  <c r="J113" i="2" s="1"/>
  <c r="I47" i="2"/>
  <c r="I113" i="2" s="1"/>
  <c r="H47" i="2"/>
  <c r="H113" i="2" s="1"/>
  <c r="G47" i="2"/>
  <c r="G80" i="2" s="1"/>
  <c r="F47" i="2"/>
  <c r="F80" i="2" s="1"/>
  <c r="E47" i="2"/>
  <c r="E113" i="2" s="1"/>
  <c r="D47" i="2"/>
  <c r="D113" i="2" s="1"/>
  <c r="N46" i="2"/>
  <c r="N112" i="2" s="1"/>
  <c r="M46" i="2"/>
  <c r="M112" i="2" s="1"/>
  <c r="L46" i="2"/>
  <c r="L112" i="2" s="1"/>
  <c r="K46" i="2"/>
  <c r="K112" i="2" s="1"/>
  <c r="J46" i="2"/>
  <c r="J79" i="2" s="1"/>
  <c r="I46" i="2"/>
  <c r="I79" i="2" s="1"/>
  <c r="H46" i="2"/>
  <c r="H112" i="2" s="1"/>
  <c r="G46" i="2"/>
  <c r="G112" i="2" s="1"/>
  <c r="F46" i="2"/>
  <c r="F112" i="2" s="1"/>
  <c r="E46" i="2"/>
  <c r="E112" i="2" s="1"/>
  <c r="D46" i="2"/>
  <c r="D112" i="2" s="1"/>
  <c r="N45" i="2"/>
  <c r="N111" i="2" s="1"/>
  <c r="M45" i="2"/>
  <c r="M78" i="2" s="1"/>
  <c r="L45" i="2"/>
  <c r="L78" i="2" s="1"/>
  <c r="K45" i="2"/>
  <c r="K111" i="2" s="1"/>
  <c r="J45" i="2"/>
  <c r="J111" i="2" s="1"/>
  <c r="I45" i="2"/>
  <c r="I111" i="2" s="1"/>
  <c r="H45" i="2"/>
  <c r="H111" i="2" s="1"/>
  <c r="G45" i="2"/>
  <c r="G111" i="2" s="1"/>
  <c r="F45" i="2"/>
  <c r="F111" i="2" s="1"/>
  <c r="E45" i="2"/>
  <c r="E78" i="2" s="1"/>
  <c r="D45" i="2"/>
  <c r="D78" i="2" s="1"/>
  <c r="N44" i="2"/>
  <c r="N110" i="2" s="1"/>
  <c r="M44" i="2"/>
  <c r="M110" i="2" s="1"/>
  <c r="L44" i="2"/>
  <c r="L110" i="2" s="1"/>
  <c r="K44" i="2"/>
  <c r="K110" i="2" s="1"/>
  <c r="J44" i="2"/>
  <c r="J110" i="2" s="1"/>
  <c r="I44" i="2"/>
  <c r="I110" i="2" s="1"/>
  <c r="H44" i="2"/>
  <c r="H77" i="2" s="1"/>
  <c r="G44" i="2"/>
  <c r="G77" i="2" s="1"/>
  <c r="F44" i="2"/>
  <c r="F110" i="2" s="1"/>
  <c r="E44" i="2"/>
  <c r="E110" i="2" s="1"/>
  <c r="D44" i="2"/>
  <c r="D110" i="2" s="1"/>
  <c r="N43" i="2"/>
  <c r="N109" i="2" s="1"/>
  <c r="M43" i="2"/>
  <c r="M109" i="2" s="1"/>
  <c r="L43" i="2"/>
  <c r="L109" i="2" s="1"/>
  <c r="K43" i="2"/>
  <c r="K76" i="2" s="1"/>
  <c r="J43" i="2"/>
  <c r="J76" i="2" s="1"/>
  <c r="I43" i="2"/>
  <c r="I109" i="2" s="1"/>
  <c r="H43" i="2"/>
  <c r="H109" i="2" s="1"/>
  <c r="G43" i="2"/>
  <c r="G109" i="2" s="1"/>
  <c r="F43" i="2"/>
  <c r="F109" i="2" s="1"/>
  <c r="E43" i="2"/>
  <c r="E109" i="2" s="1"/>
  <c r="D43" i="2"/>
  <c r="D109" i="2" s="1"/>
  <c r="N42" i="2"/>
  <c r="N75" i="2" s="1"/>
  <c r="M42" i="2"/>
  <c r="M75" i="2" s="1"/>
  <c r="L42" i="2"/>
  <c r="L108" i="2" s="1"/>
  <c r="K42" i="2"/>
  <c r="K108" i="2" s="1"/>
  <c r="J42" i="2"/>
  <c r="J108" i="2" s="1"/>
  <c r="I42" i="2"/>
  <c r="I108" i="2" s="1"/>
  <c r="H42" i="2"/>
  <c r="H108" i="2" s="1"/>
  <c r="G42" i="2"/>
  <c r="G108" i="2" s="1"/>
  <c r="F42" i="2"/>
  <c r="F75" i="2" s="1"/>
  <c r="E42" i="2"/>
  <c r="E75" i="2" s="1"/>
  <c r="D42" i="2"/>
  <c r="D108" i="2" s="1"/>
  <c r="N41" i="2"/>
  <c r="N107" i="2" s="1"/>
  <c r="M41" i="2"/>
  <c r="M107" i="2" s="1"/>
  <c r="L41" i="2"/>
  <c r="L107" i="2" s="1"/>
  <c r="K41" i="2"/>
  <c r="K107" i="2" s="1"/>
  <c r="J41" i="2"/>
  <c r="J107" i="2" s="1"/>
  <c r="I41" i="2"/>
  <c r="I74" i="2" s="1"/>
  <c r="H41" i="2"/>
  <c r="H74" i="2" s="1"/>
  <c r="G41" i="2"/>
  <c r="G107" i="2" s="1"/>
  <c r="F41" i="2"/>
  <c r="F107" i="2" s="1"/>
  <c r="E41" i="2"/>
  <c r="E107" i="2" s="1"/>
  <c r="D41" i="2"/>
  <c r="D107" i="2" s="1"/>
  <c r="N40" i="2"/>
  <c r="N106" i="2" s="1"/>
  <c r="M40" i="2"/>
  <c r="M106" i="2" s="1"/>
  <c r="L40" i="2"/>
  <c r="L73" i="2" s="1"/>
  <c r="K40" i="2"/>
  <c r="K73" i="2" s="1"/>
  <c r="J40" i="2"/>
  <c r="J106" i="2" s="1"/>
  <c r="I40" i="2"/>
  <c r="I106" i="2" s="1"/>
  <c r="H40" i="2"/>
  <c r="H106" i="2" s="1"/>
  <c r="G40" i="2"/>
  <c r="G106" i="2" s="1"/>
  <c r="F40" i="2"/>
  <c r="F106" i="2" s="1"/>
  <c r="E40" i="2"/>
  <c r="E106" i="2" s="1"/>
  <c r="D40" i="2"/>
  <c r="D73" i="2" s="1"/>
  <c r="N39" i="2"/>
  <c r="N72" i="2" s="1"/>
  <c r="M39" i="2"/>
  <c r="M105" i="2" s="1"/>
  <c r="L39" i="2"/>
  <c r="L105" i="2" s="1"/>
  <c r="K39" i="2"/>
  <c r="K105" i="2" s="1"/>
  <c r="J39" i="2"/>
  <c r="J105" i="2" s="1"/>
  <c r="I39" i="2"/>
  <c r="I105" i="2" s="1"/>
  <c r="H39" i="2"/>
  <c r="H105" i="2" s="1"/>
  <c r="G39" i="2"/>
  <c r="G72" i="2" s="1"/>
  <c r="F39" i="2"/>
  <c r="F72" i="2" s="1"/>
  <c r="E39" i="2"/>
  <c r="E105" i="2" s="1"/>
  <c r="D39" i="2"/>
  <c r="D105" i="2" s="1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05" i="3"/>
  <c r="M105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72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39" i="3"/>
  <c r="K39" i="3"/>
  <c r="M133" i="3"/>
  <c r="H133" i="3"/>
  <c r="F132" i="3"/>
  <c r="M131" i="3"/>
  <c r="J130" i="3"/>
  <c r="F130" i="3"/>
  <c r="D129" i="3"/>
  <c r="J128" i="3"/>
  <c r="H127" i="3"/>
  <c r="D127" i="3"/>
  <c r="M125" i="3"/>
  <c r="H125" i="3"/>
  <c r="F124" i="3"/>
  <c r="M123" i="3"/>
  <c r="J122" i="3"/>
  <c r="F122" i="3"/>
  <c r="D121" i="3"/>
  <c r="J120" i="3"/>
  <c r="M119" i="3"/>
  <c r="H119" i="3"/>
  <c r="G118" i="3"/>
  <c r="F118" i="3"/>
  <c r="H117" i="3"/>
  <c r="D117" i="3"/>
  <c r="F116" i="3"/>
  <c r="N115" i="3"/>
  <c r="E115" i="3"/>
  <c r="D115" i="3"/>
  <c r="F114" i="3"/>
  <c r="M113" i="3"/>
  <c r="D113" i="3"/>
  <c r="K112" i="3"/>
  <c r="N111" i="3"/>
  <c r="M111" i="3"/>
  <c r="D111" i="3"/>
  <c r="J110" i="3"/>
  <c r="M109" i="3"/>
  <c r="I109" i="3"/>
  <c r="K108" i="3"/>
  <c r="J108" i="3"/>
  <c r="M107" i="3"/>
  <c r="H107" i="3"/>
  <c r="J106" i="3"/>
  <c r="G106" i="3"/>
  <c r="I105" i="3"/>
  <c r="H105" i="3"/>
  <c r="K101" i="3"/>
  <c r="J101" i="3"/>
  <c r="F101" i="3"/>
  <c r="N100" i="3"/>
  <c r="H100" i="3"/>
  <c r="E100" i="3"/>
  <c r="G99" i="3"/>
  <c r="F99" i="3"/>
  <c r="I98" i="3"/>
  <c r="H98" i="3"/>
  <c r="D98" i="3"/>
  <c r="K97" i="3"/>
  <c r="F97" i="3"/>
  <c r="N96" i="3"/>
  <c r="E96" i="3"/>
  <c r="D96" i="3"/>
  <c r="G95" i="3"/>
  <c r="F95" i="3"/>
  <c r="M94" i="3"/>
  <c r="I94" i="3"/>
  <c r="D94" i="3"/>
  <c r="K93" i="3"/>
  <c r="N92" i="3"/>
  <c r="M92" i="3"/>
  <c r="E92" i="3"/>
  <c r="D92" i="3"/>
  <c r="J91" i="3"/>
  <c r="G91" i="3"/>
  <c r="M90" i="3"/>
  <c r="I90" i="3"/>
  <c r="K89" i="3"/>
  <c r="J89" i="3"/>
  <c r="N88" i="3"/>
  <c r="M88" i="3"/>
  <c r="H88" i="3"/>
  <c r="E88" i="3"/>
  <c r="J87" i="3"/>
  <c r="G87" i="3"/>
  <c r="I86" i="3"/>
  <c r="H86" i="3"/>
  <c r="K85" i="3"/>
  <c r="J85" i="3"/>
  <c r="F85" i="3"/>
  <c r="H84" i="3"/>
  <c r="E84" i="3"/>
  <c r="G83" i="3"/>
  <c r="F83" i="3"/>
  <c r="I82" i="3"/>
  <c r="H82" i="3"/>
  <c r="D82" i="3"/>
  <c r="K81" i="3"/>
  <c r="F81" i="3"/>
  <c r="N80" i="3"/>
  <c r="E80" i="3"/>
  <c r="D80" i="3"/>
  <c r="G79" i="3"/>
  <c r="F79" i="3"/>
  <c r="M78" i="3"/>
  <c r="I78" i="3"/>
  <c r="D78" i="3"/>
  <c r="K77" i="3"/>
  <c r="N76" i="3"/>
  <c r="M76" i="3"/>
  <c r="E76" i="3"/>
  <c r="D76" i="3"/>
  <c r="J75" i="3"/>
  <c r="G75" i="3"/>
  <c r="M74" i="3"/>
  <c r="I74" i="3"/>
  <c r="K73" i="3"/>
  <c r="J73" i="3"/>
  <c r="N72" i="3"/>
  <c r="M72" i="3"/>
  <c r="H72" i="3"/>
  <c r="E72" i="3"/>
  <c r="N68" i="3"/>
  <c r="N134" i="3" s="1"/>
  <c r="M68" i="3"/>
  <c r="M134" i="3" s="1"/>
  <c r="K68" i="3"/>
  <c r="K134" i="3" s="1"/>
  <c r="J68" i="3"/>
  <c r="J134" i="3" s="1"/>
  <c r="I68" i="3"/>
  <c r="I101" i="3" s="1"/>
  <c r="H68" i="3"/>
  <c r="H101" i="3" s="1"/>
  <c r="G68" i="3"/>
  <c r="F68" i="3"/>
  <c r="F134" i="3" s="1"/>
  <c r="E68" i="3"/>
  <c r="E134" i="3" s="1"/>
  <c r="D68" i="3"/>
  <c r="D134" i="3" s="1"/>
  <c r="N67" i="3"/>
  <c r="N133" i="3" s="1"/>
  <c r="M67" i="3"/>
  <c r="M100" i="3" s="1"/>
  <c r="K67" i="3"/>
  <c r="K100" i="3" s="1"/>
  <c r="J67" i="3"/>
  <c r="J100" i="3" s="1"/>
  <c r="I67" i="3"/>
  <c r="H67" i="3"/>
  <c r="G67" i="3"/>
  <c r="G133" i="3" s="1"/>
  <c r="F67" i="3"/>
  <c r="F133" i="3" s="1"/>
  <c r="E67" i="3"/>
  <c r="E133" i="3" s="1"/>
  <c r="D67" i="3"/>
  <c r="D133" i="3" s="1"/>
  <c r="N66" i="3"/>
  <c r="N99" i="3" s="1"/>
  <c r="M66" i="3"/>
  <c r="M99" i="3" s="1"/>
  <c r="K66" i="3"/>
  <c r="J66" i="3"/>
  <c r="J132" i="3" s="1"/>
  <c r="I66" i="3"/>
  <c r="I132" i="3" s="1"/>
  <c r="H66" i="3"/>
  <c r="H132" i="3" s="1"/>
  <c r="G66" i="3"/>
  <c r="G132" i="3" s="1"/>
  <c r="F66" i="3"/>
  <c r="E66" i="3"/>
  <c r="E99" i="3" s="1"/>
  <c r="D66" i="3"/>
  <c r="D99" i="3" s="1"/>
  <c r="N65" i="3"/>
  <c r="M65" i="3"/>
  <c r="M98" i="3" s="1"/>
  <c r="K65" i="3"/>
  <c r="K131" i="3" s="1"/>
  <c r="J65" i="3"/>
  <c r="J131" i="3" s="1"/>
  <c r="I65" i="3"/>
  <c r="I131" i="3" s="1"/>
  <c r="H65" i="3"/>
  <c r="H131" i="3" s="1"/>
  <c r="G65" i="3"/>
  <c r="G98" i="3" s="1"/>
  <c r="F65" i="3"/>
  <c r="F98" i="3" s="1"/>
  <c r="E65" i="3"/>
  <c r="D65" i="3"/>
  <c r="D131" i="3" s="1"/>
  <c r="N64" i="3"/>
  <c r="N130" i="3" s="1"/>
  <c r="M64" i="3"/>
  <c r="M130" i="3" s="1"/>
  <c r="K64" i="3"/>
  <c r="K130" i="3" s="1"/>
  <c r="J64" i="3"/>
  <c r="J97" i="3" s="1"/>
  <c r="I64" i="3"/>
  <c r="I97" i="3" s="1"/>
  <c r="H64" i="3"/>
  <c r="H97" i="3" s="1"/>
  <c r="G64" i="3"/>
  <c r="F64" i="3"/>
  <c r="E64" i="3"/>
  <c r="E130" i="3" s="1"/>
  <c r="D64" i="3"/>
  <c r="D130" i="3" s="1"/>
  <c r="N63" i="3"/>
  <c r="N129" i="3" s="1"/>
  <c r="M63" i="3"/>
  <c r="M96" i="3" s="1"/>
  <c r="K63" i="3"/>
  <c r="K96" i="3" s="1"/>
  <c r="J63" i="3"/>
  <c r="J96" i="3" s="1"/>
  <c r="I63" i="3"/>
  <c r="H63" i="3"/>
  <c r="H96" i="3" s="1"/>
  <c r="G63" i="3"/>
  <c r="G129" i="3" s="1"/>
  <c r="F63" i="3"/>
  <c r="F129" i="3" s="1"/>
  <c r="E63" i="3"/>
  <c r="E129" i="3" s="1"/>
  <c r="D63" i="3"/>
  <c r="N62" i="3"/>
  <c r="N95" i="3" s="1"/>
  <c r="M62" i="3"/>
  <c r="M95" i="3" s="1"/>
  <c r="K62" i="3"/>
  <c r="J62" i="3"/>
  <c r="J95" i="3" s="1"/>
  <c r="I62" i="3"/>
  <c r="I128" i="3" s="1"/>
  <c r="H62" i="3"/>
  <c r="H128" i="3" s="1"/>
  <c r="G62" i="3"/>
  <c r="G128" i="3" s="1"/>
  <c r="F62" i="3"/>
  <c r="F128" i="3" s="1"/>
  <c r="E62" i="3"/>
  <c r="E95" i="3" s="1"/>
  <c r="D62" i="3"/>
  <c r="D95" i="3" s="1"/>
  <c r="N61" i="3"/>
  <c r="M61" i="3"/>
  <c r="M127" i="3" s="1"/>
  <c r="K61" i="3"/>
  <c r="K127" i="3" s="1"/>
  <c r="J61" i="3"/>
  <c r="J127" i="3" s="1"/>
  <c r="I61" i="3"/>
  <c r="I127" i="3" s="1"/>
  <c r="H61" i="3"/>
  <c r="H94" i="3" s="1"/>
  <c r="G61" i="3"/>
  <c r="G94" i="3" s="1"/>
  <c r="F61" i="3"/>
  <c r="F94" i="3" s="1"/>
  <c r="E61" i="3"/>
  <c r="D61" i="3"/>
  <c r="N60" i="3"/>
  <c r="N126" i="3" s="1"/>
  <c r="M60" i="3"/>
  <c r="M126" i="3" s="1"/>
  <c r="K60" i="3"/>
  <c r="K126" i="3" s="1"/>
  <c r="J60" i="3"/>
  <c r="J126" i="3" s="1"/>
  <c r="I60" i="3"/>
  <c r="I93" i="3" s="1"/>
  <c r="H60" i="3"/>
  <c r="H93" i="3" s="1"/>
  <c r="G60" i="3"/>
  <c r="F60" i="3"/>
  <c r="F126" i="3" s="1"/>
  <c r="E60" i="3"/>
  <c r="E126" i="3" s="1"/>
  <c r="D60" i="3"/>
  <c r="D126" i="3" s="1"/>
  <c r="N59" i="3"/>
  <c r="N125" i="3" s="1"/>
  <c r="M59" i="3"/>
  <c r="K59" i="3"/>
  <c r="K92" i="3" s="1"/>
  <c r="J59" i="3"/>
  <c r="J92" i="3" s="1"/>
  <c r="I59" i="3"/>
  <c r="H59" i="3"/>
  <c r="H92" i="3" s="1"/>
  <c r="G59" i="3"/>
  <c r="G125" i="3" s="1"/>
  <c r="F59" i="3"/>
  <c r="F125" i="3" s="1"/>
  <c r="E59" i="3"/>
  <c r="E125" i="3" s="1"/>
  <c r="D59" i="3"/>
  <c r="D125" i="3" s="1"/>
  <c r="N58" i="3"/>
  <c r="N91" i="3" s="1"/>
  <c r="M58" i="3"/>
  <c r="M91" i="3" s="1"/>
  <c r="K58" i="3"/>
  <c r="J58" i="3"/>
  <c r="J124" i="3" s="1"/>
  <c r="I58" i="3"/>
  <c r="I124" i="3" s="1"/>
  <c r="H58" i="3"/>
  <c r="H124" i="3" s="1"/>
  <c r="G58" i="3"/>
  <c r="G124" i="3" s="1"/>
  <c r="F58" i="3"/>
  <c r="F91" i="3" s="1"/>
  <c r="E58" i="3"/>
  <c r="E91" i="3" s="1"/>
  <c r="D58" i="3"/>
  <c r="D91" i="3" s="1"/>
  <c r="N57" i="3"/>
  <c r="M57" i="3"/>
  <c r="K57" i="3"/>
  <c r="K123" i="3" s="1"/>
  <c r="J57" i="3"/>
  <c r="J123" i="3" s="1"/>
  <c r="I57" i="3"/>
  <c r="I123" i="3" s="1"/>
  <c r="H57" i="3"/>
  <c r="H90" i="3" s="1"/>
  <c r="G57" i="3"/>
  <c r="G90" i="3" s="1"/>
  <c r="F57" i="3"/>
  <c r="F90" i="3" s="1"/>
  <c r="E57" i="3"/>
  <c r="D57" i="3"/>
  <c r="D90" i="3" s="1"/>
  <c r="N56" i="3"/>
  <c r="N122" i="3" s="1"/>
  <c r="M56" i="3"/>
  <c r="M122" i="3" s="1"/>
  <c r="K56" i="3"/>
  <c r="K122" i="3" s="1"/>
  <c r="J56" i="3"/>
  <c r="I56" i="3"/>
  <c r="I89" i="3" s="1"/>
  <c r="H56" i="3"/>
  <c r="H89" i="3" s="1"/>
  <c r="G56" i="3"/>
  <c r="F56" i="3"/>
  <c r="F89" i="3" s="1"/>
  <c r="E56" i="3"/>
  <c r="E122" i="3" s="1"/>
  <c r="D56" i="3"/>
  <c r="D122" i="3" s="1"/>
  <c r="N55" i="3"/>
  <c r="N121" i="3" s="1"/>
  <c r="M55" i="3"/>
  <c r="M121" i="3" s="1"/>
  <c r="K55" i="3"/>
  <c r="K88" i="3" s="1"/>
  <c r="J55" i="3"/>
  <c r="J88" i="3" s="1"/>
  <c r="I55" i="3"/>
  <c r="H55" i="3"/>
  <c r="H121" i="3" s="1"/>
  <c r="G55" i="3"/>
  <c r="G121" i="3" s="1"/>
  <c r="F55" i="3"/>
  <c r="F121" i="3" s="1"/>
  <c r="E55" i="3"/>
  <c r="E121" i="3" s="1"/>
  <c r="D55" i="3"/>
  <c r="D88" i="3" s="1"/>
  <c r="N54" i="3"/>
  <c r="N87" i="3" s="1"/>
  <c r="M54" i="3"/>
  <c r="M87" i="3" s="1"/>
  <c r="K54" i="3"/>
  <c r="J54" i="3"/>
  <c r="I54" i="3"/>
  <c r="I120" i="3" s="1"/>
  <c r="H54" i="3"/>
  <c r="H120" i="3" s="1"/>
  <c r="G54" i="3"/>
  <c r="G120" i="3" s="1"/>
  <c r="F54" i="3"/>
  <c r="F120" i="3" s="1"/>
  <c r="E54" i="3"/>
  <c r="E87" i="3" s="1"/>
  <c r="D54" i="3"/>
  <c r="D87" i="3" s="1"/>
  <c r="N53" i="3"/>
  <c r="N86" i="3" s="1"/>
  <c r="M53" i="3"/>
  <c r="M86" i="3" s="1"/>
  <c r="K53" i="3"/>
  <c r="K119" i="3" s="1"/>
  <c r="J53" i="3"/>
  <c r="J119" i="3" s="1"/>
  <c r="I53" i="3"/>
  <c r="I119" i="3" s="1"/>
  <c r="H53" i="3"/>
  <c r="G53" i="3"/>
  <c r="G86" i="3" s="1"/>
  <c r="F53" i="3"/>
  <c r="F86" i="3" s="1"/>
  <c r="E53" i="3"/>
  <c r="D53" i="3"/>
  <c r="D119" i="3" s="1"/>
  <c r="N52" i="3"/>
  <c r="N118" i="3" s="1"/>
  <c r="M52" i="3"/>
  <c r="M118" i="3" s="1"/>
  <c r="K52" i="3"/>
  <c r="K118" i="3" s="1"/>
  <c r="J52" i="3"/>
  <c r="J118" i="3" s="1"/>
  <c r="I52" i="3"/>
  <c r="I85" i="3" s="1"/>
  <c r="H52" i="3"/>
  <c r="H85" i="3" s="1"/>
  <c r="G52" i="3"/>
  <c r="G85" i="3" s="1"/>
  <c r="F52" i="3"/>
  <c r="E52" i="3"/>
  <c r="E118" i="3" s="1"/>
  <c r="D52" i="3"/>
  <c r="D118" i="3" s="1"/>
  <c r="N51" i="3"/>
  <c r="N117" i="3" s="1"/>
  <c r="M51" i="3"/>
  <c r="M117" i="3" s="1"/>
  <c r="K51" i="3"/>
  <c r="K84" i="3" s="1"/>
  <c r="J51" i="3"/>
  <c r="J84" i="3" s="1"/>
  <c r="I51" i="3"/>
  <c r="I84" i="3" s="1"/>
  <c r="H51" i="3"/>
  <c r="G51" i="3"/>
  <c r="G117" i="3" s="1"/>
  <c r="F51" i="3"/>
  <c r="F117" i="3" s="1"/>
  <c r="E51" i="3"/>
  <c r="E117" i="3" s="1"/>
  <c r="D51" i="3"/>
  <c r="D84" i="3" s="1"/>
  <c r="N50" i="3"/>
  <c r="N83" i="3" s="1"/>
  <c r="M50" i="3"/>
  <c r="M83" i="3" s="1"/>
  <c r="K50" i="3"/>
  <c r="K83" i="3" s="1"/>
  <c r="J50" i="3"/>
  <c r="J116" i="3" s="1"/>
  <c r="I50" i="3"/>
  <c r="I116" i="3" s="1"/>
  <c r="H50" i="3"/>
  <c r="H116" i="3" s="1"/>
  <c r="G50" i="3"/>
  <c r="G116" i="3" s="1"/>
  <c r="F50" i="3"/>
  <c r="E50" i="3"/>
  <c r="E83" i="3" s="1"/>
  <c r="D50" i="3"/>
  <c r="D83" i="3" s="1"/>
  <c r="N49" i="3"/>
  <c r="N82" i="3" s="1"/>
  <c r="M49" i="3"/>
  <c r="M115" i="3" s="1"/>
  <c r="K49" i="3"/>
  <c r="K115" i="3" s="1"/>
  <c r="J49" i="3"/>
  <c r="J115" i="3" s="1"/>
  <c r="I49" i="3"/>
  <c r="I115" i="3" s="1"/>
  <c r="H49" i="3"/>
  <c r="H115" i="3" s="1"/>
  <c r="G49" i="3"/>
  <c r="G82" i="3" s="1"/>
  <c r="F49" i="3"/>
  <c r="F82" i="3" s="1"/>
  <c r="E49" i="3"/>
  <c r="E82" i="3" s="1"/>
  <c r="D49" i="3"/>
  <c r="N48" i="3"/>
  <c r="N114" i="3" s="1"/>
  <c r="M48" i="3"/>
  <c r="M114" i="3" s="1"/>
  <c r="K48" i="3"/>
  <c r="K114" i="3" s="1"/>
  <c r="J48" i="3"/>
  <c r="J114" i="3" s="1"/>
  <c r="I48" i="3"/>
  <c r="I81" i="3" s="1"/>
  <c r="H48" i="3"/>
  <c r="H81" i="3" s="1"/>
  <c r="G48" i="3"/>
  <c r="G81" i="3" s="1"/>
  <c r="F48" i="3"/>
  <c r="E48" i="3"/>
  <c r="E114" i="3" s="1"/>
  <c r="D48" i="3"/>
  <c r="D114" i="3" s="1"/>
  <c r="N47" i="3"/>
  <c r="N113" i="3" s="1"/>
  <c r="M47" i="3"/>
  <c r="M80" i="3" s="1"/>
  <c r="K47" i="3"/>
  <c r="K80" i="3" s="1"/>
  <c r="J47" i="3"/>
  <c r="J80" i="3" s="1"/>
  <c r="I47" i="3"/>
  <c r="I80" i="3" s="1"/>
  <c r="H47" i="3"/>
  <c r="H113" i="3" s="1"/>
  <c r="G47" i="3"/>
  <c r="G113" i="3" s="1"/>
  <c r="F47" i="3"/>
  <c r="F113" i="3" s="1"/>
  <c r="E47" i="3"/>
  <c r="E113" i="3" s="1"/>
  <c r="D47" i="3"/>
  <c r="N46" i="3"/>
  <c r="N79" i="3" s="1"/>
  <c r="M46" i="3"/>
  <c r="M79" i="3" s="1"/>
  <c r="K46" i="3"/>
  <c r="K79" i="3" s="1"/>
  <c r="J46" i="3"/>
  <c r="J112" i="3" s="1"/>
  <c r="I46" i="3"/>
  <c r="I112" i="3" s="1"/>
  <c r="H46" i="3"/>
  <c r="H112" i="3" s="1"/>
  <c r="G46" i="3"/>
  <c r="G112" i="3" s="1"/>
  <c r="F46" i="3"/>
  <c r="F112" i="3" s="1"/>
  <c r="E46" i="3"/>
  <c r="E79" i="3" s="1"/>
  <c r="D46" i="3"/>
  <c r="D79" i="3" s="1"/>
  <c r="N45" i="3"/>
  <c r="N78" i="3" s="1"/>
  <c r="M45" i="3"/>
  <c r="K45" i="3"/>
  <c r="K111" i="3" s="1"/>
  <c r="J45" i="3"/>
  <c r="J111" i="3" s="1"/>
  <c r="I45" i="3"/>
  <c r="I111" i="3" s="1"/>
  <c r="H45" i="3"/>
  <c r="H111" i="3" s="1"/>
  <c r="G45" i="3"/>
  <c r="G78" i="3" s="1"/>
  <c r="F45" i="3"/>
  <c r="F78" i="3" s="1"/>
  <c r="E45" i="3"/>
  <c r="E78" i="3" s="1"/>
  <c r="D45" i="3"/>
  <c r="N44" i="3"/>
  <c r="N110" i="3" s="1"/>
  <c r="M44" i="3"/>
  <c r="M110" i="3" s="1"/>
  <c r="K44" i="3"/>
  <c r="K110" i="3" s="1"/>
  <c r="J44" i="3"/>
  <c r="J77" i="3" s="1"/>
  <c r="I44" i="3"/>
  <c r="I77" i="3" s="1"/>
  <c r="H44" i="3"/>
  <c r="H77" i="3" s="1"/>
  <c r="G44" i="3"/>
  <c r="G77" i="3" s="1"/>
  <c r="F44" i="3"/>
  <c r="F110" i="3" s="1"/>
  <c r="E44" i="3"/>
  <c r="E110" i="3" s="1"/>
  <c r="D44" i="3"/>
  <c r="D110" i="3" s="1"/>
  <c r="N43" i="3"/>
  <c r="N109" i="3" s="1"/>
  <c r="M43" i="3"/>
  <c r="K43" i="3"/>
  <c r="K76" i="3" s="1"/>
  <c r="J43" i="3"/>
  <c r="J76" i="3" s="1"/>
  <c r="I43" i="3"/>
  <c r="I76" i="3" s="1"/>
  <c r="H43" i="3"/>
  <c r="H109" i="3" s="1"/>
  <c r="G43" i="3"/>
  <c r="G109" i="3" s="1"/>
  <c r="F43" i="3"/>
  <c r="F109" i="3" s="1"/>
  <c r="E43" i="3"/>
  <c r="E109" i="3" s="1"/>
  <c r="D43" i="3"/>
  <c r="D109" i="3" s="1"/>
  <c r="N42" i="3"/>
  <c r="N75" i="3" s="1"/>
  <c r="M42" i="3"/>
  <c r="M75" i="3" s="1"/>
  <c r="K42" i="3"/>
  <c r="K75" i="3" s="1"/>
  <c r="J42" i="3"/>
  <c r="I42" i="3"/>
  <c r="I108" i="3" s="1"/>
  <c r="H42" i="3"/>
  <c r="H108" i="3" s="1"/>
  <c r="G42" i="3"/>
  <c r="G108" i="3" s="1"/>
  <c r="F42" i="3"/>
  <c r="F108" i="3" s="1"/>
  <c r="E42" i="3"/>
  <c r="E75" i="3" s="1"/>
  <c r="D42" i="3"/>
  <c r="D75" i="3" s="1"/>
  <c r="N41" i="3"/>
  <c r="N74" i="3" s="1"/>
  <c r="M41" i="3"/>
  <c r="K41" i="3"/>
  <c r="K107" i="3" s="1"/>
  <c r="J41" i="3"/>
  <c r="J107" i="3" s="1"/>
  <c r="I41" i="3"/>
  <c r="I107" i="3" s="1"/>
  <c r="H41" i="3"/>
  <c r="H74" i="3" s="1"/>
  <c r="G41" i="3"/>
  <c r="G74" i="3" s="1"/>
  <c r="F41" i="3"/>
  <c r="F74" i="3" s="1"/>
  <c r="E41" i="3"/>
  <c r="E74" i="3" s="1"/>
  <c r="D41" i="3"/>
  <c r="D107" i="3" s="1"/>
  <c r="N40" i="3"/>
  <c r="N106" i="3" s="1"/>
  <c r="M40" i="3"/>
  <c r="M106" i="3" s="1"/>
  <c r="K40" i="3"/>
  <c r="K106" i="3" s="1"/>
  <c r="J40" i="3"/>
  <c r="I40" i="3"/>
  <c r="I73" i="3" s="1"/>
  <c r="H40" i="3"/>
  <c r="H73" i="3" s="1"/>
  <c r="G40" i="3"/>
  <c r="G73" i="3" s="1"/>
  <c r="F40" i="3"/>
  <c r="F106" i="3" s="1"/>
  <c r="E40" i="3"/>
  <c r="E106" i="3" s="1"/>
  <c r="D40" i="3"/>
  <c r="D106" i="3" s="1"/>
  <c r="N39" i="3"/>
  <c r="N105" i="3" s="1"/>
  <c r="M39" i="3"/>
  <c r="K72" i="3"/>
  <c r="J39" i="3"/>
  <c r="J72" i="3" s="1"/>
  <c r="I39" i="3"/>
  <c r="I72" i="3" s="1"/>
  <c r="H39" i="3"/>
  <c r="G39" i="3"/>
  <c r="G105" i="3" s="1"/>
  <c r="F39" i="3"/>
  <c r="F105" i="3" s="1"/>
  <c r="E39" i="3"/>
  <c r="E105" i="3" s="1"/>
  <c r="D39" i="3"/>
  <c r="D105" i="3" s="1"/>
  <c r="M101" i="4"/>
  <c r="L101" i="4"/>
  <c r="K101" i="4"/>
  <c r="J101" i="4"/>
  <c r="I101" i="4"/>
  <c r="H101" i="4"/>
  <c r="G101" i="4"/>
  <c r="F101" i="4"/>
  <c r="E101" i="4"/>
  <c r="D101" i="4"/>
  <c r="M100" i="4"/>
  <c r="L100" i="4"/>
  <c r="K100" i="4"/>
  <c r="J100" i="4"/>
  <c r="I100" i="4"/>
  <c r="H100" i="4"/>
  <c r="G100" i="4"/>
  <c r="F100" i="4"/>
  <c r="E100" i="4"/>
  <c r="D100" i="4"/>
  <c r="M99" i="4"/>
  <c r="L99" i="4"/>
  <c r="K99" i="4"/>
  <c r="J99" i="4"/>
  <c r="I99" i="4"/>
  <c r="H99" i="4"/>
  <c r="G99" i="4"/>
  <c r="F99" i="4"/>
  <c r="E99" i="4"/>
  <c r="D99" i="4"/>
  <c r="M98" i="4"/>
  <c r="L98" i="4"/>
  <c r="K98" i="4"/>
  <c r="J98" i="4"/>
  <c r="I98" i="4"/>
  <c r="H98" i="4"/>
  <c r="G98" i="4"/>
  <c r="F98" i="4"/>
  <c r="E98" i="4"/>
  <c r="D98" i="4"/>
  <c r="M97" i="4"/>
  <c r="L97" i="4"/>
  <c r="K97" i="4"/>
  <c r="J97" i="4"/>
  <c r="I97" i="4"/>
  <c r="H97" i="4"/>
  <c r="G97" i="4"/>
  <c r="F97" i="4"/>
  <c r="E97" i="4"/>
  <c r="D97" i="4"/>
  <c r="M96" i="4"/>
  <c r="L96" i="4"/>
  <c r="K96" i="4"/>
  <c r="J96" i="4"/>
  <c r="I96" i="4"/>
  <c r="H96" i="4"/>
  <c r="G96" i="4"/>
  <c r="F96" i="4"/>
  <c r="E96" i="4"/>
  <c r="D96" i="4"/>
  <c r="M95" i="4"/>
  <c r="L95" i="4"/>
  <c r="K95" i="4"/>
  <c r="J95" i="4"/>
  <c r="I95" i="4"/>
  <c r="H95" i="4"/>
  <c r="G95" i="4"/>
  <c r="F95" i="4"/>
  <c r="E95" i="4"/>
  <c r="D95" i="4"/>
  <c r="M94" i="4"/>
  <c r="L94" i="4"/>
  <c r="K94" i="4"/>
  <c r="J94" i="4"/>
  <c r="I94" i="4"/>
  <c r="H94" i="4"/>
  <c r="G94" i="4"/>
  <c r="F94" i="4"/>
  <c r="E94" i="4"/>
  <c r="D94" i="4"/>
  <c r="M93" i="4"/>
  <c r="L93" i="4"/>
  <c r="K93" i="4"/>
  <c r="J93" i="4"/>
  <c r="I93" i="4"/>
  <c r="H93" i="4"/>
  <c r="G93" i="4"/>
  <c r="F93" i="4"/>
  <c r="E93" i="4"/>
  <c r="D93" i="4"/>
  <c r="M92" i="4"/>
  <c r="L92" i="4"/>
  <c r="K92" i="4"/>
  <c r="J92" i="4"/>
  <c r="I92" i="4"/>
  <c r="H92" i="4"/>
  <c r="G92" i="4"/>
  <c r="F92" i="4"/>
  <c r="E92" i="4"/>
  <c r="D92" i="4"/>
  <c r="M91" i="4"/>
  <c r="L91" i="4"/>
  <c r="K91" i="4"/>
  <c r="J91" i="4"/>
  <c r="I91" i="4"/>
  <c r="H91" i="4"/>
  <c r="G91" i="4"/>
  <c r="F91" i="4"/>
  <c r="E91" i="4"/>
  <c r="D91" i="4"/>
  <c r="M90" i="4"/>
  <c r="L90" i="4"/>
  <c r="K90" i="4"/>
  <c r="J90" i="4"/>
  <c r="I90" i="4"/>
  <c r="H90" i="4"/>
  <c r="G90" i="4"/>
  <c r="F90" i="4"/>
  <c r="E90" i="4"/>
  <c r="D90" i="4"/>
  <c r="M89" i="4"/>
  <c r="L89" i="4"/>
  <c r="K89" i="4"/>
  <c r="J89" i="4"/>
  <c r="I89" i="4"/>
  <c r="H89" i="4"/>
  <c r="G89" i="4"/>
  <c r="F89" i="4"/>
  <c r="E89" i="4"/>
  <c r="D89" i="4"/>
  <c r="M88" i="4"/>
  <c r="L88" i="4"/>
  <c r="K88" i="4"/>
  <c r="J88" i="4"/>
  <c r="I88" i="4"/>
  <c r="H88" i="4"/>
  <c r="G88" i="4"/>
  <c r="F88" i="4"/>
  <c r="E88" i="4"/>
  <c r="D88" i="4"/>
  <c r="M87" i="4"/>
  <c r="L87" i="4"/>
  <c r="K87" i="4"/>
  <c r="J87" i="4"/>
  <c r="I87" i="4"/>
  <c r="H87" i="4"/>
  <c r="G87" i="4"/>
  <c r="F87" i="4"/>
  <c r="E87" i="4"/>
  <c r="D87" i="4"/>
  <c r="M86" i="4"/>
  <c r="L86" i="4"/>
  <c r="K86" i="4"/>
  <c r="J86" i="4"/>
  <c r="I86" i="4"/>
  <c r="H86" i="4"/>
  <c r="G86" i="4"/>
  <c r="F86" i="4"/>
  <c r="E86" i="4"/>
  <c r="D86" i="4"/>
  <c r="M85" i="4"/>
  <c r="L85" i="4"/>
  <c r="K85" i="4"/>
  <c r="J85" i="4"/>
  <c r="I85" i="4"/>
  <c r="H85" i="4"/>
  <c r="G85" i="4"/>
  <c r="F85" i="4"/>
  <c r="E85" i="4"/>
  <c r="D85" i="4"/>
  <c r="M84" i="4"/>
  <c r="L84" i="4"/>
  <c r="K84" i="4"/>
  <c r="J84" i="4"/>
  <c r="I84" i="4"/>
  <c r="H84" i="4"/>
  <c r="G84" i="4"/>
  <c r="F84" i="4"/>
  <c r="E84" i="4"/>
  <c r="D84" i="4"/>
  <c r="M83" i="4"/>
  <c r="L83" i="4"/>
  <c r="K83" i="4"/>
  <c r="J83" i="4"/>
  <c r="I83" i="4"/>
  <c r="H83" i="4"/>
  <c r="G83" i="4"/>
  <c r="F83" i="4"/>
  <c r="E83" i="4"/>
  <c r="D83" i="4"/>
  <c r="M82" i="4"/>
  <c r="L82" i="4"/>
  <c r="K82" i="4"/>
  <c r="J82" i="4"/>
  <c r="I82" i="4"/>
  <c r="H82" i="4"/>
  <c r="G82" i="4"/>
  <c r="F82" i="4"/>
  <c r="E82" i="4"/>
  <c r="D82" i="4"/>
  <c r="M81" i="4"/>
  <c r="L81" i="4"/>
  <c r="K81" i="4"/>
  <c r="J81" i="4"/>
  <c r="I81" i="4"/>
  <c r="H81" i="4"/>
  <c r="G81" i="4"/>
  <c r="F81" i="4"/>
  <c r="E81" i="4"/>
  <c r="D81" i="4"/>
  <c r="M80" i="4"/>
  <c r="L80" i="4"/>
  <c r="K80" i="4"/>
  <c r="J80" i="4"/>
  <c r="I80" i="4"/>
  <c r="H80" i="4"/>
  <c r="G80" i="4"/>
  <c r="F80" i="4"/>
  <c r="E80" i="4"/>
  <c r="D80" i="4"/>
  <c r="M79" i="4"/>
  <c r="L79" i="4"/>
  <c r="K79" i="4"/>
  <c r="J79" i="4"/>
  <c r="I79" i="4"/>
  <c r="H79" i="4"/>
  <c r="G79" i="4"/>
  <c r="F79" i="4"/>
  <c r="E79" i="4"/>
  <c r="D79" i="4"/>
  <c r="M78" i="4"/>
  <c r="L78" i="4"/>
  <c r="K78" i="4"/>
  <c r="J78" i="4"/>
  <c r="I78" i="4"/>
  <c r="H78" i="4"/>
  <c r="G78" i="4"/>
  <c r="F78" i="4"/>
  <c r="E78" i="4"/>
  <c r="D78" i="4"/>
  <c r="M77" i="4"/>
  <c r="L77" i="4"/>
  <c r="K77" i="4"/>
  <c r="J77" i="4"/>
  <c r="I77" i="4"/>
  <c r="H77" i="4"/>
  <c r="G77" i="4"/>
  <c r="F77" i="4"/>
  <c r="E77" i="4"/>
  <c r="D77" i="4"/>
  <c r="M76" i="4"/>
  <c r="L76" i="4"/>
  <c r="K76" i="4"/>
  <c r="J76" i="4"/>
  <c r="I76" i="4"/>
  <c r="H76" i="4"/>
  <c r="G76" i="4"/>
  <c r="F76" i="4"/>
  <c r="E76" i="4"/>
  <c r="D76" i="4"/>
  <c r="M75" i="4"/>
  <c r="L75" i="4"/>
  <c r="K75" i="4"/>
  <c r="J75" i="4"/>
  <c r="I75" i="4"/>
  <c r="H75" i="4"/>
  <c r="G75" i="4"/>
  <c r="F75" i="4"/>
  <c r="E75" i="4"/>
  <c r="D75" i="4"/>
  <c r="M74" i="4"/>
  <c r="L74" i="4"/>
  <c r="K74" i="4"/>
  <c r="J74" i="4"/>
  <c r="I74" i="4"/>
  <c r="H74" i="4"/>
  <c r="G74" i="4"/>
  <c r="F74" i="4"/>
  <c r="E74" i="4"/>
  <c r="D74" i="4"/>
  <c r="M73" i="4"/>
  <c r="L73" i="4"/>
  <c r="K73" i="4"/>
  <c r="J73" i="4"/>
  <c r="I73" i="4"/>
  <c r="H73" i="4"/>
  <c r="G73" i="4"/>
  <c r="F73" i="4"/>
  <c r="E73" i="4"/>
  <c r="D73" i="4"/>
  <c r="M72" i="4"/>
  <c r="L72" i="4"/>
  <c r="K72" i="4"/>
  <c r="J72" i="4"/>
  <c r="I72" i="4"/>
  <c r="H72" i="4"/>
  <c r="G72" i="4"/>
  <c r="F72" i="4"/>
  <c r="E72" i="4"/>
  <c r="D72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3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105" i="1" l="1"/>
  <c r="D106" i="1"/>
  <c r="L106" i="1"/>
  <c r="I107" i="1"/>
  <c r="F108" i="1"/>
  <c r="N108" i="1"/>
  <c r="K109" i="1"/>
  <c r="H110" i="1"/>
  <c r="E111" i="1"/>
  <c r="M111" i="1"/>
  <c r="J112" i="1"/>
  <c r="G113" i="1"/>
  <c r="D114" i="1"/>
  <c r="L114" i="1"/>
  <c r="I115" i="1"/>
  <c r="F116" i="1"/>
  <c r="N116" i="1"/>
  <c r="K117" i="1"/>
  <c r="H118" i="1"/>
  <c r="E119" i="1"/>
  <c r="M119" i="1"/>
  <c r="J120" i="1"/>
  <c r="G121" i="1"/>
  <c r="D122" i="1"/>
  <c r="L122" i="1"/>
  <c r="I123" i="1"/>
  <c r="F124" i="1"/>
  <c r="N124" i="1"/>
  <c r="K125" i="1"/>
  <c r="H126" i="1"/>
  <c r="E127" i="1"/>
  <c r="M127" i="1"/>
  <c r="J128" i="1"/>
  <c r="G129" i="1"/>
  <c r="D130" i="1"/>
  <c r="L130" i="1"/>
  <c r="I131" i="1"/>
  <c r="F132" i="1"/>
  <c r="N132" i="1"/>
  <c r="K133" i="1"/>
  <c r="H134" i="1"/>
  <c r="D72" i="1"/>
  <c r="L72" i="1"/>
  <c r="I73" i="1"/>
  <c r="F74" i="1"/>
  <c r="N74" i="1"/>
  <c r="K75" i="1"/>
  <c r="H76" i="1"/>
  <c r="E77" i="1"/>
  <c r="M77" i="1"/>
  <c r="J78" i="1"/>
  <c r="G79" i="1"/>
  <c r="D80" i="1"/>
  <c r="L80" i="1"/>
  <c r="I81" i="1"/>
  <c r="F82" i="1"/>
  <c r="N82" i="1"/>
  <c r="K83" i="1"/>
  <c r="H84" i="1"/>
  <c r="E85" i="1"/>
  <c r="M85" i="1"/>
  <c r="J86" i="1"/>
  <c r="G87" i="1"/>
  <c r="D88" i="1"/>
  <c r="L88" i="1"/>
  <c r="I89" i="1"/>
  <c r="F90" i="1"/>
  <c r="N90" i="1"/>
  <c r="K91" i="1"/>
  <c r="H92" i="1"/>
  <c r="E93" i="1"/>
  <c r="M93" i="1"/>
  <c r="J94" i="1"/>
  <c r="G95" i="1"/>
  <c r="D96" i="1"/>
  <c r="L96" i="1"/>
  <c r="I97" i="1"/>
  <c r="F98" i="1"/>
  <c r="N98" i="1"/>
  <c r="K99" i="1"/>
  <c r="H100" i="1"/>
  <c r="E101" i="1"/>
  <c r="M101" i="1"/>
  <c r="E72" i="1"/>
  <c r="M72" i="1"/>
  <c r="J73" i="1"/>
  <c r="G74" i="1"/>
  <c r="D75" i="1"/>
  <c r="L75" i="1"/>
  <c r="I76" i="1"/>
  <c r="F77" i="1"/>
  <c r="N77" i="1"/>
  <c r="K78" i="1"/>
  <c r="H79" i="1"/>
  <c r="E80" i="1"/>
  <c r="M80" i="1"/>
  <c r="J81" i="1"/>
  <c r="G82" i="1"/>
  <c r="D83" i="1"/>
  <c r="L83" i="1"/>
  <c r="I84" i="1"/>
  <c r="F85" i="1"/>
  <c r="N85" i="1"/>
  <c r="K86" i="1"/>
  <c r="H87" i="1"/>
  <c r="E88" i="1"/>
  <c r="M88" i="1"/>
  <c r="J89" i="1"/>
  <c r="G90" i="1"/>
  <c r="D91" i="1"/>
  <c r="L91" i="1"/>
  <c r="I92" i="1"/>
  <c r="F93" i="1"/>
  <c r="N93" i="1"/>
  <c r="K94" i="1"/>
  <c r="H95" i="1"/>
  <c r="E96" i="1"/>
  <c r="M96" i="1"/>
  <c r="J97" i="1"/>
  <c r="G98" i="1"/>
  <c r="D99" i="1"/>
  <c r="L99" i="1"/>
  <c r="I100" i="1"/>
  <c r="F101" i="1"/>
  <c r="N101" i="1"/>
  <c r="I72" i="2"/>
  <c r="F73" i="2"/>
  <c r="N73" i="2"/>
  <c r="K74" i="2"/>
  <c r="H75" i="2"/>
  <c r="E76" i="2"/>
  <c r="M76" i="2"/>
  <c r="J77" i="2"/>
  <c r="G78" i="2"/>
  <c r="D79" i="2"/>
  <c r="L79" i="2"/>
  <c r="I80" i="2"/>
  <c r="F81" i="2"/>
  <c r="N81" i="2"/>
  <c r="K82" i="2"/>
  <c r="H83" i="2"/>
  <c r="E84" i="2"/>
  <c r="M84" i="2"/>
  <c r="J85" i="2"/>
  <c r="G86" i="2"/>
  <c r="D87" i="2"/>
  <c r="L87" i="2"/>
  <c r="I88" i="2"/>
  <c r="F89" i="2"/>
  <c r="N89" i="2"/>
  <c r="K90" i="2"/>
  <c r="H91" i="2"/>
  <c r="E92" i="2"/>
  <c r="M92" i="2"/>
  <c r="J93" i="2"/>
  <c r="G94" i="2"/>
  <c r="D95" i="2"/>
  <c r="L95" i="2"/>
  <c r="I96" i="2"/>
  <c r="F97" i="2"/>
  <c r="N97" i="2"/>
  <c r="K98" i="2"/>
  <c r="H99" i="2"/>
  <c r="E100" i="2"/>
  <c r="M100" i="2"/>
  <c r="J101" i="2"/>
  <c r="G105" i="2"/>
  <c r="D106" i="2"/>
  <c r="L106" i="2"/>
  <c r="I107" i="2"/>
  <c r="F108" i="2"/>
  <c r="N108" i="2"/>
  <c r="K109" i="2"/>
  <c r="H110" i="2"/>
  <c r="E111" i="2"/>
  <c r="M111" i="2"/>
  <c r="J112" i="2"/>
  <c r="G113" i="2"/>
  <c r="D114" i="2"/>
  <c r="L114" i="2"/>
  <c r="I115" i="2"/>
  <c r="F116" i="2"/>
  <c r="N116" i="2"/>
  <c r="K117" i="2"/>
  <c r="H118" i="2"/>
  <c r="E119" i="2"/>
  <c r="M119" i="2"/>
  <c r="J120" i="2"/>
  <c r="G121" i="2"/>
  <c r="D122" i="2"/>
  <c r="L122" i="2"/>
  <c r="I123" i="2"/>
  <c r="F124" i="2"/>
  <c r="N124" i="2"/>
  <c r="K125" i="2"/>
  <c r="H126" i="2"/>
  <c r="E127" i="2"/>
  <c r="M127" i="2"/>
  <c r="J128" i="2"/>
  <c r="G129" i="2"/>
  <c r="D130" i="2"/>
  <c r="L130" i="2"/>
  <c r="I131" i="2"/>
  <c r="F132" i="2"/>
  <c r="N132" i="2"/>
  <c r="K133" i="2"/>
  <c r="H134" i="2"/>
  <c r="J72" i="2"/>
  <c r="G73" i="2"/>
  <c r="D74" i="2"/>
  <c r="L74" i="2"/>
  <c r="I75" i="2"/>
  <c r="F76" i="2"/>
  <c r="N76" i="2"/>
  <c r="K77" i="2"/>
  <c r="H78" i="2"/>
  <c r="E79" i="2"/>
  <c r="M79" i="2"/>
  <c r="J80" i="2"/>
  <c r="G81" i="2"/>
  <c r="D82" i="2"/>
  <c r="L82" i="2"/>
  <c r="I83" i="2"/>
  <c r="F84" i="2"/>
  <c r="N84" i="2"/>
  <c r="K85" i="2"/>
  <c r="H86" i="2"/>
  <c r="E87" i="2"/>
  <c r="M87" i="2"/>
  <c r="J88" i="2"/>
  <c r="G89" i="2"/>
  <c r="D90" i="2"/>
  <c r="L90" i="2"/>
  <c r="I91" i="2"/>
  <c r="F92" i="2"/>
  <c r="N92" i="2"/>
  <c r="K93" i="2"/>
  <c r="H94" i="2"/>
  <c r="E95" i="2"/>
  <c r="M95" i="2"/>
  <c r="J96" i="2"/>
  <c r="G97" i="2"/>
  <c r="D98" i="2"/>
  <c r="L98" i="2"/>
  <c r="I99" i="2"/>
  <c r="F100" i="2"/>
  <c r="N100" i="2"/>
  <c r="K101" i="2"/>
  <c r="K72" i="2"/>
  <c r="H73" i="2"/>
  <c r="E74" i="2"/>
  <c r="M74" i="2"/>
  <c r="J75" i="2"/>
  <c r="G76" i="2"/>
  <c r="D77" i="2"/>
  <c r="L77" i="2"/>
  <c r="I78" i="2"/>
  <c r="F79" i="2"/>
  <c r="N79" i="2"/>
  <c r="K80" i="2"/>
  <c r="H81" i="2"/>
  <c r="E82" i="2"/>
  <c r="M82" i="2"/>
  <c r="J83" i="2"/>
  <c r="G84" i="2"/>
  <c r="D85" i="2"/>
  <c r="L85" i="2"/>
  <c r="I86" i="2"/>
  <c r="F87" i="2"/>
  <c r="N87" i="2"/>
  <c r="K88" i="2"/>
  <c r="H89" i="2"/>
  <c r="E90" i="2"/>
  <c r="M90" i="2"/>
  <c r="J91" i="2"/>
  <c r="G92" i="2"/>
  <c r="D93" i="2"/>
  <c r="L93" i="2"/>
  <c r="I94" i="2"/>
  <c r="F95" i="2"/>
  <c r="N95" i="2"/>
  <c r="K96" i="2"/>
  <c r="H97" i="2"/>
  <c r="E98" i="2"/>
  <c r="M98" i="2"/>
  <c r="J99" i="2"/>
  <c r="G100" i="2"/>
  <c r="D101" i="2"/>
  <c r="L101" i="2"/>
  <c r="D72" i="2"/>
  <c r="L72" i="2"/>
  <c r="I73" i="2"/>
  <c r="F74" i="2"/>
  <c r="N74" i="2"/>
  <c r="K75" i="2"/>
  <c r="H76" i="2"/>
  <c r="E77" i="2"/>
  <c r="M77" i="2"/>
  <c r="J78" i="2"/>
  <c r="G79" i="2"/>
  <c r="D80" i="2"/>
  <c r="L80" i="2"/>
  <c r="I81" i="2"/>
  <c r="F82" i="2"/>
  <c r="N82" i="2"/>
  <c r="K83" i="2"/>
  <c r="H84" i="2"/>
  <c r="E85" i="2"/>
  <c r="M85" i="2"/>
  <c r="J86" i="2"/>
  <c r="G87" i="2"/>
  <c r="D88" i="2"/>
  <c r="L88" i="2"/>
  <c r="I89" i="2"/>
  <c r="F90" i="2"/>
  <c r="N90" i="2"/>
  <c r="K91" i="2"/>
  <c r="H92" i="2"/>
  <c r="E93" i="2"/>
  <c r="M93" i="2"/>
  <c r="J94" i="2"/>
  <c r="G95" i="2"/>
  <c r="D96" i="2"/>
  <c r="L96" i="2"/>
  <c r="I97" i="2"/>
  <c r="F98" i="2"/>
  <c r="N98" i="2"/>
  <c r="K99" i="2"/>
  <c r="H100" i="2"/>
  <c r="E101" i="2"/>
  <c r="M101" i="2"/>
  <c r="E72" i="2"/>
  <c r="M72" i="2"/>
  <c r="J73" i="2"/>
  <c r="G74" i="2"/>
  <c r="D75" i="2"/>
  <c r="L75" i="2"/>
  <c r="I76" i="2"/>
  <c r="F77" i="2"/>
  <c r="N77" i="2"/>
  <c r="K78" i="2"/>
  <c r="H79" i="2"/>
  <c r="E80" i="2"/>
  <c r="M80" i="2"/>
  <c r="J81" i="2"/>
  <c r="G82" i="2"/>
  <c r="D83" i="2"/>
  <c r="L83" i="2"/>
  <c r="I84" i="2"/>
  <c r="F85" i="2"/>
  <c r="N85" i="2"/>
  <c r="K86" i="2"/>
  <c r="H87" i="2"/>
  <c r="E88" i="2"/>
  <c r="M88" i="2"/>
  <c r="J89" i="2"/>
  <c r="G90" i="2"/>
  <c r="D91" i="2"/>
  <c r="L91" i="2"/>
  <c r="I92" i="2"/>
  <c r="F93" i="2"/>
  <c r="N93" i="2"/>
  <c r="K94" i="2"/>
  <c r="H95" i="2"/>
  <c r="E96" i="2"/>
  <c r="M96" i="2"/>
  <c r="J97" i="2"/>
  <c r="G98" i="2"/>
  <c r="D99" i="2"/>
  <c r="L99" i="2"/>
  <c r="I100" i="2"/>
  <c r="F101" i="2"/>
  <c r="N101" i="2"/>
  <c r="D72" i="3"/>
  <c r="D74" i="3"/>
  <c r="H78" i="3"/>
  <c r="H80" i="3"/>
  <c r="M84" i="3"/>
  <c r="F93" i="3"/>
  <c r="J99" i="3"/>
  <c r="E111" i="3"/>
  <c r="I117" i="3"/>
  <c r="N119" i="3"/>
  <c r="D123" i="3"/>
  <c r="H129" i="3"/>
  <c r="E86" i="3"/>
  <c r="E119" i="3"/>
  <c r="K87" i="3"/>
  <c r="K120" i="3"/>
  <c r="I88" i="3"/>
  <c r="I121" i="3"/>
  <c r="G89" i="3"/>
  <c r="G122" i="3"/>
  <c r="E90" i="3"/>
  <c r="E123" i="3"/>
  <c r="N90" i="3"/>
  <c r="N123" i="3"/>
  <c r="K91" i="3"/>
  <c r="K124" i="3"/>
  <c r="I92" i="3"/>
  <c r="I125" i="3"/>
  <c r="G93" i="3"/>
  <c r="G126" i="3"/>
  <c r="E94" i="3"/>
  <c r="E127" i="3"/>
  <c r="N94" i="3"/>
  <c r="N127" i="3"/>
  <c r="K95" i="3"/>
  <c r="K128" i="3"/>
  <c r="I96" i="3"/>
  <c r="I129" i="3"/>
  <c r="G97" i="3"/>
  <c r="G130" i="3"/>
  <c r="E98" i="3"/>
  <c r="E131" i="3"/>
  <c r="N98" i="3"/>
  <c r="N131" i="3"/>
  <c r="K99" i="3"/>
  <c r="K132" i="3"/>
  <c r="I100" i="3"/>
  <c r="I133" i="3"/>
  <c r="G101" i="3"/>
  <c r="G134" i="3"/>
  <c r="H76" i="3"/>
  <c r="M82" i="3"/>
  <c r="N84" i="3"/>
  <c r="F87" i="3"/>
  <c r="J93" i="3"/>
  <c r="D100" i="3"/>
  <c r="E107" i="3"/>
  <c r="I113" i="3"/>
  <c r="H123" i="3"/>
  <c r="M129" i="3"/>
  <c r="F75" i="3"/>
  <c r="F77" i="3"/>
  <c r="J81" i="3"/>
  <c r="J83" i="3"/>
  <c r="N107" i="3"/>
  <c r="G114" i="3"/>
  <c r="F73" i="3"/>
  <c r="J79" i="3"/>
  <c r="D86" i="3"/>
  <c r="G110" i="3"/>
  <c r="K116" i="3"/>
  <c r="F72" i="3"/>
  <c r="D73" i="3"/>
  <c r="M73" i="3"/>
  <c r="J74" i="3"/>
  <c r="H75" i="3"/>
  <c r="F76" i="3"/>
  <c r="D77" i="3"/>
  <c r="M77" i="3"/>
  <c r="J78" i="3"/>
  <c r="H79" i="3"/>
  <c r="F80" i="3"/>
  <c r="D81" i="3"/>
  <c r="M81" i="3"/>
  <c r="J82" i="3"/>
  <c r="H83" i="3"/>
  <c r="F84" i="3"/>
  <c r="D85" i="3"/>
  <c r="M85" i="3"/>
  <c r="J86" i="3"/>
  <c r="H87" i="3"/>
  <c r="F88" i="3"/>
  <c r="D89" i="3"/>
  <c r="M89" i="3"/>
  <c r="J90" i="3"/>
  <c r="H91" i="3"/>
  <c r="F92" i="3"/>
  <c r="D93" i="3"/>
  <c r="M93" i="3"/>
  <c r="J94" i="3"/>
  <c r="H95" i="3"/>
  <c r="F96" i="3"/>
  <c r="D97" i="3"/>
  <c r="M97" i="3"/>
  <c r="J98" i="3"/>
  <c r="H99" i="3"/>
  <c r="F100" i="3"/>
  <c r="D101" i="3"/>
  <c r="M101" i="3"/>
  <c r="J105" i="3"/>
  <c r="H106" i="3"/>
  <c r="F107" i="3"/>
  <c r="D108" i="3"/>
  <c r="M108" i="3"/>
  <c r="J109" i="3"/>
  <c r="H110" i="3"/>
  <c r="F111" i="3"/>
  <c r="D112" i="3"/>
  <c r="M112" i="3"/>
  <c r="J113" i="3"/>
  <c r="H114" i="3"/>
  <c r="F115" i="3"/>
  <c r="D116" i="3"/>
  <c r="M116" i="3"/>
  <c r="J117" i="3"/>
  <c r="H118" i="3"/>
  <c r="F119" i="3"/>
  <c r="D120" i="3"/>
  <c r="M120" i="3"/>
  <c r="J121" i="3"/>
  <c r="H122" i="3"/>
  <c r="F123" i="3"/>
  <c r="D124" i="3"/>
  <c r="M124" i="3"/>
  <c r="J125" i="3"/>
  <c r="H126" i="3"/>
  <c r="F127" i="3"/>
  <c r="D128" i="3"/>
  <c r="M128" i="3"/>
  <c r="J129" i="3"/>
  <c r="H130" i="3"/>
  <c r="F131" i="3"/>
  <c r="D132" i="3"/>
  <c r="M132" i="3"/>
  <c r="J133" i="3"/>
  <c r="H134" i="3"/>
  <c r="G72" i="3"/>
  <c r="E73" i="3"/>
  <c r="N73" i="3"/>
  <c r="K74" i="3"/>
  <c r="I75" i="3"/>
  <c r="G76" i="3"/>
  <c r="E77" i="3"/>
  <c r="N77" i="3"/>
  <c r="K78" i="3"/>
  <c r="I79" i="3"/>
  <c r="G80" i="3"/>
  <c r="E81" i="3"/>
  <c r="N81" i="3"/>
  <c r="K82" i="3"/>
  <c r="I83" i="3"/>
  <c r="G84" i="3"/>
  <c r="E85" i="3"/>
  <c r="N85" i="3"/>
  <c r="K86" i="3"/>
  <c r="I87" i="3"/>
  <c r="G88" i="3"/>
  <c r="E89" i="3"/>
  <c r="N89" i="3"/>
  <c r="K90" i="3"/>
  <c r="I91" i="3"/>
  <c r="G92" i="3"/>
  <c r="E93" i="3"/>
  <c r="N93" i="3"/>
  <c r="K94" i="3"/>
  <c r="I95" i="3"/>
  <c r="G96" i="3"/>
  <c r="E97" i="3"/>
  <c r="N97" i="3"/>
  <c r="K98" i="3"/>
  <c r="I99" i="3"/>
  <c r="G100" i="3"/>
  <c r="E101" i="3"/>
  <c r="N101" i="3"/>
  <c r="K105" i="3"/>
  <c r="I106" i="3"/>
  <c r="G107" i="3"/>
  <c r="E108" i="3"/>
  <c r="N108" i="3"/>
  <c r="K109" i="3"/>
  <c r="I110" i="3"/>
  <c r="G111" i="3"/>
  <c r="E112" i="3"/>
  <c r="N112" i="3"/>
  <c r="K113" i="3"/>
  <c r="I114" i="3"/>
  <c r="G115" i="3"/>
  <c r="E116" i="3"/>
  <c r="N116" i="3"/>
  <c r="K117" i="3"/>
  <c r="I118" i="3"/>
  <c r="G119" i="3"/>
  <c r="E120" i="3"/>
  <c r="N120" i="3"/>
  <c r="K121" i="3"/>
  <c r="I122" i="3"/>
  <c r="G123" i="3"/>
  <c r="E124" i="3"/>
  <c r="N124" i="3"/>
  <c r="K125" i="3"/>
  <c r="I126" i="3"/>
  <c r="G127" i="3"/>
  <c r="E128" i="3"/>
  <c r="N128" i="3"/>
  <c r="K129" i="3"/>
  <c r="I130" i="3"/>
  <c r="G131" i="3"/>
  <c r="E132" i="3"/>
  <c r="N132" i="3"/>
  <c r="K133" i="3"/>
  <c r="I134" i="3"/>
</calcChain>
</file>

<file path=xl/sharedStrings.xml><?xml version="1.0" encoding="utf-8"?>
<sst xmlns="http://schemas.openxmlformats.org/spreadsheetml/2006/main" count="391" uniqueCount="32">
  <si>
    <t>data</t>
  </si>
  <si>
    <t>wartości rzeczywiste</t>
  </si>
  <si>
    <t>R - prosta metoda naiwna</t>
  </si>
  <si>
    <t>R - sezonowa metoda naiwna</t>
  </si>
  <si>
    <t>R - przyrostowa metoda naiwna</t>
  </si>
  <si>
    <t>R - model regresji</t>
  </si>
  <si>
    <t>R - model ETS(A,A,A)</t>
  </si>
  <si>
    <t>Statistica - metoda Holta</t>
  </si>
  <si>
    <t>Statistica - metoda Wintersa</t>
  </si>
  <si>
    <t>Excel</t>
  </si>
  <si>
    <t>R - model ETS(A,N,A)</t>
  </si>
  <si>
    <t>R - model ETS(A,Ad,A)</t>
  </si>
  <si>
    <t>R - ARIMA(0,1,3)(1,0,1)[7]</t>
  </si>
  <si>
    <t>R - ARIMA(0,1,1)(1,0,1)[7]</t>
  </si>
  <si>
    <t>R - ARIMA(1,0,1)(0,1,2)[7]</t>
  </si>
  <si>
    <t>R - ARIMA(2,1,2)(0,1,1)[7]</t>
  </si>
  <si>
    <t>R - NNAR(14,1,8)[7]</t>
  </si>
  <si>
    <t>R - NNAR(21,1,11)[7]</t>
  </si>
  <si>
    <t>R - NNAR(22,1,12)[7]</t>
  </si>
  <si>
    <t>Statistica - ARIMA(0,1,1)(1,0,0)[7]</t>
  </si>
  <si>
    <t>Statistica - ARIMA(2,1,2)(2,0,0)[7]</t>
  </si>
  <si>
    <t>Statistica - ARIMA(2,0,3)(1,1,2)[7]</t>
  </si>
  <si>
    <t>Statistica - ARIMA(3,1,3)(2,1,2)[7]</t>
  </si>
  <si>
    <t>horyzont 10 dni</t>
  </si>
  <si>
    <t>MAE</t>
  </si>
  <si>
    <t>RMSE</t>
  </si>
  <si>
    <t>MAPE</t>
  </si>
  <si>
    <t>horyzont 20 dni</t>
  </si>
  <si>
    <t>horyzont 30 dni</t>
  </si>
  <si>
    <t>dane historyczne</t>
  </si>
  <si>
    <t>wartości testowe</t>
  </si>
  <si>
    <t>prognozy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</si>
</sst>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Font="1"/>
    <xf numFmtId="1" fontId="0" fillId="0" borderId="0" xfId="0" applyNumberFormat="1" applyFont="1"/>
    <xf numFmtId="1" fontId="2" fillId="0" borderId="0" xfId="1" applyNumberFormat="1" applyFont="1" applyAlignment="1">
      <alignment horizontal="right" vertical="center"/>
    </xf>
    <xf numFmtId="1" fontId="2" fillId="0" borderId="0" xfId="2" applyNumberFormat="1" applyFont="1" applyAlignment="1">
      <alignment horizontal="right" vertical="center"/>
    </xf>
    <xf numFmtId="1" fontId="2" fillId="0" borderId="0" xfId="3" applyNumberFormat="1" applyFont="1" applyAlignment="1">
      <alignment horizontal="right" vertical="center"/>
    </xf>
    <xf numFmtId="1" fontId="2" fillId="0" borderId="0" xfId="4" applyNumberFormat="1" applyFont="1" applyAlignment="1">
      <alignment horizontal="right" vertical="center"/>
    </xf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" fontId="0" fillId="0" borderId="2" xfId="0" applyNumberFormat="1" applyFont="1" applyBorder="1"/>
    <xf numFmtId="1" fontId="0" fillId="2" borderId="2" xfId="0" applyNumberFormat="1" applyFont="1" applyFill="1" applyBorder="1"/>
    <xf numFmtId="0" fontId="1" fillId="0" borderId="0" xfId="1"/>
    <xf numFmtId="0" fontId="4" fillId="4" borderId="0" xfId="5"/>
    <xf numFmtId="0" fontId="5" fillId="5" borderId="6" xfId="6" applyBorder="1"/>
    <xf numFmtId="0" fontId="5" fillId="5" borderId="7" xfId="6" applyBorder="1"/>
    <xf numFmtId="0" fontId="5" fillId="5" borderId="8" xfId="6" applyBorder="1"/>
    <xf numFmtId="0" fontId="5" fillId="5" borderId="5" xfId="6" applyBorder="1"/>
    <xf numFmtId="0" fontId="0" fillId="0" borderId="0" xfId="0" applyBorder="1"/>
    <xf numFmtId="0" fontId="0" fillId="0" borderId="7" xfId="0" applyBorder="1"/>
    <xf numFmtId="14" fontId="0" fillId="0" borderId="0" xfId="0" applyNumberFormat="1"/>
    <xf numFmtId="0" fontId="5" fillId="5" borderId="9" xfId="6" applyBorder="1"/>
    <xf numFmtId="0" fontId="5" fillId="5" borderId="11" xfId="6" applyBorder="1"/>
    <xf numFmtId="1" fontId="2" fillId="2" borderId="2" xfId="2" applyNumberFormat="1" applyFont="1" applyFill="1" applyBorder="1" applyAlignment="1">
      <alignment horizontal="right" vertical="center"/>
    </xf>
    <xf numFmtId="1" fontId="2" fillId="0" borderId="2" xfId="2" applyNumberFormat="1" applyFont="1" applyBorder="1" applyAlignment="1">
      <alignment horizontal="right" vertical="center"/>
    </xf>
    <xf numFmtId="1" fontId="2" fillId="2" borderId="2" xfId="3" applyNumberFormat="1" applyFont="1" applyFill="1" applyBorder="1" applyAlignment="1">
      <alignment horizontal="right" vertical="center"/>
    </xf>
    <xf numFmtId="1" fontId="2" fillId="0" borderId="2" xfId="3" applyNumberFormat="1" applyFont="1" applyBorder="1" applyAlignment="1">
      <alignment horizontal="right" vertical="center"/>
    </xf>
    <xf numFmtId="1" fontId="2" fillId="2" borderId="2" xfId="4" applyNumberFormat="1" applyFont="1" applyFill="1" applyBorder="1" applyAlignment="1">
      <alignment horizontal="right" vertical="center"/>
    </xf>
    <xf numFmtId="1" fontId="2" fillId="0" borderId="2" xfId="4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5" fillId="5" borderId="9" xfId="6" applyBorder="1" applyAlignment="1">
      <alignment horizontal="center" vertical="center" wrapText="1"/>
    </xf>
    <xf numFmtId="0" fontId="5" fillId="5" borderId="10" xfId="6" applyBorder="1" applyAlignment="1">
      <alignment horizontal="center" vertical="center" wrapText="1"/>
    </xf>
    <xf numFmtId="0" fontId="5" fillId="5" borderId="11" xfId="6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5" borderId="0" xfId="6"/>
    <xf numFmtId="0" fontId="0" fillId="0" borderId="0" xfId="0" applyAlignment="1">
      <alignment horizontal="center"/>
    </xf>
    <xf numFmtId="0" fontId="0" fillId="0" borderId="13" xfId="0" applyBorder="1"/>
    <xf numFmtId="0" fontId="0" fillId="0" borderId="12" xfId="0" applyBorder="1"/>
  </cellXfs>
  <cellStyles count="7">
    <cellStyle name="Akcent 1" xfId="6" builtinId="29"/>
    <cellStyle name="Normalny" xfId="0" builtinId="0"/>
    <cellStyle name="Normalny_d1" xfId="1"/>
    <cellStyle name="Normalny_d2" xfId="2"/>
    <cellStyle name="Normalny_d3" xfId="3"/>
    <cellStyle name="Normalny_d4" xfId="4"/>
    <cellStyle name="Zły" xfId="5" builtinId="27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</a:t>
            </a:r>
            <a:r>
              <a:rPr lang="pl-PL" baseline="0"/>
              <a:t> z wartościami liczb śmierci dla 1 fali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'd1'!$D$4:$D$33</c:f>
              <c:numCache>
                <c:formatCode>0</c:formatCode>
                <c:ptCount val="30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2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17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4</c:v>
                </c:pt>
                <c:pt idx="18">
                  <c:v>5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8</c:v>
                </c:pt>
                <c:pt idx="23">
                  <c:v>14</c:v>
                </c:pt>
                <c:pt idx="24">
                  <c:v>1</c:v>
                </c:pt>
                <c:pt idx="25">
                  <c:v>6</c:v>
                </c:pt>
                <c:pt idx="26">
                  <c:v>19</c:v>
                </c:pt>
                <c:pt idx="27">
                  <c:v>20</c:v>
                </c:pt>
                <c:pt idx="28">
                  <c:v>14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3E2-A457-CAC8D50A679C}"/>
            </c:ext>
          </c:extLst>
        </c:ser>
        <c:ser>
          <c:idx val="1"/>
          <c:order val="1"/>
          <c:tx>
            <c:strRef>
              <c:f>'d1'!$E$3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'd1'!$E$4:$E$33</c:f>
              <c:numCache>
                <c:formatCode>0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9-43E2-A457-CAC8D50A679C}"/>
            </c:ext>
          </c:extLst>
        </c:ser>
        <c:ser>
          <c:idx val="2"/>
          <c:order val="2"/>
          <c:tx>
            <c:strRef>
              <c:f>'d1'!$F$3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'd1'!$F$4:$F$33</c:f>
              <c:numCache>
                <c:formatCode>0</c:formatCode>
                <c:ptCount val="30"/>
                <c:pt idx="0">
                  <c:v>15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18</c:v>
                </c:pt>
                <c:pt idx="7">
                  <c:v>15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6</c:v>
                </c:pt>
                <c:pt idx="13">
                  <c:v>18</c:v>
                </c:pt>
                <c:pt idx="14">
                  <c:v>15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1</c:v>
                </c:pt>
                <c:pt idx="19">
                  <c:v>6</c:v>
                </c:pt>
                <c:pt idx="20">
                  <c:v>18</c:v>
                </c:pt>
                <c:pt idx="21">
                  <c:v>15</c:v>
                </c:pt>
                <c:pt idx="22">
                  <c:v>7</c:v>
                </c:pt>
                <c:pt idx="23">
                  <c:v>5</c:v>
                </c:pt>
                <c:pt idx="24">
                  <c:v>10</c:v>
                </c:pt>
                <c:pt idx="25">
                  <c:v>1</c:v>
                </c:pt>
                <c:pt idx="26">
                  <c:v>6</c:v>
                </c:pt>
                <c:pt idx="27">
                  <c:v>18</c:v>
                </c:pt>
                <c:pt idx="28">
                  <c:v>15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9-43E2-A457-CAC8D50A679C}"/>
            </c:ext>
          </c:extLst>
        </c:ser>
        <c:ser>
          <c:idx val="3"/>
          <c:order val="3"/>
          <c:tx>
            <c:strRef>
              <c:f>'d1'!$G$3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'd1'!$G$4:$G$33</c:f>
              <c:numCache>
                <c:formatCode>0</c:formatCode>
                <c:ptCount val="30"/>
                <c:pt idx="0">
                  <c:v>18.117647058823501</c:v>
                </c:pt>
                <c:pt idx="1">
                  <c:v>18.235294117647101</c:v>
                </c:pt>
                <c:pt idx="2">
                  <c:v>18.352941176470601</c:v>
                </c:pt>
                <c:pt idx="3">
                  <c:v>18.470588235294102</c:v>
                </c:pt>
                <c:pt idx="4">
                  <c:v>18.588235294117599</c:v>
                </c:pt>
                <c:pt idx="5">
                  <c:v>18.705882352941199</c:v>
                </c:pt>
                <c:pt idx="6">
                  <c:v>18.823529411764699</c:v>
                </c:pt>
                <c:pt idx="7">
                  <c:v>18.9411764705882</c:v>
                </c:pt>
                <c:pt idx="8">
                  <c:v>19.0588235294118</c:v>
                </c:pt>
                <c:pt idx="9">
                  <c:v>19.176470588235301</c:v>
                </c:pt>
                <c:pt idx="10">
                  <c:v>19.294117647058801</c:v>
                </c:pt>
                <c:pt idx="11">
                  <c:v>19.411764705882401</c:v>
                </c:pt>
                <c:pt idx="12">
                  <c:v>19.529411764705898</c:v>
                </c:pt>
                <c:pt idx="13">
                  <c:v>19.647058823529399</c:v>
                </c:pt>
                <c:pt idx="14">
                  <c:v>19.764705882352899</c:v>
                </c:pt>
                <c:pt idx="15">
                  <c:v>19.882352941176499</c:v>
                </c:pt>
                <c:pt idx="16">
                  <c:v>20</c:v>
                </c:pt>
                <c:pt idx="17">
                  <c:v>20.117647058823501</c:v>
                </c:pt>
                <c:pt idx="18">
                  <c:v>20.235294117647101</c:v>
                </c:pt>
                <c:pt idx="19">
                  <c:v>20.352941176470601</c:v>
                </c:pt>
                <c:pt idx="20">
                  <c:v>20.470588235294102</c:v>
                </c:pt>
                <c:pt idx="21">
                  <c:v>20.588235294117599</c:v>
                </c:pt>
                <c:pt idx="22">
                  <c:v>20.705882352941199</c:v>
                </c:pt>
                <c:pt idx="23">
                  <c:v>20.823529411764699</c:v>
                </c:pt>
                <c:pt idx="24">
                  <c:v>20.9411764705882</c:v>
                </c:pt>
                <c:pt idx="25">
                  <c:v>21.0588235294118</c:v>
                </c:pt>
                <c:pt idx="26">
                  <c:v>21.176470588235301</c:v>
                </c:pt>
                <c:pt idx="27">
                  <c:v>21.294117647058801</c:v>
                </c:pt>
                <c:pt idx="28">
                  <c:v>21.411764705882401</c:v>
                </c:pt>
                <c:pt idx="29">
                  <c:v>21.529411764705898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9-43E2-A457-CAC8D50A679C}"/>
            </c:ext>
          </c:extLst>
        </c:ser>
        <c:ser>
          <c:idx val="4"/>
          <c:order val="4"/>
          <c:tx>
            <c:strRef>
              <c:f>'d1'!$H$3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'd1'!$H$4:$H$33</c:f>
              <c:numCache>
                <c:formatCode>0</c:formatCode>
                <c:ptCount val="30"/>
                <c:pt idx="0">
                  <c:v>13.321892393321001</c:v>
                </c:pt>
                <c:pt idx="1">
                  <c:v>12.8673469387755</c:v>
                </c:pt>
                <c:pt idx="2">
                  <c:v>10.4128014842301</c:v>
                </c:pt>
                <c:pt idx="3">
                  <c:v>8.4582560296846001</c:v>
                </c:pt>
                <c:pt idx="4">
                  <c:v>9.3673469387755102</c:v>
                </c:pt>
                <c:pt idx="5">
                  <c:v>14.321892393321001</c:v>
                </c:pt>
                <c:pt idx="6">
                  <c:v>15.549165120593701</c:v>
                </c:pt>
                <c:pt idx="7">
                  <c:v>13.3775510204082</c:v>
                </c:pt>
                <c:pt idx="8">
                  <c:v>12.923005565862701</c:v>
                </c:pt>
                <c:pt idx="9">
                  <c:v>10.468460111317301</c:v>
                </c:pt>
                <c:pt idx="10">
                  <c:v>8.5139146567717994</c:v>
                </c:pt>
                <c:pt idx="11">
                  <c:v>9.4230055658627094</c:v>
                </c:pt>
                <c:pt idx="12">
                  <c:v>14.3775510204082</c:v>
                </c:pt>
                <c:pt idx="13">
                  <c:v>15.6048237476809</c:v>
                </c:pt>
                <c:pt idx="14">
                  <c:v>13.433209647495399</c:v>
                </c:pt>
                <c:pt idx="15">
                  <c:v>12.9786641929499</c:v>
                </c:pt>
                <c:pt idx="16">
                  <c:v>10.5241187384045</c:v>
                </c:pt>
                <c:pt idx="17">
                  <c:v>8.5695732838590004</c:v>
                </c:pt>
                <c:pt idx="18">
                  <c:v>9.4786641929499105</c:v>
                </c:pt>
                <c:pt idx="19">
                  <c:v>14.433209647495399</c:v>
                </c:pt>
                <c:pt idx="20">
                  <c:v>15.660482374768099</c:v>
                </c:pt>
                <c:pt idx="21">
                  <c:v>13.4888682745826</c:v>
                </c:pt>
                <c:pt idx="22">
                  <c:v>13.034322820037101</c:v>
                </c:pt>
                <c:pt idx="23">
                  <c:v>10.579777365491699</c:v>
                </c:pt>
                <c:pt idx="24">
                  <c:v>8.6252319109461908</c:v>
                </c:pt>
                <c:pt idx="25">
                  <c:v>9.5343228200371009</c:v>
                </c:pt>
                <c:pt idx="26">
                  <c:v>14.4888682745826</c:v>
                </c:pt>
                <c:pt idx="27">
                  <c:v>15.7161410018553</c:v>
                </c:pt>
                <c:pt idx="28">
                  <c:v>13.5445269016698</c:v>
                </c:pt>
                <c:pt idx="29">
                  <c:v>13.0899814471243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9-43E2-A457-CAC8D50A679C}"/>
            </c:ext>
          </c:extLst>
        </c:ser>
        <c:ser>
          <c:idx val="5"/>
          <c:order val="5"/>
          <c:tx>
            <c:strRef>
              <c:f>'d1'!$I$3</c:f>
              <c:strCache>
                <c:ptCount val="1"/>
                <c:pt idx="0">
                  <c:v>R - model ETS(A,N,A)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'd1'!$I$4:$I$33</c:f>
              <c:numCache>
                <c:formatCode>0</c:formatCode>
                <c:ptCount val="30"/>
                <c:pt idx="0">
                  <c:v>10.389011140488901</c:v>
                </c:pt>
                <c:pt idx="1">
                  <c:v>9.9071814837723799</c:v>
                </c:pt>
                <c:pt idx="2">
                  <c:v>7.2666059292519103</c:v>
                </c:pt>
                <c:pt idx="3">
                  <c:v>5.3397319661027298</c:v>
                </c:pt>
                <c:pt idx="4">
                  <c:v>6.27361314737096</c:v>
                </c:pt>
                <c:pt idx="5">
                  <c:v>11.1490287675294</c:v>
                </c:pt>
                <c:pt idx="6">
                  <c:v>11.978802396658599</c:v>
                </c:pt>
                <c:pt idx="7">
                  <c:v>10.389011140488901</c:v>
                </c:pt>
                <c:pt idx="8">
                  <c:v>9.9071814837723799</c:v>
                </c:pt>
                <c:pt idx="9">
                  <c:v>7.2666059292519103</c:v>
                </c:pt>
                <c:pt idx="10">
                  <c:v>5.3397319661027298</c:v>
                </c:pt>
                <c:pt idx="11">
                  <c:v>6.27361314737096</c:v>
                </c:pt>
                <c:pt idx="12">
                  <c:v>11.1490287675294</c:v>
                </c:pt>
                <c:pt idx="13">
                  <c:v>11.978802396658599</c:v>
                </c:pt>
                <c:pt idx="14">
                  <c:v>10.389011140488901</c:v>
                </c:pt>
                <c:pt idx="15">
                  <c:v>9.9071814837723799</c:v>
                </c:pt>
                <c:pt idx="16">
                  <c:v>7.2666059292519103</c:v>
                </c:pt>
                <c:pt idx="17">
                  <c:v>5.3397319661027298</c:v>
                </c:pt>
                <c:pt idx="18">
                  <c:v>6.27361314737096</c:v>
                </c:pt>
                <c:pt idx="19">
                  <c:v>11.1490287675294</c:v>
                </c:pt>
                <c:pt idx="20">
                  <c:v>11.978802396658599</c:v>
                </c:pt>
                <c:pt idx="21">
                  <c:v>10.389011140488901</c:v>
                </c:pt>
                <c:pt idx="22">
                  <c:v>9.9071814837723799</c:v>
                </c:pt>
                <c:pt idx="23">
                  <c:v>7.2666059292519103</c:v>
                </c:pt>
                <c:pt idx="24">
                  <c:v>5.3397319661027298</c:v>
                </c:pt>
                <c:pt idx="25">
                  <c:v>6.27361314737096</c:v>
                </c:pt>
                <c:pt idx="26">
                  <c:v>11.1490287675294</c:v>
                </c:pt>
                <c:pt idx="27">
                  <c:v>11.978802396658599</c:v>
                </c:pt>
                <c:pt idx="28">
                  <c:v>10.389011140488901</c:v>
                </c:pt>
                <c:pt idx="29">
                  <c:v>9.9071814837723799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9-43E2-A457-CAC8D50A679C}"/>
            </c:ext>
          </c:extLst>
        </c:ser>
        <c:ser>
          <c:idx val="6"/>
          <c:order val="6"/>
          <c:tx>
            <c:strRef>
              <c:f>'d1'!$J$3</c:f>
              <c:strCache>
                <c:ptCount val="1"/>
                <c:pt idx="0">
                  <c:v>R - ARIMA(0,1,3)(1,0,1)[7]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'd1'!$J$4:$J$33</c:f>
              <c:numCache>
                <c:formatCode>0</c:formatCode>
                <c:ptCount val="30"/>
                <c:pt idx="0">
                  <c:v>8.9492527889032498</c:v>
                </c:pt>
                <c:pt idx="1">
                  <c:v>6.2484037056127297</c:v>
                </c:pt>
                <c:pt idx="2">
                  <c:v>6.6784098831777099</c:v>
                </c:pt>
                <c:pt idx="3">
                  <c:v>6.8480338340873299</c:v>
                </c:pt>
                <c:pt idx="4">
                  <c:v>4.4994608768301703</c:v>
                </c:pt>
                <c:pt idx="5">
                  <c:v>7.4878520100148798</c:v>
                </c:pt>
                <c:pt idx="6">
                  <c:v>9.6930771091773593</c:v>
                </c:pt>
                <c:pt idx="7">
                  <c:v>8.8511207289058795</c:v>
                </c:pt>
                <c:pt idx="8">
                  <c:v>7.0590881851987799</c:v>
                </c:pt>
                <c:pt idx="9">
                  <c:v>6.6911065949693302</c:v>
                </c:pt>
                <c:pt idx="10">
                  <c:v>6.8357464149861</c:v>
                </c:pt>
                <c:pt idx="11">
                  <c:v>4.7964835290436003</c:v>
                </c:pt>
                <c:pt idx="12">
                  <c:v>7.3782398155518001</c:v>
                </c:pt>
                <c:pt idx="13">
                  <c:v>9.2158197235405996</c:v>
                </c:pt>
                <c:pt idx="14">
                  <c:v>8.5195770835433997</c:v>
                </c:pt>
                <c:pt idx="15">
                  <c:v>7.015224514911</c:v>
                </c:pt>
                <c:pt idx="16">
                  <c:v>6.7019455897695401</c:v>
                </c:pt>
                <c:pt idx="17">
                  <c:v>6.8252807577866399</c:v>
                </c:pt>
                <c:pt idx="18">
                  <c:v>5.05932200019092</c:v>
                </c:pt>
                <c:pt idx="19">
                  <c:v>7.2856343929182898</c:v>
                </c:pt>
                <c:pt idx="20">
                  <c:v>8.8219086526098707</c:v>
                </c:pt>
                <c:pt idx="21">
                  <c:v>8.2436852368497799</c:v>
                </c:pt>
                <c:pt idx="22">
                  <c:v>6.9779672512987396</c:v>
                </c:pt>
                <c:pt idx="23">
                  <c:v>6.7111970785611597</c:v>
                </c:pt>
                <c:pt idx="24">
                  <c:v>6.8163653061287599</c:v>
                </c:pt>
                <c:pt idx="25">
                  <c:v>5.29056730556331</c:v>
                </c:pt>
                <c:pt idx="26">
                  <c:v>7.2072921596316597</c:v>
                </c:pt>
                <c:pt idx="27">
                  <c:v>8.4953091555564004</c:v>
                </c:pt>
                <c:pt idx="28">
                  <c:v>8.0133105877294195</c:v>
                </c:pt>
                <c:pt idx="29">
                  <c:v>6.9463034342711598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9-43E2-A457-CAC8D50A679C}"/>
            </c:ext>
          </c:extLst>
        </c:ser>
        <c:ser>
          <c:idx val="7"/>
          <c:order val="7"/>
          <c:tx>
            <c:strRef>
              <c:f>'d1'!$K$3</c:f>
              <c:strCache>
                <c:ptCount val="1"/>
                <c:pt idx="0">
                  <c:v>R - NNAR(14,1,8)[7]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'd1'!$K$4:$K$33</c:f>
              <c:numCache>
                <c:formatCode>0</c:formatCode>
                <c:ptCount val="30"/>
                <c:pt idx="0">
                  <c:v>13.340176964982399</c:v>
                </c:pt>
                <c:pt idx="1">
                  <c:v>10.372050546711201</c:v>
                </c:pt>
                <c:pt idx="2">
                  <c:v>10.5714761719407</c:v>
                </c:pt>
                <c:pt idx="3">
                  <c:v>12.0864884433041</c:v>
                </c:pt>
                <c:pt idx="4">
                  <c:v>7.8198356342862398</c:v>
                </c:pt>
                <c:pt idx="5">
                  <c:v>4.5135312735868096</c:v>
                </c:pt>
                <c:pt idx="6">
                  <c:v>16.5179671488644</c:v>
                </c:pt>
                <c:pt idx="7">
                  <c:v>25.5200723362947</c:v>
                </c:pt>
                <c:pt idx="8">
                  <c:v>11.932934153435101</c:v>
                </c:pt>
                <c:pt idx="9">
                  <c:v>12.224878270397999</c:v>
                </c:pt>
                <c:pt idx="10">
                  <c:v>14.159638621553601</c:v>
                </c:pt>
                <c:pt idx="11">
                  <c:v>8.54028218272882</c:v>
                </c:pt>
                <c:pt idx="12">
                  <c:v>7.60571196162668</c:v>
                </c:pt>
                <c:pt idx="13">
                  <c:v>19.961741602375199</c:v>
                </c:pt>
                <c:pt idx="14">
                  <c:v>24.621600403381699</c:v>
                </c:pt>
                <c:pt idx="15">
                  <c:v>14.198747786858201</c:v>
                </c:pt>
                <c:pt idx="16">
                  <c:v>11.9002270684071</c:v>
                </c:pt>
                <c:pt idx="17">
                  <c:v>16.6935571379653</c:v>
                </c:pt>
                <c:pt idx="18">
                  <c:v>10.5669570165773</c:v>
                </c:pt>
                <c:pt idx="19">
                  <c:v>6.3934493099381502</c:v>
                </c:pt>
                <c:pt idx="20">
                  <c:v>14.9878215902881</c:v>
                </c:pt>
                <c:pt idx="21">
                  <c:v>23.3888164879877</c:v>
                </c:pt>
                <c:pt idx="22">
                  <c:v>17.9332677895827</c:v>
                </c:pt>
                <c:pt idx="23">
                  <c:v>10.3082634844389</c:v>
                </c:pt>
                <c:pt idx="24">
                  <c:v>14.3623521524843</c:v>
                </c:pt>
                <c:pt idx="25">
                  <c:v>8.5698234809837697</c:v>
                </c:pt>
                <c:pt idx="26">
                  <c:v>4.1582612665448</c:v>
                </c:pt>
                <c:pt idx="27">
                  <c:v>13.9362409716451</c:v>
                </c:pt>
                <c:pt idx="28">
                  <c:v>23.6508225788338</c:v>
                </c:pt>
                <c:pt idx="29">
                  <c:v>20.1125248695616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9-43E2-A457-CAC8D50A679C}"/>
            </c:ext>
          </c:extLst>
        </c:ser>
        <c:ser>
          <c:idx val="8"/>
          <c:order val="8"/>
          <c:tx>
            <c:strRef>
              <c:f>'d1'!$L$3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'd1'!$L$4:$L$33</c:f>
              <c:numCache>
                <c:formatCode>0</c:formatCode>
                <c:ptCount val="30"/>
                <c:pt idx="0">
                  <c:v>9.6986862820603292</c:v>
                </c:pt>
                <c:pt idx="1">
                  <c:v>9.8163333408838582</c:v>
                </c:pt>
                <c:pt idx="2">
                  <c:v>9.9339803997073872</c:v>
                </c:pt>
                <c:pt idx="3">
                  <c:v>10.051627458530916</c:v>
                </c:pt>
                <c:pt idx="4">
                  <c:v>10.169274517354445</c:v>
                </c:pt>
                <c:pt idx="5">
                  <c:v>10.286921576177974</c:v>
                </c:pt>
                <c:pt idx="6">
                  <c:v>10.404568635001503</c:v>
                </c:pt>
                <c:pt idx="7">
                  <c:v>10.522215693825032</c:v>
                </c:pt>
                <c:pt idx="8">
                  <c:v>10.639862752648561</c:v>
                </c:pt>
                <c:pt idx="9">
                  <c:v>10.75750981147209</c:v>
                </c:pt>
                <c:pt idx="10">
                  <c:v>10.875156870295619</c:v>
                </c:pt>
                <c:pt idx="11">
                  <c:v>10.992803929119148</c:v>
                </c:pt>
                <c:pt idx="12">
                  <c:v>11.110450987942677</c:v>
                </c:pt>
                <c:pt idx="13">
                  <c:v>11.228098046766206</c:v>
                </c:pt>
                <c:pt idx="14">
                  <c:v>11.345745105589735</c:v>
                </c:pt>
                <c:pt idx="15">
                  <c:v>11.463392164413264</c:v>
                </c:pt>
                <c:pt idx="16">
                  <c:v>11.581039223236793</c:v>
                </c:pt>
                <c:pt idx="17">
                  <c:v>11.698686282060322</c:v>
                </c:pt>
                <c:pt idx="18">
                  <c:v>11.816333340883851</c:v>
                </c:pt>
                <c:pt idx="19">
                  <c:v>11.93398039970738</c:v>
                </c:pt>
                <c:pt idx="20">
                  <c:v>12.051627458530909</c:v>
                </c:pt>
                <c:pt idx="21">
                  <c:v>12.169274517354438</c:v>
                </c:pt>
                <c:pt idx="22">
                  <c:v>12.286921576177967</c:v>
                </c:pt>
                <c:pt idx="23">
                  <c:v>12.404568635001496</c:v>
                </c:pt>
                <c:pt idx="24">
                  <c:v>12.522215693825025</c:v>
                </c:pt>
                <c:pt idx="25">
                  <c:v>12.639862752648554</c:v>
                </c:pt>
                <c:pt idx="26">
                  <c:v>12.757509811472083</c:v>
                </c:pt>
                <c:pt idx="27">
                  <c:v>12.875156870295612</c:v>
                </c:pt>
                <c:pt idx="28">
                  <c:v>12.992803929119141</c:v>
                </c:pt>
                <c:pt idx="29">
                  <c:v>13.11045098794267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99-43E2-A457-CAC8D50A679C}"/>
            </c:ext>
          </c:extLst>
        </c:ser>
        <c:ser>
          <c:idx val="9"/>
          <c:order val="9"/>
          <c:tx>
            <c:strRef>
              <c:f>'d1'!$M$3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'd1'!$M$4:$M$33</c:f>
              <c:numCache>
                <c:formatCode>0</c:formatCode>
                <c:ptCount val="30"/>
                <c:pt idx="0">
                  <c:v>7.9563483752878312</c:v>
                </c:pt>
                <c:pt idx="1">
                  <c:v>7.9744013966218183</c:v>
                </c:pt>
                <c:pt idx="2">
                  <c:v>6.2531491241128467</c:v>
                </c:pt>
                <c:pt idx="3">
                  <c:v>4.9006552952429399</c:v>
                </c:pt>
                <c:pt idx="4">
                  <c:v>5.472868467992984</c:v>
                </c:pt>
                <c:pt idx="5">
                  <c:v>8.7558728795085319</c:v>
                </c:pt>
                <c:pt idx="6">
                  <c:v>8.9052062639189113</c:v>
                </c:pt>
                <c:pt idx="7">
                  <c:v>8.0854307294173751</c:v>
                </c:pt>
                <c:pt idx="8">
                  <c:v>8.1037421226445918</c:v>
                </c:pt>
                <c:pt idx="9">
                  <c:v>6.3473849638579685</c:v>
                </c:pt>
                <c:pt idx="10">
                  <c:v>4.9692238084592653</c:v>
                </c:pt>
                <c:pt idx="11">
                  <c:v>5.5519583178241865</c:v>
                </c:pt>
                <c:pt idx="12">
                  <c:v>8.9013199276117625</c:v>
                </c:pt>
                <c:pt idx="13">
                  <c:v>9.0537329808997633</c:v>
                </c:pt>
                <c:pt idx="14">
                  <c:v>8.216373468320878</c:v>
                </c:pt>
                <c:pt idx="15">
                  <c:v>8.2349469310355108</c:v>
                </c:pt>
                <c:pt idx="16">
                  <c:v>6.4428451536530513</c:v>
                </c:pt>
                <c:pt idx="17">
                  <c:v>5.0385891214833141</c:v>
                </c:pt>
                <c:pt idx="18">
                  <c:v>5.6320145405049606</c:v>
                </c:pt>
                <c:pt idx="19">
                  <c:v>9.0489353971431115</c:v>
                </c:pt>
                <c:pt idx="20">
                  <c:v>9.2044868282471501</c:v>
                </c:pt>
                <c:pt idx="21">
                  <c:v>8.349203404582676</c:v>
                </c:pt>
                <c:pt idx="22">
                  <c:v>8.3680426872930305</c:v>
                </c:pt>
                <c:pt idx="23">
                  <c:v>6.5395456007479105</c:v>
                </c:pt>
                <c:pt idx="24">
                  <c:v>5.1087604935202799</c:v>
                </c:pt>
                <c:pt idx="25">
                  <c:v>5.7130489438271583</c:v>
                </c:pt>
                <c:pt idx="26">
                  <c:v>9.1987516163729079</c:v>
                </c:pt>
                <c:pt idx="27">
                  <c:v>9.3575012013647356</c:v>
                </c:pt>
                <c:pt idx="28">
                  <c:v>8.4839477372204435</c:v>
                </c:pt>
                <c:pt idx="29">
                  <c:v>8.5030566441061168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99-43E2-A457-CAC8D50A679C}"/>
            </c:ext>
          </c:extLst>
        </c:ser>
        <c:ser>
          <c:idx val="10"/>
          <c:order val="10"/>
          <c:tx>
            <c:strRef>
              <c:f>'d1'!$N$3</c:f>
              <c:strCache>
                <c:ptCount val="1"/>
                <c:pt idx="0">
                  <c:v>Statistica - ARIMA(0,1,1)(1,0,0)[7]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'd1'!$N$4:$N$33</c:f>
              <c:numCache>
                <c:formatCode>0</c:formatCode>
                <c:ptCount val="30"/>
                <c:pt idx="0">
                  <c:v>9.3961113509786713</c:v>
                </c:pt>
                <c:pt idx="1">
                  <c:v>7.1301256440154184</c:v>
                </c:pt>
                <c:pt idx="2">
                  <c:v>6.3414556963462667</c:v>
                </c:pt>
                <c:pt idx="3">
                  <c:v>8.1023274548289965</c:v>
                </c:pt>
                <c:pt idx="4">
                  <c:v>3.9722153143628631</c:v>
                </c:pt>
                <c:pt idx="5">
                  <c:v>6.7540364148826271</c:v>
                </c:pt>
                <c:pt idx="6">
                  <c:v>10.049510827906214</c:v>
                </c:pt>
                <c:pt idx="7">
                  <c:v>7.9218459935731662</c:v>
                </c:pt>
                <c:pt idx="8">
                  <c:v>7.1767872312301062</c:v>
                </c:pt>
                <c:pt idx="9">
                  <c:v>6.8861382525334784</c:v>
                </c:pt>
                <c:pt idx="10">
                  <c:v>7.511033558842561</c:v>
                </c:pt>
                <c:pt idx="11">
                  <c:v>5.86813221053304</c:v>
                </c:pt>
                <c:pt idx="12">
                  <c:v>7.040570012066425</c:v>
                </c:pt>
                <c:pt idx="13">
                  <c:v>8.1168380333256351</c:v>
                </c:pt>
                <c:pt idx="14">
                  <c:v>7.4507891388068419</c:v>
                </c:pt>
                <c:pt idx="15">
                  <c:v>7.193402098404821</c:v>
                </c:pt>
                <c:pt idx="16">
                  <c:v>7.0888926424636889</c:v>
                </c:pt>
                <c:pt idx="17">
                  <c:v>7.3106656847211102</c:v>
                </c:pt>
                <c:pt idx="18">
                  <c:v>6.7019070905736102</c:v>
                </c:pt>
                <c:pt idx="19">
                  <c:v>7.1447258021956195</c:v>
                </c:pt>
                <c:pt idx="20">
                  <c:v>7.5158435658284564</c:v>
                </c:pt>
                <c:pt idx="21">
                  <c:v>7.2897525414154565</c:v>
                </c:pt>
                <c:pt idx="22">
                  <c:v>7.1993034068867843</c:v>
                </c:pt>
                <c:pt idx="23">
                  <c:v>7.1620540396148495</c:v>
                </c:pt>
                <c:pt idx="24">
                  <c:v>7.2407353955675386</c:v>
                </c:pt>
                <c:pt idx="25">
                  <c:v>7.0213550298373573</c:v>
                </c:pt>
                <c:pt idx="26">
                  <c:v>7.181992533022223</c:v>
                </c:pt>
                <c:pt idx="27">
                  <c:v>7.312331298941503</c:v>
                </c:pt>
                <c:pt idx="28">
                  <c:v>7.233374056698457</c:v>
                </c:pt>
                <c:pt idx="29">
                  <c:v>7.2013975891958975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99-43E2-A457-CAC8D50A679C}"/>
            </c:ext>
          </c:extLst>
        </c:ser>
        <c:ser>
          <c:idx val="11"/>
          <c:order val="11"/>
          <c:tx>
            <c:strRef>
              <c:f>'d1'!$O$3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'd1'!$O$4:$O$33</c:f>
              <c:numCache>
                <c:formatCode>0</c:formatCode>
                <c:ptCount val="30"/>
                <c:pt idx="0">
                  <c:v>10.176506420000001</c:v>
                </c:pt>
                <c:pt idx="1">
                  <c:v>7.316532273</c:v>
                </c:pt>
                <c:pt idx="2">
                  <c:v>6.2183551460000004</c:v>
                </c:pt>
                <c:pt idx="3">
                  <c:v>5.7755389749999999</c:v>
                </c:pt>
                <c:pt idx="4">
                  <c:v>2.8732627009999998</c:v>
                </c:pt>
                <c:pt idx="5">
                  <c:v>8.2199638890000006</c:v>
                </c:pt>
                <c:pt idx="6">
                  <c:v>11.84775127</c:v>
                </c:pt>
                <c:pt idx="7">
                  <c:v>9.9940728409999995</c:v>
                </c:pt>
                <c:pt idx="8">
                  <c:v>7.1807819139999998</c:v>
                </c:pt>
                <c:pt idx="9">
                  <c:v>6.100530279</c:v>
                </c:pt>
                <c:pt idx="10">
                  <c:v>5.6649421760000003</c:v>
                </c:pt>
                <c:pt idx="11">
                  <c:v>2.8100396189999999</c:v>
                </c:pt>
                <c:pt idx="12">
                  <c:v>8.0694668590000003</c:v>
                </c:pt>
                <c:pt idx="13">
                  <c:v>11.63803804</c:v>
                </c:pt>
                <c:pt idx="14">
                  <c:v>9.8146171150000008</c:v>
                </c:pt>
                <c:pt idx="15">
                  <c:v>7.0472474009999999</c:v>
                </c:pt>
                <c:pt idx="16">
                  <c:v>5.9846286620000004</c:v>
                </c:pt>
                <c:pt idx="17">
                  <c:v>5.5561506429999996</c:v>
                </c:pt>
                <c:pt idx="18">
                  <c:v>2.7478485240000001</c:v>
                </c:pt>
                <c:pt idx="19">
                  <c:v>7.9214263840000001</c:v>
                </c:pt>
                <c:pt idx="20">
                  <c:v>11.43174795</c:v>
                </c:pt>
                <c:pt idx="21">
                  <c:v>9.6380906369999995</c:v>
                </c:pt>
                <c:pt idx="22">
                  <c:v>6.9158925660000001</c:v>
                </c:pt>
                <c:pt idx="23">
                  <c:v>5.8706189020000004</c:v>
                </c:pt>
                <c:pt idx="24">
                  <c:v>5.4491349089999996</c:v>
                </c:pt>
                <c:pt idx="25">
                  <c:v>2.686672572</c:v>
                </c:pt>
                <c:pt idx="26">
                  <c:v>7.7758023679999999</c:v>
                </c:pt>
                <c:pt idx="27">
                  <c:v>11.22882512</c:v>
                </c:pt>
                <c:pt idx="28">
                  <c:v>9.4644455910000005</c:v>
                </c:pt>
                <c:pt idx="29">
                  <c:v>6.78668183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99-43E2-A457-CAC8D50A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78015"/>
        <c:axId val="775754719"/>
      </c:lineChart>
      <c:dateAx>
        <c:axId val="775778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54719"/>
        <c:crosses val="autoZero"/>
        <c:auto val="1"/>
        <c:lblOffset val="100"/>
        <c:baseTimeUnit val="days"/>
      </c:dateAx>
      <c:valAx>
        <c:axId val="775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Prognozy liczb śmierci dla 2 fali uzyskane z użyciem metody Wintersa w programie Statistica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'd2'!$R$253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'd2'!$Q$254:$Q$294</c:f>
              <c:numCache>
                <c:formatCode>m/d/yyyy</c:formatCode>
                <c:ptCount val="4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</c:numCache>
            </c:numRef>
          </c:cat>
          <c:val>
            <c:numRef>
              <c:f>'d2'!$R$254:$R$294</c:f>
              <c:numCache>
                <c:formatCode>General</c:formatCode>
                <c:ptCount val="41"/>
                <c:pt idx="0">
                  <c:v>53</c:v>
                </c:pt>
                <c:pt idx="1">
                  <c:v>32</c:v>
                </c:pt>
                <c:pt idx="2">
                  <c:v>35</c:v>
                </c:pt>
                <c:pt idx="3">
                  <c:v>62</c:v>
                </c:pt>
                <c:pt idx="4">
                  <c:v>116</c:v>
                </c:pt>
                <c:pt idx="5">
                  <c:v>91</c:v>
                </c:pt>
                <c:pt idx="6">
                  <c:v>132</c:v>
                </c:pt>
                <c:pt idx="7">
                  <c:v>84</c:v>
                </c:pt>
                <c:pt idx="8">
                  <c:v>49</c:v>
                </c:pt>
                <c:pt idx="9">
                  <c:v>41</c:v>
                </c:pt>
                <c:pt idx="1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45BD-A87A-14709030BBBA}"/>
            </c:ext>
          </c:extLst>
        </c:ser>
        <c:ser>
          <c:idx val="1"/>
          <c:order val="1"/>
          <c:tx>
            <c:strRef>
              <c:f>'d2'!$S$253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'd2'!$Q$254:$Q$294</c:f>
              <c:numCache>
                <c:formatCode>m/d/yyyy</c:formatCode>
                <c:ptCount val="4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</c:numCache>
            </c:numRef>
          </c:cat>
          <c:val>
            <c:numRef>
              <c:f>'d2'!$S$254:$S$294</c:f>
              <c:numCache>
                <c:formatCode>General</c:formatCode>
                <c:ptCount val="41"/>
                <c:pt idx="11">
                  <c:v>130</c:v>
                </c:pt>
                <c:pt idx="12">
                  <c:v>168</c:v>
                </c:pt>
                <c:pt idx="13">
                  <c:v>153</c:v>
                </c:pt>
                <c:pt idx="14">
                  <c:v>179</c:v>
                </c:pt>
                <c:pt idx="15">
                  <c:v>87</c:v>
                </c:pt>
                <c:pt idx="16">
                  <c:v>45</c:v>
                </c:pt>
                <c:pt idx="17">
                  <c:v>132</c:v>
                </c:pt>
                <c:pt idx="18">
                  <c:v>236</c:v>
                </c:pt>
                <c:pt idx="19">
                  <c:v>298</c:v>
                </c:pt>
                <c:pt idx="20">
                  <c:v>202</c:v>
                </c:pt>
                <c:pt idx="21">
                  <c:v>280</c:v>
                </c:pt>
                <c:pt idx="22">
                  <c:v>152</c:v>
                </c:pt>
                <c:pt idx="23">
                  <c:v>92</c:v>
                </c:pt>
                <c:pt idx="24">
                  <c:v>227</c:v>
                </c:pt>
                <c:pt idx="25">
                  <c:v>373</c:v>
                </c:pt>
                <c:pt idx="26">
                  <c:v>367</c:v>
                </c:pt>
                <c:pt idx="27">
                  <c:v>445</c:v>
                </c:pt>
                <c:pt idx="28">
                  <c:v>349</c:v>
                </c:pt>
                <c:pt idx="29">
                  <c:v>236</c:v>
                </c:pt>
                <c:pt idx="30">
                  <c:v>173</c:v>
                </c:pt>
                <c:pt idx="31">
                  <c:v>330</c:v>
                </c:pt>
                <c:pt idx="32">
                  <c:v>430</c:v>
                </c:pt>
                <c:pt idx="33">
                  <c:v>275</c:v>
                </c:pt>
                <c:pt idx="34">
                  <c:v>419</c:v>
                </c:pt>
                <c:pt idx="35">
                  <c:v>546</c:v>
                </c:pt>
                <c:pt idx="36">
                  <c:v>303</c:v>
                </c:pt>
                <c:pt idx="37">
                  <c:v>143</c:v>
                </c:pt>
                <c:pt idx="38">
                  <c:v>357</c:v>
                </c:pt>
                <c:pt idx="39">
                  <c:v>603</c:v>
                </c:pt>
                <c:pt idx="40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1-45BD-A87A-14709030BBBA}"/>
            </c:ext>
          </c:extLst>
        </c:ser>
        <c:ser>
          <c:idx val="2"/>
          <c:order val="2"/>
          <c:tx>
            <c:strRef>
              <c:f>'d2'!$T$253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'd2'!$Q$254:$Q$294</c:f>
              <c:numCache>
                <c:formatCode>m/d/yyyy</c:formatCode>
                <c:ptCount val="4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</c:numCache>
            </c:numRef>
          </c:cat>
          <c:val>
            <c:numRef>
              <c:f>'d2'!$T$254:$T$294</c:f>
              <c:numCache>
                <c:formatCode>General</c:formatCode>
                <c:ptCount val="41"/>
                <c:pt idx="11" formatCode="0">
                  <c:v>182.34191074780375</c:v>
                </c:pt>
                <c:pt idx="12" formatCode="0">
                  <c:v>169.23489478703638</c:v>
                </c:pt>
                <c:pt idx="13" formatCode="0">
                  <c:v>155.06820694408134</c:v>
                </c:pt>
                <c:pt idx="14" formatCode="0">
                  <c:v>126.46001505050604</c:v>
                </c:pt>
                <c:pt idx="15" formatCode="0">
                  <c:v>60.115763232117231</c:v>
                </c:pt>
                <c:pt idx="16" formatCode="0">
                  <c:v>66.824661162513038</c:v>
                </c:pt>
                <c:pt idx="17" formatCode="0">
                  <c:v>246.43111622926281</c:v>
                </c:pt>
                <c:pt idx="18" formatCode="0">
                  <c:v>284.71604285771679</c:v>
                </c:pt>
                <c:pt idx="19" formatCode="0">
                  <c:v>261.23885703720737</c:v>
                </c:pt>
                <c:pt idx="20" formatCode="0">
                  <c:v>236.46463701124276</c:v>
                </c:pt>
                <c:pt idx="21" formatCode="0">
                  <c:v>188.80023414499553</c:v>
                </c:pt>
                <c:pt idx="22" formatCode="0">
                  <c:v>84.340614830965578</c:v>
                </c:pt>
                <c:pt idx="23" formatCode="0">
                  <c:v>94.138848087089031</c:v>
                </c:pt>
                <c:pt idx="24" formatCode="0">
                  <c:v>382.13671249467347</c:v>
                </c:pt>
                <c:pt idx="25" formatCode="0">
                  <c:v>444.25366193310794</c:v>
                </c:pt>
                <c:pt idx="26" formatCode="0">
                  <c:v>402.96663813380411</c:v>
                </c:pt>
                <c:pt idx="27" formatCode="0">
                  <c:v>360.31288322602069</c:v>
                </c:pt>
                <c:pt idx="28" formatCode="0">
                  <c:v>281.63082243651496</c:v>
                </c:pt>
                <c:pt idx="29" formatCode="0">
                  <c:v>118.16762803184436</c:v>
                </c:pt>
                <c:pt idx="30" formatCode="0">
                  <c:v>132.45293968591088</c:v>
                </c:pt>
                <c:pt idx="31" formatCode="0">
                  <c:v>592.2711402603511</c:v>
                </c:pt>
                <c:pt idx="32" formatCode="0">
                  <c:v>692.87361480282402</c:v>
                </c:pt>
                <c:pt idx="33" formatCode="0">
                  <c:v>621.29162592015882</c:v>
                </c:pt>
                <c:pt idx="34" formatCode="0">
                  <c:v>548.75343372461521</c:v>
                </c:pt>
                <c:pt idx="35" formatCode="0">
                  <c:v>419.86450604753958</c:v>
                </c:pt>
                <c:pt idx="36" formatCode="0">
                  <c:v>165.40287392894746</c:v>
                </c:pt>
                <c:pt idx="37" formatCode="0">
                  <c:v>186.19679151999591</c:v>
                </c:pt>
                <c:pt idx="38" formatCode="0">
                  <c:v>917.6554939464595</c:v>
                </c:pt>
                <c:pt idx="39" formatCode="0">
                  <c:v>1080.3175375789924</c:v>
                </c:pt>
                <c:pt idx="40" formatCode="0">
                  <c:v>957.61101173926249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1-45BD-A87A-14709030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71408"/>
        <c:axId val="1100273072"/>
      </c:lineChart>
      <c:dateAx>
        <c:axId val="1100271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73072"/>
        <c:crosses val="autoZero"/>
        <c:auto val="1"/>
        <c:lblOffset val="100"/>
        <c:baseTimeUnit val="days"/>
      </c:dateAx>
      <c:valAx>
        <c:axId val="11002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 wartościami liczb śmierci dla 3 fali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'd3'!$D$4:$D$33</c:f>
              <c:numCache>
                <c:formatCode>0</c:formatCode>
                <c:ptCount val="30"/>
                <c:pt idx="0">
                  <c:v>372</c:v>
                </c:pt>
                <c:pt idx="1">
                  <c:v>453</c:v>
                </c:pt>
                <c:pt idx="2">
                  <c:v>356</c:v>
                </c:pt>
                <c:pt idx="3">
                  <c:v>419</c:v>
                </c:pt>
                <c:pt idx="4">
                  <c:v>349</c:v>
                </c:pt>
                <c:pt idx="5">
                  <c:v>140</c:v>
                </c:pt>
                <c:pt idx="6">
                  <c:v>65</c:v>
                </c:pt>
                <c:pt idx="7">
                  <c:v>396</c:v>
                </c:pt>
                <c:pt idx="8">
                  <c:v>575</c:v>
                </c:pt>
                <c:pt idx="9">
                  <c:v>520</c:v>
                </c:pt>
                <c:pt idx="10">
                  <c:v>443</c:v>
                </c:pt>
                <c:pt idx="11">
                  <c:v>448</c:v>
                </c:pt>
                <c:pt idx="12">
                  <c:v>131</c:v>
                </c:pt>
                <c:pt idx="13">
                  <c:v>48</c:v>
                </c:pt>
                <c:pt idx="14">
                  <c:v>461</c:v>
                </c:pt>
                <c:pt idx="15">
                  <c:v>653</c:v>
                </c:pt>
                <c:pt idx="16">
                  <c:v>621</c:v>
                </c:pt>
                <c:pt idx="17">
                  <c:v>497</c:v>
                </c:pt>
                <c:pt idx="18">
                  <c:v>571</c:v>
                </c:pt>
                <c:pt idx="19">
                  <c:v>204</c:v>
                </c:pt>
                <c:pt idx="20">
                  <c:v>64</c:v>
                </c:pt>
                <c:pt idx="21">
                  <c:v>60</c:v>
                </c:pt>
                <c:pt idx="22">
                  <c:v>638</c:v>
                </c:pt>
                <c:pt idx="23">
                  <c:v>954</c:v>
                </c:pt>
                <c:pt idx="24">
                  <c:v>768</c:v>
                </c:pt>
                <c:pt idx="25">
                  <c:v>749</c:v>
                </c:pt>
                <c:pt idx="26">
                  <c:v>245</c:v>
                </c:pt>
                <c:pt idx="27">
                  <c:v>61</c:v>
                </c:pt>
                <c:pt idx="28">
                  <c:v>644</c:v>
                </c:pt>
                <c:pt idx="2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B-458F-97CA-33B7EA04B50F}"/>
            </c:ext>
          </c:extLst>
        </c:ser>
        <c:ser>
          <c:idx val="1"/>
          <c:order val="1"/>
          <c:tx>
            <c:strRef>
              <c:f>'d3'!$E$3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'd3'!$E$4:$E$33</c:f>
              <c:numCache>
                <c:formatCode>0</c:formatCode>
                <c:ptCount val="3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B-458F-97CA-33B7EA04B50F}"/>
            </c:ext>
          </c:extLst>
        </c:ser>
        <c:ser>
          <c:idx val="2"/>
          <c:order val="2"/>
          <c:tx>
            <c:strRef>
              <c:f>'d3'!$F$3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'd3'!$F$4:$F$33</c:f>
              <c:numCache>
                <c:formatCode>0</c:formatCode>
                <c:ptCount val="30"/>
                <c:pt idx="0">
                  <c:v>282</c:v>
                </c:pt>
                <c:pt idx="1">
                  <c:v>398</c:v>
                </c:pt>
                <c:pt idx="2">
                  <c:v>375</c:v>
                </c:pt>
                <c:pt idx="3">
                  <c:v>351</c:v>
                </c:pt>
                <c:pt idx="4">
                  <c:v>343</c:v>
                </c:pt>
                <c:pt idx="5">
                  <c:v>110</c:v>
                </c:pt>
                <c:pt idx="6">
                  <c:v>28</c:v>
                </c:pt>
                <c:pt idx="7">
                  <c:v>282</c:v>
                </c:pt>
                <c:pt idx="8">
                  <c:v>398</c:v>
                </c:pt>
                <c:pt idx="9">
                  <c:v>375</c:v>
                </c:pt>
                <c:pt idx="10">
                  <c:v>351</c:v>
                </c:pt>
                <c:pt idx="11">
                  <c:v>343</c:v>
                </c:pt>
                <c:pt idx="12">
                  <c:v>110</c:v>
                </c:pt>
                <c:pt idx="13">
                  <c:v>28</c:v>
                </c:pt>
                <c:pt idx="14">
                  <c:v>282</c:v>
                </c:pt>
                <c:pt idx="15">
                  <c:v>398</c:v>
                </c:pt>
                <c:pt idx="16">
                  <c:v>375</c:v>
                </c:pt>
                <c:pt idx="17">
                  <c:v>351</c:v>
                </c:pt>
                <c:pt idx="18">
                  <c:v>343</c:v>
                </c:pt>
                <c:pt idx="19">
                  <c:v>110</c:v>
                </c:pt>
                <c:pt idx="20">
                  <c:v>28</c:v>
                </c:pt>
                <c:pt idx="21">
                  <c:v>282</c:v>
                </c:pt>
                <c:pt idx="22">
                  <c:v>398</c:v>
                </c:pt>
                <c:pt idx="23">
                  <c:v>375</c:v>
                </c:pt>
                <c:pt idx="24">
                  <c:v>351</c:v>
                </c:pt>
                <c:pt idx="25">
                  <c:v>343</c:v>
                </c:pt>
                <c:pt idx="26">
                  <c:v>110</c:v>
                </c:pt>
                <c:pt idx="27">
                  <c:v>28</c:v>
                </c:pt>
                <c:pt idx="28">
                  <c:v>282</c:v>
                </c:pt>
                <c:pt idx="29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B-458F-97CA-33B7EA04B50F}"/>
            </c:ext>
          </c:extLst>
        </c:ser>
        <c:ser>
          <c:idx val="3"/>
          <c:order val="3"/>
          <c:tx>
            <c:strRef>
              <c:f>'d3'!$G$3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'd3'!$G$4:$G$33</c:f>
              <c:numCache>
                <c:formatCode>0</c:formatCode>
                <c:ptCount val="30"/>
                <c:pt idx="0">
                  <c:v>28.074666666666701</c:v>
                </c:pt>
                <c:pt idx="1">
                  <c:v>28.149333333333299</c:v>
                </c:pt>
                <c:pt idx="2">
                  <c:v>28.224</c:v>
                </c:pt>
                <c:pt idx="3">
                  <c:v>28.298666666666701</c:v>
                </c:pt>
                <c:pt idx="4">
                  <c:v>28.373333333333299</c:v>
                </c:pt>
                <c:pt idx="5">
                  <c:v>28.448</c:v>
                </c:pt>
                <c:pt idx="6">
                  <c:v>28.522666666666701</c:v>
                </c:pt>
                <c:pt idx="7">
                  <c:v>28.5973333333333</c:v>
                </c:pt>
                <c:pt idx="8">
                  <c:v>28.672000000000001</c:v>
                </c:pt>
                <c:pt idx="9">
                  <c:v>28.746666666666702</c:v>
                </c:pt>
                <c:pt idx="10">
                  <c:v>28.8213333333333</c:v>
                </c:pt>
                <c:pt idx="11">
                  <c:v>28.896000000000001</c:v>
                </c:pt>
                <c:pt idx="12">
                  <c:v>28.970666666666698</c:v>
                </c:pt>
                <c:pt idx="13">
                  <c:v>29.0453333333333</c:v>
                </c:pt>
                <c:pt idx="14">
                  <c:v>29.122021</c:v>
                </c:pt>
                <c:pt idx="15">
                  <c:v>29.194666666666699</c:v>
                </c:pt>
                <c:pt idx="16">
                  <c:v>29.2693333333333</c:v>
                </c:pt>
                <c:pt idx="17">
                  <c:v>29.344000000000001</c:v>
                </c:pt>
                <c:pt idx="18">
                  <c:v>29.418666666666699</c:v>
                </c:pt>
                <c:pt idx="19">
                  <c:v>29.4933333333333</c:v>
                </c:pt>
                <c:pt idx="20">
                  <c:v>29.568000000000001</c:v>
                </c:pt>
                <c:pt idx="21">
                  <c:v>29.642666666666699</c:v>
                </c:pt>
                <c:pt idx="22">
                  <c:v>29.717333333333301</c:v>
                </c:pt>
                <c:pt idx="23">
                  <c:v>29.792000000000002</c:v>
                </c:pt>
                <c:pt idx="24">
                  <c:v>29.866666666666699</c:v>
                </c:pt>
                <c:pt idx="25">
                  <c:v>29.941333333333301</c:v>
                </c:pt>
                <c:pt idx="26">
                  <c:v>30.015999999999998</c:v>
                </c:pt>
                <c:pt idx="27">
                  <c:v>30.090666666666699</c:v>
                </c:pt>
                <c:pt idx="28">
                  <c:v>30.165333333333301</c:v>
                </c:pt>
                <c:pt idx="29">
                  <c:v>30.24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B-458F-97CA-33B7EA04B50F}"/>
            </c:ext>
          </c:extLst>
        </c:ser>
        <c:ser>
          <c:idx val="4"/>
          <c:order val="4"/>
          <c:tx>
            <c:strRef>
              <c:f>'d3'!$H$3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'd3'!$H$4:$H$33</c:f>
              <c:numCache>
                <c:formatCode>0</c:formatCode>
                <c:ptCount val="30"/>
                <c:pt idx="0">
                  <c:v>354.46763392857099</c:v>
                </c:pt>
                <c:pt idx="1">
                  <c:v>467.681919642857</c:v>
                </c:pt>
                <c:pt idx="2">
                  <c:v>434.681919642857</c:v>
                </c:pt>
                <c:pt idx="3">
                  <c:v>410.646205357143</c:v>
                </c:pt>
                <c:pt idx="4">
                  <c:v>397.46763392857099</c:v>
                </c:pt>
                <c:pt idx="5">
                  <c:v>246.57477678571399</c:v>
                </c:pt>
                <c:pt idx="6">
                  <c:v>185.572429187192</c:v>
                </c:pt>
                <c:pt idx="7">
                  <c:v>363.17476139162602</c:v>
                </c:pt>
                <c:pt idx="8">
                  <c:v>476.389047105911</c:v>
                </c:pt>
                <c:pt idx="9">
                  <c:v>443.389047105911</c:v>
                </c:pt>
                <c:pt idx="10">
                  <c:v>419.35333282019701</c:v>
                </c:pt>
                <c:pt idx="11">
                  <c:v>406.174761391625</c:v>
                </c:pt>
                <c:pt idx="12">
                  <c:v>255.281904248768</c:v>
                </c:pt>
                <c:pt idx="13">
                  <c:v>194.27955665024601</c:v>
                </c:pt>
                <c:pt idx="14">
                  <c:v>371.88188885468003</c:v>
                </c:pt>
                <c:pt idx="15">
                  <c:v>485.09617456896501</c:v>
                </c:pt>
                <c:pt idx="16">
                  <c:v>452.09617456896501</c:v>
                </c:pt>
                <c:pt idx="17">
                  <c:v>428.06046028325102</c:v>
                </c:pt>
                <c:pt idx="18">
                  <c:v>414.88188885468003</c:v>
                </c:pt>
                <c:pt idx="19">
                  <c:v>263.98903171182297</c:v>
                </c:pt>
                <c:pt idx="20">
                  <c:v>202.98668411329999</c:v>
                </c:pt>
                <c:pt idx="21">
                  <c:v>380.58901631773398</c:v>
                </c:pt>
                <c:pt idx="22">
                  <c:v>493.80330203201999</c:v>
                </c:pt>
                <c:pt idx="23">
                  <c:v>460.80330203201999</c:v>
                </c:pt>
                <c:pt idx="24">
                  <c:v>436.76758774630503</c:v>
                </c:pt>
                <c:pt idx="25">
                  <c:v>423.58901631773398</c:v>
                </c:pt>
                <c:pt idx="26">
                  <c:v>272.69615917487698</c:v>
                </c:pt>
                <c:pt idx="27">
                  <c:v>211.69381157635499</c:v>
                </c:pt>
                <c:pt idx="28">
                  <c:v>389.29614378078799</c:v>
                </c:pt>
                <c:pt idx="29">
                  <c:v>502.51042949507399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B-458F-97CA-33B7EA04B50F}"/>
            </c:ext>
          </c:extLst>
        </c:ser>
        <c:ser>
          <c:idx val="5"/>
          <c:order val="5"/>
          <c:tx>
            <c:strRef>
              <c:f>'d3'!$I$3</c:f>
              <c:strCache>
                <c:ptCount val="1"/>
                <c:pt idx="0">
                  <c:v>R - model ETS(A,N,A)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'd3'!$I$4:$I$33</c:f>
              <c:numCache>
                <c:formatCode>0</c:formatCode>
                <c:ptCount val="30"/>
                <c:pt idx="0">
                  <c:v>273.61396672931801</c:v>
                </c:pt>
                <c:pt idx="1">
                  <c:v>379.33210869043802</c:v>
                </c:pt>
                <c:pt idx="2">
                  <c:v>353.178357722481</c:v>
                </c:pt>
                <c:pt idx="3">
                  <c:v>317.96376791632798</c:v>
                </c:pt>
                <c:pt idx="4">
                  <c:v>312.62860973997999</c:v>
                </c:pt>
                <c:pt idx="5">
                  <c:v>122.2767292934</c:v>
                </c:pt>
                <c:pt idx="6">
                  <c:v>40.285547362268801</c:v>
                </c:pt>
                <c:pt idx="7">
                  <c:v>273.61396672931801</c:v>
                </c:pt>
                <c:pt idx="8">
                  <c:v>379.33210869043802</c:v>
                </c:pt>
                <c:pt idx="9">
                  <c:v>353.178357722481</c:v>
                </c:pt>
                <c:pt idx="10">
                  <c:v>317.96376791632798</c:v>
                </c:pt>
                <c:pt idx="11">
                  <c:v>312.62860973997999</c:v>
                </c:pt>
                <c:pt idx="12">
                  <c:v>122.2767292934</c:v>
                </c:pt>
                <c:pt idx="13">
                  <c:v>40.285547362268801</c:v>
                </c:pt>
                <c:pt idx="14">
                  <c:v>273.61396672931801</c:v>
                </c:pt>
                <c:pt idx="15">
                  <c:v>379.33210869043802</c:v>
                </c:pt>
                <c:pt idx="16">
                  <c:v>353.178357722481</c:v>
                </c:pt>
                <c:pt idx="17">
                  <c:v>317.96376791632798</c:v>
                </c:pt>
                <c:pt idx="18">
                  <c:v>312.62860973997999</c:v>
                </c:pt>
                <c:pt idx="19">
                  <c:v>122.2767292934</c:v>
                </c:pt>
                <c:pt idx="20">
                  <c:v>40.285547362268801</c:v>
                </c:pt>
                <c:pt idx="21">
                  <c:v>273.61396672931801</c:v>
                </c:pt>
                <c:pt idx="22">
                  <c:v>379.33210869043802</c:v>
                </c:pt>
                <c:pt idx="23">
                  <c:v>353.178357722481</c:v>
                </c:pt>
                <c:pt idx="24">
                  <c:v>317.96376791632798</c:v>
                </c:pt>
                <c:pt idx="25">
                  <c:v>312.62860973997999</c:v>
                </c:pt>
                <c:pt idx="26">
                  <c:v>122.2767292934</c:v>
                </c:pt>
                <c:pt idx="27">
                  <c:v>40.285547362268801</c:v>
                </c:pt>
                <c:pt idx="28">
                  <c:v>273.61396672931801</c:v>
                </c:pt>
                <c:pt idx="29">
                  <c:v>379.33210869043802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B-458F-97CA-33B7EA04B50F}"/>
            </c:ext>
          </c:extLst>
        </c:ser>
        <c:ser>
          <c:idx val="6"/>
          <c:order val="6"/>
          <c:tx>
            <c:strRef>
              <c:f>'d3'!$J$3</c:f>
              <c:strCache>
                <c:ptCount val="1"/>
                <c:pt idx="0">
                  <c:v>R - ARIMA(1,0,1)(0,1,2)[7]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'd3'!$J$4:$J$33</c:f>
              <c:numCache>
                <c:formatCode>0</c:formatCode>
                <c:ptCount val="30"/>
                <c:pt idx="0">
                  <c:v>271.87245357789902</c:v>
                </c:pt>
                <c:pt idx="1">
                  <c:v>403.31147853549697</c:v>
                </c:pt>
                <c:pt idx="2">
                  <c:v>373.85833516173898</c:v>
                </c:pt>
                <c:pt idx="3">
                  <c:v>333.68481216095398</c:v>
                </c:pt>
                <c:pt idx="4">
                  <c:v>321.39994295272902</c:v>
                </c:pt>
                <c:pt idx="5">
                  <c:v>119.131628421515</c:v>
                </c:pt>
                <c:pt idx="6">
                  <c:v>34.817691476070699</c:v>
                </c:pt>
                <c:pt idx="7">
                  <c:v>283.92070771502199</c:v>
                </c:pt>
                <c:pt idx="8">
                  <c:v>425.54691807259502</c:v>
                </c:pt>
                <c:pt idx="9">
                  <c:v>393.94130752134799</c:v>
                </c:pt>
                <c:pt idx="10">
                  <c:v>348.56810680798901</c:v>
                </c:pt>
                <c:pt idx="11">
                  <c:v>334.12636911198803</c:v>
                </c:pt>
                <c:pt idx="12">
                  <c:v>128.936798784454</c:v>
                </c:pt>
                <c:pt idx="13">
                  <c:v>38.5963208794835</c:v>
                </c:pt>
                <c:pt idx="14">
                  <c:v>305.70184792570899</c:v>
                </c:pt>
                <c:pt idx="15">
                  <c:v>459.02479602925501</c:v>
                </c:pt>
                <c:pt idx="16">
                  <c:v>425.151355268847</c:v>
                </c:pt>
                <c:pt idx="17">
                  <c:v>376.32573816103599</c:v>
                </c:pt>
                <c:pt idx="18">
                  <c:v>360.94553751131298</c:v>
                </c:pt>
                <c:pt idx="19">
                  <c:v>139.040765919205</c:v>
                </c:pt>
                <c:pt idx="20">
                  <c:v>41.558926883998701</c:v>
                </c:pt>
                <c:pt idx="21">
                  <c:v>330.83458819227201</c:v>
                </c:pt>
                <c:pt idx="22">
                  <c:v>497.67551789365899</c:v>
                </c:pt>
                <c:pt idx="23">
                  <c:v>461.15134651059498</c:v>
                </c:pt>
                <c:pt idx="24">
                  <c:v>408.31094041118598</c:v>
                </c:pt>
                <c:pt idx="25">
                  <c:v>391.82663084045498</c:v>
                </c:pt>
                <c:pt idx="26">
                  <c:v>150.63359911373399</c:v>
                </c:pt>
                <c:pt idx="27">
                  <c:v>44.9438283411206</c:v>
                </c:pt>
                <c:pt idx="28">
                  <c:v>359.71821140699899</c:v>
                </c:pt>
                <c:pt idx="29">
                  <c:v>542.13228675477296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B-458F-97CA-33B7EA04B50F}"/>
            </c:ext>
          </c:extLst>
        </c:ser>
        <c:ser>
          <c:idx val="7"/>
          <c:order val="7"/>
          <c:tx>
            <c:strRef>
              <c:f>'d3'!$K$3</c:f>
              <c:strCache>
                <c:ptCount val="1"/>
                <c:pt idx="0">
                  <c:v>R - NNAR(21,1,11)[7]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'd3'!$K$4:$K$33</c:f>
              <c:numCache>
                <c:formatCode>0</c:formatCode>
                <c:ptCount val="30"/>
                <c:pt idx="0">
                  <c:v>267.37969231822399</c:v>
                </c:pt>
                <c:pt idx="1">
                  <c:v>388.47994947778398</c:v>
                </c:pt>
                <c:pt idx="2">
                  <c:v>323.93709527116403</c:v>
                </c:pt>
                <c:pt idx="3">
                  <c:v>313.23979181735098</c:v>
                </c:pt>
                <c:pt idx="4">
                  <c:v>355.60896369658798</c:v>
                </c:pt>
                <c:pt idx="5">
                  <c:v>159.36012860995001</c:v>
                </c:pt>
                <c:pt idx="6">
                  <c:v>58.079532088716903</c:v>
                </c:pt>
                <c:pt idx="7">
                  <c:v>268.14852471459699</c:v>
                </c:pt>
                <c:pt idx="8">
                  <c:v>417.63055261600198</c:v>
                </c:pt>
                <c:pt idx="9">
                  <c:v>392.22501427370298</c:v>
                </c:pt>
                <c:pt idx="10">
                  <c:v>338.53203491481401</c:v>
                </c:pt>
                <c:pt idx="11">
                  <c:v>317.16188419711199</c:v>
                </c:pt>
                <c:pt idx="12">
                  <c:v>104.986358375987</c:v>
                </c:pt>
                <c:pt idx="13">
                  <c:v>48.506224588370003</c:v>
                </c:pt>
                <c:pt idx="14">
                  <c:v>288.86026428117998</c:v>
                </c:pt>
                <c:pt idx="15">
                  <c:v>435.05656603178898</c:v>
                </c:pt>
                <c:pt idx="16">
                  <c:v>477.09945154084102</c:v>
                </c:pt>
                <c:pt idx="17">
                  <c:v>374.10969164391702</c:v>
                </c:pt>
                <c:pt idx="18">
                  <c:v>309.92536637008698</c:v>
                </c:pt>
                <c:pt idx="19">
                  <c:v>116.899624130673</c:v>
                </c:pt>
                <c:pt idx="20">
                  <c:v>36.365559646429197</c:v>
                </c:pt>
                <c:pt idx="21">
                  <c:v>261.73273615111299</c:v>
                </c:pt>
                <c:pt idx="22">
                  <c:v>374.056461697793</c:v>
                </c:pt>
                <c:pt idx="23">
                  <c:v>429.55178837893402</c:v>
                </c:pt>
                <c:pt idx="24">
                  <c:v>360.491040289853</c:v>
                </c:pt>
                <c:pt idx="25">
                  <c:v>337.71964878799798</c:v>
                </c:pt>
                <c:pt idx="26">
                  <c:v>134.52076513928699</c:v>
                </c:pt>
                <c:pt idx="27">
                  <c:v>47.359097727392502</c:v>
                </c:pt>
                <c:pt idx="28">
                  <c:v>238.967809820599</c:v>
                </c:pt>
                <c:pt idx="29">
                  <c:v>367.38840032784799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B-458F-97CA-33B7EA04B50F}"/>
            </c:ext>
          </c:extLst>
        </c:ser>
        <c:ser>
          <c:idx val="8"/>
          <c:order val="8"/>
          <c:tx>
            <c:strRef>
              <c:f>'d3'!$L$3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'd3'!$L$4:$L$33</c:f>
              <c:numCache>
                <c:formatCode>0</c:formatCode>
                <c:ptCount val="30"/>
                <c:pt idx="0">
                  <c:v>12.771658000163315</c:v>
                </c:pt>
                <c:pt idx="1">
                  <c:v>21.682885971785634</c:v>
                </c:pt>
                <c:pt idx="2">
                  <c:v>30.594113943407955</c:v>
                </c:pt>
                <c:pt idx="3">
                  <c:v>39.505341915030272</c:v>
                </c:pt>
                <c:pt idx="4">
                  <c:v>48.416569886652589</c:v>
                </c:pt>
                <c:pt idx="5">
                  <c:v>57.327797858274906</c:v>
                </c:pt>
                <c:pt idx="6">
                  <c:v>66.23902582989723</c:v>
                </c:pt>
                <c:pt idx="7">
                  <c:v>75.150253801519554</c:v>
                </c:pt>
                <c:pt idx="8">
                  <c:v>84.061481773141878</c:v>
                </c:pt>
                <c:pt idx="9">
                  <c:v>92.972709744764202</c:v>
                </c:pt>
                <c:pt idx="10">
                  <c:v>101.88393771638653</c:v>
                </c:pt>
                <c:pt idx="11">
                  <c:v>110.79516568800885</c:v>
                </c:pt>
                <c:pt idx="12">
                  <c:v>119.70639365963117</c:v>
                </c:pt>
                <c:pt idx="13">
                  <c:v>128.61762163125348</c:v>
                </c:pt>
                <c:pt idx="14">
                  <c:v>137.52884960287579</c:v>
                </c:pt>
                <c:pt idx="15">
                  <c:v>146.4400775744981</c:v>
                </c:pt>
                <c:pt idx="16">
                  <c:v>155.35130554612041</c:v>
                </c:pt>
                <c:pt idx="17">
                  <c:v>164.26253351774272</c:v>
                </c:pt>
                <c:pt idx="18">
                  <c:v>173.17376148936503</c:v>
                </c:pt>
                <c:pt idx="19">
                  <c:v>182.08498946098734</c:v>
                </c:pt>
                <c:pt idx="20">
                  <c:v>190.99621743260965</c:v>
                </c:pt>
                <c:pt idx="21">
                  <c:v>199.90744540423196</c:v>
                </c:pt>
                <c:pt idx="22">
                  <c:v>208.81867337585427</c:v>
                </c:pt>
                <c:pt idx="23">
                  <c:v>217.72990134747658</c:v>
                </c:pt>
                <c:pt idx="24">
                  <c:v>226.64112931909889</c:v>
                </c:pt>
                <c:pt idx="25">
                  <c:v>235.5523572907212</c:v>
                </c:pt>
                <c:pt idx="26">
                  <c:v>244.46358526234351</c:v>
                </c:pt>
                <c:pt idx="27">
                  <c:v>253.37481323396582</c:v>
                </c:pt>
                <c:pt idx="28">
                  <c:v>262.28604120558816</c:v>
                </c:pt>
                <c:pt idx="29">
                  <c:v>271.1972691772105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B-458F-97CA-33B7EA04B50F}"/>
            </c:ext>
          </c:extLst>
        </c:ser>
        <c:ser>
          <c:idx val="9"/>
          <c:order val="9"/>
          <c:tx>
            <c:strRef>
              <c:f>'d3'!$M$3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'd3'!$M$4:$M$33</c:f>
              <c:numCache>
                <c:formatCode>0</c:formatCode>
                <c:ptCount val="30"/>
                <c:pt idx="0">
                  <c:v>262.73327296722101</c:v>
                </c:pt>
                <c:pt idx="1">
                  <c:v>388.75544652730656</c:v>
                </c:pt>
                <c:pt idx="2">
                  <c:v>354.89050131780152</c:v>
                </c:pt>
                <c:pt idx="3">
                  <c:v>307.28635867849687</c:v>
                </c:pt>
                <c:pt idx="4">
                  <c:v>290.06733569888314</c:v>
                </c:pt>
                <c:pt idx="5">
                  <c:v>109.41836351010852</c:v>
                </c:pt>
                <c:pt idx="6">
                  <c:v>31.915940965320253</c:v>
                </c:pt>
                <c:pt idx="7">
                  <c:v>266.7141778815153</c:v>
                </c:pt>
                <c:pt idx="8">
                  <c:v>395.05163550665515</c:v>
                </c:pt>
                <c:pt idx="9">
                  <c:v>360.54914813190254</c:v>
                </c:pt>
                <c:pt idx="10">
                  <c:v>312.06551575543978</c:v>
                </c:pt>
                <c:pt idx="11">
                  <c:v>294.53223569458453</c:v>
                </c:pt>
                <c:pt idx="12">
                  <c:v>110.8204138741431</c:v>
                </c:pt>
                <c:pt idx="13">
                  <c:v>32.225739915267447</c:v>
                </c:pt>
                <c:pt idx="14">
                  <c:v>270.75517230881803</c:v>
                </c:pt>
                <c:pt idx="15">
                  <c:v>401.44953440697276</c:v>
                </c:pt>
                <c:pt idx="16">
                  <c:v>366.29776723705459</c:v>
                </c:pt>
                <c:pt idx="17">
                  <c:v>316.91876090576983</c:v>
                </c:pt>
                <c:pt idx="18">
                  <c:v>299.06562613743222</c:v>
                </c:pt>
                <c:pt idx="19">
                  <c:v>112.24026694019933</c:v>
                </c:pt>
                <c:pt idx="20">
                  <c:v>32.538454637529611</c:v>
                </c:pt>
                <c:pt idx="21">
                  <c:v>274.85716326641528</c:v>
                </c:pt>
                <c:pt idx="22">
                  <c:v>407.95078627106824</c:v>
                </c:pt>
                <c:pt idx="23">
                  <c:v>372.13778918961134</c:v>
                </c:pt>
                <c:pt idx="24">
                  <c:v>321.84724266730069</c:v>
                </c:pt>
                <c:pt idx="25">
                  <c:v>303.66855765372316</c:v>
                </c:pt>
                <c:pt idx="26">
                  <c:v>113.67814876021332</c:v>
                </c:pt>
                <c:pt idx="27">
                  <c:v>32.854112574834367</c:v>
                </c:pt>
                <c:pt idx="28">
                  <c:v>279.02107146250796</c:v>
                </c:pt>
                <c:pt idx="29">
                  <c:v>414.55706068379874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B-458F-97CA-33B7EA04B50F}"/>
            </c:ext>
          </c:extLst>
        </c:ser>
        <c:ser>
          <c:idx val="10"/>
          <c:order val="10"/>
          <c:tx>
            <c:strRef>
              <c:f>'d3'!$N$3</c:f>
              <c:strCache>
                <c:ptCount val="1"/>
                <c:pt idx="0">
                  <c:v>Statistica - ARIMA(2,0,3)(1,1,2)[7]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'd3'!$N$4:$N$33</c:f>
              <c:numCache>
                <c:formatCode>0</c:formatCode>
                <c:ptCount val="30"/>
                <c:pt idx="0">
                  <c:v>290.3971367416749</c:v>
                </c:pt>
                <c:pt idx="1">
                  <c:v>439.78282126096821</c:v>
                </c:pt>
                <c:pt idx="2">
                  <c:v>409.14110596599426</c:v>
                </c:pt>
                <c:pt idx="3">
                  <c:v>358.97353837902051</c:v>
                </c:pt>
                <c:pt idx="4">
                  <c:v>361.47096436562003</c:v>
                </c:pt>
                <c:pt idx="5">
                  <c:v>128.44603102275266</c:v>
                </c:pt>
                <c:pt idx="6">
                  <c:v>34.072077340453248</c:v>
                </c:pt>
                <c:pt idx="7">
                  <c:v>303.79719633034716</c:v>
                </c:pt>
                <c:pt idx="8">
                  <c:v>453.27375729690857</c:v>
                </c:pt>
                <c:pt idx="9">
                  <c:v>422.33532979280602</c:v>
                </c:pt>
                <c:pt idx="10">
                  <c:v>371.53834645266119</c:v>
                </c:pt>
                <c:pt idx="11">
                  <c:v>362.95880194235485</c:v>
                </c:pt>
                <c:pt idx="12">
                  <c:v>139.52694617772829</c:v>
                </c:pt>
                <c:pt idx="13">
                  <c:v>37.36130323956283</c:v>
                </c:pt>
                <c:pt idx="14">
                  <c:v>327.13568476225373</c:v>
                </c:pt>
                <c:pt idx="15">
                  <c:v>483.48262669052559</c:v>
                </c:pt>
                <c:pt idx="16">
                  <c:v>447.2287527028526</c:v>
                </c:pt>
                <c:pt idx="17">
                  <c:v>390.54532994762502</c:v>
                </c:pt>
                <c:pt idx="18">
                  <c:v>385.03539927825199</c:v>
                </c:pt>
                <c:pt idx="19">
                  <c:v>141.69734763959457</c:v>
                </c:pt>
                <c:pt idx="20">
                  <c:v>37.619005805480874</c:v>
                </c:pt>
                <c:pt idx="21">
                  <c:v>330.38647783043399</c:v>
                </c:pt>
                <c:pt idx="22">
                  <c:v>488.43532597864692</c:v>
                </c:pt>
                <c:pt idx="23">
                  <c:v>451.61005819808275</c:v>
                </c:pt>
                <c:pt idx="24">
                  <c:v>394.33573402049285</c:v>
                </c:pt>
                <c:pt idx="25">
                  <c:v>385.69916338603082</c:v>
                </c:pt>
                <c:pt idx="26">
                  <c:v>144.56287178456185</c:v>
                </c:pt>
                <c:pt idx="27">
                  <c:v>38.444926431731155</c:v>
                </c:pt>
                <c:pt idx="28">
                  <c:v>336.02822596407941</c:v>
                </c:pt>
                <c:pt idx="29">
                  <c:v>495.43924414038622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B-458F-97CA-33B7EA04B50F}"/>
            </c:ext>
          </c:extLst>
        </c:ser>
        <c:ser>
          <c:idx val="11"/>
          <c:order val="11"/>
          <c:tx>
            <c:strRef>
              <c:f>'d3'!$O$3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'd3'!$O$4:$O$33</c:f>
              <c:numCache>
                <c:formatCode>0</c:formatCode>
                <c:ptCount val="30"/>
                <c:pt idx="0">
                  <c:v>277.22965540000001</c:v>
                </c:pt>
                <c:pt idx="1">
                  <c:v>410.2914834</c:v>
                </c:pt>
                <c:pt idx="2">
                  <c:v>384.03590000000003</c:v>
                </c:pt>
                <c:pt idx="3">
                  <c:v>337.17083930000001</c:v>
                </c:pt>
                <c:pt idx="4">
                  <c:v>327.08723859999998</c:v>
                </c:pt>
                <c:pt idx="5">
                  <c:v>122.01712120000001</c:v>
                </c:pt>
                <c:pt idx="6">
                  <c:v>33.219322030000001</c:v>
                </c:pt>
                <c:pt idx="7">
                  <c:v>298.27423340000001</c:v>
                </c:pt>
                <c:pt idx="8">
                  <c:v>441.4005171</c:v>
                </c:pt>
                <c:pt idx="9">
                  <c:v>413.1590286</c:v>
                </c:pt>
                <c:pt idx="10">
                  <c:v>362.74921490000003</c:v>
                </c:pt>
                <c:pt idx="11">
                  <c:v>351.90291639999998</c:v>
                </c:pt>
                <c:pt idx="12">
                  <c:v>131.32182090000001</c:v>
                </c:pt>
                <c:pt idx="13">
                  <c:v>35.807583839999999</c:v>
                </c:pt>
                <c:pt idx="14">
                  <c:v>320.91056939999999</c:v>
                </c:pt>
                <c:pt idx="15">
                  <c:v>474.86255829999999</c:v>
                </c:pt>
                <c:pt idx="16">
                  <c:v>444.48495600000001</c:v>
                </c:pt>
                <c:pt idx="17">
                  <c:v>390.26227319999998</c:v>
                </c:pt>
                <c:pt idx="18">
                  <c:v>378.59558850000002</c:v>
                </c:pt>
                <c:pt idx="19">
                  <c:v>141.33030429999999</c:v>
                </c:pt>
                <c:pt idx="20">
                  <c:v>38.591615140000002</c:v>
                </c:pt>
                <c:pt idx="21">
                  <c:v>345.25905979999999</c:v>
                </c:pt>
                <c:pt idx="22">
                  <c:v>510.85558250000003</c:v>
                </c:pt>
                <c:pt idx="23">
                  <c:v>478.18029619999999</c:v>
                </c:pt>
                <c:pt idx="24">
                  <c:v>419.85634870000001</c:v>
                </c:pt>
                <c:pt idx="25">
                  <c:v>407.30722580000003</c:v>
                </c:pt>
                <c:pt idx="26">
                  <c:v>152.0958037</c:v>
                </c:pt>
                <c:pt idx="27">
                  <c:v>41.586223439999998</c:v>
                </c:pt>
                <c:pt idx="28">
                  <c:v>371.4492075</c:v>
                </c:pt>
                <c:pt idx="29">
                  <c:v>549.57102689999999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EB-458F-97CA-33B7EA04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6719"/>
        <c:axId val="734760031"/>
      </c:lineChart>
      <c:dateAx>
        <c:axId val="734746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0031"/>
        <c:crosses val="autoZero"/>
        <c:auto val="1"/>
        <c:lblOffset val="100"/>
        <c:baseTimeUnit val="days"/>
      </c:dateAx>
      <c:valAx>
        <c:axId val="7347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śmierci dla 3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'd3'!$C$150:$D$150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'd3'!$E$150:$O$150</c:f>
              <c:numCache>
                <c:formatCode>General</c:formatCode>
                <c:ptCount val="11"/>
                <c:pt idx="0">
                  <c:v>336.5</c:v>
                </c:pt>
                <c:pt idx="1">
                  <c:v>74.099999999999994</c:v>
                </c:pt>
                <c:pt idx="2">
                  <c:v>336.08933333333334</c:v>
                </c:pt>
                <c:pt idx="3">
                  <c:v>60.291198429802897</c:v>
                </c:pt>
                <c:pt idx="4">
                  <c:v>83.959647940354927</c:v>
                </c:pt>
                <c:pt idx="5">
                  <c:v>71.923139472810917</c:v>
                </c:pt>
                <c:pt idx="6">
                  <c:v>75.28489397289961</c:v>
                </c:pt>
                <c:pt idx="7">
                  <c:v>311.87562129351574</c:v>
                </c:pt>
                <c:pt idx="8">
                  <c:v>87.761781881478925</c:v>
                </c:pt>
                <c:pt idx="9">
                  <c:v>57.453418216668297</c:v>
                </c:pt>
                <c:pt idx="10">
                  <c:v>65.71864609699999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8-4747-94BD-8335A40D8396}"/>
            </c:ext>
          </c:extLst>
        </c:ser>
        <c:ser>
          <c:idx val="1"/>
          <c:order val="1"/>
          <c:tx>
            <c:strRef>
              <c:f>'d3'!$C$151:$D$151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'd3'!$E$151:$O$151</c:f>
              <c:numCache>
                <c:formatCode>General</c:formatCode>
                <c:ptCount val="11"/>
                <c:pt idx="0">
                  <c:v>358.1</c:v>
                </c:pt>
                <c:pt idx="1">
                  <c:v>106.35</c:v>
                </c:pt>
                <c:pt idx="2">
                  <c:v>357.31589895000002</c:v>
                </c:pt>
                <c:pt idx="3">
                  <c:v>82.49588977832515</c:v>
                </c:pt>
                <c:pt idx="4">
                  <c:v>118.2224142499814</c:v>
                </c:pt>
                <c:pt idx="5">
                  <c:v>93.990687916441473</c:v>
                </c:pt>
                <c:pt idx="6">
                  <c:v>100.98619614154833</c:v>
                </c:pt>
                <c:pt idx="7">
                  <c:v>296.8573410155397</c:v>
                </c:pt>
                <c:pt idx="8">
                  <c:v>121.91233928195541</c:v>
                </c:pt>
                <c:pt idx="9">
                  <c:v>79.103876784436437</c:v>
                </c:pt>
                <c:pt idx="10">
                  <c:v>85.130115851499994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8-4747-94BD-8335A40D8396}"/>
            </c:ext>
          </c:extLst>
        </c:ser>
        <c:ser>
          <c:idx val="2"/>
          <c:order val="2"/>
          <c:tx>
            <c:strRef>
              <c:f>'d3'!$C$152:$D$152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'd3'!$E$152:$O$152</c:f>
              <c:numCache>
                <c:formatCode>General</c:formatCode>
                <c:ptCount val="11"/>
                <c:pt idx="0">
                  <c:v>395.6</c:v>
                </c:pt>
                <c:pt idx="1">
                  <c:v>165.4</c:v>
                </c:pt>
                <c:pt idx="2">
                  <c:v>394.44259930000004</c:v>
                </c:pt>
                <c:pt idx="3">
                  <c:v>137.90378951149427</c:v>
                </c:pt>
                <c:pt idx="4">
                  <c:v>176.17218360740083</c:v>
                </c:pt>
                <c:pt idx="5">
                  <c:v>139.28990194548604</c:v>
                </c:pt>
                <c:pt idx="6">
                  <c:v>160.70120290553152</c:v>
                </c:pt>
                <c:pt idx="7">
                  <c:v>317.69121131344366</c:v>
                </c:pt>
                <c:pt idx="8">
                  <c:v>176.69502416683119</c:v>
                </c:pt>
                <c:pt idx="9">
                  <c:v>133.542981926989</c:v>
                </c:pt>
                <c:pt idx="10">
                  <c:v>131.47893489833331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8-4747-94BD-8335A40D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75232"/>
        <c:axId val="998492704"/>
      </c:barChart>
      <c:catAx>
        <c:axId val="9984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2704"/>
        <c:crosses val="autoZero"/>
        <c:auto val="1"/>
        <c:lblAlgn val="ctr"/>
        <c:lblOffset val="100"/>
        <c:noMultiLvlLbl val="0"/>
      </c:catAx>
      <c:valAx>
        <c:axId val="9984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śmierci dla 3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'd3'!$C$153:$D$153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'd3'!$E$153:$O$153</c:f>
              <c:numCache>
                <c:formatCode>General</c:formatCode>
                <c:ptCount val="11"/>
                <c:pt idx="0">
                  <c:v>367.84194975559819</c:v>
                </c:pt>
                <c:pt idx="1">
                  <c:v>91.523221097162008</c:v>
                </c:pt>
                <c:pt idx="2">
                  <c:v>367.45504574271087</c:v>
                </c:pt>
                <c:pt idx="3">
                  <c:v>71.902317540854227</c:v>
                </c:pt>
                <c:pt idx="4">
                  <c:v>104.24230105679048</c:v>
                </c:pt>
                <c:pt idx="5">
                  <c:v>85.4336499067619</c:v>
                </c:pt>
                <c:pt idx="6">
                  <c:v>92.317643346387754</c:v>
                </c:pt>
                <c:pt idx="7">
                  <c:v>344.74465366887125</c:v>
                </c:pt>
                <c:pt idx="8">
                  <c:v>104.19760609168483</c:v>
                </c:pt>
                <c:pt idx="9">
                  <c:v>68.821110764799101</c:v>
                </c:pt>
                <c:pt idx="10">
                  <c:v>76.756213968768677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DF6-9BFA-D2F3081ED711}"/>
            </c:ext>
          </c:extLst>
        </c:ser>
        <c:ser>
          <c:idx val="1"/>
          <c:order val="1"/>
          <c:tx>
            <c:strRef>
              <c:f>'d3'!$C$154:$D$154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'd3'!$E$154:$O$154</c:f>
              <c:numCache>
                <c:formatCode>General</c:formatCode>
                <c:ptCount val="11"/>
                <c:pt idx="0">
                  <c:v>399.26557577632462</c:v>
                </c:pt>
                <c:pt idx="1">
                  <c:v>131.11311909950126</c:v>
                </c:pt>
                <c:pt idx="2">
                  <c:v>398.5257468207468</c:v>
                </c:pt>
                <c:pt idx="3">
                  <c:v>97.014970961108659</c:v>
                </c:pt>
                <c:pt idx="4">
                  <c:v>146.62608347624365</c:v>
                </c:pt>
                <c:pt idx="5">
                  <c:v>113.57195996767432</c:v>
                </c:pt>
                <c:pt idx="6">
                  <c:v>123.00851014859643</c:v>
                </c:pt>
                <c:pt idx="7">
                  <c:v>337.0985189195182</c:v>
                </c:pt>
                <c:pt idx="8">
                  <c:v>146.46928202285184</c:v>
                </c:pt>
                <c:pt idx="9">
                  <c:v>96.575723649219128</c:v>
                </c:pt>
                <c:pt idx="10">
                  <c:v>102.37045679787077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1-4DF6-9BFA-D2F3081ED711}"/>
            </c:ext>
          </c:extLst>
        </c:ser>
        <c:ser>
          <c:idx val="2"/>
          <c:order val="2"/>
          <c:tx>
            <c:strRef>
              <c:f>'d3'!$C$155:$D$155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'd3'!$E$155:$O$155</c:f>
              <c:numCache>
                <c:formatCode>General</c:formatCode>
                <c:ptCount val="11"/>
                <c:pt idx="0">
                  <c:v>466.042058187885</c:v>
                </c:pt>
                <c:pt idx="1">
                  <c:v>219.11503827898258</c:v>
                </c:pt>
                <c:pt idx="2">
                  <c:v>464.96385108070547</c:v>
                </c:pt>
                <c:pt idx="3">
                  <c:v>179.68670288510029</c:v>
                </c:pt>
                <c:pt idx="4">
                  <c:v>233.03763493594752</c:v>
                </c:pt>
                <c:pt idx="5">
                  <c:v>183.43004896465308</c:v>
                </c:pt>
                <c:pt idx="6">
                  <c:v>215.26798062957303</c:v>
                </c:pt>
                <c:pt idx="7">
                  <c:v>367.73752355877917</c:v>
                </c:pt>
                <c:pt idx="8">
                  <c:v>228.56160697329867</c:v>
                </c:pt>
                <c:pt idx="9">
                  <c:v>183.18993052062211</c:v>
                </c:pt>
                <c:pt idx="10">
                  <c:v>175.08653444657585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1-4DF6-9BFA-D2F3081E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317280"/>
        <c:axId val="1005319776"/>
      </c:barChart>
      <c:catAx>
        <c:axId val="10053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19776"/>
        <c:crosses val="autoZero"/>
        <c:auto val="1"/>
        <c:lblAlgn val="ctr"/>
        <c:lblOffset val="100"/>
        <c:noMultiLvlLbl val="0"/>
      </c:catAx>
      <c:valAx>
        <c:axId val="10053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śmierci dla 3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'd3'!$C$156:$D$156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'd3'!$E$156:$O$156</c:f>
              <c:numCache>
                <c:formatCode>General</c:formatCode>
                <c:ptCount val="11"/>
                <c:pt idx="0">
                  <c:v>88.3319623336333</c:v>
                </c:pt>
                <c:pt idx="1">
                  <c:v>22.542697326462154</c:v>
                </c:pt>
                <c:pt idx="2">
                  <c:v>88.14900081347507</c:v>
                </c:pt>
                <c:pt idx="3">
                  <c:v>34.772971987465276</c:v>
                </c:pt>
                <c:pt idx="4">
                  <c:v>22.573550461849145</c:v>
                </c:pt>
                <c:pt idx="5">
                  <c:v>21.10481564033163</c:v>
                </c:pt>
                <c:pt idx="6">
                  <c:v>18.720977024385068</c:v>
                </c:pt>
                <c:pt idx="7">
                  <c:v>76.936664643924843</c:v>
                </c:pt>
                <c:pt idx="8">
                  <c:v>25.476407718436569</c:v>
                </c:pt>
                <c:pt idx="9">
                  <c:v>17.674993616607704</c:v>
                </c:pt>
                <c:pt idx="10">
                  <c:v>19.87849626970668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B-426C-B1CC-25A32F89D99E}"/>
            </c:ext>
          </c:extLst>
        </c:ser>
        <c:ser>
          <c:idx val="1"/>
          <c:order val="1"/>
          <c:tx>
            <c:strRef>
              <c:f>'d3'!$C$157:$D$157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'd3'!$E$157:$O$157</c:f>
              <c:numCache>
                <c:formatCode>General</c:formatCode>
                <c:ptCount val="11"/>
                <c:pt idx="0">
                  <c:v>87.595411014218698</c:v>
                </c:pt>
                <c:pt idx="1">
                  <c:v>28.010325049047282</c:v>
                </c:pt>
                <c:pt idx="2">
                  <c:v>87.244640782450446</c:v>
                </c:pt>
                <c:pt idx="3">
                  <c:v>45.2442930435923</c:v>
                </c:pt>
                <c:pt idx="4">
                  <c:v>27.696262704086802</c:v>
                </c:pt>
                <c:pt idx="5">
                  <c:v>23.339465413310819</c:v>
                </c:pt>
                <c:pt idx="6">
                  <c:v>23.397133351719255</c:v>
                </c:pt>
                <c:pt idx="7">
                  <c:v>73.415015725326583</c:v>
                </c:pt>
                <c:pt idx="8">
                  <c:v>30.824351477409447</c:v>
                </c:pt>
                <c:pt idx="9">
                  <c:v>20.402249765915773</c:v>
                </c:pt>
                <c:pt idx="10">
                  <c:v>21.799113171344253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B-426C-B1CC-25A32F89D99E}"/>
            </c:ext>
          </c:extLst>
        </c:ser>
        <c:ser>
          <c:idx val="2"/>
          <c:order val="2"/>
          <c:tx>
            <c:strRef>
              <c:f>'d3'!$C$158:$D$158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'd3'!$E$158:$O$158</c:f>
              <c:numCache>
                <c:formatCode>General</c:formatCode>
                <c:ptCount val="11"/>
                <c:pt idx="0">
                  <c:v>86.053957213899409</c:v>
                </c:pt>
                <c:pt idx="1">
                  <c:v>46.970526977217759</c:v>
                </c:pt>
                <c:pt idx="2">
                  <c:v>85.453030262951287</c:v>
                </c:pt>
                <c:pt idx="3">
                  <c:v>71.751891280157963</c:v>
                </c:pt>
                <c:pt idx="4">
                  <c:v>45.390245743686371</c:v>
                </c:pt>
                <c:pt idx="5">
                  <c:v>42.096321971739833</c:v>
                </c:pt>
                <c:pt idx="6">
                  <c:v>41.208511621056999</c:v>
                </c:pt>
                <c:pt idx="7">
                  <c:v>87.482843267151281</c:v>
                </c:pt>
                <c:pt idx="8">
                  <c:v>48.104318582647124</c:v>
                </c:pt>
                <c:pt idx="9">
                  <c:v>41.242200579837224</c:v>
                </c:pt>
                <c:pt idx="10">
                  <c:v>41.849944521400111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B-426C-B1CC-25A32F89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75648"/>
        <c:axId val="998478144"/>
      </c:barChart>
      <c:catAx>
        <c:axId val="9984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8144"/>
        <c:crosses val="autoZero"/>
        <c:auto val="1"/>
        <c:lblAlgn val="ctr"/>
        <c:lblOffset val="100"/>
        <c:noMultiLvlLbl val="0"/>
      </c:catAx>
      <c:valAx>
        <c:axId val="9984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Prognozy liczb śmierci dla 3 fali uzyskane na podstawie modelu ARIMA estymowanego w programie Statistica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'd3'!$R$257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'd3'!$Q$258:$Q$330</c:f>
              <c:numCache>
                <c:formatCode>m/d/yyyy</c:formatCode>
                <c:ptCount val="7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</c:numCache>
            </c:numRef>
          </c:cat>
          <c:val>
            <c:numRef>
              <c:f>'d3'!$R$258:$R$330</c:f>
              <c:numCache>
                <c:formatCode>General</c:formatCode>
                <c:ptCount val="73"/>
                <c:pt idx="0">
                  <c:v>42</c:v>
                </c:pt>
                <c:pt idx="1">
                  <c:v>253</c:v>
                </c:pt>
                <c:pt idx="2">
                  <c:v>421</c:v>
                </c:pt>
                <c:pt idx="3">
                  <c:v>444</c:v>
                </c:pt>
                <c:pt idx="4">
                  <c:v>368</c:v>
                </c:pt>
                <c:pt idx="5">
                  <c:v>283</c:v>
                </c:pt>
                <c:pt idx="6">
                  <c:v>93</c:v>
                </c:pt>
                <c:pt idx="7">
                  <c:v>45</c:v>
                </c:pt>
                <c:pt idx="8">
                  <c:v>227</c:v>
                </c:pt>
                <c:pt idx="9">
                  <c:v>360</c:v>
                </c:pt>
                <c:pt idx="10">
                  <c:v>456</c:v>
                </c:pt>
                <c:pt idx="11">
                  <c:v>247</c:v>
                </c:pt>
                <c:pt idx="12">
                  <c:v>284</c:v>
                </c:pt>
                <c:pt idx="13">
                  <c:v>98</c:v>
                </c:pt>
                <c:pt idx="14">
                  <c:v>25</c:v>
                </c:pt>
                <c:pt idx="15">
                  <c:v>196</c:v>
                </c:pt>
                <c:pt idx="16">
                  <c:v>279</c:v>
                </c:pt>
                <c:pt idx="17">
                  <c:v>273</c:v>
                </c:pt>
                <c:pt idx="18">
                  <c:v>241</c:v>
                </c:pt>
                <c:pt idx="19">
                  <c:v>254</c:v>
                </c:pt>
                <c:pt idx="20">
                  <c:v>94</c:v>
                </c:pt>
                <c:pt idx="21">
                  <c:v>17</c:v>
                </c:pt>
                <c:pt idx="22">
                  <c:v>247</c:v>
                </c:pt>
                <c:pt idx="23">
                  <c:v>372</c:v>
                </c:pt>
                <c:pt idx="24">
                  <c:v>286</c:v>
                </c:pt>
                <c:pt idx="25">
                  <c:v>259</c:v>
                </c:pt>
                <c:pt idx="26">
                  <c:v>303</c:v>
                </c:pt>
                <c:pt idx="27">
                  <c:v>114</c:v>
                </c:pt>
                <c:pt idx="28">
                  <c:v>24</c:v>
                </c:pt>
                <c:pt idx="29">
                  <c:v>216</c:v>
                </c:pt>
                <c:pt idx="30">
                  <c:v>309</c:v>
                </c:pt>
                <c:pt idx="31">
                  <c:v>289</c:v>
                </c:pt>
                <c:pt idx="32">
                  <c:v>263</c:v>
                </c:pt>
                <c:pt idx="33">
                  <c:v>245</c:v>
                </c:pt>
                <c:pt idx="34">
                  <c:v>126</c:v>
                </c:pt>
                <c:pt idx="35">
                  <c:v>32</c:v>
                </c:pt>
                <c:pt idx="36">
                  <c:v>282</c:v>
                </c:pt>
                <c:pt idx="37">
                  <c:v>398</c:v>
                </c:pt>
                <c:pt idx="38">
                  <c:v>375</c:v>
                </c:pt>
                <c:pt idx="39">
                  <c:v>351</c:v>
                </c:pt>
                <c:pt idx="40">
                  <c:v>343</c:v>
                </c:pt>
                <c:pt idx="41">
                  <c:v>110</c:v>
                </c:pt>
                <c:pt idx="4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C-4D55-A71A-502989C5365C}"/>
            </c:ext>
          </c:extLst>
        </c:ser>
        <c:ser>
          <c:idx val="1"/>
          <c:order val="1"/>
          <c:tx>
            <c:strRef>
              <c:f>'d3'!$S$257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'd3'!$Q$258:$Q$330</c:f>
              <c:numCache>
                <c:formatCode>m/d/yyyy</c:formatCode>
                <c:ptCount val="7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</c:numCache>
            </c:numRef>
          </c:cat>
          <c:val>
            <c:numRef>
              <c:f>'d3'!$S$258:$S$330</c:f>
              <c:numCache>
                <c:formatCode>General</c:formatCode>
                <c:ptCount val="73"/>
                <c:pt idx="43">
                  <c:v>372</c:v>
                </c:pt>
                <c:pt idx="44">
                  <c:v>453</c:v>
                </c:pt>
                <c:pt idx="45">
                  <c:v>356</c:v>
                </c:pt>
                <c:pt idx="46">
                  <c:v>419</c:v>
                </c:pt>
                <c:pt idx="47">
                  <c:v>349</c:v>
                </c:pt>
                <c:pt idx="48">
                  <c:v>140</c:v>
                </c:pt>
                <c:pt idx="49">
                  <c:v>65</c:v>
                </c:pt>
                <c:pt idx="50">
                  <c:v>396</c:v>
                </c:pt>
                <c:pt idx="51">
                  <c:v>575</c:v>
                </c:pt>
                <c:pt idx="52">
                  <c:v>520</c:v>
                </c:pt>
                <c:pt idx="53">
                  <c:v>443</c:v>
                </c:pt>
                <c:pt idx="54">
                  <c:v>448</c:v>
                </c:pt>
                <c:pt idx="55">
                  <c:v>131</c:v>
                </c:pt>
                <c:pt idx="56">
                  <c:v>48</c:v>
                </c:pt>
                <c:pt idx="57">
                  <c:v>461</c:v>
                </c:pt>
                <c:pt idx="58">
                  <c:v>653</c:v>
                </c:pt>
                <c:pt idx="59">
                  <c:v>621</c:v>
                </c:pt>
                <c:pt idx="60">
                  <c:v>497</c:v>
                </c:pt>
                <c:pt idx="61">
                  <c:v>571</c:v>
                </c:pt>
                <c:pt idx="62">
                  <c:v>204</c:v>
                </c:pt>
                <c:pt idx="63">
                  <c:v>64</c:v>
                </c:pt>
                <c:pt idx="64">
                  <c:v>60</c:v>
                </c:pt>
                <c:pt idx="65">
                  <c:v>638</c:v>
                </c:pt>
                <c:pt idx="66">
                  <c:v>954</c:v>
                </c:pt>
                <c:pt idx="67">
                  <c:v>768</c:v>
                </c:pt>
                <c:pt idx="68">
                  <c:v>749</c:v>
                </c:pt>
                <c:pt idx="69">
                  <c:v>245</c:v>
                </c:pt>
                <c:pt idx="70">
                  <c:v>61</c:v>
                </c:pt>
                <c:pt idx="71">
                  <c:v>644</c:v>
                </c:pt>
                <c:pt idx="72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C-4D55-A71A-502989C5365C}"/>
            </c:ext>
          </c:extLst>
        </c:ser>
        <c:ser>
          <c:idx val="2"/>
          <c:order val="2"/>
          <c:tx>
            <c:strRef>
              <c:f>'d3'!$T$257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'd3'!$Q$258:$Q$330</c:f>
              <c:numCache>
                <c:formatCode>m/d/yyyy</c:formatCode>
                <c:ptCount val="7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</c:numCache>
            </c:numRef>
          </c:cat>
          <c:val>
            <c:numRef>
              <c:f>'d3'!$T$258:$T$330</c:f>
              <c:numCache>
                <c:formatCode>General</c:formatCode>
                <c:ptCount val="73"/>
                <c:pt idx="43" formatCode="0">
                  <c:v>290.3971367416749</c:v>
                </c:pt>
                <c:pt idx="44" formatCode="0">
                  <c:v>439.78282126096821</c:v>
                </c:pt>
                <c:pt idx="45" formatCode="0">
                  <c:v>409.14110596599426</c:v>
                </c:pt>
                <c:pt idx="46" formatCode="0">
                  <c:v>358.97353837902051</c:v>
                </c:pt>
                <c:pt idx="47" formatCode="0">
                  <c:v>361.47096436562003</c:v>
                </c:pt>
                <c:pt idx="48" formatCode="0">
                  <c:v>128.44603102275266</c:v>
                </c:pt>
                <c:pt idx="49" formatCode="0">
                  <c:v>34.072077340453248</c:v>
                </c:pt>
                <c:pt idx="50" formatCode="0">
                  <c:v>303.79719633034716</c:v>
                </c:pt>
                <c:pt idx="51" formatCode="0">
                  <c:v>453.27375729690857</c:v>
                </c:pt>
                <c:pt idx="52" formatCode="0">
                  <c:v>422.33532979280602</c:v>
                </c:pt>
                <c:pt idx="53" formatCode="0">
                  <c:v>371.53834645266119</c:v>
                </c:pt>
                <c:pt idx="54" formatCode="0">
                  <c:v>362.95880194235485</c:v>
                </c:pt>
                <c:pt idx="55" formatCode="0">
                  <c:v>139.52694617772829</c:v>
                </c:pt>
                <c:pt idx="56" formatCode="0">
                  <c:v>37.36130323956283</c:v>
                </c:pt>
                <c:pt idx="57" formatCode="0">
                  <c:v>327.13568476225373</c:v>
                </c:pt>
                <c:pt idx="58" formatCode="0">
                  <c:v>483.48262669052559</c:v>
                </c:pt>
                <c:pt idx="59" formatCode="0">
                  <c:v>447.2287527028526</c:v>
                </c:pt>
                <c:pt idx="60" formatCode="0">
                  <c:v>390.54532994762502</c:v>
                </c:pt>
                <c:pt idx="61" formatCode="0">
                  <c:v>385.03539927825199</c:v>
                </c:pt>
                <c:pt idx="62" formatCode="0">
                  <c:v>141.69734763959457</c:v>
                </c:pt>
                <c:pt idx="63" formatCode="0">
                  <c:v>37.619005805480874</c:v>
                </c:pt>
                <c:pt idx="64" formatCode="0">
                  <c:v>330.38647783043399</c:v>
                </c:pt>
                <c:pt idx="65" formatCode="0">
                  <c:v>488.43532597864692</c:v>
                </c:pt>
                <c:pt idx="66" formatCode="0">
                  <c:v>451.61005819808275</c:v>
                </c:pt>
                <c:pt idx="67" formatCode="0">
                  <c:v>394.33573402049285</c:v>
                </c:pt>
                <c:pt idx="68" formatCode="0">
                  <c:v>385.69916338603082</c:v>
                </c:pt>
                <c:pt idx="69" formatCode="0">
                  <c:v>144.56287178456185</c:v>
                </c:pt>
                <c:pt idx="70" formatCode="0">
                  <c:v>38.444926431731155</c:v>
                </c:pt>
                <c:pt idx="71" formatCode="0">
                  <c:v>336.02822596407941</c:v>
                </c:pt>
                <c:pt idx="72" formatCode="0">
                  <c:v>495.43924414038622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C-4D55-A71A-502989C5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78480"/>
        <c:axId val="1100292624"/>
      </c:lineChart>
      <c:dateAx>
        <c:axId val="110027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92624"/>
        <c:crosses val="autoZero"/>
        <c:auto val="1"/>
        <c:lblOffset val="100"/>
        <c:baseTimeUnit val="days"/>
      </c:dateAx>
      <c:valAx>
        <c:axId val="11002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</a:t>
            </a:r>
            <a:r>
              <a:rPr lang="pl-PL" baseline="0"/>
              <a:t>e prognoz z wartościami rzeczywistymi liczb śmierci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'd4'!$D$4:$D$33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29</c:v>
                </c:pt>
                <c:pt idx="3">
                  <c:v>22</c:v>
                </c:pt>
                <c:pt idx="4">
                  <c:v>27</c:v>
                </c:pt>
                <c:pt idx="5">
                  <c:v>16</c:v>
                </c:pt>
                <c:pt idx="6">
                  <c:v>23</c:v>
                </c:pt>
                <c:pt idx="7">
                  <c:v>6</c:v>
                </c:pt>
                <c:pt idx="8">
                  <c:v>0</c:v>
                </c:pt>
                <c:pt idx="9">
                  <c:v>46</c:v>
                </c:pt>
                <c:pt idx="10">
                  <c:v>33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40</c:v>
                </c:pt>
                <c:pt idx="18">
                  <c:v>60</c:v>
                </c:pt>
                <c:pt idx="19">
                  <c:v>49</c:v>
                </c:pt>
                <c:pt idx="20">
                  <c:v>44</c:v>
                </c:pt>
                <c:pt idx="21">
                  <c:v>1</c:v>
                </c:pt>
                <c:pt idx="22">
                  <c:v>3</c:v>
                </c:pt>
                <c:pt idx="23">
                  <c:v>64</c:v>
                </c:pt>
                <c:pt idx="24">
                  <c:v>75</c:v>
                </c:pt>
                <c:pt idx="25">
                  <c:v>46</c:v>
                </c:pt>
                <c:pt idx="26">
                  <c:v>59</c:v>
                </c:pt>
                <c:pt idx="27">
                  <c:v>75</c:v>
                </c:pt>
                <c:pt idx="28">
                  <c:v>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73A-954C-E94A7B639247}"/>
            </c:ext>
          </c:extLst>
        </c:ser>
        <c:ser>
          <c:idx val="1"/>
          <c:order val="1"/>
          <c:tx>
            <c:strRef>
              <c:f>'d4'!$E$3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'd4'!$E$4:$E$33</c:f>
              <c:numCache>
                <c:formatCode>0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C-473A-954C-E94A7B639247}"/>
            </c:ext>
          </c:extLst>
        </c:ser>
        <c:ser>
          <c:idx val="2"/>
          <c:order val="2"/>
          <c:tx>
            <c:strRef>
              <c:f>'d4'!$F$3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'd4'!$F$4:$F$33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14</c:v>
                </c:pt>
                <c:pt idx="5">
                  <c:v>14</c:v>
                </c:pt>
                <c:pt idx="6">
                  <c:v>20</c:v>
                </c:pt>
                <c:pt idx="7">
                  <c:v>1</c:v>
                </c:pt>
                <c:pt idx="8">
                  <c:v>0</c:v>
                </c:pt>
                <c:pt idx="9">
                  <c:v>15</c:v>
                </c:pt>
                <c:pt idx="10">
                  <c:v>20</c:v>
                </c:pt>
                <c:pt idx="11">
                  <c:v>14</c:v>
                </c:pt>
                <c:pt idx="12">
                  <c:v>14</c:v>
                </c:pt>
                <c:pt idx="13">
                  <c:v>20</c:v>
                </c:pt>
                <c:pt idx="14">
                  <c:v>1</c:v>
                </c:pt>
                <c:pt idx="15">
                  <c:v>0</c:v>
                </c:pt>
                <c:pt idx="16">
                  <c:v>15</c:v>
                </c:pt>
                <c:pt idx="17">
                  <c:v>20</c:v>
                </c:pt>
                <c:pt idx="18">
                  <c:v>14</c:v>
                </c:pt>
                <c:pt idx="19">
                  <c:v>14</c:v>
                </c:pt>
                <c:pt idx="20">
                  <c:v>20</c:v>
                </c:pt>
                <c:pt idx="21">
                  <c:v>1</c:v>
                </c:pt>
                <c:pt idx="22">
                  <c:v>0</c:v>
                </c:pt>
                <c:pt idx="23">
                  <c:v>15</c:v>
                </c:pt>
                <c:pt idx="24">
                  <c:v>20</c:v>
                </c:pt>
                <c:pt idx="25">
                  <c:v>14</c:v>
                </c:pt>
                <c:pt idx="26">
                  <c:v>14</c:v>
                </c:pt>
                <c:pt idx="27">
                  <c:v>20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C-473A-954C-E94A7B639247}"/>
            </c:ext>
          </c:extLst>
        </c:ser>
        <c:ser>
          <c:idx val="3"/>
          <c:order val="3"/>
          <c:tx>
            <c:strRef>
              <c:f>'d4'!$G$3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'd4'!$G$4:$G$33</c:f>
              <c:numCache>
                <c:formatCode>0</c:formatCode>
                <c:ptCount val="30"/>
                <c:pt idx="0">
                  <c:v>20.035149384885798</c:v>
                </c:pt>
                <c:pt idx="1">
                  <c:v>20.070298769771501</c:v>
                </c:pt>
                <c:pt idx="2">
                  <c:v>20.105448154657299</c:v>
                </c:pt>
                <c:pt idx="3">
                  <c:v>20.140597539543101</c:v>
                </c:pt>
                <c:pt idx="4">
                  <c:v>20.1757469244288</c:v>
                </c:pt>
                <c:pt idx="5">
                  <c:v>20.210896309314599</c:v>
                </c:pt>
                <c:pt idx="6">
                  <c:v>20.246045694200401</c:v>
                </c:pt>
                <c:pt idx="7">
                  <c:v>20.2811950790861</c:v>
                </c:pt>
                <c:pt idx="8">
                  <c:v>20.316344463971902</c:v>
                </c:pt>
                <c:pt idx="9">
                  <c:v>20.351493848857601</c:v>
                </c:pt>
                <c:pt idx="10">
                  <c:v>20.386643233743399</c:v>
                </c:pt>
                <c:pt idx="11">
                  <c:v>20.421792618629201</c:v>
                </c:pt>
                <c:pt idx="12">
                  <c:v>20.4569420035149</c:v>
                </c:pt>
                <c:pt idx="13">
                  <c:v>20.492091388400699</c:v>
                </c:pt>
                <c:pt idx="14">
                  <c:v>20.527240773286501</c:v>
                </c:pt>
                <c:pt idx="15">
                  <c:v>20.5623901581722</c:v>
                </c:pt>
                <c:pt idx="16">
                  <c:v>20.597539543058001</c:v>
                </c:pt>
                <c:pt idx="17">
                  <c:v>20.6326889279438</c:v>
                </c:pt>
                <c:pt idx="18">
                  <c:v>20.667838312829499</c:v>
                </c:pt>
                <c:pt idx="19">
                  <c:v>20.702987697715301</c:v>
                </c:pt>
                <c:pt idx="20">
                  <c:v>20.738137082601</c:v>
                </c:pt>
                <c:pt idx="21">
                  <c:v>20.773286467486798</c:v>
                </c:pt>
                <c:pt idx="22">
                  <c:v>20.8084358523726</c:v>
                </c:pt>
                <c:pt idx="23">
                  <c:v>20.843585237258299</c:v>
                </c:pt>
                <c:pt idx="24">
                  <c:v>20.878734622144101</c:v>
                </c:pt>
                <c:pt idx="25">
                  <c:v>20.9138840070299</c:v>
                </c:pt>
                <c:pt idx="26">
                  <c:v>20.949033391915599</c:v>
                </c:pt>
                <c:pt idx="27">
                  <c:v>20.984182776801401</c:v>
                </c:pt>
                <c:pt idx="28">
                  <c:v>21.019332161687199</c:v>
                </c:pt>
                <c:pt idx="29">
                  <c:v>21.054481546572902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C-473A-954C-E94A7B639247}"/>
            </c:ext>
          </c:extLst>
        </c:ser>
        <c:ser>
          <c:idx val="4"/>
          <c:order val="4"/>
          <c:tx>
            <c:strRef>
              <c:f>'d4'!$H$3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'd4'!$H$4:$H$33</c:f>
              <c:numCache>
                <c:formatCode>0</c:formatCode>
                <c:ptCount val="30"/>
                <c:pt idx="0">
                  <c:v>4.8954545454545402</c:v>
                </c:pt>
                <c:pt idx="1">
                  <c:v>4.3954545454545402</c:v>
                </c:pt>
                <c:pt idx="2">
                  <c:v>11.4954545454545</c:v>
                </c:pt>
                <c:pt idx="3">
                  <c:v>12.8954545454545</c:v>
                </c:pt>
                <c:pt idx="4">
                  <c:v>10.9954545454545</c:v>
                </c:pt>
                <c:pt idx="5">
                  <c:v>10.3954545454545</c:v>
                </c:pt>
                <c:pt idx="6">
                  <c:v>11.704132231405</c:v>
                </c:pt>
                <c:pt idx="7">
                  <c:v>5.6946280991735501</c:v>
                </c:pt>
                <c:pt idx="8">
                  <c:v>5.1946280991735501</c:v>
                </c:pt>
                <c:pt idx="9">
                  <c:v>12.2946280991736</c:v>
                </c:pt>
                <c:pt idx="10">
                  <c:v>13.694628099173499</c:v>
                </c:pt>
                <c:pt idx="11">
                  <c:v>11.7946280991736</c:v>
                </c:pt>
                <c:pt idx="12">
                  <c:v>11.194628099173499</c:v>
                </c:pt>
                <c:pt idx="13">
                  <c:v>12.503305785124001</c:v>
                </c:pt>
                <c:pt idx="14">
                  <c:v>6.4938016528925502</c:v>
                </c:pt>
                <c:pt idx="15">
                  <c:v>5.9938016528925502</c:v>
                </c:pt>
                <c:pt idx="16">
                  <c:v>13.0938016528926</c:v>
                </c:pt>
                <c:pt idx="17">
                  <c:v>14.4938016528926</c:v>
                </c:pt>
                <c:pt idx="18">
                  <c:v>12.5938016528926</c:v>
                </c:pt>
                <c:pt idx="19">
                  <c:v>11.9938016528926</c:v>
                </c:pt>
                <c:pt idx="20">
                  <c:v>13.302479338843</c:v>
                </c:pt>
                <c:pt idx="21">
                  <c:v>7.2929752066115601</c:v>
                </c:pt>
                <c:pt idx="22">
                  <c:v>6.7929752066115601</c:v>
                </c:pt>
                <c:pt idx="23">
                  <c:v>13.892975206611601</c:v>
                </c:pt>
                <c:pt idx="24">
                  <c:v>15.292975206611599</c:v>
                </c:pt>
                <c:pt idx="25">
                  <c:v>13.392975206611601</c:v>
                </c:pt>
                <c:pt idx="26">
                  <c:v>12.792975206611599</c:v>
                </c:pt>
                <c:pt idx="27">
                  <c:v>14.101652892562001</c:v>
                </c:pt>
                <c:pt idx="28">
                  <c:v>8.09214876033057</c:v>
                </c:pt>
                <c:pt idx="29">
                  <c:v>7.59214876033057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C-473A-954C-E94A7B639247}"/>
            </c:ext>
          </c:extLst>
        </c:ser>
        <c:ser>
          <c:idx val="5"/>
          <c:order val="5"/>
          <c:tx>
            <c:strRef>
              <c:f>'d4'!$I$3</c:f>
              <c:strCache>
                <c:ptCount val="1"/>
                <c:pt idx="0">
                  <c:v>R - model ETS(A,Ad,A)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'd4'!$I$4:$I$33</c:f>
              <c:numCache>
                <c:formatCode>0</c:formatCode>
                <c:ptCount val="30"/>
                <c:pt idx="0">
                  <c:v>4.9111833129267799</c:v>
                </c:pt>
                <c:pt idx="1">
                  <c:v>4.8127048481632499</c:v>
                </c:pt>
                <c:pt idx="2">
                  <c:v>16.904490041056199</c:v>
                </c:pt>
                <c:pt idx="3">
                  <c:v>22.6863085146156</c:v>
                </c:pt>
                <c:pt idx="4">
                  <c:v>15.8171818325934</c:v>
                </c:pt>
                <c:pt idx="5">
                  <c:v>15.3922429832937</c:v>
                </c:pt>
                <c:pt idx="6">
                  <c:v>19.739785859505002</c:v>
                </c:pt>
                <c:pt idx="7">
                  <c:v>7.1544601656232301</c:v>
                </c:pt>
                <c:pt idx="8">
                  <c:v>6.9214393932682698</c:v>
                </c:pt>
                <c:pt idx="9">
                  <c:v>18.8867515601256</c:v>
                </c:pt>
                <c:pt idx="10">
                  <c:v>24.549682327647002</c:v>
                </c:pt>
                <c:pt idx="11">
                  <c:v>17.568798324004302</c:v>
                </c:pt>
                <c:pt idx="12">
                  <c:v>17.038804887043501</c:v>
                </c:pt>
                <c:pt idx="13">
                  <c:v>21.2875939077704</c:v>
                </c:pt>
                <c:pt idx="14">
                  <c:v>8.6094371991737297</c:v>
                </c:pt>
                <c:pt idx="15">
                  <c:v>8.2891530258029196</c:v>
                </c:pt>
                <c:pt idx="16">
                  <c:v>20.172435483298099</c:v>
                </c:pt>
                <c:pt idx="17">
                  <c:v>25.758256338305099</c:v>
                </c:pt>
                <c:pt idx="18">
                  <c:v>18.704887150279799</c:v>
                </c:pt>
                <c:pt idx="19">
                  <c:v>18.106755885332198</c:v>
                </c:pt>
                <c:pt idx="20">
                  <c:v>22.291493698321801</c:v>
                </c:pt>
                <c:pt idx="21">
                  <c:v>9.5531273039482691</c:v>
                </c:pt>
                <c:pt idx="22">
                  <c:v>9.17624456843612</c:v>
                </c:pt>
                <c:pt idx="23">
                  <c:v>21.0063230074228</c:v>
                </c:pt>
                <c:pt idx="24">
                  <c:v>26.542130797108602</c:v>
                </c:pt>
                <c:pt idx="25">
                  <c:v>19.441748117002401</c:v>
                </c:pt>
                <c:pt idx="26">
                  <c:v>18.7994230314312</c:v>
                </c:pt>
                <c:pt idx="27">
                  <c:v>22.9426175832238</c:v>
                </c:pt>
                <c:pt idx="28">
                  <c:v>10.1651995176768</c:v>
                </c:pt>
                <c:pt idx="29">
                  <c:v>9.7516072659278503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C-473A-954C-E94A7B639247}"/>
            </c:ext>
          </c:extLst>
        </c:ser>
        <c:ser>
          <c:idx val="6"/>
          <c:order val="6"/>
          <c:tx>
            <c:strRef>
              <c:f>'d4'!$J$3</c:f>
              <c:strCache>
                <c:ptCount val="1"/>
                <c:pt idx="0">
                  <c:v>R - ARIMA(2,1,2)(0,1,1)[7]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'd4'!$J$4:$J$33</c:f>
              <c:numCache>
                <c:formatCode>0</c:formatCode>
                <c:ptCount val="30"/>
                <c:pt idx="0">
                  <c:v>1.81406799748112</c:v>
                </c:pt>
                <c:pt idx="1">
                  <c:v>1.02785806048679</c:v>
                </c:pt>
                <c:pt idx="2">
                  <c:v>17.950801941303101</c:v>
                </c:pt>
                <c:pt idx="3">
                  <c:v>23.253362659292598</c:v>
                </c:pt>
                <c:pt idx="4">
                  <c:v>18.368602718344</c:v>
                </c:pt>
                <c:pt idx="5">
                  <c:v>18.1479662743915</c:v>
                </c:pt>
                <c:pt idx="6">
                  <c:v>19.9412501233349</c:v>
                </c:pt>
                <c:pt idx="7">
                  <c:v>2.6361560895813798</c:v>
                </c:pt>
                <c:pt idx="8">
                  <c:v>1.69180102083116</c:v>
                </c:pt>
                <c:pt idx="9">
                  <c:v>23.520891717928802</c:v>
                </c:pt>
                <c:pt idx="10">
                  <c:v>29.4845941367516</c:v>
                </c:pt>
                <c:pt idx="11">
                  <c:v>22.801221127864299</c:v>
                </c:pt>
                <c:pt idx="12">
                  <c:v>22.160402233562401</c:v>
                </c:pt>
                <c:pt idx="13">
                  <c:v>24.061388027687801</c:v>
                </c:pt>
                <c:pt idx="14">
                  <c:v>3.3223575880706</c:v>
                </c:pt>
                <c:pt idx="15">
                  <c:v>2.185301842031</c:v>
                </c:pt>
                <c:pt idx="16">
                  <c:v>27.9206514468355</c:v>
                </c:pt>
                <c:pt idx="17">
                  <c:v>34.883751594473097</c:v>
                </c:pt>
                <c:pt idx="18">
                  <c:v>26.982468068406</c:v>
                </c:pt>
                <c:pt idx="19">
                  <c:v>26.206958192421499</c:v>
                </c:pt>
                <c:pt idx="20">
                  <c:v>28.4241540271471</c:v>
                </c:pt>
                <c:pt idx="21">
                  <c:v>4.0743224679022996</c:v>
                </c:pt>
                <c:pt idx="22">
                  <c:v>2.7387770776229599</c:v>
                </c:pt>
                <c:pt idx="23">
                  <c:v>32.930390332912403</c:v>
                </c:pt>
                <c:pt idx="24">
                  <c:v>41.094425235963897</c:v>
                </c:pt>
                <c:pt idx="25">
                  <c:v>31.824752139411199</c:v>
                </c:pt>
                <c:pt idx="26">
                  <c:v>30.913904151450499</c:v>
                </c:pt>
                <c:pt idx="27">
                  <c:v>33.513418220911703</c:v>
                </c:pt>
                <c:pt idx="28">
                  <c:v>4.9533619688329598</c:v>
                </c:pt>
                <c:pt idx="29">
                  <c:v>3.3865974223472199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C-473A-954C-E94A7B639247}"/>
            </c:ext>
          </c:extLst>
        </c:ser>
        <c:ser>
          <c:idx val="7"/>
          <c:order val="7"/>
          <c:tx>
            <c:strRef>
              <c:f>'d4'!$K$3</c:f>
              <c:strCache>
                <c:ptCount val="1"/>
                <c:pt idx="0">
                  <c:v>R - NNAR(22,1,12)[7]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'd4'!$K$4:$K$33</c:f>
              <c:numCache>
                <c:formatCode>0</c:formatCode>
                <c:ptCount val="30"/>
                <c:pt idx="0">
                  <c:v>12.6462253633327</c:v>
                </c:pt>
                <c:pt idx="1">
                  <c:v>7.1579951972695604</c:v>
                </c:pt>
                <c:pt idx="2">
                  <c:v>16.170772180312301</c:v>
                </c:pt>
                <c:pt idx="3">
                  <c:v>24.3424152603219</c:v>
                </c:pt>
                <c:pt idx="4">
                  <c:v>20.212059608855199</c:v>
                </c:pt>
                <c:pt idx="5">
                  <c:v>19.230286126036599</c:v>
                </c:pt>
                <c:pt idx="6">
                  <c:v>21.5253065763502</c:v>
                </c:pt>
                <c:pt idx="7">
                  <c:v>18.718064027524399</c:v>
                </c:pt>
                <c:pt idx="8">
                  <c:v>14.883279186336001</c:v>
                </c:pt>
                <c:pt idx="9">
                  <c:v>20.922485112011699</c:v>
                </c:pt>
                <c:pt idx="10">
                  <c:v>26.529300866557499</c:v>
                </c:pt>
                <c:pt idx="11">
                  <c:v>25.615734711806699</c:v>
                </c:pt>
                <c:pt idx="12">
                  <c:v>25.222060710616599</c:v>
                </c:pt>
                <c:pt idx="13">
                  <c:v>26.3384369039867</c:v>
                </c:pt>
                <c:pt idx="14">
                  <c:v>22.549858843682198</c:v>
                </c:pt>
                <c:pt idx="15">
                  <c:v>19.4054158388834</c:v>
                </c:pt>
                <c:pt idx="16">
                  <c:v>23.949730852673699</c:v>
                </c:pt>
                <c:pt idx="17">
                  <c:v>28.959689855425299</c:v>
                </c:pt>
                <c:pt idx="18">
                  <c:v>28.2304568817408</c:v>
                </c:pt>
                <c:pt idx="19">
                  <c:v>27.740654956936599</c:v>
                </c:pt>
                <c:pt idx="20">
                  <c:v>28.671047177272399</c:v>
                </c:pt>
                <c:pt idx="21">
                  <c:v>25.421360626807701</c:v>
                </c:pt>
                <c:pt idx="22">
                  <c:v>21.979315755399998</c:v>
                </c:pt>
                <c:pt idx="23">
                  <c:v>24.632360140488402</c:v>
                </c:pt>
                <c:pt idx="24">
                  <c:v>29.016868315561901</c:v>
                </c:pt>
                <c:pt idx="25">
                  <c:v>29.0222319456424</c:v>
                </c:pt>
                <c:pt idx="26">
                  <c:v>28.3559357467851</c:v>
                </c:pt>
                <c:pt idx="27">
                  <c:v>28.060294445208601</c:v>
                </c:pt>
                <c:pt idx="28">
                  <c:v>25.0344022844919</c:v>
                </c:pt>
                <c:pt idx="29">
                  <c:v>21.753854276053001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C-473A-954C-E94A7B639247}"/>
            </c:ext>
          </c:extLst>
        </c:ser>
        <c:ser>
          <c:idx val="8"/>
          <c:order val="8"/>
          <c:tx>
            <c:strRef>
              <c:f>'d4'!$L$3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'd4'!$L$4:$L$33</c:f>
              <c:numCache>
                <c:formatCode>0</c:formatCode>
                <c:ptCount val="30"/>
                <c:pt idx="0">
                  <c:v>13.636395562696944</c:v>
                </c:pt>
                <c:pt idx="1">
                  <c:v>14.386502123127462</c:v>
                </c:pt>
                <c:pt idx="2">
                  <c:v>15.136608683557981</c:v>
                </c:pt>
                <c:pt idx="3">
                  <c:v>15.886715243988499</c:v>
                </c:pt>
                <c:pt idx="4">
                  <c:v>16.636821804419018</c:v>
                </c:pt>
                <c:pt idx="5">
                  <c:v>17.386928364849535</c:v>
                </c:pt>
                <c:pt idx="6">
                  <c:v>18.137034925280052</c:v>
                </c:pt>
                <c:pt idx="7">
                  <c:v>18.887141485710568</c:v>
                </c:pt>
                <c:pt idx="8">
                  <c:v>19.637248046141085</c:v>
                </c:pt>
                <c:pt idx="9">
                  <c:v>20.387354606571602</c:v>
                </c:pt>
                <c:pt idx="10">
                  <c:v>21.137461167002119</c:v>
                </c:pt>
                <c:pt idx="11">
                  <c:v>21.887567727432636</c:v>
                </c:pt>
                <c:pt idx="12">
                  <c:v>22.637674287863153</c:v>
                </c:pt>
                <c:pt idx="13">
                  <c:v>23.387780848293669</c:v>
                </c:pt>
                <c:pt idx="14">
                  <c:v>24.137887408724186</c:v>
                </c:pt>
                <c:pt idx="15">
                  <c:v>24.887993969154703</c:v>
                </c:pt>
                <c:pt idx="16">
                  <c:v>25.63810052958522</c:v>
                </c:pt>
                <c:pt idx="17">
                  <c:v>26.388207090015737</c:v>
                </c:pt>
                <c:pt idx="18">
                  <c:v>27.138313650446253</c:v>
                </c:pt>
                <c:pt idx="19">
                  <c:v>27.88842021087677</c:v>
                </c:pt>
                <c:pt idx="20">
                  <c:v>28.638526771307287</c:v>
                </c:pt>
                <c:pt idx="21">
                  <c:v>29.388633331737804</c:v>
                </c:pt>
                <c:pt idx="22">
                  <c:v>30.138739892168321</c:v>
                </c:pt>
                <c:pt idx="23">
                  <c:v>30.888846452598838</c:v>
                </c:pt>
                <c:pt idx="24">
                  <c:v>31.638953013029354</c:v>
                </c:pt>
                <c:pt idx="25">
                  <c:v>32.389059573459875</c:v>
                </c:pt>
                <c:pt idx="26">
                  <c:v>33.139166133890392</c:v>
                </c:pt>
                <c:pt idx="27">
                  <c:v>33.889272694320908</c:v>
                </c:pt>
                <c:pt idx="28">
                  <c:v>34.639379254751425</c:v>
                </c:pt>
                <c:pt idx="29">
                  <c:v>35.389485815181942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9C-473A-954C-E94A7B639247}"/>
            </c:ext>
          </c:extLst>
        </c:ser>
        <c:ser>
          <c:idx val="9"/>
          <c:order val="9"/>
          <c:tx>
            <c:strRef>
              <c:f>'d4'!$N$3</c:f>
              <c:strCache>
                <c:ptCount val="1"/>
                <c:pt idx="0">
                  <c:v>Statistica - ARIMA(3,1,3)(2,1,2)[7]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'd4'!$N$4:$N$33</c:f>
              <c:numCache>
                <c:formatCode>0</c:formatCode>
                <c:ptCount val="30"/>
                <c:pt idx="0">
                  <c:v>1.7481436338493057</c:v>
                </c:pt>
                <c:pt idx="1">
                  <c:v>1.004401761279242</c:v>
                </c:pt>
                <c:pt idx="2">
                  <c:v>18.945534652467355</c:v>
                </c:pt>
                <c:pt idx="3">
                  <c:v>23.883667181996735</c:v>
                </c:pt>
                <c:pt idx="4">
                  <c:v>17.944462255150796</c:v>
                </c:pt>
                <c:pt idx="5">
                  <c:v>18.691188336826848</c:v>
                </c:pt>
                <c:pt idx="6">
                  <c:v>20.878274907578607</c:v>
                </c:pt>
                <c:pt idx="7">
                  <c:v>2.6374727603282642</c:v>
                </c:pt>
                <c:pt idx="8">
                  <c:v>1.8549785606265528</c:v>
                </c:pt>
                <c:pt idx="9">
                  <c:v>25.832888410174764</c:v>
                </c:pt>
                <c:pt idx="10">
                  <c:v>33.04627706731128</c:v>
                </c:pt>
                <c:pt idx="11">
                  <c:v>25.087032668934764</c:v>
                </c:pt>
                <c:pt idx="12">
                  <c:v>24.861970609542993</c:v>
                </c:pt>
                <c:pt idx="13">
                  <c:v>28.329231814299551</c:v>
                </c:pt>
                <c:pt idx="14">
                  <c:v>3.8718061081794595</c:v>
                </c:pt>
                <c:pt idx="15">
                  <c:v>2.798732922411316</c:v>
                </c:pt>
                <c:pt idx="16">
                  <c:v>35.165629461000719</c:v>
                </c:pt>
                <c:pt idx="17">
                  <c:v>45.663496791388582</c:v>
                </c:pt>
                <c:pt idx="18">
                  <c:v>34.015609325813244</c:v>
                </c:pt>
                <c:pt idx="19">
                  <c:v>34.080233136820937</c:v>
                </c:pt>
                <c:pt idx="20">
                  <c:v>38.781901235447627</c:v>
                </c:pt>
                <c:pt idx="21">
                  <c:v>5.5743169394024905</c:v>
                </c:pt>
                <c:pt idx="22">
                  <c:v>4.0399983922332252</c:v>
                </c:pt>
                <c:pt idx="23">
                  <c:v>47.568091524221202</c:v>
                </c:pt>
                <c:pt idx="24">
                  <c:v>60.906536526784159</c:v>
                </c:pt>
                <c:pt idx="25">
                  <c:v>45.80759973957705</c:v>
                </c:pt>
                <c:pt idx="26">
                  <c:v>45.591571898012099</c:v>
                </c:pt>
                <c:pt idx="27">
                  <c:v>52.108121560701228</c:v>
                </c:pt>
                <c:pt idx="28">
                  <c:v>7.708231070407578</c:v>
                </c:pt>
                <c:pt idx="29">
                  <c:v>5.7184079210882341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C-473A-954C-E94A7B639247}"/>
            </c:ext>
          </c:extLst>
        </c:ser>
        <c:ser>
          <c:idx val="10"/>
          <c:order val="10"/>
          <c:tx>
            <c:strRef>
              <c:f>'d4'!$O$3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'd4'!$O$4:$O$33</c:f>
              <c:numCache>
                <c:formatCode>0</c:formatCode>
                <c:ptCount val="30"/>
                <c:pt idx="0">
                  <c:v>2.8222746519999999</c:v>
                </c:pt>
                <c:pt idx="1">
                  <c:v>2.1004274230000002</c:v>
                </c:pt>
                <c:pt idx="2">
                  <c:v>26.564030280000001</c:v>
                </c:pt>
                <c:pt idx="3">
                  <c:v>29.14791619</c:v>
                </c:pt>
                <c:pt idx="4">
                  <c:v>20.22379364</c:v>
                </c:pt>
                <c:pt idx="5">
                  <c:v>19.275239410000001</c:v>
                </c:pt>
                <c:pt idx="6">
                  <c:v>20.09944905</c:v>
                </c:pt>
                <c:pt idx="7">
                  <c:v>2.8403756800000002</c:v>
                </c:pt>
                <c:pt idx="8">
                  <c:v>2.115110021</c:v>
                </c:pt>
                <c:pt idx="9">
                  <c:v>26.694564400000001</c:v>
                </c:pt>
                <c:pt idx="10">
                  <c:v>29.290686740000002</c:v>
                </c:pt>
                <c:pt idx="11">
                  <c:v>20.324302500000002</c:v>
                </c:pt>
                <c:pt idx="12">
                  <c:v>19.37125623</c:v>
                </c:pt>
                <c:pt idx="13">
                  <c:v>20.199369050000001</c:v>
                </c:pt>
                <c:pt idx="14">
                  <c:v>2.8585624279999999</c:v>
                </c:pt>
                <c:pt idx="15">
                  <c:v>2.1298621510000002</c:v>
                </c:pt>
                <c:pt idx="16">
                  <c:v>26.82571669</c:v>
                </c:pt>
                <c:pt idx="17">
                  <c:v>29.4341334</c:v>
                </c:pt>
                <c:pt idx="18">
                  <c:v>20.425287340000001</c:v>
                </c:pt>
                <c:pt idx="19">
                  <c:v>19.467727759999999</c:v>
                </c:pt>
                <c:pt idx="20">
                  <c:v>20.299762250000001</c:v>
                </c:pt>
                <c:pt idx="21">
                  <c:v>2.8768353019999999</c:v>
                </c:pt>
                <c:pt idx="22">
                  <c:v>2.144684142</c:v>
                </c:pt>
                <c:pt idx="23">
                  <c:v>26.957490069999999</c:v>
                </c:pt>
                <c:pt idx="24">
                  <c:v>29.578259379999999</c:v>
                </c:pt>
                <c:pt idx="25">
                  <c:v>20.526750409999998</c:v>
                </c:pt>
                <c:pt idx="26">
                  <c:v>19.56465614</c:v>
                </c:pt>
                <c:pt idx="27">
                  <c:v>20.400630870000001</c:v>
                </c:pt>
                <c:pt idx="28">
                  <c:v>2.8951947109999998</c:v>
                </c:pt>
                <c:pt idx="29">
                  <c:v>2.1595763250000002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9C-473A-954C-E94A7B63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56799"/>
        <c:axId val="775778847"/>
      </c:lineChart>
      <c:dateAx>
        <c:axId val="775756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8847"/>
        <c:crosses val="autoZero"/>
        <c:auto val="1"/>
        <c:lblOffset val="100"/>
        <c:baseTimeUnit val="days"/>
      </c:dateAx>
      <c:valAx>
        <c:axId val="7757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śmierci dla 4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'd4'!$C$150:$D$150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'd4'!$E$150:$N$150</c:f>
              <c:numCache>
                <c:formatCode>General</c:formatCode>
                <c:ptCount val="10"/>
                <c:pt idx="0">
                  <c:v>12.4</c:v>
                </c:pt>
                <c:pt idx="1">
                  <c:v>7</c:v>
                </c:pt>
                <c:pt idx="2">
                  <c:v>12.38945518453427</c:v>
                </c:pt>
                <c:pt idx="3">
                  <c:v>10.701033057851248</c:v>
                </c:pt>
                <c:pt idx="4">
                  <c:v>7.1745643958023235</c:v>
                </c:pt>
                <c:pt idx="5">
                  <c:v>5.5517353421990991</c:v>
                </c:pt>
                <c:pt idx="6">
                  <c:v>9.8147641683291766</c:v>
                </c:pt>
                <c:pt idx="7">
                  <c:v>12.174968031870844</c:v>
                </c:pt>
                <c:pt idx="8">
                  <c:v>5.2943746488878904</c:v>
                </c:pt>
                <c:pt idx="9">
                  <c:v>5.1038754645999997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4-46C9-B1B6-2C50F12F5756}"/>
            </c:ext>
          </c:extLst>
        </c:ser>
        <c:ser>
          <c:idx val="1"/>
          <c:order val="1"/>
          <c:tx>
            <c:strRef>
              <c:f>'d4'!$C$151:$D$151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'd4'!$E$151:$N$151</c:f>
              <c:numCache>
                <c:formatCode>General</c:formatCode>
                <c:ptCount val="10"/>
                <c:pt idx="0">
                  <c:v>15.95</c:v>
                </c:pt>
                <c:pt idx="1">
                  <c:v>13.15</c:v>
                </c:pt>
                <c:pt idx="2">
                  <c:v>15.781282952548329</c:v>
                </c:pt>
                <c:pt idx="3">
                  <c:v>16.656776859504131</c:v>
                </c:pt>
                <c:pt idx="4">
                  <c:v>12.022850993965973</c:v>
                </c:pt>
                <c:pt idx="5">
                  <c:v>8.243943142397459</c:v>
                </c:pt>
                <c:pt idx="6">
                  <c:v>12.125842531305675</c:v>
                </c:pt>
                <c:pt idx="7">
                  <c:v>14.483601809253591</c:v>
                </c:pt>
                <c:pt idx="8">
                  <c:v>6.4020370072699206</c:v>
                </c:pt>
                <c:pt idx="9">
                  <c:v>9.4985787329499995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6C9-B1B6-2C50F12F5756}"/>
            </c:ext>
          </c:extLst>
        </c:ser>
        <c:ser>
          <c:idx val="2"/>
          <c:order val="2"/>
          <c:tx>
            <c:strRef>
              <c:f>'d4'!$C$152:$D$152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'd4'!$E$152:$N$152</c:f>
              <c:numCache>
                <c:formatCode>General</c:formatCode>
                <c:ptCount val="10"/>
                <c:pt idx="0">
                  <c:v>20.833333333333332</c:v>
                </c:pt>
                <c:pt idx="1">
                  <c:v>17.933333333333334</c:v>
                </c:pt>
                <c:pt idx="2">
                  <c:v>20.665787932044527</c:v>
                </c:pt>
                <c:pt idx="3">
                  <c:v>21.198181818181812</c:v>
                </c:pt>
                <c:pt idx="4">
                  <c:v>16.65830210884814</c:v>
                </c:pt>
                <c:pt idx="5">
                  <c:v>11.464886652798201</c:v>
                </c:pt>
                <c:pt idx="6">
                  <c:v>17.164901526596907</c:v>
                </c:pt>
                <c:pt idx="7">
                  <c:v>19.154814994676823</c:v>
                </c:pt>
                <c:pt idx="8">
                  <c:v>7.230046994765714</c:v>
                </c:pt>
                <c:pt idx="9">
                  <c:v>14.3546852771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4-46C9-B1B6-2C50F12F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73152"/>
        <c:axId val="998489792"/>
      </c:barChart>
      <c:catAx>
        <c:axId val="9984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9792"/>
        <c:crosses val="autoZero"/>
        <c:auto val="1"/>
        <c:lblAlgn val="ctr"/>
        <c:lblOffset val="100"/>
        <c:noMultiLvlLbl val="0"/>
      </c:catAx>
      <c:valAx>
        <c:axId val="9984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śmierci dla 4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'd4'!$C$153:$D$153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'd4'!$E$153:$N$153</c:f>
              <c:numCache>
                <c:formatCode>General</c:formatCode>
                <c:ptCount val="10"/>
                <c:pt idx="0">
                  <c:v>14.805404418657398</c:v>
                </c:pt>
                <c:pt idx="1">
                  <c:v>11.696153213770756</c:v>
                </c:pt>
                <c:pt idx="2">
                  <c:v>14.812706808645038</c:v>
                </c:pt>
                <c:pt idx="3">
                  <c:v>14.149484046935466</c:v>
                </c:pt>
                <c:pt idx="4">
                  <c:v>10.515003532650667</c:v>
                </c:pt>
                <c:pt idx="5">
                  <c:v>8.5634897632657871</c:v>
                </c:pt>
                <c:pt idx="6">
                  <c:v>11.948957966979249</c:v>
                </c:pt>
                <c:pt idx="7">
                  <c:v>13.917222416578026</c:v>
                </c:pt>
                <c:pt idx="8">
                  <c:v>7.8829938343693406</c:v>
                </c:pt>
                <c:pt idx="9">
                  <c:v>7.1900852303190268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A-4EB5-B303-D29ACE33E3B0}"/>
            </c:ext>
          </c:extLst>
        </c:ser>
        <c:ser>
          <c:idx val="1"/>
          <c:order val="1"/>
          <c:tx>
            <c:strRef>
              <c:f>'d4'!$C$154:$D$154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'd4'!$E$154:$N$154</c:f>
              <c:numCache>
                <c:formatCode>General</c:formatCode>
                <c:ptCount val="10"/>
                <c:pt idx="0">
                  <c:v>18.642692938521517</c:v>
                </c:pt>
                <c:pt idx="1">
                  <c:v>18.76832437912346</c:v>
                </c:pt>
                <c:pt idx="2">
                  <c:v>18.444274535855115</c:v>
                </c:pt>
                <c:pt idx="3">
                  <c:v>21.130522430711338</c:v>
                </c:pt>
                <c:pt idx="4">
                  <c:v>16.336159463932464</c:v>
                </c:pt>
                <c:pt idx="5">
                  <c:v>12.195142506551214</c:v>
                </c:pt>
                <c:pt idx="6">
                  <c:v>14.860692156973428</c:v>
                </c:pt>
                <c:pt idx="7">
                  <c:v>16.540771257321431</c:v>
                </c:pt>
                <c:pt idx="8">
                  <c:v>9.5005616704760278</c:v>
                </c:pt>
                <c:pt idx="9">
                  <c:v>13.909439610761575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A-4EB5-B303-D29ACE33E3B0}"/>
            </c:ext>
          </c:extLst>
        </c:ser>
        <c:ser>
          <c:idx val="2"/>
          <c:order val="2"/>
          <c:tx>
            <c:strRef>
              <c:f>'d4'!$C$155:$D$155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'd4'!$E$155:$N$155</c:f>
              <c:numCache>
                <c:formatCode>General</c:formatCode>
                <c:ptCount val="10"/>
                <c:pt idx="0">
                  <c:v>25.039302439698009</c:v>
                </c:pt>
                <c:pt idx="1">
                  <c:v>25.346926177875428</c:v>
                </c:pt>
                <c:pt idx="2">
                  <c:v>24.72997435178744</c:v>
                </c:pt>
                <c:pt idx="3">
                  <c:v>27.683082615544443</c:v>
                </c:pt>
                <c:pt idx="4">
                  <c:v>22.547071378903002</c:v>
                </c:pt>
                <c:pt idx="5">
                  <c:v>16.460645652798902</c:v>
                </c:pt>
                <c:pt idx="6">
                  <c:v>21.072377832282687</c:v>
                </c:pt>
                <c:pt idx="7">
                  <c:v>21.97853687415833</c:v>
                </c:pt>
                <c:pt idx="8">
                  <c:v>10.145024009852262</c:v>
                </c:pt>
                <c:pt idx="9">
                  <c:v>20.946425608525228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A-4EB5-B303-D29ACE33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611232"/>
        <c:axId val="1102612896"/>
      </c:barChart>
      <c:catAx>
        <c:axId val="11026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12896"/>
        <c:crosses val="autoZero"/>
        <c:auto val="1"/>
        <c:lblAlgn val="ctr"/>
        <c:lblOffset val="100"/>
        <c:noMultiLvlLbl val="0"/>
      </c:catAx>
      <c:valAx>
        <c:axId val="1102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śmierci dla 4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'd4'!$C$156:$D$156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'd4'!$E$156:$N$156</c:f>
              <c:numCache>
                <c:formatCode>General</c:formatCode>
                <c:ptCount val="10"/>
                <c:pt idx="0">
                  <c:v>286.74373356251169</c:v>
                </c:pt>
                <c:pt idx="1">
                  <c:v>35.222879406256467</c:v>
                </c:pt>
                <c:pt idx="2">
                  <c:v>287.49775050453013</c:v>
                </c:pt>
                <c:pt idx="3">
                  <c:v>89.133663106319901</c:v>
                </c:pt>
                <c:pt idx="4">
                  <c:v>71.690073522968873</c:v>
                </c:pt>
                <c:pt idx="5">
                  <c:v>36.103514672764085</c:v>
                </c:pt>
                <c:pt idx="6">
                  <c:v>192.21677304286072</c:v>
                </c:pt>
                <c:pt idx="7">
                  <c:v>209.73639217237317</c:v>
                </c:pt>
                <c:pt idx="8">
                  <c:v>34.68932152436745</c:v>
                </c:pt>
                <c:pt idx="9">
                  <c:v>46.990628813602811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3-48E5-8C0B-73AEB6DCFF91}"/>
            </c:ext>
          </c:extLst>
        </c:ser>
        <c:ser>
          <c:idx val="1"/>
          <c:order val="1"/>
          <c:tx>
            <c:strRef>
              <c:f>'d4'!$C$157:$D$157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'd4'!$E$157:$N$157</c:f>
              <c:numCache>
                <c:formatCode>General</c:formatCode>
                <c:ptCount val="10"/>
                <c:pt idx="0">
                  <c:v>174.46650929320344</c:v>
                </c:pt>
                <c:pt idx="1">
                  <c:v>47.426899894608503</c:v>
                </c:pt>
                <c:pt idx="2">
                  <c:v>174.78598287045358</c:v>
                </c:pt>
                <c:pt idx="3">
                  <c:v>74.889730497048859</c:v>
                </c:pt>
                <c:pt idx="4">
                  <c:v>59.333744575887238</c:v>
                </c:pt>
                <c:pt idx="5">
                  <c:v>32.782862918397541</c:v>
                </c:pt>
                <c:pt idx="6">
                  <c:v>124.87559817270122</c:v>
                </c:pt>
                <c:pt idx="7">
                  <c:v>138.05944044783271</c:v>
                </c:pt>
                <c:pt idx="8">
                  <c:v>26.586631514800423</c:v>
                </c:pt>
                <c:pt idx="9">
                  <c:v>42.686206298736622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3-48E5-8C0B-73AEB6DCFF91}"/>
            </c:ext>
          </c:extLst>
        </c:ser>
        <c:ser>
          <c:idx val="2"/>
          <c:order val="2"/>
          <c:tx>
            <c:strRef>
              <c:f>'d4'!$C$158:$D$158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'd4'!$E$158:$N$158</c:f>
              <c:numCache>
                <c:formatCode>General</c:formatCode>
                <c:ptCount val="10"/>
                <c:pt idx="0">
                  <c:v>226.11650129827268</c:v>
                </c:pt>
                <c:pt idx="1">
                  <c:v>54.699077521543849</c:v>
                </c:pt>
                <c:pt idx="2">
                  <c:v>230.28856915685296</c:v>
                </c:pt>
                <c:pt idx="3">
                  <c:v>97.102940642695202</c:v>
                </c:pt>
                <c:pt idx="4">
                  <c:v>94.92595138917298</c:v>
                </c:pt>
                <c:pt idx="5">
                  <c:v>46.085910065829189</c:v>
                </c:pt>
                <c:pt idx="6">
                  <c:v>215.35893390440333</c:v>
                </c:pt>
                <c:pt idx="7">
                  <c:v>251.14053150214085</c:v>
                </c:pt>
                <c:pt idx="8">
                  <c:v>42.10651269055748</c:v>
                </c:pt>
                <c:pt idx="9">
                  <c:v>53.342677341426565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3-48E5-8C0B-73AEB6DC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320608"/>
        <c:axId val="1005326432"/>
      </c:barChart>
      <c:catAx>
        <c:axId val="10053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26432"/>
        <c:crosses val="autoZero"/>
        <c:auto val="1"/>
        <c:lblAlgn val="ctr"/>
        <c:lblOffset val="100"/>
        <c:noMultiLvlLbl val="0"/>
      </c:catAx>
      <c:valAx>
        <c:axId val="1005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śmierci dla 1 fali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'd1'!$C$150:$D$150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'd1'!$E$150:$O$150</c:f>
              <c:numCache>
                <c:formatCode>General</c:formatCode>
                <c:ptCount val="11"/>
                <c:pt idx="0">
                  <c:v>6.7</c:v>
                </c:pt>
                <c:pt idx="1">
                  <c:v>5</c:v>
                </c:pt>
                <c:pt idx="2">
                  <c:v>7.3470588235294105</c:v>
                </c:pt>
                <c:pt idx="3">
                  <c:v>2.732560296846001</c:v>
                </c:pt>
                <c:pt idx="4">
                  <c:v>3.7638057703371053</c:v>
                </c:pt>
                <c:pt idx="5">
                  <c:v>4.6379270255137639</c:v>
                </c:pt>
                <c:pt idx="6">
                  <c:v>5.0439072722491236</c:v>
                </c:pt>
                <c:pt idx="7">
                  <c:v>3.5969960754111634</c:v>
                </c:pt>
                <c:pt idx="8">
                  <c:v>4.7190677317380167</c:v>
                </c:pt>
                <c:pt idx="9">
                  <c:v>4.7517553013538336</c:v>
                </c:pt>
                <c:pt idx="10">
                  <c:v>4.4738732234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9-4C47-AE20-095B694A2B98}"/>
            </c:ext>
          </c:extLst>
        </c:ser>
        <c:ser>
          <c:idx val="1"/>
          <c:order val="1"/>
          <c:tx>
            <c:strRef>
              <c:f>'d1'!$C$151:$D$151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'd1'!$E$151:$O$151</c:f>
              <c:numCache>
                <c:formatCode>General</c:formatCode>
                <c:ptCount val="11"/>
                <c:pt idx="0">
                  <c:v>6.95</c:v>
                </c:pt>
                <c:pt idx="1">
                  <c:v>5.15</c:v>
                </c:pt>
                <c:pt idx="2">
                  <c:v>8.1852941176470608</c:v>
                </c:pt>
                <c:pt idx="3">
                  <c:v>2.4790352504638165</c:v>
                </c:pt>
                <c:pt idx="4">
                  <c:v>3.3048228376599638</c:v>
                </c:pt>
                <c:pt idx="5">
                  <c:v>4.5257600974425447</c:v>
                </c:pt>
                <c:pt idx="6">
                  <c:v>5.3641104566979712</c:v>
                </c:pt>
                <c:pt idx="7">
                  <c:v>3.5455568612349935</c:v>
                </c:pt>
                <c:pt idx="8">
                  <c:v>4.3720972497210449</c:v>
                </c:pt>
                <c:pt idx="9">
                  <c:v>4.7057871146097217</c:v>
                </c:pt>
                <c:pt idx="10">
                  <c:v>4.4298314048499989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9-4C47-AE20-095B694A2B98}"/>
            </c:ext>
          </c:extLst>
        </c:ser>
        <c:ser>
          <c:idx val="2"/>
          <c:order val="2"/>
          <c:tx>
            <c:strRef>
              <c:f>'d1'!$C$152:$D$152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'd1'!$E$152:$O$152</c:f>
              <c:numCache>
                <c:formatCode>General</c:formatCode>
                <c:ptCount val="11"/>
                <c:pt idx="0">
                  <c:v>6.7333333333333334</c:v>
                </c:pt>
                <c:pt idx="1">
                  <c:v>4.8666666666666663</c:v>
                </c:pt>
                <c:pt idx="2">
                  <c:v>8.3568627450980397</c:v>
                </c:pt>
                <c:pt idx="3">
                  <c:v>2.9128633271490307</c:v>
                </c:pt>
                <c:pt idx="4">
                  <c:v>3.7124301021047139</c:v>
                </c:pt>
                <c:pt idx="5">
                  <c:v>5.0541342130969387</c:v>
                </c:pt>
                <c:pt idx="6">
                  <c:v>6.2969743060158798</c:v>
                </c:pt>
                <c:pt idx="7">
                  <c:v>4.1073215671173475</c:v>
                </c:pt>
                <c:pt idx="8">
                  <c:v>4.7191773162325781</c:v>
                </c:pt>
                <c:pt idx="9">
                  <c:v>5.3093927895331898</c:v>
                </c:pt>
                <c:pt idx="10">
                  <c:v>4.7748995156666645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9-4C47-AE20-095B694A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244272"/>
        <c:axId val="1102245104"/>
      </c:barChart>
      <c:catAx>
        <c:axId val="11022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45104"/>
        <c:crosses val="autoZero"/>
        <c:auto val="1"/>
        <c:lblAlgn val="ctr"/>
        <c:lblOffset val="100"/>
        <c:noMultiLvlLbl val="0"/>
      </c:catAx>
      <c:valAx>
        <c:axId val="11022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Prognozy liczb śmierci dla 4 fali uzyskane na podstawie modelu ARIMA estymowanego w programie Statistica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'd4'!$R$259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'd4'!$Q$260:$Q$320</c:f>
              <c:numCache>
                <c:formatCode>m/d/yyyy</c:formatCode>
                <c:ptCount val="61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  <c:pt idx="32">
                  <c:v>44466</c:v>
                </c:pt>
                <c:pt idx="33">
                  <c:v>44467</c:v>
                </c:pt>
                <c:pt idx="34">
                  <c:v>44468</c:v>
                </c:pt>
                <c:pt idx="35">
                  <c:v>44469</c:v>
                </c:pt>
                <c:pt idx="36">
                  <c:v>44470</c:v>
                </c:pt>
                <c:pt idx="37">
                  <c:v>44471</c:v>
                </c:pt>
                <c:pt idx="38">
                  <c:v>44472</c:v>
                </c:pt>
                <c:pt idx="39">
                  <c:v>44473</c:v>
                </c:pt>
                <c:pt idx="40">
                  <c:v>44474</c:v>
                </c:pt>
                <c:pt idx="41">
                  <c:v>44475</c:v>
                </c:pt>
                <c:pt idx="42">
                  <c:v>44476</c:v>
                </c:pt>
                <c:pt idx="43">
                  <c:v>44477</c:v>
                </c:pt>
                <c:pt idx="44">
                  <c:v>44478</c:v>
                </c:pt>
                <c:pt idx="45">
                  <c:v>44479</c:v>
                </c:pt>
                <c:pt idx="46">
                  <c:v>44480</c:v>
                </c:pt>
                <c:pt idx="47">
                  <c:v>44481</c:v>
                </c:pt>
                <c:pt idx="48">
                  <c:v>44482</c:v>
                </c:pt>
                <c:pt idx="49">
                  <c:v>44483</c:v>
                </c:pt>
                <c:pt idx="50">
                  <c:v>44484</c:v>
                </c:pt>
                <c:pt idx="51">
                  <c:v>44485</c:v>
                </c:pt>
                <c:pt idx="52">
                  <c:v>44486</c:v>
                </c:pt>
                <c:pt idx="53">
                  <c:v>44487</c:v>
                </c:pt>
                <c:pt idx="54">
                  <c:v>44488</c:v>
                </c:pt>
                <c:pt idx="55">
                  <c:v>44489</c:v>
                </c:pt>
                <c:pt idx="56">
                  <c:v>44490</c:v>
                </c:pt>
                <c:pt idx="57">
                  <c:v>44491</c:v>
                </c:pt>
                <c:pt idx="58">
                  <c:v>44492</c:v>
                </c:pt>
                <c:pt idx="59">
                  <c:v>44493</c:v>
                </c:pt>
                <c:pt idx="60">
                  <c:v>44494</c:v>
                </c:pt>
              </c:numCache>
            </c:numRef>
          </c:cat>
          <c:val>
            <c:numRef>
              <c:f>'d4'!$R$260:$R$320</c:f>
              <c:numCache>
                <c:formatCode>General</c:formatCode>
                <c:ptCount val="6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11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21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1</c:v>
                </c:pt>
                <c:pt idx="25">
                  <c:v>0</c:v>
                </c:pt>
                <c:pt idx="26">
                  <c:v>15</c:v>
                </c:pt>
                <c:pt idx="27">
                  <c:v>20</c:v>
                </c:pt>
                <c:pt idx="28">
                  <c:v>14</c:v>
                </c:pt>
                <c:pt idx="29">
                  <c:v>14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B-4560-BC66-D8512376FE44}"/>
            </c:ext>
          </c:extLst>
        </c:ser>
        <c:ser>
          <c:idx val="1"/>
          <c:order val="1"/>
          <c:tx>
            <c:strRef>
              <c:f>'d4'!$S$259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'd4'!$Q$260:$Q$320</c:f>
              <c:numCache>
                <c:formatCode>m/d/yyyy</c:formatCode>
                <c:ptCount val="61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  <c:pt idx="32">
                  <c:v>44466</c:v>
                </c:pt>
                <c:pt idx="33">
                  <c:v>44467</c:v>
                </c:pt>
                <c:pt idx="34">
                  <c:v>44468</c:v>
                </c:pt>
                <c:pt idx="35">
                  <c:v>44469</c:v>
                </c:pt>
                <c:pt idx="36">
                  <c:v>44470</c:v>
                </c:pt>
                <c:pt idx="37">
                  <c:v>44471</c:v>
                </c:pt>
                <c:pt idx="38">
                  <c:v>44472</c:v>
                </c:pt>
                <c:pt idx="39">
                  <c:v>44473</c:v>
                </c:pt>
                <c:pt idx="40">
                  <c:v>44474</c:v>
                </c:pt>
                <c:pt idx="41">
                  <c:v>44475</c:v>
                </c:pt>
                <c:pt idx="42">
                  <c:v>44476</c:v>
                </c:pt>
                <c:pt idx="43">
                  <c:v>44477</c:v>
                </c:pt>
                <c:pt idx="44">
                  <c:v>44478</c:v>
                </c:pt>
                <c:pt idx="45">
                  <c:v>44479</c:v>
                </c:pt>
                <c:pt idx="46">
                  <c:v>44480</c:v>
                </c:pt>
                <c:pt idx="47">
                  <c:v>44481</c:v>
                </c:pt>
                <c:pt idx="48">
                  <c:v>44482</c:v>
                </c:pt>
                <c:pt idx="49">
                  <c:v>44483</c:v>
                </c:pt>
                <c:pt idx="50">
                  <c:v>44484</c:v>
                </c:pt>
                <c:pt idx="51">
                  <c:v>44485</c:v>
                </c:pt>
                <c:pt idx="52">
                  <c:v>44486</c:v>
                </c:pt>
                <c:pt idx="53">
                  <c:v>44487</c:v>
                </c:pt>
                <c:pt idx="54">
                  <c:v>44488</c:v>
                </c:pt>
                <c:pt idx="55">
                  <c:v>44489</c:v>
                </c:pt>
                <c:pt idx="56">
                  <c:v>44490</c:v>
                </c:pt>
                <c:pt idx="57">
                  <c:v>44491</c:v>
                </c:pt>
                <c:pt idx="58">
                  <c:v>44492</c:v>
                </c:pt>
                <c:pt idx="59">
                  <c:v>44493</c:v>
                </c:pt>
                <c:pt idx="60">
                  <c:v>44494</c:v>
                </c:pt>
              </c:numCache>
            </c:numRef>
          </c:cat>
          <c:val>
            <c:numRef>
              <c:f>'d4'!$S$260:$S$320</c:f>
              <c:numCache>
                <c:formatCode>General</c:formatCode>
                <c:ptCount val="61"/>
                <c:pt idx="31">
                  <c:v>1</c:v>
                </c:pt>
                <c:pt idx="32">
                  <c:v>0</c:v>
                </c:pt>
                <c:pt idx="33">
                  <c:v>29</c:v>
                </c:pt>
                <c:pt idx="34">
                  <c:v>22</c:v>
                </c:pt>
                <c:pt idx="35">
                  <c:v>27</c:v>
                </c:pt>
                <c:pt idx="36">
                  <c:v>16</c:v>
                </c:pt>
                <c:pt idx="37">
                  <c:v>23</c:v>
                </c:pt>
                <c:pt idx="38">
                  <c:v>6</c:v>
                </c:pt>
                <c:pt idx="39">
                  <c:v>0</c:v>
                </c:pt>
                <c:pt idx="40">
                  <c:v>46</c:v>
                </c:pt>
                <c:pt idx="41">
                  <c:v>33</c:v>
                </c:pt>
                <c:pt idx="42">
                  <c:v>29</c:v>
                </c:pt>
                <c:pt idx="43">
                  <c:v>31</c:v>
                </c:pt>
                <c:pt idx="44">
                  <c:v>29</c:v>
                </c:pt>
                <c:pt idx="45">
                  <c:v>5</c:v>
                </c:pt>
                <c:pt idx="46">
                  <c:v>0</c:v>
                </c:pt>
                <c:pt idx="47">
                  <c:v>49</c:v>
                </c:pt>
                <c:pt idx="48">
                  <c:v>40</c:v>
                </c:pt>
                <c:pt idx="49">
                  <c:v>60</c:v>
                </c:pt>
                <c:pt idx="50">
                  <c:v>49</c:v>
                </c:pt>
                <c:pt idx="51">
                  <c:v>44</c:v>
                </c:pt>
                <c:pt idx="52">
                  <c:v>1</c:v>
                </c:pt>
                <c:pt idx="53">
                  <c:v>3</c:v>
                </c:pt>
                <c:pt idx="54">
                  <c:v>64</c:v>
                </c:pt>
                <c:pt idx="55">
                  <c:v>75</c:v>
                </c:pt>
                <c:pt idx="56">
                  <c:v>46</c:v>
                </c:pt>
                <c:pt idx="57">
                  <c:v>59</c:v>
                </c:pt>
                <c:pt idx="58">
                  <c:v>75</c:v>
                </c:pt>
                <c:pt idx="59">
                  <c:v>13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B-4560-BC66-D8512376FE44}"/>
            </c:ext>
          </c:extLst>
        </c:ser>
        <c:ser>
          <c:idx val="2"/>
          <c:order val="2"/>
          <c:tx>
            <c:strRef>
              <c:f>'d4'!$T$259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'd4'!$Q$260:$Q$320</c:f>
              <c:numCache>
                <c:formatCode>m/d/yyyy</c:formatCode>
                <c:ptCount val="61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  <c:pt idx="32">
                  <c:v>44466</c:v>
                </c:pt>
                <c:pt idx="33">
                  <c:v>44467</c:v>
                </c:pt>
                <c:pt idx="34">
                  <c:v>44468</c:v>
                </c:pt>
                <c:pt idx="35">
                  <c:v>44469</c:v>
                </c:pt>
                <c:pt idx="36">
                  <c:v>44470</c:v>
                </c:pt>
                <c:pt idx="37">
                  <c:v>44471</c:v>
                </c:pt>
                <c:pt idx="38">
                  <c:v>44472</c:v>
                </c:pt>
                <c:pt idx="39">
                  <c:v>44473</c:v>
                </c:pt>
                <c:pt idx="40">
                  <c:v>44474</c:v>
                </c:pt>
                <c:pt idx="41">
                  <c:v>44475</c:v>
                </c:pt>
                <c:pt idx="42">
                  <c:v>44476</c:v>
                </c:pt>
                <c:pt idx="43">
                  <c:v>44477</c:v>
                </c:pt>
                <c:pt idx="44">
                  <c:v>44478</c:v>
                </c:pt>
                <c:pt idx="45">
                  <c:v>44479</c:v>
                </c:pt>
                <c:pt idx="46">
                  <c:v>44480</c:v>
                </c:pt>
                <c:pt idx="47">
                  <c:v>44481</c:v>
                </c:pt>
                <c:pt idx="48">
                  <c:v>44482</c:v>
                </c:pt>
                <c:pt idx="49">
                  <c:v>44483</c:v>
                </c:pt>
                <c:pt idx="50">
                  <c:v>44484</c:v>
                </c:pt>
                <c:pt idx="51">
                  <c:v>44485</c:v>
                </c:pt>
                <c:pt idx="52">
                  <c:v>44486</c:v>
                </c:pt>
                <c:pt idx="53">
                  <c:v>44487</c:v>
                </c:pt>
                <c:pt idx="54">
                  <c:v>44488</c:v>
                </c:pt>
                <c:pt idx="55">
                  <c:v>44489</c:v>
                </c:pt>
                <c:pt idx="56">
                  <c:v>44490</c:v>
                </c:pt>
                <c:pt idx="57">
                  <c:v>44491</c:v>
                </c:pt>
                <c:pt idx="58">
                  <c:v>44492</c:v>
                </c:pt>
                <c:pt idx="59">
                  <c:v>44493</c:v>
                </c:pt>
                <c:pt idx="60">
                  <c:v>44494</c:v>
                </c:pt>
              </c:numCache>
            </c:numRef>
          </c:cat>
          <c:val>
            <c:numRef>
              <c:f>'d4'!$T$260:$T$320</c:f>
              <c:numCache>
                <c:formatCode>General</c:formatCode>
                <c:ptCount val="61"/>
                <c:pt idx="31" formatCode="0">
                  <c:v>1.7481436338493057</c:v>
                </c:pt>
                <c:pt idx="32" formatCode="0">
                  <c:v>1.004401761279242</c:v>
                </c:pt>
                <c:pt idx="33" formatCode="0">
                  <c:v>18.945534652467355</c:v>
                </c:pt>
                <c:pt idx="34" formatCode="0">
                  <c:v>23.883667181996735</c:v>
                </c:pt>
                <c:pt idx="35" formatCode="0">
                  <c:v>17.944462255150796</c:v>
                </c:pt>
                <c:pt idx="36" formatCode="0">
                  <c:v>18.691188336826848</c:v>
                </c:pt>
                <c:pt idx="37" formatCode="0">
                  <c:v>20.878274907578607</c:v>
                </c:pt>
                <c:pt idx="38" formatCode="0">
                  <c:v>2.6374727603282642</c:v>
                </c:pt>
                <c:pt idx="39" formatCode="0">
                  <c:v>1.8549785606265528</c:v>
                </c:pt>
                <c:pt idx="40" formatCode="0">
                  <c:v>25.832888410174764</c:v>
                </c:pt>
                <c:pt idx="41" formatCode="0">
                  <c:v>33.04627706731128</c:v>
                </c:pt>
                <c:pt idx="42" formatCode="0">
                  <c:v>25.087032668934764</c:v>
                </c:pt>
                <c:pt idx="43" formatCode="0">
                  <c:v>24.861970609542993</c:v>
                </c:pt>
                <c:pt idx="44" formatCode="0">
                  <c:v>28.329231814299551</c:v>
                </c:pt>
                <c:pt idx="45" formatCode="0">
                  <c:v>3.8718061081794595</c:v>
                </c:pt>
                <c:pt idx="46" formatCode="0">
                  <c:v>2.798732922411316</c:v>
                </c:pt>
                <c:pt idx="47" formatCode="0">
                  <c:v>35.165629461000719</c:v>
                </c:pt>
                <c:pt idx="48" formatCode="0">
                  <c:v>45.663496791388582</c:v>
                </c:pt>
                <c:pt idx="49" formatCode="0">
                  <c:v>34.015609325813244</c:v>
                </c:pt>
                <c:pt idx="50" formatCode="0">
                  <c:v>34.080233136820937</c:v>
                </c:pt>
                <c:pt idx="51" formatCode="0">
                  <c:v>38.781901235447627</c:v>
                </c:pt>
                <c:pt idx="52" formatCode="0">
                  <c:v>5.5743169394024905</c:v>
                </c:pt>
                <c:pt idx="53" formatCode="0">
                  <c:v>4.0399983922332252</c:v>
                </c:pt>
                <c:pt idx="54" formatCode="0">
                  <c:v>47.568091524221202</c:v>
                </c:pt>
                <c:pt idx="55" formatCode="0">
                  <c:v>60.906536526784159</c:v>
                </c:pt>
                <c:pt idx="56" formatCode="0">
                  <c:v>45.80759973957705</c:v>
                </c:pt>
                <c:pt idx="57" formatCode="0">
                  <c:v>45.591571898012099</c:v>
                </c:pt>
                <c:pt idx="58" formatCode="0">
                  <c:v>52.108121560701228</c:v>
                </c:pt>
                <c:pt idx="59" formatCode="0">
                  <c:v>7.708231070407578</c:v>
                </c:pt>
                <c:pt idx="60" formatCode="0">
                  <c:v>5.7184079210882341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B-4560-BC66-D8512376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44688"/>
        <c:axId val="1102250512"/>
      </c:lineChart>
      <c:dateAx>
        <c:axId val="110224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50512"/>
        <c:crosses val="autoZero"/>
        <c:auto val="1"/>
        <c:lblOffset val="100"/>
        <c:baseTimeUnit val="days"/>
      </c:dateAx>
      <c:valAx>
        <c:axId val="11022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śmierci dla 1 fali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'd1'!$C$153:$D$153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'd1'!$E$153:$O$153</c:f>
              <c:numCache>
                <c:formatCode>General</c:formatCode>
                <c:ptCount val="11"/>
                <c:pt idx="0">
                  <c:v>7.9056941504209481</c:v>
                </c:pt>
                <c:pt idx="1">
                  <c:v>5.6745043836444431</c:v>
                </c:pt>
                <c:pt idx="2">
                  <c:v>8.4920683530865855</c:v>
                </c:pt>
                <c:pt idx="3">
                  <c:v>3.6757698213884389</c:v>
                </c:pt>
                <c:pt idx="4">
                  <c:v>4.1798420500874469</c:v>
                </c:pt>
                <c:pt idx="5">
                  <c:v>5.3649472495534454</c:v>
                </c:pt>
                <c:pt idx="6">
                  <c:v>5.8763325909269737</c:v>
                </c:pt>
                <c:pt idx="7">
                  <c:v>4.3914605035727972</c:v>
                </c:pt>
                <c:pt idx="8">
                  <c:v>5.3856085962621734</c:v>
                </c:pt>
                <c:pt idx="9">
                  <c:v>5.3569482931300128</c:v>
                </c:pt>
                <c:pt idx="10">
                  <c:v>5.0071329942745484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8-4D22-B6FA-AE90AED228C2}"/>
            </c:ext>
          </c:extLst>
        </c:ser>
        <c:ser>
          <c:idx val="1"/>
          <c:order val="1"/>
          <c:tx>
            <c:strRef>
              <c:f>'d1'!$C$154:$D$154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'd1'!$E$154:$O$154</c:f>
              <c:numCache>
                <c:formatCode>General</c:formatCode>
                <c:ptCount val="11"/>
                <c:pt idx="0">
                  <c:v>8.1455509328712683</c:v>
                </c:pt>
                <c:pt idx="1">
                  <c:v>5.843800133474792</c:v>
                </c:pt>
                <c:pt idx="2">
                  <c:v>9.2695412218549311</c:v>
                </c:pt>
                <c:pt idx="3">
                  <c:v>3.2130097835133737</c:v>
                </c:pt>
                <c:pt idx="4">
                  <c:v>3.8254824778247385</c:v>
                </c:pt>
                <c:pt idx="5">
                  <c:v>5.3061577612784525</c:v>
                </c:pt>
                <c:pt idx="6">
                  <c:v>6.5969940839141499</c:v>
                </c:pt>
                <c:pt idx="7">
                  <c:v>4.3565989922028372</c:v>
                </c:pt>
                <c:pt idx="8">
                  <c:v>5.0866949374275068</c:v>
                </c:pt>
                <c:pt idx="9">
                  <c:v>5.4160735978110512</c:v>
                </c:pt>
                <c:pt idx="10">
                  <c:v>4.9989075778461913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8-4D22-B6FA-AE90AED228C2}"/>
            </c:ext>
          </c:extLst>
        </c:ser>
        <c:ser>
          <c:idx val="2"/>
          <c:order val="2"/>
          <c:tx>
            <c:strRef>
              <c:f>'d1'!$C$155:$D$155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'd1'!$E$155:$O$155</c:f>
              <c:numCache>
                <c:formatCode>General</c:formatCode>
                <c:ptCount val="11"/>
                <c:pt idx="0">
                  <c:v>8.1690472720711647</c:v>
                </c:pt>
                <c:pt idx="1">
                  <c:v>5.9104427358137333</c:v>
                </c:pt>
                <c:pt idx="2">
                  <c:v>9.7097793721378665</c:v>
                </c:pt>
                <c:pt idx="3">
                  <c:v>3.5919529518219795</c:v>
                </c:pt>
                <c:pt idx="4">
                  <c:v>4.3201850337409828</c:v>
                </c:pt>
                <c:pt idx="5">
                  <c:v>6.0194933226372367</c:v>
                </c:pt>
                <c:pt idx="6">
                  <c:v>7.5793651504373321</c:v>
                </c:pt>
                <c:pt idx="7">
                  <c:v>4.9443418855013608</c:v>
                </c:pt>
                <c:pt idx="8">
                  <c:v>5.626008827930554</c:v>
                </c:pt>
                <c:pt idx="9">
                  <c:v>6.2900728474478855</c:v>
                </c:pt>
                <c:pt idx="10">
                  <c:v>5.4597174626449299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8-4D22-B6FA-AE90AED2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912656"/>
        <c:axId val="987913488"/>
      </c:barChart>
      <c:catAx>
        <c:axId val="9879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913488"/>
        <c:crosses val="autoZero"/>
        <c:auto val="1"/>
        <c:lblAlgn val="ctr"/>
        <c:lblOffset val="100"/>
        <c:noMultiLvlLbl val="0"/>
      </c:catAx>
      <c:valAx>
        <c:axId val="987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9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śmierci dla 1 fali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'd1'!$C$156:$D$156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'd1'!$E$156:$O$156</c:f>
              <c:numCache>
                <c:formatCode>General</c:formatCode>
                <c:ptCount val="11"/>
                <c:pt idx="0">
                  <c:v>130.4845154845155</c:v>
                </c:pt>
                <c:pt idx="1">
                  <c:v>47.890442890442898</c:v>
                </c:pt>
                <c:pt idx="2">
                  <c:v>138.61716714657868</c:v>
                </c:pt>
                <c:pt idx="3">
                  <c:v>54.519966479613899</c:v>
                </c:pt>
                <c:pt idx="4">
                  <c:v>47.673235954024712</c:v>
                </c:pt>
                <c:pt idx="5">
                  <c:v>44.881838927289266</c:v>
                </c:pt>
                <c:pt idx="6">
                  <c:v>68.254620813263813</c:v>
                </c:pt>
                <c:pt idx="7">
                  <c:v>62.718004784738547</c:v>
                </c:pt>
                <c:pt idx="8">
                  <c:v>50.473663809768723</c:v>
                </c:pt>
                <c:pt idx="9">
                  <c:v>44.34590910106796</c:v>
                </c:pt>
                <c:pt idx="10">
                  <c:v>38.550985158743757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D-4409-BAFA-39B067858444}"/>
            </c:ext>
          </c:extLst>
        </c:ser>
        <c:ser>
          <c:idx val="1"/>
          <c:order val="1"/>
          <c:tx>
            <c:strRef>
              <c:f>'d1'!$C$157:$D$157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'd1'!$E$157:$O$157</c:f>
              <c:numCache>
                <c:formatCode>General</c:formatCode>
                <c:ptCount val="11"/>
                <c:pt idx="0">
                  <c:v>118.35846506434746</c:v>
                </c:pt>
                <c:pt idx="1">
                  <c:v>53.506975867269986</c:v>
                </c:pt>
                <c:pt idx="2">
                  <c:v>133.09848484848476</c:v>
                </c:pt>
                <c:pt idx="3">
                  <c:v>42.919362725867124</c:v>
                </c:pt>
                <c:pt idx="4">
                  <c:v>36.857934958349404</c:v>
                </c:pt>
                <c:pt idx="5">
                  <c:v>41.728926027106787</c:v>
                </c:pt>
                <c:pt idx="6">
                  <c:v>71.425243349510112</c:v>
                </c:pt>
                <c:pt idx="7">
                  <c:v>56.113361430913855</c:v>
                </c:pt>
                <c:pt idx="8">
                  <c:v>42.152181683838528</c:v>
                </c:pt>
                <c:pt idx="9">
                  <c:v>43.364575039561579</c:v>
                </c:pt>
                <c:pt idx="10">
                  <c:v>39.653561779618151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D-4409-BAFA-39B067858444}"/>
            </c:ext>
          </c:extLst>
        </c:ser>
        <c:ser>
          <c:idx val="2"/>
          <c:order val="2"/>
          <c:tx>
            <c:strRef>
              <c:f>'d1'!$C$158:$D$158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'd1'!$E$158:$O$158</c:f>
              <c:numCache>
                <c:formatCode>General</c:formatCode>
                <c:ptCount val="11"/>
                <c:pt idx="0">
                  <c:v>153.59858897552397</c:v>
                </c:pt>
                <c:pt idx="1">
                  <c:v>74.681827589335342</c:v>
                </c:pt>
                <c:pt idx="2">
                  <c:v>180.12356590070104</c:v>
                </c:pt>
                <c:pt idx="3">
                  <c:v>63.42631175020761</c:v>
                </c:pt>
                <c:pt idx="4">
                  <c:v>48.109737586623183</c:v>
                </c:pt>
                <c:pt idx="5">
                  <c:v>58.832807187319261</c:v>
                </c:pt>
                <c:pt idx="6">
                  <c:v>111.49655105079675</c:v>
                </c:pt>
                <c:pt idx="7">
                  <c:v>88.09133551468787</c:v>
                </c:pt>
                <c:pt idx="8">
                  <c:v>52.025057531044446</c:v>
                </c:pt>
                <c:pt idx="9">
                  <c:v>62.047365341393075</c:v>
                </c:pt>
                <c:pt idx="10">
                  <c:v>52.927848383786326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D-4409-BAFA-39B06785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79808"/>
        <c:axId val="998480224"/>
      </c:barChart>
      <c:catAx>
        <c:axId val="998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0224"/>
        <c:crosses val="autoZero"/>
        <c:auto val="1"/>
        <c:lblAlgn val="ctr"/>
        <c:lblOffset val="100"/>
        <c:noMultiLvlLbl val="0"/>
      </c:catAx>
      <c:valAx>
        <c:axId val="998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Prognozy liczb śmierci</a:t>
            </a:r>
            <a:r>
              <a:rPr lang="pl-PL" baseline="0"/>
              <a:t> dla 1 fali uzyskane na podstawie modelu regresji otrzymanego w środowisku języka 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'd1'!$R$250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'd1'!$Q$251:$Q$316</c:f>
              <c:numCache>
                <c:formatCode>m/d/yyyy</c:formatCode>
                <c:ptCount val="6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</c:numCache>
            </c:numRef>
          </c:cat>
          <c:val>
            <c:numRef>
              <c:f>'d1'!$R$251:$R$316</c:f>
              <c:numCache>
                <c:formatCode>General</c:formatCode>
                <c:ptCount val="66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14</c:v>
                </c:pt>
                <c:pt idx="8">
                  <c:v>9</c:v>
                </c:pt>
                <c:pt idx="9">
                  <c:v>11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12</c:v>
                </c:pt>
                <c:pt idx="14">
                  <c:v>6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4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6</c:v>
                </c:pt>
                <c:pt idx="28">
                  <c:v>12</c:v>
                </c:pt>
                <c:pt idx="29">
                  <c:v>15</c:v>
                </c:pt>
                <c:pt idx="30">
                  <c:v>7</c:v>
                </c:pt>
                <c:pt idx="31">
                  <c:v>5</c:v>
                </c:pt>
                <c:pt idx="32">
                  <c:v>10</c:v>
                </c:pt>
                <c:pt idx="33">
                  <c:v>1</c:v>
                </c:pt>
                <c:pt idx="34">
                  <c:v>6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4-4CAE-AD44-3A4103F8BB1A}"/>
            </c:ext>
          </c:extLst>
        </c:ser>
        <c:ser>
          <c:idx val="1"/>
          <c:order val="1"/>
          <c:tx>
            <c:strRef>
              <c:f>'d1'!$S$250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'd1'!$Q$251:$Q$316</c:f>
              <c:numCache>
                <c:formatCode>m/d/yyyy</c:formatCode>
                <c:ptCount val="6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</c:numCache>
            </c:numRef>
          </c:cat>
          <c:val>
            <c:numRef>
              <c:f>'d1'!$S$251:$S$316</c:f>
              <c:numCache>
                <c:formatCode>General</c:formatCode>
                <c:ptCount val="66"/>
                <c:pt idx="36">
                  <c:v>18</c:v>
                </c:pt>
                <c:pt idx="37">
                  <c:v>13</c:v>
                </c:pt>
                <c:pt idx="38">
                  <c:v>13</c:v>
                </c:pt>
                <c:pt idx="39">
                  <c:v>7</c:v>
                </c:pt>
                <c:pt idx="40">
                  <c:v>2</c:v>
                </c:pt>
                <c:pt idx="41">
                  <c:v>12</c:v>
                </c:pt>
                <c:pt idx="42">
                  <c:v>9</c:v>
                </c:pt>
                <c:pt idx="43">
                  <c:v>14</c:v>
                </c:pt>
                <c:pt idx="44">
                  <c:v>14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11</c:v>
                </c:pt>
                <c:pt idx="49">
                  <c:v>17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4</c:v>
                </c:pt>
                <c:pt idx="54">
                  <c:v>5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8</c:v>
                </c:pt>
                <c:pt idx="59">
                  <c:v>14</c:v>
                </c:pt>
                <c:pt idx="60">
                  <c:v>1</c:v>
                </c:pt>
                <c:pt idx="61">
                  <c:v>6</c:v>
                </c:pt>
                <c:pt idx="62">
                  <c:v>19</c:v>
                </c:pt>
                <c:pt idx="63">
                  <c:v>20</c:v>
                </c:pt>
                <c:pt idx="64">
                  <c:v>14</c:v>
                </c:pt>
                <c:pt idx="6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4-4CAE-AD44-3A4103F8BB1A}"/>
            </c:ext>
          </c:extLst>
        </c:ser>
        <c:ser>
          <c:idx val="2"/>
          <c:order val="2"/>
          <c:tx>
            <c:strRef>
              <c:f>'d1'!$T$250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'd1'!$Q$251:$Q$316</c:f>
              <c:numCache>
                <c:formatCode>m/d/yyyy</c:formatCode>
                <c:ptCount val="6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</c:numCache>
            </c:numRef>
          </c:cat>
          <c:val>
            <c:numRef>
              <c:f>'d1'!$T$251:$T$316</c:f>
              <c:numCache>
                <c:formatCode>General</c:formatCode>
                <c:ptCount val="66"/>
                <c:pt idx="36" formatCode="0">
                  <c:v>13.321892393321001</c:v>
                </c:pt>
                <c:pt idx="37" formatCode="0">
                  <c:v>12.8673469387755</c:v>
                </c:pt>
                <c:pt idx="38" formatCode="0">
                  <c:v>10.4128014842301</c:v>
                </c:pt>
                <c:pt idx="39" formatCode="0">
                  <c:v>8.4582560296846001</c:v>
                </c:pt>
                <c:pt idx="40" formatCode="0">
                  <c:v>9.3673469387755102</c:v>
                </c:pt>
                <c:pt idx="41" formatCode="0">
                  <c:v>14.321892393321001</c:v>
                </c:pt>
                <c:pt idx="42" formatCode="0">
                  <c:v>15.549165120593701</c:v>
                </c:pt>
                <c:pt idx="43" formatCode="0">
                  <c:v>13.3775510204082</c:v>
                </c:pt>
                <c:pt idx="44" formatCode="0">
                  <c:v>12.923005565862701</c:v>
                </c:pt>
                <c:pt idx="45" formatCode="0">
                  <c:v>10.468460111317301</c:v>
                </c:pt>
                <c:pt idx="46" formatCode="0">
                  <c:v>8.5139146567717994</c:v>
                </c:pt>
                <c:pt idx="47" formatCode="0">
                  <c:v>9.4230055658627094</c:v>
                </c:pt>
                <c:pt idx="48" formatCode="0">
                  <c:v>14.3775510204082</c:v>
                </c:pt>
                <c:pt idx="49" formatCode="0">
                  <c:v>15.6048237476809</c:v>
                </c:pt>
                <c:pt idx="50" formatCode="0">
                  <c:v>13.433209647495399</c:v>
                </c:pt>
                <c:pt idx="51" formatCode="0">
                  <c:v>12.9786641929499</c:v>
                </c:pt>
                <c:pt idx="52" formatCode="0">
                  <c:v>10.5241187384045</c:v>
                </c:pt>
                <c:pt idx="53" formatCode="0">
                  <c:v>8.5695732838590004</c:v>
                </c:pt>
                <c:pt idx="54" formatCode="0">
                  <c:v>9.4786641929499105</c:v>
                </c:pt>
                <c:pt idx="55" formatCode="0">
                  <c:v>14.433209647495399</c:v>
                </c:pt>
                <c:pt idx="56" formatCode="0">
                  <c:v>15.660482374768099</c:v>
                </c:pt>
                <c:pt idx="57" formatCode="0">
                  <c:v>13.4888682745826</c:v>
                </c:pt>
                <c:pt idx="58" formatCode="0">
                  <c:v>13.034322820037101</c:v>
                </c:pt>
                <c:pt idx="59" formatCode="0">
                  <c:v>10.579777365491699</c:v>
                </c:pt>
                <c:pt idx="60" formatCode="0">
                  <c:v>8.6252319109461908</c:v>
                </c:pt>
                <c:pt idx="61" formatCode="0">
                  <c:v>9.5343228200371009</c:v>
                </c:pt>
                <c:pt idx="62" formatCode="0">
                  <c:v>14.4888682745826</c:v>
                </c:pt>
                <c:pt idx="63" formatCode="0">
                  <c:v>15.7161410018553</c:v>
                </c:pt>
                <c:pt idx="64" formatCode="0">
                  <c:v>13.5445269016698</c:v>
                </c:pt>
                <c:pt idx="65" formatCode="0">
                  <c:v>13.0899814471243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4-4CAE-AD44-3A4103F8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83136"/>
        <c:axId val="998477728"/>
      </c:lineChart>
      <c:dateAx>
        <c:axId val="99848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7728"/>
        <c:crosses val="autoZero"/>
        <c:auto val="1"/>
        <c:lblOffset val="100"/>
        <c:baseTimeUnit val="days"/>
      </c:dateAx>
      <c:valAx>
        <c:axId val="9984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</a:t>
            </a:r>
            <a:r>
              <a:rPr lang="pl-PL" baseline="0"/>
              <a:t> wartościam liczb śmierci dla 2 fali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'd2'!$D$4:$D$33</c:f>
              <c:numCache>
                <c:formatCode>0</c:formatCode>
                <c:ptCount val="30"/>
                <c:pt idx="0">
                  <c:v>130</c:v>
                </c:pt>
                <c:pt idx="1">
                  <c:v>168</c:v>
                </c:pt>
                <c:pt idx="2">
                  <c:v>153</c:v>
                </c:pt>
                <c:pt idx="3">
                  <c:v>179</c:v>
                </c:pt>
                <c:pt idx="4">
                  <c:v>87</c:v>
                </c:pt>
                <c:pt idx="5">
                  <c:v>45</c:v>
                </c:pt>
                <c:pt idx="6">
                  <c:v>132</c:v>
                </c:pt>
                <c:pt idx="7">
                  <c:v>236</c:v>
                </c:pt>
                <c:pt idx="8">
                  <c:v>298</c:v>
                </c:pt>
                <c:pt idx="9">
                  <c:v>202</c:v>
                </c:pt>
                <c:pt idx="10">
                  <c:v>280</c:v>
                </c:pt>
                <c:pt idx="11">
                  <c:v>152</c:v>
                </c:pt>
                <c:pt idx="12">
                  <c:v>92</c:v>
                </c:pt>
                <c:pt idx="13">
                  <c:v>227</c:v>
                </c:pt>
                <c:pt idx="14">
                  <c:v>373</c:v>
                </c:pt>
                <c:pt idx="15">
                  <c:v>367</c:v>
                </c:pt>
                <c:pt idx="16">
                  <c:v>445</c:v>
                </c:pt>
                <c:pt idx="17">
                  <c:v>349</c:v>
                </c:pt>
                <c:pt idx="18">
                  <c:v>236</c:v>
                </c:pt>
                <c:pt idx="19">
                  <c:v>173</c:v>
                </c:pt>
                <c:pt idx="20">
                  <c:v>330</c:v>
                </c:pt>
                <c:pt idx="21">
                  <c:v>430</c:v>
                </c:pt>
                <c:pt idx="22">
                  <c:v>275</c:v>
                </c:pt>
                <c:pt idx="23">
                  <c:v>419</c:v>
                </c:pt>
                <c:pt idx="24">
                  <c:v>546</c:v>
                </c:pt>
                <c:pt idx="25">
                  <c:v>303</c:v>
                </c:pt>
                <c:pt idx="26">
                  <c:v>143</c:v>
                </c:pt>
                <c:pt idx="27">
                  <c:v>357</c:v>
                </c:pt>
                <c:pt idx="28">
                  <c:v>603</c:v>
                </c:pt>
                <c:pt idx="29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8-4668-90FE-660A392EC22C}"/>
            </c:ext>
          </c:extLst>
        </c:ser>
        <c:ser>
          <c:idx val="1"/>
          <c:order val="1"/>
          <c:tx>
            <c:strRef>
              <c:f>'d2'!$E$3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'd2'!$E$4:$E$33</c:f>
              <c:numCache>
                <c:formatCode>0</c:formatCode>
                <c:ptCount val="30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668-90FE-660A392EC22C}"/>
            </c:ext>
          </c:extLst>
        </c:ser>
        <c:ser>
          <c:idx val="2"/>
          <c:order val="2"/>
          <c:tx>
            <c:strRef>
              <c:f>'d2'!$F$3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'd2'!$F$4:$F$33</c:f>
              <c:numCache>
                <c:formatCode>0</c:formatCode>
                <c:ptCount val="30"/>
                <c:pt idx="0">
                  <c:v>116</c:v>
                </c:pt>
                <c:pt idx="1">
                  <c:v>91</c:v>
                </c:pt>
                <c:pt idx="2">
                  <c:v>132</c:v>
                </c:pt>
                <c:pt idx="3">
                  <c:v>84</c:v>
                </c:pt>
                <c:pt idx="4">
                  <c:v>49</c:v>
                </c:pt>
                <c:pt idx="5">
                  <c:v>41</c:v>
                </c:pt>
                <c:pt idx="6">
                  <c:v>107</c:v>
                </c:pt>
                <c:pt idx="7">
                  <c:v>116</c:v>
                </c:pt>
                <c:pt idx="8">
                  <c:v>91</c:v>
                </c:pt>
                <c:pt idx="9">
                  <c:v>132</c:v>
                </c:pt>
                <c:pt idx="10">
                  <c:v>84</c:v>
                </c:pt>
                <c:pt idx="11">
                  <c:v>49</c:v>
                </c:pt>
                <c:pt idx="12">
                  <c:v>41</c:v>
                </c:pt>
                <c:pt idx="13">
                  <c:v>107</c:v>
                </c:pt>
                <c:pt idx="14">
                  <c:v>116</c:v>
                </c:pt>
                <c:pt idx="15">
                  <c:v>91</c:v>
                </c:pt>
                <c:pt idx="16">
                  <c:v>132</c:v>
                </c:pt>
                <c:pt idx="17">
                  <c:v>84</c:v>
                </c:pt>
                <c:pt idx="18">
                  <c:v>49</c:v>
                </c:pt>
                <c:pt idx="19">
                  <c:v>41</c:v>
                </c:pt>
                <c:pt idx="20">
                  <c:v>107</c:v>
                </c:pt>
                <c:pt idx="21">
                  <c:v>116</c:v>
                </c:pt>
                <c:pt idx="22">
                  <c:v>91</c:v>
                </c:pt>
                <c:pt idx="23">
                  <c:v>132</c:v>
                </c:pt>
                <c:pt idx="24">
                  <c:v>84</c:v>
                </c:pt>
                <c:pt idx="25">
                  <c:v>49</c:v>
                </c:pt>
                <c:pt idx="26">
                  <c:v>41</c:v>
                </c:pt>
                <c:pt idx="27">
                  <c:v>107</c:v>
                </c:pt>
                <c:pt idx="28">
                  <c:v>116</c:v>
                </c:pt>
                <c:pt idx="2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8-4668-90FE-660A392EC22C}"/>
            </c:ext>
          </c:extLst>
        </c:ser>
        <c:ser>
          <c:idx val="3"/>
          <c:order val="3"/>
          <c:tx>
            <c:strRef>
              <c:f>'d2'!$G$3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'd2'!$G$4:$G$33</c:f>
              <c:numCache>
                <c:formatCode>0</c:formatCode>
                <c:ptCount val="30"/>
                <c:pt idx="0">
                  <c:v>107.46724890829699</c:v>
                </c:pt>
                <c:pt idx="1">
                  <c:v>107.934497816594</c:v>
                </c:pt>
                <c:pt idx="2">
                  <c:v>108.401746724891</c:v>
                </c:pt>
                <c:pt idx="3">
                  <c:v>108.86899563318801</c:v>
                </c:pt>
                <c:pt idx="4">
                  <c:v>109.336244541485</c:v>
                </c:pt>
                <c:pt idx="5">
                  <c:v>109.803493449782</c:v>
                </c:pt>
                <c:pt idx="6">
                  <c:v>110.270742358079</c:v>
                </c:pt>
                <c:pt idx="7">
                  <c:v>110.737991266376</c:v>
                </c:pt>
                <c:pt idx="8">
                  <c:v>111.205240174672</c:v>
                </c:pt>
                <c:pt idx="9">
                  <c:v>111.67248908296899</c:v>
                </c:pt>
                <c:pt idx="10">
                  <c:v>112.139737991266</c:v>
                </c:pt>
                <c:pt idx="11">
                  <c:v>112.606986899563</c:v>
                </c:pt>
                <c:pt idx="12">
                  <c:v>113.07423580786001</c:v>
                </c:pt>
                <c:pt idx="13">
                  <c:v>113.541484716157</c:v>
                </c:pt>
                <c:pt idx="14">
                  <c:v>114.008733624454</c:v>
                </c:pt>
                <c:pt idx="15">
                  <c:v>114.475982532751</c:v>
                </c:pt>
                <c:pt idx="16">
                  <c:v>114.943231441048</c:v>
                </c:pt>
                <c:pt idx="17">
                  <c:v>115.41048034934499</c:v>
                </c:pt>
                <c:pt idx="18">
                  <c:v>115.877729257642</c:v>
                </c:pt>
                <c:pt idx="19">
                  <c:v>116.344978165939</c:v>
                </c:pt>
                <c:pt idx="20">
                  <c:v>116.81222707423601</c:v>
                </c:pt>
                <c:pt idx="21">
                  <c:v>117.279475982533</c:v>
                </c:pt>
                <c:pt idx="22">
                  <c:v>117.74672489083</c:v>
                </c:pt>
                <c:pt idx="23">
                  <c:v>118.213973799127</c:v>
                </c:pt>
                <c:pt idx="24">
                  <c:v>118.681222707424</c:v>
                </c:pt>
                <c:pt idx="25">
                  <c:v>119.14847161572099</c:v>
                </c:pt>
                <c:pt idx="26">
                  <c:v>119.61572052401699</c:v>
                </c:pt>
                <c:pt idx="27">
                  <c:v>120.082969432314</c:v>
                </c:pt>
                <c:pt idx="28">
                  <c:v>120.550218340611</c:v>
                </c:pt>
                <c:pt idx="29">
                  <c:v>121.01746724890801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8-4668-90FE-660A392EC22C}"/>
            </c:ext>
          </c:extLst>
        </c:ser>
        <c:ser>
          <c:idx val="4"/>
          <c:order val="4"/>
          <c:tx>
            <c:strRef>
              <c:f>'d2'!$H$3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'd2'!$H$4:$H$33</c:f>
              <c:numCache>
                <c:formatCode>0</c:formatCode>
                <c:ptCount val="30"/>
                <c:pt idx="0">
                  <c:v>86.071428571428598</c:v>
                </c:pt>
                <c:pt idx="1">
                  <c:v>82.214285714285694</c:v>
                </c:pt>
                <c:pt idx="2">
                  <c:v>83.071428571428598</c:v>
                </c:pt>
                <c:pt idx="3">
                  <c:v>79.071428571428598</c:v>
                </c:pt>
                <c:pt idx="4">
                  <c:v>64.5</c:v>
                </c:pt>
                <c:pt idx="5">
                  <c:v>68.973214285714306</c:v>
                </c:pt>
                <c:pt idx="6">
                  <c:v>92.223214285714306</c:v>
                </c:pt>
                <c:pt idx="7">
                  <c:v>97.232142857142904</c:v>
                </c:pt>
                <c:pt idx="8">
                  <c:v>93.375</c:v>
                </c:pt>
                <c:pt idx="9">
                  <c:v>94.232142857142904</c:v>
                </c:pt>
                <c:pt idx="10">
                  <c:v>90.232142857142904</c:v>
                </c:pt>
                <c:pt idx="11">
                  <c:v>75.660714285714306</c:v>
                </c:pt>
                <c:pt idx="12">
                  <c:v>80.133928571428598</c:v>
                </c:pt>
                <c:pt idx="13">
                  <c:v>103.383928571429</c:v>
                </c:pt>
                <c:pt idx="14">
                  <c:v>108.392857142857</c:v>
                </c:pt>
                <c:pt idx="15">
                  <c:v>104.53571428571399</c:v>
                </c:pt>
                <c:pt idx="16">
                  <c:v>105.392857142857</c:v>
                </c:pt>
                <c:pt idx="17">
                  <c:v>101.392857142857</c:v>
                </c:pt>
                <c:pt idx="18">
                  <c:v>86.821428571428598</c:v>
                </c:pt>
                <c:pt idx="19">
                  <c:v>91.294642857142904</c:v>
                </c:pt>
                <c:pt idx="20">
                  <c:v>114.544642857143</c:v>
                </c:pt>
                <c:pt idx="21">
                  <c:v>119.553571428571</c:v>
                </c:pt>
                <c:pt idx="22">
                  <c:v>115.696428571429</c:v>
                </c:pt>
                <c:pt idx="23">
                  <c:v>116.553571428571</c:v>
                </c:pt>
                <c:pt idx="24">
                  <c:v>112.553571428571</c:v>
                </c:pt>
                <c:pt idx="25">
                  <c:v>97.982142857142904</c:v>
                </c:pt>
                <c:pt idx="26">
                  <c:v>102.455357142857</c:v>
                </c:pt>
                <c:pt idx="27">
                  <c:v>125.705357142857</c:v>
                </c:pt>
                <c:pt idx="28">
                  <c:v>130.71428571428601</c:v>
                </c:pt>
                <c:pt idx="29">
                  <c:v>126.857142857143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8-4668-90FE-660A392EC22C}"/>
            </c:ext>
          </c:extLst>
        </c:ser>
        <c:ser>
          <c:idx val="5"/>
          <c:order val="5"/>
          <c:tx>
            <c:strRef>
              <c:f>'d2'!$I$3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'd2'!$I$4:$I$33</c:f>
              <c:numCache>
                <c:formatCode>0</c:formatCode>
                <c:ptCount val="30"/>
                <c:pt idx="0">
                  <c:v>129.64940516455599</c:v>
                </c:pt>
                <c:pt idx="1">
                  <c:v>120.128949100645</c:v>
                </c:pt>
                <c:pt idx="2">
                  <c:v>131.773232768669</c:v>
                </c:pt>
                <c:pt idx="3">
                  <c:v>113.565600701172</c:v>
                </c:pt>
                <c:pt idx="4">
                  <c:v>90.756529396037607</c:v>
                </c:pt>
                <c:pt idx="5">
                  <c:v>90.406231786573301</c:v>
                </c:pt>
                <c:pt idx="6">
                  <c:v>133.50558941024801</c:v>
                </c:pt>
                <c:pt idx="7">
                  <c:v>159.333022645342</c:v>
                </c:pt>
                <c:pt idx="8">
                  <c:v>149.81256658143101</c:v>
                </c:pt>
                <c:pt idx="9">
                  <c:v>161.45685024945499</c:v>
                </c:pt>
                <c:pt idx="10">
                  <c:v>143.24921818195801</c:v>
                </c:pt>
                <c:pt idx="11">
                  <c:v>120.44014687682299</c:v>
                </c:pt>
                <c:pt idx="12">
                  <c:v>120.089849267359</c:v>
                </c:pt>
                <c:pt idx="13">
                  <c:v>163.18920689103399</c:v>
                </c:pt>
                <c:pt idx="14">
                  <c:v>189.01664012612699</c:v>
                </c:pt>
                <c:pt idx="15">
                  <c:v>179.496184062217</c:v>
                </c:pt>
                <c:pt idx="16">
                  <c:v>191.14046773024</c:v>
                </c:pt>
                <c:pt idx="17">
                  <c:v>172.932835662743</c:v>
                </c:pt>
                <c:pt idx="18">
                  <c:v>150.12376435760899</c:v>
                </c:pt>
                <c:pt idx="19">
                  <c:v>149.77346674814399</c:v>
                </c:pt>
                <c:pt idx="20">
                  <c:v>192.87282437181901</c:v>
                </c:pt>
                <c:pt idx="21">
                  <c:v>218.700257606913</c:v>
                </c:pt>
                <c:pt idx="22">
                  <c:v>209.17980154300199</c:v>
                </c:pt>
                <c:pt idx="23">
                  <c:v>220.82408521102599</c:v>
                </c:pt>
                <c:pt idx="24">
                  <c:v>202.61645314352899</c:v>
                </c:pt>
                <c:pt idx="25">
                  <c:v>179.80738183839401</c:v>
                </c:pt>
                <c:pt idx="26">
                  <c:v>179.45708422893</c:v>
                </c:pt>
                <c:pt idx="27">
                  <c:v>222.55644185260499</c:v>
                </c:pt>
                <c:pt idx="28">
                  <c:v>248.38387508769799</c:v>
                </c:pt>
                <c:pt idx="29">
                  <c:v>238.863419023788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F8-4668-90FE-660A392EC22C}"/>
            </c:ext>
          </c:extLst>
        </c:ser>
        <c:ser>
          <c:idx val="6"/>
          <c:order val="6"/>
          <c:tx>
            <c:strRef>
              <c:f>'d2'!$J$3</c:f>
              <c:strCache>
                <c:ptCount val="1"/>
                <c:pt idx="0">
                  <c:v>R - ARIMA(0,1,1)(1,0,1)[7]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'd2'!$J$4:$J$33</c:f>
              <c:numCache>
                <c:formatCode>0</c:formatCode>
                <c:ptCount val="30"/>
                <c:pt idx="0">
                  <c:v>109.50307044103501</c:v>
                </c:pt>
                <c:pt idx="1">
                  <c:v>104.650203840915</c:v>
                </c:pt>
                <c:pt idx="2">
                  <c:v>103.112175111417</c:v>
                </c:pt>
                <c:pt idx="3">
                  <c:v>98.503186045278099</c:v>
                </c:pt>
                <c:pt idx="4">
                  <c:v>68.091303353799603</c:v>
                </c:pt>
                <c:pt idx="5">
                  <c:v>69.192328512368505</c:v>
                </c:pt>
                <c:pt idx="6">
                  <c:v>117.172995256748</c:v>
                </c:pt>
                <c:pt idx="7">
                  <c:v>130.522754560338</c:v>
                </c:pt>
                <c:pt idx="8">
                  <c:v>125.28071150068401</c:v>
                </c:pt>
                <c:pt idx="9">
                  <c:v>123.61527172109101</c:v>
                </c:pt>
                <c:pt idx="10">
                  <c:v>118.612240672585</c:v>
                </c:pt>
                <c:pt idx="11">
                  <c:v>85.059798174051195</c:v>
                </c:pt>
                <c:pt idx="12">
                  <c:v>86.293740783101299</c:v>
                </c:pt>
                <c:pt idx="13">
                  <c:v>138.76999940321599</c:v>
                </c:pt>
                <c:pt idx="14">
                  <c:v>153.02362007806801</c:v>
                </c:pt>
                <c:pt idx="15">
                  <c:v>147.44116871107599</c:v>
                </c:pt>
                <c:pt idx="16">
                  <c:v>145.66373203517199</c:v>
                </c:pt>
                <c:pt idx="17">
                  <c:v>140.31267137027899</c:v>
                </c:pt>
                <c:pt idx="18">
                  <c:v>103.90593832935799</c:v>
                </c:pt>
                <c:pt idx="19">
                  <c:v>105.26337444334899</c:v>
                </c:pt>
                <c:pt idx="20">
                  <c:v>161.77091255567601</c:v>
                </c:pt>
                <c:pt idx="21">
                  <c:v>176.79427528096801</c:v>
                </c:pt>
                <c:pt idx="22">
                  <c:v>170.92394889646599</c:v>
                </c:pt>
                <c:pt idx="23">
                  <c:v>169.05124847728399</c:v>
                </c:pt>
                <c:pt idx="24">
                  <c:v>163.40251044112401</c:v>
                </c:pt>
                <c:pt idx="25">
                  <c:v>124.475040399086</c:v>
                </c:pt>
                <c:pt idx="26">
                  <c:v>125.944122746796</c:v>
                </c:pt>
                <c:pt idx="27">
                  <c:v>185.95952344682399</c:v>
                </c:pt>
                <c:pt idx="28">
                  <c:v>201.61297425225601</c:v>
                </c:pt>
                <c:pt idx="29">
                  <c:v>195.50908446127499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F8-4668-90FE-660A392EC22C}"/>
            </c:ext>
          </c:extLst>
        </c:ser>
        <c:ser>
          <c:idx val="7"/>
          <c:order val="7"/>
          <c:tx>
            <c:strRef>
              <c:f>'d2'!$K$3</c:f>
              <c:strCache>
                <c:ptCount val="1"/>
                <c:pt idx="0">
                  <c:v>R - NNAR(14,1,8)[7]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'd2'!$K$4:$K$33</c:f>
              <c:numCache>
                <c:formatCode>0</c:formatCode>
                <c:ptCount val="30"/>
                <c:pt idx="0">
                  <c:v>105.89977696995599</c:v>
                </c:pt>
                <c:pt idx="1">
                  <c:v>110.36171574882501</c:v>
                </c:pt>
                <c:pt idx="2">
                  <c:v>115.979327749086</c:v>
                </c:pt>
                <c:pt idx="3">
                  <c:v>123.000352019714</c:v>
                </c:pt>
                <c:pt idx="4">
                  <c:v>80.416795791685303</c:v>
                </c:pt>
                <c:pt idx="5">
                  <c:v>73.6262594741291</c:v>
                </c:pt>
                <c:pt idx="6">
                  <c:v>87.394237588847901</c:v>
                </c:pt>
                <c:pt idx="7">
                  <c:v>120.85079644683501</c:v>
                </c:pt>
                <c:pt idx="8">
                  <c:v>120.43558574309201</c:v>
                </c:pt>
                <c:pt idx="9">
                  <c:v>120.31303343193601</c:v>
                </c:pt>
                <c:pt idx="10">
                  <c:v>119.307629514143</c:v>
                </c:pt>
                <c:pt idx="11">
                  <c:v>112.020534078111</c:v>
                </c:pt>
                <c:pt idx="12">
                  <c:v>101.984270424613</c:v>
                </c:pt>
                <c:pt idx="13">
                  <c:v>108.58391800307</c:v>
                </c:pt>
                <c:pt idx="14">
                  <c:v>117.04304761741101</c:v>
                </c:pt>
                <c:pt idx="15">
                  <c:v>129.602278445601</c:v>
                </c:pt>
                <c:pt idx="16">
                  <c:v>132.031082888659</c:v>
                </c:pt>
                <c:pt idx="17">
                  <c:v>128.780342978351</c:v>
                </c:pt>
                <c:pt idx="18">
                  <c:v>119.574097959475</c:v>
                </c:pt>
                <c:pt idx="19">
                  <c:v>119.464628759129</c:v>
                </c:pt>
                <c:pt idx="20">
                  <c:v>124.236246806244</c:v>
                </c:pt>
                <c:pt idx="21">
                  <c:v>123.437661160712</c:v>
                </c:pt>
                <c:pt idx="22">
                  <c:v>127.602256024832</c:v>
                </c:pt>
                <c:pt idx="23">
                  <c:v>130.184294746364</c:v>
                </c:pt>
                <c:pt idx="24">
                  <c:v>127.92036709690299</c:v>
                </c:pt>
                <c:pt idx="25">
                  <c:v>125.84598051096501</c:v>
                </c:pt>
                <c:pt idx="26">
                  <c:v>123.124482244617</c:v>
                </c:pt>
                <c:pt idx="27">
                  <c:v>124.673246742101</c:v>
                </c:pt>
                <c:pt idx="28">
                  <c:v>126.65714472892699</c:v>
                </c:pt>
                <c:pt idx="29">
                  <c:v>130.138387957763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F8-4668-90FE-660A392EC22C}"/>
            </c:ext>
          </c:extLst>
        </c:ser>
        <c:ser>
          <c:idx val="8"/>
          <c:order val="8"/>
          <c:tx>
            <c:strRef>
              <c:f>'d2'!$L$3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'd2'!$L$4:$L$33</c:f>
              <c:numCache>
                <c:formatCode>0</c:formatCode>
                <c:ptCount val="30"/>
                <c:pt idx="0">
                  <c:v>100.51293580531303</c:v>
                </c:pt>
                <c:pt idx="1">
                  <c:v>104.28018094134143</c:v>
                </c:pt>
                <c:pt idx="2">
                  <c:v>108.04742607736982</c:v>
                </c:pt>
                <c:pt idx="3">
                  <c:v>111.81467121339821</c:v>
                </c:pt>
                <c:pt idx="4">
                  <c:v>115.58191634942661</c:v>
                </c:pt>
                <c:pt idx="5">
                  <c:v>119.349161485455</c:v>
                </c:pt>
                <c:pt idx="6">
                  <c:v>123.11640662148339</c:v>
                </c:pt>
                <c:pt idx="7">
                  <c:v>126.88365175751179</c:v>
                </c:pt>
                <c:pt idx="8">
                  <c:v>130.65089689354019</c:v>
                </c:pt>
                <c:pt idx="9">
                  <c:v>134.4181420295686</c:v>
                </c:pt>
                <c:pt idx="10">
                  <c:v>138.18538716559701</c:v>
                </c:pt>
                <c:pt idx="11">
                  <c:v>141.95263230162541</c:v>
                </c:pt>
                <c:pt idx="12">
                  <c:v>145.71987743765382</c:v>
                </c:pt>
                <c:pt idx="13">
                  <c:v>149.48712257368223</c:v>
                </c:pt>
                <c:pt idx="14">
                  <c:v>153.25436770971064</c:v>
                </c:pt>
                <c:pt idx="15">
                  <c:v>157.02161284573904</c:v>
                </c:pt>
                <c:pt idx="16">
                  <c:v>160.78885798176745</c:v>
                </c:pt>
                <c:pt idx="17">
                  <c:v>164.55610311779586</c:v>
                </c:pt>
                <c:pt idx="18">
                  <c:v>168.32334825382426</c:v>
                </c:pt>
                <c:pt idx="19">
                  <c:v>172.09059338985267</c:v>
                </c:pt>
                <c:pt idx="20">
                  <c:v>175.85783852588108</c:v>
                </c:pt>
                <c:pt idx="21">
                  <c:v>179.62508366190949</c:v>
                </c:pt>
                <c:pt idx="22">
                  <c:v>183.39232879793789</c:v>
                </c:pt>
                <c:pt idx="23">
                  <c:v>187.1595739339663</c:v>
                </c:pt>
                <c:pt idx="24">
                  <c:v>190.92681906999471</c:v>
                </c:pt>
                <c:pt idx="25">
                  <c:v>194.69406420602311</c:v>
                </c:pt>
                <c:pt idx="26">
                  <c:v>198.46130934205152</c:v>
                </c:pt>
                <c:pt idx="27">
                  <c:v>202.22855447807993</c:v>
                </c:pt>
                <c:pt idx="28">
                  <c:v>205.99579961410834</c:v>
                </c:pt>
                <c:pt idx="29">
                  <c:v>209.76304475013674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F8-4668-90FE-660A392EC22C}"/>
            </c:ext>
          </c:extLst>
        </c:ser>
        <c:ser>
          <c:idx val="9"/>
          <c:order val="9"/>
          <c:tx>
            <c:strRef>
              <c:f>'d2'!$M$3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'd2'!$M$4:$M$33</c:f>
              <c:numCache>
                <c:formatCode>0</c:formatCode>
                <c:ptCount val="30"/>
                <c:pt idx="0">
                  <c:v>182.34191074780375</c:v>
                </c:pt>
                <c:pt idx="1">
                  <c:v>169.23489478703638</c:v>
                </c:pt>
                <c:pt idx="2">
                  <c:v>155.06820694408134</c:v>
                </c:pt>
                <c:pt idx="3">
                  <c:v>126.46001505050604</c:v>
                </c:pt>
                <c:pt idx="4">
                  <c:v>60.115763232117231</c:v>
                </c:pt>
                <c:pt idx="5">
                  <c:v>66.824661162513038</c:v>
                </c:pt>
                <c:pt idx="6">
                  <c:v>246.43111622926281</c:v>
                </c:pt>
                <c:pt idx="7">
                  <c:v>284.71604285771679</c:v>
                </c:pt>
                <c:pt idx="8">
                  <c:v>261.23885703720737</c:v>
                </c:pt>
                <c:pt idx="9">
                  <c:v>236.46463701124276</c:v>
                </c:pt>
                <c:pt idx="10">
                  <c:v>188.80023414499553</c:v>
                </c:pt>
                <c:pt idx="11">
                  <c:v>84.340614830965578</c:v>
                </c:pt>
                <c:pt idx="12">
                  <c:v>94.138848087089031</c:v>
                </c:pt>
                <c:pt idx="13">
                  <c:v>382.13671249467347</c:v>
                </c:pt>
                <c:pt idx="14">
                  <c:v>444.25366193310794</c:v>
                </c:pt>
                <c:pt idx="15">
                  <c:v>402.96663813380411</c:v>
                </c:pt>
                <c:pt idx="16">
                  <c:v>360.31288322602069</c:v>
                </c:pt>
                <c:pt idx="17">
                  <c:v>281.63082243651496</c:v>
                </c:pt>
                <c:pt idx="18">
                  <c:v>118.16762803184436</c:v>
                </c:pt>
                <c:pt idx="19">
                  <c:v>132.45293968591088</c:v>
                </c:pt>
                <c:pt idx="20">
                  <c:v>592.2711402603511</c:v>
                </c:pt>
                <c:pt idx="21">
                  <c:v>692.87361480282402</c:v>
                </c:pt>
                <c:pt idx="22">
                  <c:v>621.29162592015882</c:v>
                </c:pt>
                <c:pt idx="23">
                  <c:v>548.75343372461521</c:v>
                </c:pt>
                <c:pt idx="24">
                  <c:v>419.86450604753958</c:v>
                </c:pt>
                <c:pt idx="25">
                  <c:v>165.40287392894746</c:v>
                </c:pt>
                <c:pt idx="26">
                  <c:v>186.19679151999591</c:v>
                </c:pt>
                <c:pt idx="27">
                  <c:v>917.6554939464595</c:v>
                </c:pt>
                <c:pt idx="28">
                  <c:v>1080.3175375789924</c:v>
                </c:pt>
                <c:pt idx="29">
                  <c:v>957.61101173926249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F8-4668-90FE-660A392EC22C}"/>
            </c:ext>
          </c:extLst>
        </c:ser>
        <c:ser>
          <c:idx val="10"/>
          <c:order val="10"/>
          <c:tx>
            <c:strRef>
              <c:f>'d2'!$N$3</c:f>
              <c:strCache>
                <c:ptCount val="1"/>
                <c:pt idx="0">
                  <c:v>Statistica - ARIMA(2,1,2)(2,0,0)[7]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'd2'!$N$4:$N$33</c:f>
              <c:numCache>
                <c:formatCode>0</c:formatCode>
                <c:ptCount val="30"/>
                <c:pt idx="0">
                  <c:v>124.36447407784884</c:v>
                </c:pt>
                <c:pt idx="1">
                  <c:v>110.67311368741834</c:v>
                </c:pt>
                <c:pt idx="2">
                  <c:v>117.82527139108932</c:v>
                </c:pt>
                <c:pt idx="3">
                  <c:v>102.51492745248862</c:v>
                </c:pt>
                <c:pt idx="4">
                  <c:v>80.405185137865885</c:v>
                </c:pt>
                <c:pt idx="5">
                  <c:v>77.765783021637347</c:v>
                </c:pt>
                <c:pt idx="6">
                  <c:v>117.65112575877464</c:v>
                </c:pt>
                <c:pt idx="7">
                  <c:v>137.60075723698171</c:v>
                </c:pt>
                <c:pt idx="8">
                  <c:v>129.00741977123903</c:v>
                </c:pt>
                <c:pt idx="9">
                  <c:v>140.98340473749826</c:v>
                </c:pt>
                <c:pt idx="10">
                  <c:v>127.06247112191667</c:v>
                </c:pt>
                <c:pt idx="11">
                  <c:v>109.248924643181</c:v>
                </c:pt>
                <c:pt idx="12">
                  <c:v>106.3599660040537</c:v>
                </c:pt>
                <c:pt idx="13">
                  <c:v>142.6851412539755</c:v>
                </c:pt>
                <c:pt idx="14">
                  <c:v>155.49014515181671</c:v>
                </c:pt>
                <c:pt idx="15">
                  <c:v>151.19470226119739</c:v>
                </c:pt>
                <c:pt idx="16">
                  <c:v>158.9593840634422</c:v>
                </c:pt>
                <c:pt idx="17">
                  <c:v>152.04024402129417</c:v>
                </c:pt>
                <c:pt idx="18">
                  <c:v>140.93624090972563</c:v>
                </c:pt>
                <c:pt idx="19">
                  <c:v>140.54463526544671</c:v>
                </c:pt>
                <c:pt idx="20">
                  <c:v>166.82974578476845</c:v>
                </c:pt>
                <c:pt idx="21">
                  <c:v>177.77047589981706</c:v>
                </c:pt>
                <c:pt idx="22">
                  <c:v>176.35592698700043</c:v>
                </c:pt>
                <c:pt idx="23">
                  <c:v>183.78844588555418</c:v>
                </c:pt>
                <c:pt idx="24">
                  <c:v>180.24287816995158</c:v>
                </c:pt>
                <c:pt idx="25">
                  <c:v>173.69285783241818</c:v>
                </c:pt>
                <c:pt idx="26">
                  <c:v>174.76065774512563</c:v>
                </c:pt>
                <c:pt idx="27">
                  <c:v>195.61489378327161</c:v>
                </c:pt>
                <c:pt idx="28">
                  <c:v>204.67799428349164</c:v>
                </c:pt>
                <c:pt idx="29">
                  <c:v>205.54010471751204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F8-4668-90FE-660A392EC22C}"/>
            </c:ext>
          </c:extLst>
        </c:ser>
        <c:ser>
          <c:idx val="11"/>
          <c:order val="11"/>
          <c:tx>
            <c:strRef>
              <c:f>'d2'!$O$3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'd2'!$O$4:$O$33</c:f>
              <c:numCache>
                <c:formatCode>0</c:formatCode>
                <c:ptCount val="30"/>
                <c:pt idx="0">
                  <c:v>119.00816759999999</c:v>
                </c:pt>
                <c:pt idx="1">
                  <c:v>108.3370671</c:v>
                </c:pt>
                <c:pt idx="2">
                  <c:v>94.723360999999997</c:v>
                </c:pt>
                <c:pt idx="3">
                  <c:v>88.372015730000001</c:v>
                </c:pt>
                <c:pt idx="4">
                  <c:v>51.998047399999997</c:v>
                </c:pt>
                <c:pt idx="5">
                  <c:v>52.883946209999998</c:v>
                </c:pt>
                <c:pt idx="6">
                  <c:v>109.1301493</c:v>
                </c:pt>
                <c:pt idx="7">
                  <c:v>121.3751613</c:v>
                </c:pt>
                <c:pt idx="8">
                  <c:v>110.4935882</c:v>
                </c:pt>
                <c:pt idx="9">
                  <c:v>96.61137076</c:v>
                </c:pt>
                <c:pt idx="10">
                  <c:v>90.13475407</c:v>
                </c:pt>
                <c:pt idx="11">
                  <c:v>53.043359950000003</c:v>
                </c:pt>
                <c:pt idx="12">
                  <c:v>53.946731890000002</c:v>
                </c:pt>
                <c:pt idx="13">
                  <c:v>111.3023129</c:v>
                </c:pt>
                <c:pt idx="14">
                  <c:v>123.78884069999999</c:v>
                </c:pt>
                <c:pt idx="15">
                  <c:v>112.6926437</c:v>
                </c:pt>
                <c:pt idx="16">
                  <c:v>98.53661889</c:v>
                </c:pt>
                <c:pt idx="17">
                  <c:v>91.932259959999996</c:v>
                </c:pt>
                <c:pt idx="18">
                  <c:v>54.109289840000002</c:v>
                </c:pt>
                <c:pt idx="19">
                  <c:v>55.03047952</c:v>
                </c:pt>
                <c:pt idx="20">
                  <c:v>113.51731940000001</c:v>
                </c:pt>
                <c:pt idx="21">
                  <c:v>126.25012649999999</c:v>
                </c:pt>
                <c:pt idx="22">
                  <c:v>114.9350725</c:v>
                </c:pt>
                <c:pt idx="23">
                  <c:v>100.4998398</c:v>
                </c:pt>
                <c:pt idx="24">
                  <c:v>93.765219149999993</c:v>
                </c:pt>
                <c:pt idx="25">
                  <c:v>55.196243699999997</c:v>
                </c:pt>
                <c:pt idx="26">
                  <c:v>56.135602570000003</c:v>
                </c:pt>
                <c:pt idx="27">
                  <c:v>115.77601369999999</c:v>
                </c:pt>
                <c:pt idx="28">
                  <c:v>128.7599577</c:v>
                </c:pt>
                <c:pt idx="29">
                  <c:v>117.2217301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F8-4668-90FE-660A392E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2111"/>
        <c:axId val="734737983"/>
      </c:lineChart>
      <c:dateAx>
        <c:axId val="734762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37983"/>
        <c:crosses val="autoZero"/>
        <c:auto val="1"/>
        <c:lblOffset val="100"/>
        <c:baseTimeUnit val="days"/>
      </c:dateAx>
      <c:valAx>
        <c:axId val="7347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śmierci dla 2 fali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'd2'!$E$150:$O$150</c:f>
              <c:numCache>
                <c:formatCode>General</c:formatCode>
                <c:ptCount val="11"/>
                <c:pt idx="0">
                  <c:v>72.400000000000006</c:v>
                </c:pt>
                <c:pt idx="1">
                  <c:v>67.099999999999994</c:v>
                </c:pt>
                <c:pt idx="2">
                  <c:v>70.858078602620097</c:v>
                </c:pt>
                <c:pt idx="3">
                  <c:v>83.698214285714272</c:v>
                </c:pt>
                <c:pt idx="4">
                  <c:v>45.094872338158893</c:v>
                </c:pt>
                <c:pt idx="5">
                  <c:v>62.874065668106276</c:v>
                </c:pt>
                <c:pt idx="6">
                  <c:v>62.897463798415188</c:v>
                </c:pt>
                <c:pt idx="7">
                  <c:v>66.120676649535511</c:v>
                </c:pt>
                <c:pt idx="8">
                  <c:v>39.126683441982621</c:v>
                </c:pt>
                <c:pt idx="9">
                  <c:v>55.674010377043274</c:v>
                </c:pt>
                <c:pt idx="10">
                  <c:v>69.283501782000002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9-4E22-B486-ACD6716783BE}"/>
            </c:ext>
          </c:extLst>
        </c:ser>
        <c:ser>
          <c:idx val="1"/>
          <c:order val="1"/>
          <c:tx>
            <c:strRef>
              <c:f>'d2'!$C$151:$D$151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'd2'!$E$151:$O$151</c:f>
              <c:numCache>
                <c:formatCode>General</c:formatCode>
                <c:ptCount val="11"/>
                <c:pt idx="0">
                  <c:v>118.9</c:v>
                </c:pt>
                <c:pt idx="1">
                  <c:v>128.55000000000001</c:v>
                </c:pt>
                <c:pt idx="2">
                  <c:v>115.1152838427948</c:v>
                </c:pt>
                <c:pt idx="3">
                  <c:v>129.18705357142858</c:v>
                </c:pt>
                <c:pt idx="4">
                  <c:v>81.083832100602649</c:v>
                </c:pt>
                <c:pt idx="5">
                  <c:v>104.91971863404038</c:v>
                </c:pt>
                <c:pt idx="6">
                  <c:v>107.72756740824073</c:v>
                </c:pt>
                <c:pt idx="7">
                  <c:v>95.563330929670727</c:v>
                </c:pt>
                <c:pt idx="8">
                  <c:v>56.252878635612447</c:v>
                </c:pt>
                <c:pt idx="9">
                  <c:v>94.746909054124515</c:v>
                </c:pt>
                <c:pt idx="10">
                  <c:v>127.11588631999999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9-4E22-B486-ACD6716783BE}"/>
            </c:ext>
          </c:extLst>
        </c:ser>
        <c:ser>
          <c:idx val="2"/>
          <c:order val="2"/>
          <c:tx>
            <c:strRef>
              <c:f>'d2'!$C$152:$D$152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'd2'!$E$152:$O$152</c:f>
              <c:numCache>
                <c:formatCode>General</c:formatCode>
                <c:ptCount val="11"/>
                <c:pt idx="0">
                  <c:v>178.36666666666667</c:v>
                </c:pt>
                <c:pt idx="1">
                  <c:v>189.33333333333334</c:v>
                </c:pt>
                <c:pt idx="2">
                  <c:v>171.87190684133918</c:v>
                </c:pt>
                <c:pt idx="3">
                  <c:v>182.13749999999999</c:v>
                </c:pt>
                <c:pt idx="4">
                  <c:v>120.81097288540695</c:v>
                </c:pt>
                <c:pt idx="5">
                  <c:v>148.86502439076841</c:v>
                </c:pt>
                <c:pt idx="6">
                  <c:v>164.45770933817957</c:v>
                </c:pt>
                <c:pt idx="7">
                  <c:v>137.90282736324761</c:v>
                </c:pt>
                <c:pt idx="8">
                  <c:v>126.3920280742807</c:v>
                </c:pt>
                <c:pt idx="9">
                  <c:v>138.73951718279434</c:v>
                </c:pt>
                <c:pt idx="10">
                  <c:v>185.44202004266666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9-4E22-B486-ACD67167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147392"/>
        <c:axId val="996148640"/>
      </c:barChart>
      <c:catAx>
        <c:axId val="9961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148640"/>
        <c:crosses val="autoZero"/>
        <c:auto val="1"/>
        <c:lblAlgn val="ctr"/>
        <c:lblOffset val="100"/>
        <c:noMultiLvlLbl val="0"/>
      </c:catAx>
      <c:valAx>
        <c:axId val="9961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1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śmierci dla 2 fali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'd2'!$E$153:$O$153</c:f>
              <c:numCache>
                <c:formatCode>General</c:formatCode>
                <c:ptCount val="11"/>
                <c:pt idx="0">
                  <c:v>88.637463862635428</c:v>
                </c:pt>
                <c:pt idx="1">
                  <c:v>89.344837567707287</c:v>
                </c:pt>
                <c:pt idx="2">
                  <c:v>86.565249940623829</c:v>
                </c:pt>
                <c:pt idx="3">
                  <c:v>99.784573042226242</c:v>
                </c:pt>
                <c:pt idx="4">
                  <c:v>62.115367437412772</c:v>
                </c:pt>
                <c:pt idx="5">
                  <c:v>78.527745487623463</c:v>
                </c:pt>
                <c:pt idx="6">
                  <c:v>79.197966801661266</c:v>
                </c:pt>
                <c:pt idx="7">
                  <c:v>78.973004172490377</c:v>
                </c:pt>
                <c:pt idx="8">
                  <c:v>49.711097488599407</c:v>
                </c:pt>
                <c:pt idx="9">
                  <c:v>73.275006148234766</c:v>
                </c:pt>
                <c:pt idx="10">
                  <c:v>87.466953061492191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4BD7-A97B-2683D485FB7F}"/>
            </c:ext>
          </c:extLst>
        </c:ser>
        <c:ser>
          <c:idx val="1"/>
          <c:order val="1"/>
          <c:tx>
            <c:strRef>
              <c:f>'d2'!$C$154:$D$154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'd2'!$E$154:$O$154</c:f>
              <c:numCache>
                <c:formatCode>General</c:formatCode>
                <c:ptCount val="11"/>
                <c:pt idx="0">
                  <c:v>151.21276401150797</c:v>
                </c:pt>
                <c:pt idx="1">
                  <c:v>159.47774139358759</c:v>
                </c:pt>
                <c:pt idx="2">
                  <c:v>146.62312252285213</c:v>
                </c:pt>
                <c:pt idx="3">
                  <c:v>158.32050319621368</c:v>
                </c:pt>
                <c:pt idx="4">
                  <c:v>108.51426454701901</c:v>
                </c:pt>
                <c:pt idx="5">
                  <c:v>132.62645741615006</c:v>
                </c:pt>
                <c:pt idx="6">
                  <c:v>139.46406991461603</c:v>
                </c:pt>
                <c:pt idx="7">
                  <c:v>123.13190200534228</c:v>
                </c:pt>
                <c:pt idx="8">
                  <c:v>69.024932190410794</c:v>
                </c:pt>
                <c:pt idx="9">
                  <c:v>124.6616066385179</c:v>
                </c:pt>
                <c:pt idx="10">
                  <c:v>157.65152743106867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2-4BD7-A97B-2683D485FB7F}"/>
            </c:ext>
          </c:extLst>
        </c:ser>
        <c:ser>
          <c:idx val="2"/>
          <c:order val="2"/>
          <c:tx>
            <c:strRef>
              <c:f>'d2'!$C$155:$D$155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'd2'!$E$155:$O$155</c:f>
              <c:numCache>
                <c:formatCode>General</c:formatCode>
                <c:ptCount val="11"/>
                <c:pt idx="0">
                  <c:v>227.94597313106163</c:v>
                </c:pt>
                <c:pt idx="1">
                  <c:v>235.18517526975774</c:v>
                </c:pt>
                <c:pt idx="2">
                  <c:v>220.64192497250738</c:v>
                </c:pt>
                <c:pt idx="3">
                  <c:v>225.78056007886028</c:v>
                </c:pt>
                <c:pt idx="4">
                  <c:v>161.17511710976717</c:v>
                </c:pt>
                <c:pt idx="5">
                  <c:v>189.85428030962635</c:v>
                </c:pt>
                <c:pt idx="6">
                  <c:v>214.07322923716723</c:v>
                </c:pt>
                <c:pt idx="7">
                  <c:v>178.58701957942748</c:v>
                </c:pt>
                <c:pt idx="8">
                  <c:v>187.22521977136705</c:v>
                </c:pt>
                <c:pt idx="9">
                  <c:v>181.51953787963242</c:v>
                </c:pt>
                <c:pt idx="10">
                  <c:v>230.21746625572189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2-4BD7-A97B-2683D485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94368"/>
        <c:axId val="998474400"/>
      </c:barChart>
      <c:catAx>
        <c:axId val="9984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4400"/>
        <c:crosses val="autoZero"/>
        <c:auto val="1"/>
        <c:lblAlgn val="ctr"/>
        <c:lblOffset val="100"/>
        <c:noMultiLvlLbl val="0"/>
      </c:catAx>
      <c:valAx>
        <c:axId val="9984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śmierci dla 2 fali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'd2'!$E$156:$O$156</c:f>
              <c:numCache>
                <c:formatCode>General</c:formatCode>
                <c:ptCount val="11"/>
                <c:pt idx="0">
                  <c:v>46.978101178139795</c:v>
                </c:pt>
                <c:pt idx="1">
                  <c:v>34.987113396676506</c:v>
                </c:pt>
                <c:pt idx="2">
                  <c:v>46.803436132004251</c:v>
                </c:pt>
                <c:pt idx="3">
                  <c:v>47.647137840402813</c:v>
                </c:pt>
                <c:pt idx="4">
                  <c:v>28.783898133604318</c:v>
                </c:pt>
                <c:pt idx="5">
                  <c:v>35.923679474965397</c:v>
                </c:pt>
                <c:pt idx="6">
                  <c:v>36.211793024188395</c:v>
                </c:pt>
                <c:pt idx="7">
                  <c:v>46.817794581651569</c:v>
                </c:pt>
                <c:pt idx="8">
                  <c:v>28.783273554624135</c:v>
                </c:pt>
                <c:pt idx="9">
                  <c:v>32.405048267229645</c:v>
                </c:pt>
                <c:pt idx="10">
                  <c:v>37.143007627311604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E-4307-8FAA-C5AE0BC296E4}"/>
            </c:ext>
          </c:extLst>
        </c:ser>
        <c:ser>
          <c:idx val="1"/>
          <c:order val="1"/>
          <c:tx>
            <c:strRef>
              <c:f>'d2'!$C$157:$D$157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'd2'!$E$157:$O$157</c:f>
              <c:numCache>
                <c:formatCode>General</c:formatCode>
                <c:ptCount val="11"/>
                <c:pt idx="0">
                  <c:v>50.530273455174928</c:v>
                </c:pt>
                <c:pt idx="1">
                  <c:v>52.092192573488276</c:v>
                </c:pt>
                <c:pt idx="2">
                  <c:v>49.489034669217837</c:v>
                </c:pt>
                <c:pt idx="3">
                  <c:v>53.099158183281915</c:v>
                </c:pt>
                <c:pt idx="4">
                  <c:v>33.690544842211949</c:v>
                </c:pt>
                <c:pt idx="5">
                  <c:v>42.348696576616405</c:v>
                </c:pt>
                <c:pt idx="6">
                  <c:v>42.792213633361598</c:v>
                </c:pt>
                <c:pt idx="7">
                  <c:v>44.001047262683983</c:v>
                </c:pt>
                <c:pt idx="8">
                  <c:v>28.809387274741304</c:v>
                </c:pt>
                <c:pt idx="9">
                  <c:v>37.821025122742057</c:v>
                </c:pt>
                <c:pt idx="10">
                  <c:v>51.477843254616118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E-4307-8FAA-C5AE0BC296E4}"/>
            </c:ext>
          </c:extLst>
        </c:ser>
        <c:ser>
          <c:idx val="2"/>
          <c:order val="2"/>
          <c:tx>
            <c:strRef>
              <c:f>'d2'!$C$158:$D$158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'd2'!$E$158:$O$158</c:f>
              <c:numCache>
                <c:formatCode>General</c:formatCode>
                <c:ptCount val="11"/>
                <c:pt idx="0">
                  <c:v>56.486718630698526</c:v>
                </c:pt>
                <c:pt idx="1">
                  <c:v>59.804198797401696</c:v>
                </c:pt>
                <c:pt idx="2">
                  <c:v>54.62483889026926</c:v>
                </c:pt>
                <c:pt idx="3">
                  <c:v>57.605955241693984</c:v>
                </c:pt>
                <c:pt idx="4">
                  <c:v>37.458286981262049</c:v>
                </c:pt>
                <c:pt idx="5">
                  <c:v>45.967981129097502</c:v>
                </c:pt>
                <c:pt idx="6">
                  <c:v>49.486652150983481</c:v>
                </c:pt>
                <c:pt idx="7">
                  <c:v>46.314107054623378</c:v>
                </c:pt>
                <c:pt idx="8">
                  <c:v>41.964821760913715</c:v>
                </c:pt>
                <c:pt idx="9">
                  <c:v>42.246704651630502</c:v>
                </c:pt>
                <c:pt idx="10">
                  <c:v>58.439532187557504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E-4307-8FAA-C5AE0BC2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99776"/>
        <c:axId val="998500192"/>
      </c:barChart>
      <c:catAx>
        <c:axId val="9984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500192"/>
        <c:crosses val="autoZero"/>
        <c:auto val="1"/>
        <c:lblAlgn val="ctr"/>
        <c:lblOffset val="100"/>
        <c:noMultiLvlLbl val="0"/>
      </c:catAx>
      <c:valAx>
        <c:axId val="9985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20010</xdr:colOff>
      <xdr:row>160</xdr:row>
      <xdr:rowOff>77159</xdr:rowOff>
    </xdr:from>
    <xdr:to>
      <xdr:col>11</xdr:col>
      <xdr:colOff>0</xdr:colOff>
      <xdr:row>186</xdr:row>
      <xdr:rowOff>163286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7203</xdr:colOff>
      <xdr:row>189</xdr:row>
      <xdr:rowOff>2721</xdr:rowOff>
    </xdr:from>
    <xdr:to>
      <xdr:col>10</xdr:col>
      <xdr:colOff>67234</xdr:colOff>
      <xdr:row>209</xdr:row>
      <xdr:rowOff>156882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23211</xdr:colOff>
      <xdr:row>210</xdr:row>
      <xdr:rowOff>36339</xdr:rowOff>
    </xdr:from>
    <xdr:to>
      <xdr:col>10</xdr:col>
      <xdr:colOff>78440</xdr:colOff>
      <xdr:row>231</xdr:row>
      <xdr:rowOff>22412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16010</xdr:colOff>
      <xdr:row>231</xdr:row>
      <xdr:rowOff>78761</xdr:rowOff>
    </xdr:from>
    <xdr:to>
      <xdr:col>10</xdr:col>
      <xdr:colOff>90448</xdr:colOff>
      <xdr:row>251</xdr:row>
      <xdr:rowOff>8004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885264</xdr:colOff>
      <xdr:row>266</xdr:row>
      <xdr:rowOff>129987</xdr:rowOff>
    </xdr:from>
    <xdr:to>
      <xdr:col>10</xdr:col>
      <xdr:colOff>694765</xdr:colOff>
      <xdr:row>285</xdr:row>
      <xdr:rowOff>112058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38711</xdr:colOff>
      <xdr:row>159</xdr:row>
      <xdr:rowOff>75996</xdr:rowOff>
    </xdr:from>
    <xdr:to>
      <xdr:col>12</xdr:col>
      <xdr:colOff>0</xdr:colOff>
      <xdr:row>186</xdr:row>
      <xdr:rowOff>13608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593910</xdr:colOff>
      <xdr:row>187</xdr:row>
      <xdr:rowOff>174810</xdr:rowOff>
    </xdr:from>
    <xdr:to>
      <xdr:col>10</xdr:col>
      <xdr:colOff>526676</xdr:colOff>
      <xdr:row>208</xdr:row>
      <xdr:rowOff>168088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209</xdr:row>
      <xdr:rowOff>6722</xdr:rowOff>
    </xdr:from>
    <xdr:to>
      <xdr:col>10</xdr:col>
      <xdr:colOff>526676</xdr:colOff>
      <xdr:row>228</xdr:row>
      <xdr:rowOff>56029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7203</xdr:colOff>
      <xdr:row>228</xdr:row>
      <xdr:rowOff>92367</xdr:rowOff>
    </xdr:from>
    <xdr:to>
      <xdr:col>10</xdr:col>
      <xdr:colOff>493059</xdr:colOff>
      <xdr:row>248</xdr:row>
      <xdr:rowOff>112058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179294</xdr:colOff>
      <xdr:row>259</xdr:row>
      <xdr:rowOff>85164</xdr:rowOff>
    </xdr:from>
    <xdr:to>
      <xdr:col>12</xdr:col>
      <xdr:colOff>1053353</xdr:colOff>
      <xdr:row>279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603006</xdr:colOff>
      <xdr:row>159</xdr:row>
      <xdr:rowOff>21715</xdr:rowOff>
    </xdr:from>
    <xdr:to>
      <xdr:col>12</xdr:col>
      <xdr:colOff>993321</xdr:colOff>
      <xdr:row>184</xdr:row>
      <xdr:rowOff>27215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585107</xdr:colOff>
      <xdr:row>186</xdr:row>
      <xdr:rowOff>166006</xdr:rowOff>
    </xdr:from>
    <xdr:to>
      <xdr:col>9</xdr:col>
      <xdr:colOff>1374320</xdr:colOff>
      <xdr:row>206</xdr:row>
      <xdr:rowOff>149679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598714</xdr:colOff>
      <xdr:row>207</xdr:row>
      <xdr:rowOff>2722</xdr:rowOff>
    </xdr:from>
    <xdr:to>
      <xdr:col>9</xdr:col>
      <xdr:colOff>1360713</xdr:colOff>
      <xdr:row>226</xdr:row>
      <xdr:rowOff>149680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13606</xdr:colOff>
      <xdr:row>227</xdr:row>
      <xdr:rowOff>43543</xdr:rowOff>
    </xdr:from>
    <xdr:to>
      <xdr:col>9</xdr:col>
      <xdr:colOff>1387927</xdr:colOff>
      <xdr:row>247</xdr:row>
      <xdr:rowOff>27214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870855</xdr:colOff>
      <xdr:row>266</xdr:row>
      <xdr:rowOff>166007</xdr:rowOff>
    </xdr:from>
    <xdr:to>
      <xdr:col>10</xdr:col>
      <xdr:colOff>857250</xdr:colOff>
      <xdr:row>285</xdr:row>
      <xdr:rowOff>163286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160</xdr:row>
      <xdr:rowOff>3671</xdr:rowOff>
    </xdr:from>
    <xdr:to>
      <xdr:col>13</xdr:col>
      <xdr:colOff>1428750</xdr:colOff>
      <xdr:row>189</xdr:row>
      <xdr:rowOff>40821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13605</xdr:colOff>
      <xdr:row>191</xdr:row>
      <xdr:rowOff>16327</xdr:rowOff>
    </xdr:from>
    <xdr:to>
      <xdr:col>10</xdr:col>
      <xdr:colOff>1047750</xdr:colOff>
      <xdr:row>211</xdr:row>
      <xdr:rowOff>13606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13606</xdr:colOff>
      <xdr:row>211</xdr:row>
      <xdr:rowOff>43543</xdr:rowOff>
    </xdr:from>
    <xdr:to>
      <xdr:col>11</xdr:col>
      <xdr:colOff>0</xdr:colOff>
      <xdr:row>233</xdr:row>
      <xdr:rowOff>81643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13606</xdr:colOff>
      <xdr:row>233</xdr:row>
      <xdr:rowOff>152399</xdr:rowOff>
    </xdr:from>
    <xdr:to>
      <xdr:col>11</xdr:col>
      <xdr:colOff>0</xdr:colOff>
      <xdr:row>256</xdr:row>
      <xdr:rowOff>13606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13606</xdr:colOff>
      <xdr:row>269</xdr:row>
      <xdr:rowOff>16328</xdr:rowOff>
    </xdr:from>
    <xdr:to>
      <xdr:col>10</xdr:col>
      <xdr:colOff>1074963</xdr:colOff>
      <xdr:row>290</xdr:row>
      <xdr:rowOff>190499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C3:O33" totalsRowShown="0" headerRowDxfId="67" dataDxfId="66" dataCellStyle="Normalny_d1">
  <autoFilter ref="C3:O33"/>
  <tableColumns count="13">
    <tableColumn id="1" name="data" dataDxfId="65"/>
    <tableColumn id="2" name="wartości rzeczywiste" dataDxfId="64"/>
    <tableColumn id="3" name="R - prosta metoda naiwna" dataDxfId="63"/>
    <tableColumn id="4" name="R - sezonowa metoda naiwna" dataDxfId="62"/>
    <tableColumn id="5" name="R - przyrostowa metoda naiwna" dataDxfId="61"/>
    <tableColumn id="6" name="R - model regresji" dataDxfId="60"/>
    <tableColumn id="7" name="R - model ETS(A,N,A)" dataDxfId="59"/>
    <tableColumn id="8" name="R - ARIMA(0,1,3)(1,0,1)[7]" dataDxfId="58"/>
    <tableColumn id="9" name="R - NNAR(14,1,8)[7]" dataDxfId="57"/>
    <tableColumn id="10" name="Statistica - metoda Holta" dataDxfId="56" dataCellStyle="Normalny_d1"/>
    <tableColumn id="11" name="Statistica - metoda Wintersa" dataDxfId="55" dataCellStyle="Normalny_d1"/>
    <tableColumn id="12" name="Statistica - ARIMA(0,1,1)(1,0,0)[7]" dataDxfId="54" dataCellStyle="Normalny_d1"/>
    <tableColumn id="13" name="Excel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Q250:T316" totalsRowShown="0">
  <autoFilter ref="Q250:T316"/>
  <tableColumns count="4">
    <tableColumn id="1" name="data" dataDxfId="52"/>
    <tableColumn id="2" name="dane historyczne"/>
    <tableColumn id="3" name="wartości testowe"/>
    <tableColumn id="4" name="prognozy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C3:O33" totalsRowShown="0" headerRowDxfId="50" dataDxfId="49" dataCellStyle="Normalny_d2">
  <autoFilter ref="C3:O33"/>
  <tableColumns count="13">
    <tableColumn id="1" name="data" dataDxfId="48"/>
    <tableColumn id="2" name="wartości rzeczywiste" dataDxfId="47"/>
    <tableColumn id="3" name="R - prosta metoda naiwna" dataDxfId="46"/>
    <tableColumn id="4" name="R - sezonowa metoda naiwna" dataDxfId="45"/>
    <tableColumn id="5" name="R - przyrostowa metoda naiwna" dataDxfId="44"/>
    <tableColumn id="6" name="R - model regresji" dataDxfId="43"/>
    <tableColumn id="7" name="R - model ETS(A,A,A)" dataDxfId="42"/>
    <tableColumn id="8" name="R - ARIMA(0,1,1)(1,0,1)[7]" dataDxfId="41"/>
    <tableColumn id="9" name="R - NNAR(14,1,8)[7]" dataDxfId="40"/>
    <tableColumn id="10" name="Statistica - metoda Holta" dataDxfId="39" dataCellStyle="Normalny_d2"/>
    <tableColumn id="11" name="Statistica - metoda Wintersa" dataDxfId="38" dataCellStyle="Normalny_d2"/>
    <tableColumn id="12" name="Statistica - ARIMA(2,1,2)(2,0,0)[7]" dataDxfId="37" dataCellStyle="Normalny_d2"/>
    <tableColumn id="13" name="Excel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Q253:T294" totalsRowShown="0">
  <autoFilter ref="Q253:T294"/>
  <tableColumns count="4">
    <tableColumn id="1" name="data" dataDxfId="35"/>
    <tableColumn id="2" name="dane historyczne"/>
    <tableColumn id="3" name="wartości testowe"/>
    <tableColumn id="4" name="prognozy" dataDxfId="34" dataCellStyle="Normalny_d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C3:O33" totalsRowShown="0" headerRowDxfId="33" dataDxfId="32" dataCellStyle="Normalny_d3">
  <autoFilter ref="C3:O33"/>
  <tableColumns count="13">
    <tableColumn id="1" name="data" dataDxfId="31"/>
    <tableColumn id="2" name="wartości rzeczywiste" dataDxfId="30"/>
    <tableColumn id="3" name="R - prosta metoda naiwna" dataDxfId="29"/>
    <tableColumn id="4" name="R - sezonowa metoda naiwna" dataDxfId="28"/>
    <tableColumn id="5" name="R - przyrostowa metoda naiwna" dataDxfId="27"/>
    <tableColumn id="6" name="R - model regresji" dataDxfId="26"/>
    <tableColumn id="7" name="R - model ETS(A,N,A)" dataDxfId="25"/>
    <tableColumn id="8" name="R - ARIMA(1,0,1)(0,1,2)[7]" dataDxfId="24"/>
    <tableColumn id="9" name="R - NNAR(21,1,11)[7]" dataDxfId="23"/>
    <tableColumn id="10" name="Statistica - metoda Holta" dataDxfId="22" dataCellStyle="Normalny_d3"/>
    <tableColumn id="11" name="Statistica - metoda Wintersa" dataDxfId="21" dataCellStyle="Normalny_d3"/>
    <tableColumn id="12" name="Statistica - ARIMA(2,0,3)(1,1,2)[7]" dataDxfId="20" dataCellStyle="Normalny_d3"/>
    <tableColumn id="13" name="Excel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Q257:T330" totalsRowShown="0">
  <autoFilter ref="Q257:T330"/>
  <tableColumns count="4">
    <tableColumn id="1" name="data" dataDxfId="18"/>
    <tableColumn id="2" name="dane historyczne"/>
    <tableColumn id="3" name="wartości testowe"/>
    <tableColumn id="4" name="prognozy" dataDxfId="17" dataCellStyle="Normalny_d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C3:O33" totalsRowShown="0" headerRowDxfId="16" dataDxfId="15" dataCellStyle="Normalny_d4">
  <autoFilter ref="C3:O33"/>
  <tableColumns count="13">
    <tableColumn id="1" name="data" dataDxfId="14"/>
    <tableColumn id="2" name="wartości rzeczywiste" dataDxfId="13"/>
    <tableColumn id="3" name="R - prosta metoda naiwna" dataDxfId="12"/>
    <tableColumn id="4" name="R - sezonowa metoda naiwna" dataDxfId="11"/>
    <tableColumn id="5" name="R - przyrostowa metoda naiwna" dataDxfId="10"/>
    <tableColumn id="6" name="R - model regresji" dataDxfId="9"/>
    <tableColumn id="7" name="R - model ETS(A,Ad,A)" dataDxfId="8"/>
    <tableColumn id="8" name="R - ARIMA(2,1,2)(0,1,1)[7]" dataDxfId="7"/>
    <tableColumn id="9" name="R - NNAR(22,1,12)[7]" dataDxfId="6"/>
    <tableColumn id="10" name="Statistica - metoda Holta" dataDxfId="5" dataCellStyle="Normalny_d4"/>
    <tableColumn id="11" name="Statistica - metoda Wintersa" dataDxfId="4" dataCellStyle="Normalny_d4"/>
    <tableColumn id="12" name="Statistica - ARIMA(3,1,3)(2,1,2)[7]" dataDxfId="3" dataCellStyle="Normalny_d4"/>
    <tableColumn id="13" name="Excel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Q259:T320" totalsRowShown="0">
  <autoFilter ref="Q259:T320"/>
  <tableColumns count="4">
    <tableColumn id="1" name="data" dataDxfId="1"/>
    <tableColumn id="2" name="dane historyczne"/>
    <tableColumn id="3" name="wartości testowe"/>
    <tableColumn id="4" name="prognozy" dataDxfId="0" dataCellStyle="Normalny_d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16"/>
  <sheetViews>
    <sheetView topLeftCell="A183" zoomScale="85" zoomScaleNormal="85" workbookViewId="0">
      <selection activeCell="J309" sqref="J309"/>
    </sheetView>
  </sheetViews>
  <sheetFormatPr defaultRowHeight="15" x14ac:dyDescent="0.25"/>
  <cols>
    <col min="3" max="3" width="12.7109375" customWidth="1"/>
    <col min="4" max="4" width="14.28515625" customWidth="1"/>
    <col min="5" max="5" width="12.85546875" customWidth="1"/>
    <col min="6" max="6" width="14.7109375" customWidth="1"/>
    <col min="7" max="7" width="15.5703125" customWidth="1"/>
    <col min="8" max="8" width="18.7109375" customWidth="1"/>
    <col min="9" max="9" width="13.5703125" customWidth="1"/>
    <col min="10" max="10" width="20.5703125" customWidth="1"/>
    <col min="11" max="11" width="16.5703125" customWidth="1"/>
    <col min="12" max="12" width="14.42578125" customWidth="1"/>
    <col min="13" max="13" width="15.42578125" customWidth="1"/>
    <col min="14" max="14" width="21.42578125" customWidth="1"/>
    <col min="15" max="15" width="12.7109375" customWidth="1"/>
    <col min="17" max="17" width="12.85546875" customWidth="1"/>
    <col min="18" max="18" width="17.140625" customWidth="1"/>
    <col min="19" max="19" width="17.42578125" customWidth="1"/>
    <col min="20" max="20" width="10.710937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12</v>
      </c>
      <c r="K3" s="1" t="s">
        <v>16</v>
      </c>
      <c r="L3" s="1" t="s">
        <v>7</v>
      </c>
      <c r="M3" s="1" t="s">
        <v>8</v>
      </c>
      <c r="N3" s="1" t="s">
        <v>19</v>
      </c>
      <c r="O3" s="1" t="s">
        <v>9</v>
      </c>
    </row>
    <row r="4" spans="3:15" x14ac:dyDescent="0.25">
      <c r="C4" s="2">
        <v>44049</v>
      </c>
      <c r="D4" s="3">
        <v>18</v>
      </c>
      <c r="E4" s="3">
        <v>18</v>
      </c>
      <c r="F4" s="3">
        <v>15</v>
      </c>
      <c r="G4" s="3">
        <v>18.117647058823501</v>
      </c>
      <c r="H4" s="3">
        <v>13.321892393321001</v>
      </c>
      <c r="I4" s="3">
        <v>10.389011140488901</v>
      </c>
      <c r="J4" s="3">
        <v>8.9492527889032498</v>
      </c>
      <c r="K4" s="3">
        <v>13.340176964982399</v>
      </c>
      <c r="L4" s="4">
        <v>9.6986862820603292</v>
      </c>
      <c r="M4" s="4">
        <v>7.9563483752878312</v>
      </c>
      <c r="N4" s="4">
        <v>9.3961113509786713</v>
      </c>
      <c r="O4" s="3">
        <v>10.176506420000001</v>
      </c>
    </row>
    <row r="5" spans="3:15" x14ac:dyDescent="0.25">
      <c r="C5" s="2">
        <v>44050</v>
      </c>
      <c r="D5" s="3">
        <v>13</v>
      </c>
      <c r="E5" s="3">
        <v>18</v>
      </c>
      <c r="F5" s="3">
        <v>7</v>
      </c>
      <c r="G5" s="3">
        <v>18.235294117647101</v>
      </c>
      <c r="H5" s="3">
        <v>12.8673469387755</v>
      </c>
      <c r="I5" s="3">
        <v>9.9071814837723799</v>
      </c>
      <c r="J5" s="3">
        <v>6.2484037056127297</v>
      </c>
      <c r="K5" s="3">
        <v>10.372050546711201</v>
      </c>
      <c r="L5" s="4">
        <v>9.8163333408838582</v>
      </c>
      <c r="M5" s="4">
        <v>7.9744013966218183</v>
      </c>
      <c r="N5" s="4">
        <v>7.1301256440154184</v>
      </c>
      <c r="O5" s="3">
        <v>7.316532273</v>
      </c>
    </row>
    <row r="6" spans="3:15" x14ac:dyDescent="0.25">
      <c r="C6" s="2">
        <v>44051</v>
      </c>
      <c r="D6" s="3">
        <v>13</v>
      </c>
      <c r="E6" s="3">
        <v>18</v>
      </c>
      <c r="F6" s="3">
        <v>5</v>
      </c>
      <c r="G6" s="3">
        <v>18.352941176470601</v>
      </c>
      <c r="H6" s="3">
        <v>10.4128014842301</v>
      </c>
      <c r="I6" s="3">
        <v>7.2666059292519103</v>
      </c>
      <c r="J6" s="3">
        <v>6.6784098831777099</v>
      </c>
      <c r="K6" s="3">
        <v>10.5714761719407</v>
      </c>
      <c r="L6" s="4">
        <v>9.9339803997073872</v>
      </c>
      <c r="M6" s="4">
        <v>6.2531491241128467</v>
      </c>
      <c r="N6" s="4">
        <v>6.3414556963462667</v>
      </c>
      <c r="O6" s="3">
        <v>6.2183551460000004</v>
      </c>
    </row>
    <row r="7" spans="3:15" x14ac:dyDescent="0.25">
      <c r="C7" s="2">
        <v>44052</v>
      </c>
      <c r="D7" s="3">
        <v>7</v>
      </c>
      <c r="E7" s="3">
        <v>18</v>
      </c>
      <c r="F7" s="3">
        <v>10</v>
      </c>
      <c r="G7" s="3">
        <v>18.470588235294102</v>
      </c>
      <c r="H7" s="3">
        <v>8.4582560296846001</v>
      </c>
      <c r="I7" s="3">
        <v>5.3397319661027298</v>
      </c>
      <c r="J7" s="3">
        <v>6.8480338340873299</v>
      </c>
      <c r="K7" s="3">
        <v>12.0864884433041</v>
      </c>
      <c r="L7" s="4">
        <v>10.051627458530916</v>
      </c>
      <c r="M7" s="4">
        <v>4.9006552952429399</v>
      </c>
      <c r="N7" s="4">
        <v>8.1023274548289965</v>
      </c>
      <c r="O7" s="3">
        <v>5.7755389749999999</v>
      </c>
    </row>
    <row r="8" spans="3:15" x14ac:dyDescent="0.25">
      <c r="C8" s="2">
        <v>44053</v>
      </c>
      <c r="D8" s="3">
        <v>2</v>
      </c>
      <c r="E8" s="3">
        <v>18</v>
      </c>
      <c r="F8" s="3">
        <v>1</v>
      </c>
      <c r="G8" s="3">
        <v>18.588235294117599</v>
      </c>
      <c r="H8" s="3">
        <v>9.3673469387755102</v>
      </c>
      <c r="I8" s="3">
        <v>6.27361314737096</v>
      </c>
      <c r="J8" s="3">
        <v>4.4994608768301703</v>
      </c>
      <c r="K8" s="3">
        <v>7.8198356342862398</v>
      </c>
      <c r="L8" s="4">
        <v>10.169274517354445</v>
      </c>
      <c r="M8" s="4">
        <v>5.472868467992984</v>
      </c>
      <c r="N8" s="4">
        <v>3.9722153143628631</v>
      </c>
      <c r="O8" s="3">
        <v>2.8732627009999998</v>
      </c>
    </row>
    <row r="9" spans="3:15" x14ac:dyDescent="0.25">
      <c r="C9" s="2">
        <v>44054</v>
      </c>
      <c r="D9" s="3">
        <v>12</v>
      </c>
      <c r="E9" s="3">
        <v>18</v>
      </c>
      <c r="F9" s="3">
        <v>6</v>
      </c>
      <c r="G9" s="3">
        <v>18.705882352941199</v>
      </c>
      <c r="H9" s="3">
        <v>14.321892393321001</v>
      </c>
      <c r="I9" s="3">
        <v>11.1490287675294</v>
      </c>
      <c r="J9" s="3">
        <v>7.4878520100148798</v>
      </c>
      <c r="K9" s="3">
        <v>4.5135312735868096</v>
      </c>
      <c r="L9" s="4">
        <v>10.286921576177974</v>
      </c>
      <c r="M9" s="4">
        <v>8.7558728795085319</v>
      </c>
      <c r="N9" s="4">
        <v>6.7540364148826271</v>
      </c>
      <c r="O9" s="3">
        <v>8.2199638890000006</v>
      </c>
    </row>
    <row r="10" spans="3:15" x14ac:dyDescent="0.25">
      <c r="C10" s="2">
        <v>44055</v>
      </c>
      <c r="D10" s="3">
        <v>9</v>
      </c>
      <c r="E10" s="3">
        <v>18</v>
      </c>
      <c r="F10" s="3">
        <v>18</v>
      </c>
      <c r="G10" s="3">
        <v>18.823529411764699</v>
      </c>
      <c r="H10" s="3">
        <v>15.549165120593701</v>
      </c>
      <c r="I10" s="3">
        <v>11.978802396658599</v>
      </c>
      <c r="J10" s="3">
        <v>9.6930771091773593</v>
      </c>
      <c r="K10" s="3">
        <v>16.5179671488644</v>
      </c>
      <c r="L10" s="4">
        <v>10.404568635001503</v>
      </c>
      <c r="M10" s="4">
        <v>8.9052062639189113</v>
      </c>
      <c r="N10" s="4">
        <v>10.049510827906214</v>
      </c>
      <c r="O10" s="3">
        <v>11.84775127</v>
      </c>
    </row>
    <row r="11" spans="3:15" x14ac:dyDescent="0.25">
      <c r="C11" s="2">
        <v>44056</v>
      </c>
      <c r="D11" s="3">
        <v>14</v>
      </c>
      <c r="E11" s="3">
        <v>18</v>
      </c>
      <c r="F11" s="3">
        <v>15</v>
      </c>
      <c r="G11" s="3">
        <v>18.9411764705882</v>
      </c>
      <c r="H11" s="3">
        <v>13.3775510204082</v>
      </c>
      <c r="I11" s="3">
        <v>10.389011140488901</v>
      </c>
      <c r="J11" s="3">
        <v>8.8511207289058795</v>
      </c>
      <c r="K11" s="3">
        <v>25.5200723362947</v>
      </c>
      <c r="L11" s="4">
        <v>10.522215693825032</v>
      </c>
      <c r="M11" s="4">
        <v>8.0854307294173751</v>
      </c>
      <c r="N11" s="4">
        <v>7.9218459935731662</v>
      </c>
      <c r="O11" s="3">
        <v>9.9940728409999995</v>
      </c>
    </row>
    <row r="12" spans="3:15" x14ac:dyDescent="0.25">
      <c r="C12" s="2">
        <v>44057</v>
      </c>
      <c r="D12" s="3">
        <v>14</v>
      </c>
      <c r="E12" s="3">
        <v>18</v>
      </c>
      <c r="F12" s="3">
        <v>7</v>
      </c>
      <c r="G12" s="3">
        <v>19.0588235294118</v>
      </c>
      <c r="H12" s="3">
        <v>12.923005565862701</v>
      </c>
      <c r="I12" s="3">
        <v>9.9071814837723799</v>
      </c>
      <c r="J12" s="3">
        <v>7.0590881851987799</v>
      </c>
      <c r="K12" s="3">
        <v>11.932934153435101</v>
      </c>
      <c r="L12" s="4">
        <v>10.639862752648561</v>
      </c>
      <c r="M12" s="4">
        <v>8.1037421226445918</v>
      </c>
      <c r="N12" s="4">
        <v>7.1767872312301062</v>
      </c>
      <c r="O12" s="3">
        <v>7.1807819139999998</v>
      </c>
    </row>
    <row r="13" spans="3:15" x14ac:dyDescent="0.25">
      <c r="C13" s="2">
        <v>44058</v>
      </c>
      <c r="D13" s="3">
        <v>11</v>
      </c>
      <c r="E13" s="3">
        <v>18</v>
      </c>
      <c r="F13" s="3">
        <v>5</v>
      </c>
      <c r="G13" s="3">
        <v>19.176470588235301</v>
      </c>
      <c r="H13" s="3">
        <v>10.468460111317301</v>
      </c>
      <c r="I13" s="3">
        <v>7.2666059292519103</v>
      </c>
      <c r="J13" s="3">
        <v>6.6911065949693302</v>
      </c>
      <c r="K13" s="3">
        <v>12.224878270397999</v>
      </c>
      <c r="L13" s="4">
        <v>10.75750981147209</v>
      </c>
      <c r="M13" s="4">
        <v>6.3473849638579685</v>
      </c>
      <c r="N13" s="4">
        <v>6.8861382525334784</v>
      </c>
      <c r="O13" s="3">
        <v>6.100530279</v>
      </c>
    </row>
    <row r="14" spans="3:15" x14ac:dyDescent="0.25">
      <c r="C14" s="2">
        <v>44059</v>
      </c>
      <c r="D14" s="3">
        <v>8</v>
      </c>
      <c r="E14" s="3">
        <v>18</v>
      </c>
      <c r="F14" s="3">
        <v>10</v>
      </c>
      <c r="G14" s="3">
        <v>19.294117647058801</v>
      </c>
      <c r="H14" s="3">
        <v>8.5139146567717994</v>
      </c>
      <c r="I14" s="3">
        <v>5.3397319661027298</v>
      </c>
      <c r="J14" s="3">
        <v>6.8357464149861</v>
      </c>
      <c r="K14" s="3">
        <v>14.159638621553601</v>
      </c>
      <c r="L14" s="4">
        <v>10.875156870295619</v>
      </c>
      <c r="M14" s="4">
        <v>4.9692238084592653</v>
      </c>
      <c r="N14" s="4">
        <v>7.511033558842561</v>
      </c>
      <c r="O14" s="3">
        <v>5.6649421760000003</v>
      </c>
    </row>
    <row r="15" spans="3:15" x14ac:dyDescent="0.25">
      <c r="C15" s="2">
        <v>44060</v>
      </c>
      <c r="D15" s="3">
        <v>8</v>
      </c>
      <c r="E15" s="3">
        <v>18</v>
      </c>
      <c r="F15" s="3">
        <v>1</v>
      </c>
      <c r="G15" s="3">
        <v>19.411764705882401</v>
      </c>
      <c r="H15" s="3">
        <v>9.4230055658627094</v>
      </c>
      <c r="I15" s="3">
        <v>6.27361314737096</v>
      </c>
      <c r="J15" s="3">
        <v>4.7964835290436003</v>
      </c>
      <c r="K15" s="3">
        <v>8.54028218272882</v>
      </c>
      <c r="L15" s="4">
        <v>10.992803929119148</v>
      </c>
      <c r="M15" s="4">
        <v>5.5519583178241865</v>
      </c>
      <c r="N15" s="4">
        <v>5.86813221053304</v>
      </c>
      <c r="O15" s="3">
        <v>2.8100396189999999</v>
      </c>
    </row>
    <row r="16" spans="3:15" x14ac:dyDescent="0.25">
      <c r="C16" s="2">
        <v>44061</v>
      </c>
      <c r="D16" s="3">
        <v>11</v>
      </c>
      <c r="E16" s="3">
        <v>18</v>
      </c>
      <c r="F16" s="3">
        <v>6</v>
      </c>
      <c r="G16" s="3">
        <v>19.529411764705898</v>
      </c>
      <c r="H16" s="3">
        <v>14.3775510204082</v>
      </c>
      <c r="I16" s="3">
        <v>11.1490287675294</v>
      </c>
      <c r="J16" s="3">
        <v>7.3782398155518001</v>
      </c>
      <c r="K16" s="3">
        <v>7.60571196162668</v>
      </c>
      <c r="L16" s="4">
        <v>11.110450987942677</v>
      </c>
      <c r="M16" s="4">
        <v>8.9013199276117625</v>
      </c>
      <c r="N16" s="4">
        <v>7.040570012066425</v>
      </c>
      <c r="O16" s="3">
        <v>8.0694668590000003</v>
      </c>
    </row>
    <row r="17" spans="3:15" x14ac:dyDescent="0.25">
      <c r="C17" s="2">
        <v>44062</v>
      </c>
      <c r="D17" s="3">
        <v>17</v>
      </c>
      <c r="E17" s="3">
        <v>18</v>
      </c>
      <c r="F17" s="3">
        <v>18</v>
      </c>
      <c r="G17" s="3">
        <v>19.647058823529399</v>
      </c>
      <c r="H17" s="3">
        <v>15.6048237476809</v>
      </c>
      <c r="I17" s="3">
        <v>11.978802396658599</v>
      </c>
      <c r="J17" s="3">
        <v>9.2158197235405996</v>
      </c>
      <c r="K17" s="3">
        <v>19.961741602375199</v>
      </c>
      <c r="L17" s="4">
        <v>11.228098046766206</v>
      </c>
      <c r="M17" s="4">
        <v>9.0537329808997633</v>
      </c>
      <c r="N17" s="4">
        <v>8.1168380333256351</v>
      </c>
      <c r="O17" s="3">
        <v>11.63803804</v>
      </c>
    </row>
    <row r="18" spans="3:15" x14ac:dyDescent="0.25">
      <c r="C18" s="2">
        <v>44063</v>
      </c>
      <c r="D18" s="3">
        <v>12</v>
      </c>
      <c r="E18" s="3">
        <v>18</v>
      </c>
      <c r="F18" s="3">
        <v>15</v>
      </c>
      <c r="G18" s="3">
        <v>19.764705882352899</v>
      </c>
      <c r="H18" s="3">
        <v>13.433209647495399</v>
      </c>
      <c r="I18" s="3">
        <v>10.389011140488901</v>
      </c>
      <c r="J18" s="3">
        <v>8.5195770835433997</v>
      </c>
      <c r="K18" s="3">
        <v>24.621600403381699</v>
      </c>
      <c r="L18" s="4">
        <v>11.345745105589735</v>
      </c>
      <c r="M18" s="4">
        <v>8.216373468320878</v>
      </c>
      <c r="N18" s="4">
        <v>7.4507891388068419</v>
      </c>
      <c r="O18" s="3">
        <v>9.8146171150000008</v>
      </c>
    </row>
    <row r="19" spans="3:15" x14ac:dyDescent="0.25">
      <c r="C19" s="2">
        <v>44064</v>
      </c>
      <c r="D19" s="3">
        <v>13</v>
      </c>
      <c r="E19" s="3">
        <v>18</v>
      </c>
      <c r="F19" s="3">
        <v>7</v>
      </c>
      <c r="G19" s="3">
        <v>19.882352941176499</v>
      </c>
      <c r="H19" s="3">
        <v>12.9786641929499</v>
      </c>
      <c r="I19" s="3">
        <v>9.9071814837723799</v>
      </c>
      <c r="J19" s="3">
        <v>7.015224514911</v>
      </c>
      <c r="K19" s="3">
        <v>14.198747786858201</v>
      </c>
      <c r="L19" s="4">
        <v>11.463392164413264</v>
      </c>
      <c r="M19" s="4">
        <v>8.2349469310355108</v>
      </c>
      <c r="N19" s="4">
        <v>7.193402098404821</v>
      </c>
      <c r="O19" s="3">
        <v>7.0472474009999999</v>
      </c>
    </row>
    <row r="20" spans="3:15" x14ac:dyDescent="0.25">
      <c r="C20" s="2">
        <v>44065</v>
      </c>
      <c r="D20" s="3">
        <v>13</v>
      </c>
      <c r="E20" s="3">
        <v>18</v>
      </c>
      <c r="F20" s="3">
        <v>5</v>
      </c>
      <c r="G20" s="3">
        <v>20</v>
      </c>
      <c r="H20" s="3">
        <v>10.5241187384045</v>
      </c>
      <c r="I20" s="3">
        <v>7.2666059292519103</v>
      </c>
      <c r="J20" s="3">
        <v>6.7019455897695401</v>
      </c>
      <c r="K20" s="3">
        <v>11.9002270684071</v>
      </c>
      <c r="L20" s="4">
        <v>11.581039223236793</v>
      </c>
      <c r="M20" s="4">
        <v>6.4428451536530513</v>
      </c>
      <c r="N20" s="4">
        <v>7.0888926424636889</v>
      </c>
      <c r="O20" s="3">
        <v>5.9846286620000004</v>
      </c>
    </row>
    <row r="21" spans="3:15" x14ac:dyDescent="0.25">
      <c r="C21" s="2">
        <v>44066</v>
      </c>
      <c r="D21" s="3">
        <v>4</v>
      </c>
      <c r="E21" s="3">
        <v>18</v>
      </c>
      <c r="F21" s="3">
        <v>10</v>
      </c>
      <c r="G21" s="3">
        <v>20.117647058823501</v>
      </c>
      <c r="H21" s="3">
        <v>8.5695732838590004</v>
      </c>
      <c r="I21" s="3">
        <v>5.3397319661027298</v>
      </c>
      <c r="J21" s="3">
        <v>6.8252807577866399</v>
      </c>
      <c r="K21" s="3">
        <v>16.6935571379653</v>
      </c>
      <c r="L21" s="4">
        <v>11.698686282060322</v>
      </c>
      <c r="M21" s="4">
        <v>5.0385891214833141</v>
      </c>
      <c r="N21" s="4">
        <v>7.3106656847211102</v>
      </c>
      <c r="O21" s="3">
        <v>5.5561506429999996</v>
      </c>
    </row>
    <row r="22" spans="3:15" x14ac:dyDescent="0.25">
      <c r="C22" s="2">
        <v>44067</v>
      </c>
      <c r="D22" s="3">
        <v>5</v>
      </c>
      <c r="E22" s="3">
        <v>18</v>
      </c>
      <c r="F22" s="3">
        <v>1</v>
      </c>
      <c r="G22" s="3">
        <v>20.235294117647101</v>
      </c>
      <c r="H22" s="3">
        <v>9.4786641929499105</v>
      </c>
      <c r="I22" s="3">
        <v>6.27361314737096</v>
      </c>
      <c r="J22" s="3">
        <v>5.05932200019092</v>
      </c>
      <c r="K22" s="3">
        <v>10.5669570165773</v>
      </c>
      <c r="L22" s="4">
        <v>11.816333340883851</v>
      </c>
      <c r="M22" s="4">
        <v>5.6320145405049606</v>
      </c>
      <c r="N22" s="4">
        <v>6.7019070905736102</v>
      </c>
      <c r="O22" s="3">
        <v>2.7478485240000001</v>
      </c>
    </row>
    <row r="23" spans="3:15" x14ac:dyDescent="0.25">
      <c r="C23" s="2">
        <v>44068</v>
      </c>
      <c r="D23" s="3">
        <v>17</v>
      </c>
      <c r="E23" s="3">
        <v>18</v>
      </c>
      <c r="F23" s="3">
        <v>6</v>
      </c>
      <c r="G23" s="3">
        <v>20.352941176470601</v>
      </c>
      <c r="H23" s="3">
        <v>14.433209647495399</v>
      </c>
      <c r="I23" s="3">
        <v>11.1490287675294</v>
      </c>
      <c r="J23" s="3">
        <v>7.2856343929182898</v>
      </c>
      <c r="K23" s="3">
        <v>6.3934493099381502</v>
      </c>
      <c r="L23" s="4">
        <v>11.93398039970738</v>
      </c>
      <c r="M23" s="4">
        <v>9.0489353971431115</v>
      </c>
      <c r="N23" s="4">
        <v>7.1447258021956195</v>
      </c>
      <c r="O23" s="3">
        <v>7.9214263840000001</v>
      </c>
    </row>
    <row r="24" spans="3:15" x14ac:dyDescent="0.25">
      <c r="C24" s="2">
        <v>44069</v>
      </c>
      <c r="D24" s="3">
        <v>17</v>
      </c>
      <c r="E24" s="3">
        <v>18</v>
      </c>
      <c r="F24" s="3">
        <v>18</v>
      </c>
      <c r="G24" s="3">
        <v>20.470588235294102</v>
      </c>
      <c r="H24" s="3">
        <v>15.660482374768099</v>
      </c>
      <c r="I24" s="3">
        <v>11.978802396658599</v>
      </c>
      <c r="J24" s="3">
        <v>8.8219086526098707</v>
      </c>
      <c r="K24" s="3">
        <v>14.9878215902881</v>
      </c>
      <c r="L24" s="4">
        <v>12.051627458530909</v>
      </c>
      <c r="M24" s="4">
        <v>9.2044868282471501</v>
      </c>
      <c r="N24" s="4">
        <v>7.5158435658284564</v>
      </c>
      <c r="O24" s="3">
        <v>11.43174795</v>
      </c>
    </row>
    <row r="25" spans="3:15" x14ac:dyDescent="0.25">
      <c r="C25" s="2">
        <v>44070</v>
      </c>
      <c r="D25" s="3">
        <v>16</v>
      </c>
      <c r="E25" s="3">
        <v>18</v>
      </c>
      <c r="F25" s="3">
        <v>15</v>
      </c>
      <c r="G25" s="3">
        <v>20.588235294117599</v>
      </c>
      <c r="H25" s="3">
        <v>13.4888682745826</v>
      </c>
      <c r="I25" s="3">
        <v>10.389011140488901</v>
      </c>
      <c r="J25" s="3">
        <v>8.2436852368497799</v>
      </c>
      <c r="K25" s="3">
        <v>23.3888164879877</v>
      </c>
      <c r="L25" s="4">
        <v>12.169274517354438</v>
      </c>
      <c r="M25" s="4">
        <v>8.349203404582676</v>
      </c>
      <c r="N25" s="4">
        <v>7.2897525414154565</v>
      </c>
      <c r="O25" s="3">
        <v>9.6380906369999995</v>
      </c>
    </row>
    <row r="26" spans="3:15" x14ac:dyDescent="0.25">
      <c r="C26" s="2">
        <v>44071</v>
      </c>
      <c r="D26" s="3">
        <v>8</v>
      </c>
      <c r="E26" s="3">
        <v>18</v>
      </c>
      <c r="F26" s="3">
        <v>7</v>
      </c>
      <c r="G26" s="3">
        <v>20.705882352941199</v>
      </c>
      <c r="H26" s="3">
        <v>13.034322820037101</v>
      </c>
      <c r="I26" s="3">
        <v>9.9071814837723799</v>
      </c>
      <c r="J26" s="3">
        <v>6.9779672512987396</v>
      </c>
      <c r="K26" s="3">
        <v>17.9332677895827</v>
      </c>
      <c r="L26" s="4">
        <v>12.286921576177967</v>
      </c>
      <c r="M26" s="4">
        <v>8.3680426872930305</v>
      </c>
      <c r="N26" s="4">
        <v>7.1993034068867843</v>
      </c>
      <c r="O26" s="3">
        <v>6.9158925660000001</v>
      </c>
    </row>
    <row r="27" spans="3:15" x14ac:dyDescent="0.25">
      <c r="C27" s="2">
        <v>44072</v>
      </c>
      <c r="D27" s="3">
        <v>14</v>
      </c>
      <c r="E27" s="3">
        <v>18</v>
      </c>
      <c r="F27" s="3">
        <v>5</v>
      </c>
      <c r="G27" s="3">
        <v>20.823529411764699</v>
      </c>
      <c r="H27" s="3">
        <v>10.579777365491699</v>
      </c>
      <c r="I27" s="3">
        <v>7.2666059292519103</v>
      </c>
      <c r="J27" s="3">
        <v>6.7111970785611597</v>
      </c>
      <c r="K27" s="3">
        <v>10.3082634844389</v>
      </c>
      <c r="L27" s="4">
        <v>12.404568635001496</v>
      </c>
      <c r="M27" s="4">
        <v>6.5395456007479105</v>
      </c>
      <c r="N27" s="4">
        <v>7.1620540396148495</v>
      </c>
      <c r="O27" s="3">
        <v>5.8706189020000004</v>
      </c>
    </row>
    <row r="28" spans="3:15" x14ac:dyDescent="0.25">
      <c r="C28" s="2">
        <v>44073</v>
      </c>
      <c r="D28" s="3">
        <v>1</v>
      </c>
      <c r="E28" s="3">
        <v>18</v>
      </c>
      <c r="F28" s="3">
        <v>10</v>
      </c>
      <c r="G28" s="3">
        <v>20.9411764705882</v>
      </c>
      <c r="H28" s="3">
        <v>8.6252319109461908</v>
      </c>
      <c r="I28" s="3">
        <v>5.3397319661027298</v>
      </c>
      <c r="J28" s="3">
        <v>6.8163653061287599</v>
      </c>
      <c r="K28" s="3">
        <v>14.3623521524843</v>
      </c>
      <c r="L28" s="4">
        <v>12.522215693825025</v>
      </c>
      <c r="M28" s="4">
        <v>5.1087604935202799</v>
      </c>
      <c r="N28" s="4">
        <v>7.2407353955675386</v>
      </c>
      <c r="O28" s="3">
        <v>5.4491349089999996</v>
      </c>
    </row>
    <row r="29" spans="3:15" x14ac:dyDescent="0.25">
      <c r="C29" s="2">
        <v>44074</v>
      </c>
      <c r="D29" s="3">
        <v>6</v>
      </c>
      <c r="E29" s="3">
        <v>18</v>
      </c>
      <c r="F29" s="3">
        <v>1</v>
      </c>
      <c r="G29" s="3">
        <v>21.0588235294118</v>
      </c>
      <c r="H29" s="3">
        <v>9.5343228200371009</v>
      </c>
      <c r="I29" s="3">
        <v>6.27361314737096</v>
      </c>
      <c r="J29" s="3">
        <v>5.29056730556331</v>
      </c>
      <c r="K29" s="3">
        <v>8.5698234809837697</v>
      </c>
      <c r="L29" s="4">
        <v>12.639862752648554</v>
      </c>
      <c r="M29" s="4">
        <v>5.7130489438271583</v>
      </c>
      <c r="N29" s="4">
        <v>7.0213550298373573</v>
      </c>
      <c r="O29" s="3">
        <v>2.686672572</v>
      </c>
    </row>
    <row r="30" spans="3:15" x14ac:dyDescent="0.25">
      <c r="C30" s="2">
        <v>44075</v>
      </c>
      <c r="D30" s="3">
        <v>19</v>
      </c>
      <c r="E30" s="3">
        <v>18</v>
      </c>
      <c r="F30" s="3">
        <v>6</v>
      </c>
      <c r="G30" s="3">
        <v>21.176470588235301</v>
      </c>
      <c r="H30" s="3">
        <v>14.4888682745826</v>
      </c>
      <c r="I30" s="3">
        <v>11.1490287675294</v>
      </c>
      <c r="J30" s="3">
        <v>7.2072921596316597</v>
      </c>
      <c r="K30" s="3">
        <v>4.1582612665448</v>
      </c>
      <c r="L30" s="4">
        <v>12.757509811472083</v>
      </c>
      <c r="M30" s="4">
        <v>9.1987516163729079</v>
      </c>
      <c r="N30" s="4">
        <v>7.181992533022223</v>
      </c>
      <c r="O30" s="3">
        <v>7.7758023679999999</v>
      </c>
    </row>
    <row r="31" spans="3:15" x14ac:dyDescent="0.25">
      <c r="C31" s="2">
        <v>44076</v>
      </c>
      <c r="D31" s="3">
        <v>20</v>
      </c>
      <c r="E31" s="3">
        <v>18</v>
      </c>
      <c r="F31" s="3">
        <v>18</v>
      </c>
      <c r="G31" s="3">
        <v>21.294117647058801</v>
      </c>
      <c r="H31" s="3">
        <v>15.7161410018553</v>
      </c>
      <c r="I31" s="3">
        <v>11.978802396658599</v>
      </c>
      <c r="J31" s="3">
        <v>8.4953091555564004</v>
      </c>
      <c r="K31" s="3">
        <v>13.9362409716451</v>
      </c>
      <c r="L31" s="4">
        <v>12.875156870295612</v>
      </c>
      <c r="M31" s="4">
        <v>9.3575012013647356</v>
      </c>
      <c r="N31" s="4">
        <v>7.312331298941503</v>
      </c>
      <c r="O31" s="3">
        <v>11.22882512</v>
      </c>
    </row>
    <row r="32" spans="3:15" x14ac:dyDescent="0.25">
      <c r="C32" s="2">
        <v>44077</v>
      </c>
      <c r="D32" s="3">
        <v>14</v>
      </c>
      <c r="E32" s="3">
        <v>18</v>
      </c>
      <c r="F32" s="3">
        <v>15</v>
      </c>
      <c r="G32" s="3">
        <v>21.411764705882401</v>
      </c>
      <c r="H32" s="3">
        <v>13.5445269016698</v>
      </c>
      <c r="I32" s="3">
        <v>10.389011140488901</v>
      </c>
      <c r="J32" s="3">
        <v>8.0133105877294195</v>
      </c>
      <c r="K32" s="3">
        <v>23.6508225788338</v>
      </c>
      <c r="L32" s="4">
        <v>12.992803929119141</v>
      </c>
      <c r="M32" s="4">
        <v>8.4839477372204435</v>
      </c>
      <c r="N32" s="4">
        <v>7.233374056698457</v>
      </c>
      <c r="O32" s="3">
        <v>9.4644455910000005</v>
      </c>
    </row>
    <row r="33" spans="3:15" x14ac:dyDescent="0.25">
      <c r="C33" s="2">
        <v>44078</v>
      </c>
      <c r="D33" s="3">
        <v>8</v>
      </c>
      <c r="E33" s="3">
        <v>18</v>
      </c>
      <c r="F33" s="3">
        <v>7</v>
      </c>
      <c r="G33" s="3">
        <v>21.529411764705898</v>
      </c>
      <c r="H33" s="3">
        <v>13.0899814471243</v>
      </c>
      <c r="I33" s="3">
        <v>9.9071814837723799</v>
      </c>
      <c r="J33" s="3">
        <v>6.9463034342711598</v>
      </c>
      <c r="K33" s="3">
        <v>20.1125248695616</v>
      </c>
      <c r="L33" s="4">
        <v>13.11045098794267</v>
      </c>
      <c r="M33" s="4">
        <v>8.5030566441061168</v>
      </c>
      <c r="N33" s="4">
        <v>7.2013975891958975</v>
      </c>
      <c r="O33" s="3">
        <v>6.78668183</v>
      </c>
    </row>
    <row r="38" spans="3:15" ht="60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10</v>
      </c>
      <c r="I38" s="11" t="s">
        <v>12</v>
      </c>
      <c r="J38" s="11" t="s">
        <v>16</v>
      </c>
      <c r="K38" s="11" t="s">
        <v>7</v>
      </c>
      <c r="L38" s="11" t="s">
        <v>8</v>
      </c>
      <c r="M38" s="11" t="s">
        <v>19</v>
      </c>
      <c r="N38" s="12" t="s">
        <v>9</v>
      </c>
    </row>
    <row r="39" spans="3:15" x14ac:dyDescent="0.25">
      <c r="C39" s="8">
        <v>44049</v>
      </c>
      <c r="D39">
        <f>ABS(D4-E4)</f>
        <v>0</v>
      </c>
      <c r="E39">
        <f>ABS(D4-F4)</f>
        <v>3</v>
      </c>
      <c r="F39">
        <f>ABS(D4-G4)</f>
        <v>0.11764705882350057</v>
      </c>
      <c r="G39">
        <f>ABS(D4-H4)</f>
        <v>4.6781076066789993</v>
      </c>
      <c r="H39">
        <f>ABS(D4-I4)</f>
        <v>7.6109888595110995</v>
      </c>
      <c r="I39">
        <f>ABS(D4-J4)</f>
        <v>9.0507472110967502</v>
      </c>
      <c r="J39">
        <f>ABS(D4-K4)</f>
        <v>4.6598230350176006</v>
      </c>
      <c r="K39">
        <f>ABS(D4-L4)</f>
        <v>8.3013137179396708</v>
      </c>
      <c r="L39">
        <f>ABS(D4-M4)</f>
        <v>10.043651624712169</v>
      </c>
      <c r="M39">
        <f t="shared" ref="M39:M68" si="0">ABS(D4-N4)</f>
        <v>8.6038886490213287</v>
      </c>
      <c r="N39">
        <f t="shared" ref="N39:N68" si="1">ABS(D4-O4)</f>
        <v>7.8234935799999992</v>
      </c>
    </row>
    <row r="40" spans="3:15" x14ac:dyDescent="0.25">
      <c r="C40" s="9">
        <v>44050</v>
      </c>
      <c r="D40">
        <f t="shared" ref="D40:D68" si="2">ABS(D5-E5)</f>
        <v>5</v>
      </c>
      <c r="E40">
        <f t="shared" ref="E40:E68" si="3">ABS(D5-F5)</f>
        <v>6</v>
      </c>
      <c r="F40">
        <f t="shared" ref="F40:F68" si="4">ABS(D5-G5)</f>
        <v>5.2352941176471006</v>
      </c>
      <c r="G40">
        <f t="shared" ref="G40:G68" si="5">ABS(D5-H5)</f>
        <v>0.13265306122450049</v>
      </c>
      <c r="H40">
        <f t="shared" ref="H40:H68" si="6">ABS(D5-I5)</f>
        <v>3.0928185162276201</v>
      </c>
      <c r="I40">
        <f t="shared" ref="I40:I68" si="7">ABS(D5-J5)</f>
        <v>6.7515962943872703</v>
      </c>
      <c r="J40">
        <f t="shared" ref="J40:J68" si="8">ABS(D5-K5)</f>
        <v>2.6279494532887995</v>
      </c>
      <c r="K40">
        <f t="shared" ref="K40:K68" si="9">ABS(D5-L5)</f>
        <v>3.1836666591161418</v>
      </c>
      <c r="L40">
        <f t="shared" ref="L40:L68" si="10">ABS(D5-M5)</f>
        <v>5.0255986033781817</v>
      </c>
      <c r="M40">
        <f t="shared" si="0"/>
        <v>5.8698743559845816</v>
      </c>
      <c r="N40">
        <f t="shared" si="1"/>
        <v>5.683467727</v>
      </c>
    </row>
    <row r="41" spans="3:15" x14ac:dyDescent="0.25">
      <c r="C41" s="8">
        <v>44051</v>
      </c>
      <c r="D41">
        <f t="shared" si="2"/>
        <v>5</v>
      </c>
      <c r="E41">
        <f t="shared" si="3"/>
        <v>8</v>
      </c>
      <c r="F41">
        <f t="shared" si="4"/>
        <v>5.3529411764706012</v>
      </c>
      <c r="G41">
        <f t="shared" si="5"/>
        <v>2.5871985157699005</v>
      </c>
      <c r="H41">
        <f t="shared" si="6"/>
        <v>5.7333940707480897</v>
      </c>
      <c r="I41">
        <f t="shared" si="7"/>
        <v>6.3215901168222901</v>
      </c>
      <c r="J41">
        <f t="shared" si="8"/>
        <v>2.4285238280592996</v>
      </c>
      <c r="K41">
        <f t="shared" si="9"/>
        <v>3.0660196002926128</v>
      </c>
      <c r="L41">
        <f t="shared" si="10"/>
        <v>6.7468508758871533</v>
      </c>
      <c r="M41">
        <f t="shared" si="0"/>
        <v>6.6585443036537333</v>
      </c>
      <c r="N41">
        <f t="shared" si="1"/>
        <v>6.7816448539999996</v>
      </c>
    </row>
    <row r="42" spans="3:15" x14ac:dyDescent="0.25">
      <c r="C42" s="9">
        <v>44052</v>
      </c>
      <c r="D42">
        <f t="shared" si="2"/>
        <v>11</v>
      </c>
      <c r="E42">
        <f t="shared" si="3"/>
        <v>3</v>
      </c>
      <c r="F42">
        <f t="shared" si="4"/>
        <v>11.470588235294102</v>
      </c>
      <c r="G42">
        <f t="shared" si="5"/>
        <v>1.4582560296846001</v>
      </c>
      <c r="H42">
        <f t="shared" si="6"/>
        <v>1.6602680338972702</v>
      </c>
      <c r="I42">
        <f t="shared" si="7"/>
        <v>0.15196616591267009</v>
      </c>
      <c r="J42">
        <f t="shared" si="8"/>
        <v>5.0864884433041002</v>
      </c>
      <c r="K42">
        <f t="shared" si="9"/>
        <v>3.0516274585309162</v>
      </c>
      <c r="L42">
        <f t="shared" si="10"/>
        <v>2.0993447047570601</v>
      </c>
      <c r="M42">
        <f t="shared" si="0"/>
        <v>1.1023274548289965</v>
      </c>
      <c r="N42">
        <f t="shared" si="1"/>
        <v>1.2244610250000001</v>
      </c>
    </row>
    <row r="43" spans="3:15" x14ac:dyDescent="0.25">
      <c r="C43" s="8">
        <v>44053</v>
      </c>
      <c r="D43">
        <f t="shared" si="2"/>
        <v>16</v>
      </c>
      <c r="E43">
        <f t="shared" si="3"/>
        <v>1</v>
      </c>
      <c r="F43">
        <f t="shared" si="4"/>
        <v>16.588235294117599</v>
      </c>
      <c r="G43">
        <f t="shared" si="5"/>
        <v>7.3673469387755102</v>
      </c>
      <c r="H43">
        <f t="shared" si="6"/>
        <v>4.27361314737096</v>
      </c>
      <c r="I43">
        <f t="shared" si="7"/>
        <v>2.4994608768301703</v>
      </c>
      <c r="J43">
        <f t="shared" si="8"/>
        <v>5.8198356342862398</v>
      </c>
      <c r="K43">
        <f t="shared" si="9"/>
        <v>8.1692745173544452</v>
      </c>
      <c r="L43">
        <f t="shared" si="10"/>
        <v>3.472868467992984</v>
      </c>
      <c r="M43">
        <f t="shared" si="0"/>
        <v>1.9722153143628631</v>
      </c>
      <c r="N43">
        <f t="shared" si="1"/>
        <v>0.87326270099999981</v>
      </c>
    </row>
    <row r="44" spans="3:15" x14ac:dyDescent="0.25">
      <c r="C44" s="9">
        <v>44054</v>
      </c>
      <c r="D44">
        <f t="shared" si="2"/>
        <v>6</v>
      </c>
      <c r="E44">
        <f t="shared" si="3"/>
        <v>6</v>
      </c>
      <c r="F44">
        <f t="shared" si="4"/>
        <v>6.7058823529411988</v>
      </c>
      <c r="G44">
        <f t="shared" si="5"/>
        <v>2.3218923933210007</v>
      </c>
      <c r="H44">
        <f t="shared" si="6"/>
        <v>0.85097123247060047</v>
      </c>
      <c r="I44">
        <f t="shared" si="7"/>
        <v>4.5121479899851202</v>
      </c>
      <c r="J44">
        <f t="shared" si="8"/>
        <v>7.4864687264131904</v>
      </c>
      <c r="K44">
        <f t="shared" si="9"/>
        <v>1.7130784238220258</v>
      </c>
      <c r="L44">
        <f t="shared" si="10"/>
        <v>3.2441271204914681</v>
      </c>
      <c r="M44">
        <f t="shared" si="0"/>
        <v>5.2459635851173729</v>
      </c>
      <c r="N44">
        <f t="shared" si="1"/>
        <v>3.7800361109999994</v>
      </c>
    </row>
    <row r="45" spans="3:15" x14ac:dyDescent="0.25">
      <c r="C45" s="8">
        <v>44055</v>
      </c>
      <c r="D45">
        <f t="shared" si="2"/>
        <v>9</v>
      </c>
      <c r="E45">
        <f t="shared" si="3"/>
        <v>9</v>
      </c>
      <c r="F45">
        <f t="shared" si="4"/>
        <v>9.8235294117646994</v>
      </c>
      <c r="G45">
        <f t="shared" si="5"/>
        <v>6.5491651205937007</v>
      </c>
      <c r="H45">
        <f t="shared" si="6"/>
        <v>2.9788023966585992</v>
      </c>
      <c r="I45">
        <f t="shared" si="7"/>
        <v>0.69307710917735932</v>
      </c>
      <c r="J45">
        <f t="shared" si="8"/>
        <v>7.5179671488644004</v>
      </c>
      <c r="K45">
        <f t="shared" si="9"/>
        <v>1.4045686350015032</v>
      </c>
      <c r="L45">
        <f t="shared" si="10"/>
        <v>9.4793736081088653E-2</v>
      </c>
      <c r="M45">
        <f t="shared" si="0"/>
        <v>1.0495108279062144</v>
      </c>
      <c r="N45">
        <f t="shared" si="1"/>
        <v>2.8477512699999998</v>
      </c>
    </row>
    <row r="46" spans="3:15" x14ac:dyDescent="0.25">
      <c r="C46" s="9">
        <v>44056</v>
      </c>
      <c r="D46">
        <f t="shared" si="2"/>
        <v>4</v>
      </c>
      <c r="E46">
        <f t="shared" si="3"/>
        <v>1</v>
      </c>
      <c r="F46">
        <f t="shared" si="4"/>
        <v>4.9411764705882</v>
      </c>
      <c r="G46">
        <f t="shared" si="5"/>
        <v>0.62244897959180001</v>
      </c>
      <c r="H46">
        <f t="shared" si="6"/>
        <v>3.6109888595110995</v>
      </c>
      <c r="I46">
        <f t="shared" si="7"/>
        <v>5.1488792710941205</v>
      </c>
      <c r="J46">
        <f t="shared" si="8"/>
        <v>11.5200723362947</v>
      </c>
      <c r="K46">
        <f t="shared" si="9"/>
        <v>3.4777843061749678</v>
      </c>
      <c r="L46">
        <f t="shared" si="10"/>
        <v>5.9145692705826249</v>
      </c>
      <c r="M46">
        <f t="shared" si="0"/>
        <v>6.0781540064268338</v>
      </c>
      <c r="N46">
        <f t="shared" si="1"/>
        <v>4.0059271590000005</v>
      </c>
    </row>
    <row r="47" spans="3:15" x14ac:dyDescent="0.25">
      <c r="C47" s="8">
        <v>44057</v>
      </c>
      <c r="D47">
        <f t="shared" si="2"/>
        <v>4</v>
      </c>
      <c r="E47">
        <f t="shared" si="3"/>
        <v>7</v>
      </c>
      <c r="F47">
        <f t="shared" si="4"/>
        <v>5.0588235294118</v>
      </c>
      <c r="G47">
        <f t="shared" si="5"/>
        <v>1.0769944341372995</v>
      </c>
      <c r="H47">
        <f t="shared" si="6"/>
        <v>4.0928185162276201</v>
      </c>
      <c r="I47">
        <f t="shared" si="7"/>
        <v>6.9409118148012201</v>
      </c>
      <c r="J47">
        <f t="shared" si="8"/>
        <v>2.0670658465648994</v>
      </c>
      <c r="K47">
        <f t="shared" si="9"/>
        <v>3.3601372473514388</v>
      </c>
      <c r="L47">
        <f t="shared" si="10"/>
        <v>5.8962578773554082</v>
      </c>
      <c r="M47">
        <f t="shared" si="0"/>
        <v>6.8232127687698938</v>
      </c>
      <c r="N47">
        <f t="shared" si="1"/>
        <v>6.8192180860000002</v>
      </c>
    </row>
    <row r="48" spans="3:15" x14ac:dyDescent="0.25">
      <c r="C48" s="9">
        <v>44058</v>
      </c>
      <c r="D48">
        <f t="shared" si="2"/>
        <v>7</v>
      </c>
      <c r="E48">
        <f t="shared" si="3"/>
        <v>6</v>
      </c>
      <c r="F48">
        <f t="shared" si="4"/>
        <v>8.1764705882353006</v>
      </c>
      <c r="G48">
        <f t="shared" si="5"/>
        <v>0.53153988868269941</v>
      </c>
      <c r="H48">
        <f t="shared" si="6"/>
        <v>3.7333940707480897</v>
      </c>
      <c r="I48">
        <f t="shared" si="7"/>
        <v>4.3088934050306698</v>
      </c>
      <c r="J48">
        <f t="shared" si="8"/>
        <v>1.2248782703979995</v>
      </c>
      <c r="K48">
        <f t="shared" si="9"/>
        <v>0.24249018852790982</v>
      </c>
      <c r="L48">
        <f t="shared" si="10"/>
        <v>4.6526150361420315</v>
      </c>
      <c r="M48">
        <f t="shared" si="0"/>
        <v>4.1138617474665216</v>
      </c>
      <c r="N48">
        <f t="shared" si="1"/>
        <v>4.899469721</v>
      </c>
    </row>
    <row r="49" spans="3:14" x14ac:dyDescent="0.25">
      <c r="C49" s="8">
        <v>44059</v>
      </c>
      <c r="D49">
        <f t="shared" si="2"/>
        <v>10</v>
      </c>
      <c r="E49">
        <f t="shared" si="3"/>
        <v>2</v>
      </c>
      <c r="F49">
        <f t="shared" si="4"/>
        <v>11.294117647058801</v>
      </c>
      <c r="G49">
        <f t="shared" si="5"/>
        <v>0.51391465677179937</v>
      </c>
      <c r="H49">
        <f t="shared" si="6"/>
        <v>2.6602680338972702</v>
      </c>
      <c r="I49">
        <f t="shared" si="7"/>
        <v>1.1642535850139</v>
      </c>
      <c r="J49">
        <f t="shared" si="8"/>
        <v>6.1596386215536008</v>
      </c>
      <c r="K49">
        <f t="shared" si="9"/>
        <v>2.8751568702956192</v>
      </c>
      <c r="L49">
        <f t="shared" si="10"/>
        <v>3.0307761915407347</v>
      </c>
      <c r="M49">
        <f t="shared" si="0"/>
        <v>0.48896644115743904</v>
      </c>
      <c r="N49">
        <f t="shared" si="1"/>
        <v>2.3350578239999997</v>
      </c>
    </row>
    <row r="50" spans="3:14" x14ac:dyDescent="0.25">
      <c r="C50" s="9">
        <v>44060</v>
      </c>
      <c r="D50">
        <f t="shared" si="2"/>
        <v>10</v>
      </c>
      <c r="E50">
        <f t="shared" si="3"/>
        <v>7</v>
      </c>
      <c r="F50">
        <f t="shared" si="4"/>
        <v>11.411764705882401</v>
      </c>
      <c r="G50">
        <f t="shared" si="5"/>
        <v>1.4230055658627094</v>
      </c>
      <c r="H50">
        <f t="shared" si="6"/>
        <v>1.72638685262904</v>
      </c>
      <c r="I50">
        <f t="shared" si="7"/>
        <v>3.2035164709563997</v>
      </c>
      <c r="J50">
        <f t="shared" si="8"/>
        <v>0.54028218272882</v>
      </c>
      <c r="K50">
        <f t="shared" si="9"/>
        <v>2.9928039291191482</v>
      </c>
      <c r="L50">
        <f t="shared" si="10"/>
        <v>2.4480416821758135</v>
      </c>
      <c r="M50">
        <f t="shared" si="0"/>
        <v>2.13186778946696</v>
      </c>
      <c r="N50">
        <f t="shared" si="1"/>
        <v>5.1899603810000006</v>
      </c>
    </row>
    <row r="51" spans="3:14" x14ac:dyDescent="0.25">
      <c r="C51" s="8">
        <v>44061</v>
      </c>
      <c r="D51">
        <f t="shared" si="2"/>
        <v>7</v>
      </c>
      <c r="E51">
        <f t="shared" si="3"/>
        <v>5</v>
      </c>
      <c r="F51">
        <f t="shared" si="4"/>
        <v>8.5294117647058982</v>
      </c>
      <c r="G51">
        <f t="shared" si="5"/>
        <v>3.3775510204082</v>
      </c>
      <c r="H51">
        <f t="shared" si="6"/>
        <v>0.14902876752939953</v>
      </c>
      <c r="I51">
        <f t="shared" si="7"/>
        <v>3.6217601844481999</v>
      </c>
      <c r="J51">
        <f t="shared" si="8"/>
        <v>3.39428803837332</v>
      </c>
      <c r="K51">
        <f t="shared" si="9"/>
        <v>0.11045098794267716</v>
      </c>
      <c r="L51">
        <f t="shared" si="10"/>
        <v>2.0986800723882375</v>
      </c>
      <c r="M51">
        <f t="shared" si="0"/>
        <v>3.959429987933575</v>
      </c>
      <c r="N51">
        <f t="shared" si="1"/>
        <v>2.9305331409999997</v>
      </c>
    </row>
    <row r="52" spans="3:14" x14ac:dyDescent="0.25">
      <c r="C52" s="9">
        <v>44062</v>
      </c>
      <c r="D52">
        <f t="shared" si="2"/>
        <v>1</v>
      </c>
      <c r="E52">
        <f t="shared" si="3"/>
        <v>1</v>
      </c>
      <c r="F52">
        <f t="shared" si="4"/>
        <v>2.6470588235293988</v>
      </c>
      <c r="G52">
        <f t="shared" si="5"/>
        <v>1.3951762523191</v>
      </c>
      <c r="H52">
        <f t="shared" si="6"/>
        <v>5.0211976033414008</v>
      </c>
      <c r="I52">
        <f t="shared" si="7"/>
        <v>7.7841802764594004</v>
      </c>
      <c r="J52">
        <f t="shared" si="8"/>
        <v>2.9617416023751986</v>
      </c>
      <c r="K52">
        <f t="shared" si="9"/>
        <v>5.7719019532337938</v>
      </c>
      <c r="L52">
        <f t="shared" si="10"/>
        <v>7.9462670191002367</v>
      </c>
      <c r="M52">
        <f t="shared" si="0"/>
        <v>8.8831619666743649</v>
      </c>
      <c r="N52">
        <f t="shared" si="1"/>
        <v>5.3619619600000004</v>
      </c>
    </row>
    <row r="53" spans="3:14" x14ac:dyDescent="0.25">
      <c r="C53" s="8">
        <v>44063</v>
      </c>
      <c r="D53">
        <f t="shared" si="2"/>
        <v>6</v>
      </c>
      <c r="E53">
        <f t="shared" si="3"/>
        <v>3</v>
      </c>
      <c r="F53">
        <f t="shared" si="4"/>
        <v>7.7647058823528994</v>
      </c>
      <c r="G53">
        <f t="shared" si="5"/>
        <v>1.4332096474953993</v>
      </c>
      <c r="H53">
        <f t="shared" si="6"/>
        <v>1.6109888595110995</v>
      </c>
      <c r="I53">
        <f t="shared" si="7"/>
        <v>3.4804229164566003</v>
      </c>
      <c r="J53">
        <f t="shared" si="8"/>
        <v>12.621600403381699</v>
      </c>
      <c r="K53">
        <f t="shared" si="9"/>
        <v>0.65425489441026485</v>
      </c>
      <c r="L53">
        <f t="shared" si="10"/>
        <v>3.783626531679122</v>
      </c>
      <c r="M53">
        <f t="shared" si="0"/>
        <v>4.5492108611931581</v>
      </c>
      <c r="N53">
        <f t="shared" si="1"/>
        <v>2.1853828849999992</v>
      </c>
    </row>
    <row r="54" spans="3:14" x14ac:dyDescent="0.25">
      <c r="C54" s="9">
        <v>44064</v>
      </c>
      <c r="D54">
        <f t="shared" si="2"/>
        <v>5</v>
      </c>
      <c r="E54">
        <f t="shared" si="3"/>
        <v>6</v>
      </c>
      <c r="F54">
        <f t="shared" si="4"/>
        <v>6.8823529411764994</v>
      </c>
      <c r="G54">
        <f t="shared" si="5"/>
        <v>2.1335807050100186E-2</v>
      </c>
      <c r="H54">
        <f t="shared" si="6"/>
        <v>3.0928185162276201</v>
      </c>
      <c r="I54">
        <f t="shared" si="7"/>
        <v>5.984775485089</v>
      </c>
      <c r="J54">
        <f t="shared" si="8"/>
        <v>1.1987477868582008</v>
      </c>
      <c r="K54">
        <f t="shared" si="9"/>
        <v>1.5366078355867359</v>
      </c>
      <c r="L54">
        <f t="shared" si="10"/>
        <v>4.7650530689644892</v>
      </c>
      <c r="M54">
        <f t="shared" si="0"/>
        <v>5.806597901595179</v>
      </c>
      <c r="N54">
        <f t="shared" si="1"/>
        <v>5.9527525990000001</v>
      </c>
    </row>
    <row r="55" spans="3:14" x14ac:dyDescent="0.25">
      <c r="C55" s="8">
        <v>44065</v>
      </c>
      <c r="D55">
        <f t="shared" si="2"/>
        <v>5</v>
      </c>
      <c r="E55">
        <f t="shared" si="3"/>
        <v>8</v>
      </c>
      <c r="F55">
        <f t="shared" si="4"/>
        <v>7</v>
      </c>
      <c r="G55">
        <f t="shared" si="5"/>
        <v>2.4758812615955001</v>
      </c>
      <c r="H55">
        <f t="shared" si="6"/>
        <v>5.7333940707480897</v>
      </c>
      <c r="I55">
        <f t="shared" si="7"/>
        <v>6.2980544102304599</v>
      </c>
      <c r="J55">
        <f t="shared" si="8"/>
        <v>1.0997729315929003</v>
      </c>
      <c r="K55">
        <f t="shared" si="9"/>
        <v>1.4189607767632069</v>
      </c>
      <c r="L55">
        <f t="shared" si="10"/>
        <v>6.5571548463469487</v>
      </c>
      <c r="M55">
        <f t="shared" si="0"/>
        <v>5.9111073575363111</v>
      </c>
      <c r="N55">
        <f t="shared" si="1"/>
        <v>7.0153713379999996</v>
      </c>
    </row>
    <row r="56" spans="3:14" x14ac:dyDescent="0.25">
      <c r="C56" s="9">
        <v>44066</v>
      </c>
      <c r="D56">
        <f t="shared" si="2"/>
        <v>14</v>
      </c>
      <c r="E56">
        <f t="shared" si="3"/>
        <v>6</v>
      </c>
      <c r="F56">
        <f t="shared" si="4"/>
        <v>16.117647058823501</v>
      </c>
      <c r="G56">
        <f t="shared" si="5"/>
        <v>4.5695732838590004</v>
      </c>
      <c r="H56">
        <f t="shared" si="6"/>
        <v>1.3397319661027298</v>
      </c>
      <c r="I56">
        <f t="shared" si="7"/>
        <v>2.8252807577866399</v>
      </c>
      <c r="J56">
        <f t="shared" si="8"/>
        <v>12.6935571379653</v>
      </c>
      <c r="K56">
        <f t="shared" si="9"/>
        <v>7.6986862820603221</v>
      </c>
      <c r="L56">
        <f t="shared" si="10"/>
        <v>1.0385891214833141</v>
      </c>
      <c r="M56">
        <f t="shared" si="0"/>
        <v>3.3106656847211102</v>
      </c>
      <c r="N56">
        <f t="shared" si="1"/>
        <v>1.5561506429999996</v>
      </c>
    </row>
    <row r="57" spans="3:14" x14ac:dyDescent="0.25">
      <c r="C57" s="8">
        <v>44067</v>
      </c>
      <c r="D57">
        <f t="shared" si="2"/>
        <v>13</v>
      </c>
      <c r="E57">
        <f t="shared" si="3"/>
        <v>4</v>
      </c>
      <c r="F57">
        <f t="shared" si="4"/>
        <v>15.235294117647101</v>
      </c>
      <c r="G57">
        <f t="shared" si="5"/>
        <v>4.4786641929499105</v>
      </c>
      <c r="H57">
        <f t="shared" si="6"/>
        <v>1.27361314737096</v>
      </c>
      <c r="I57">
        <f t="shared" si="7"/>
        <v>5.9322000190920043E-2</v>
      </c>
      <c r="J57">
        <f t="shared" si="8"/>
        <v>5.5669570165772999</v>
      </c>
      <c r="K57">
        <f t="shared" si="9"/>
        <v>6.8163333408838511</v>
      </c>
      <c r="L57">
        <f t="shared" si="10"/>
        <v>0.63201454050496064</v>
      </c>
      <c r="M57">
        <f t="shared" si="0"/>
        <v>1.7019070905736102</v>
      </c>
      <c r="N57">
        <f t="shared" si="1"/>
        <v>2.2521514759999999</v>
      </c>
    </row>
    <row r="58" spans="3:14" x14ac:dyDescent="0.25">
      <c r="C58" s="9">
        <v>44068</v>
      </c>
      <c r="D58">
        <f t="shared" si="2"/>
        <v>1</v>
      </c>
      <c r="E58">
        <f t="shared" si="3"/>
        <v>11</v>
      </c>
      <c r="F58">
        <f t="shared" si="4"/>
        <v>3.3529411764706012</v>
      </c>
      <c r="G58">
        <f t="shared" si="5"/>
        <v>2.5667903525046007</v>
      </c>
      <c r="H58">
        <f t="shared" si="6"/>
        <v>5.8509712324706005</v>
      </c>
      <c r="I58">
        <f t="shared" si="7"/>
        <v>9.7143656070817102</v>
      </c>
      <c r="J58">
        <f t="shared" si="8"/>
        <v>10.60655069006185</v>
      </c>
      <c r="K58">
        <f t="shared" si="9"/>
        <v>5.0660196002926199</v>
      </c>
      <c r="L58">
        <f t="shared" si="10"/>
        <v>7.9510646028568885</v>
      </c>
      <c r="M58">
        <f t="shared" si="0"/>
        <v>9.8552741978043805</v>
      </c>
      <c r="N58">
        <f t="shared" si="1"/>
        <v>9.0785736159999999</v>
      </c>
    </row>
    <row r="59" spans="3:14" x14ac:dyDescent="0.25">
      <c r="C59" s="8">
        <v>44069</v>
      </c>
      <c r="D59">
        <f t="shared" si="2"/>
        <v>1</v>
      </c>
      <c r="E59">
        <f t="shared" si="3"/>
        <v>1</v>
      </c>
      <c r="F59">
        <f t="shared" si="4"/>
        <v>3.4705882352941018</v>
      </c>
      <c r="G59">
        <f t="shared" si="5"/>
        <v>1.3395176252319008</v>
      </c>
      <c r="H59">
        <f t="shared" si="6"/>
        <v>5.0211976033414008</v>
      </c>
      <c r="I59">
        <f t="shared" si="7"/>
        <v>8.1780913473901293</v>
      </c>
      <c r="J59">
        <f t="shared" si="8"/>
        <v>2.0121784097119004</v>
      </c>
      <c r="K59">
        <f t="shared" si="9"/>
        <v>4.9483725414690909</v>
      </c>
      <c r="L59">
        <f t="shared" si="10"/>
        <v>7.7955131717528499</v>
      </c>
      <c r="M59">
        <f t="shared" si="0"/>
        <v>9.4841564341715436</v>
      </c>
      <c r="N59">
        <f t="shared" si="1"/>
        <v>5.5682520499999999</v>
      </c>
    </row>
    <row r="60" spans="3:14" x14ac:dyDescent="0.25">
      <c r="C60" s="9">
        <v>44070</v>
      </c>
      <c r="D60">
        <f t="shared" si="2"/>
        <v>2</v>
      </c>
      <c r="E60">
        <f t="shared" si="3"/>
        <v>1</v>
      </c>
      <c r="F60">
        <f t="shared" si="4"/>
        <v>4.5882352941175988</v>
      </c>
      <c r="G60">
        <f t="shared" si="5"/>
        <v>2.5111317254173997</v>
      </c>
      <c r="H60">
        <f t="shared" si="6"/>
        <v>5.6109888595110995</v>
      </c>
      <c r="I60">
        <f t="shared" si="7"/>
        <v>7.7563147631502201</v>
      </c>
      <c r="J60">
        <f t="shared" si="8"/>
        <v>7.3888164879877003</v>
      </c>
      <c r="K60">
        <f t="shared" si="9"/>
        <v>3.8307254826455619</v>
      </c>
      <c r="L60">
        <f t="shared" si="10"/>
        <v>7.650796595417324</v>
      </c>
      <c r="M60">
        <f t="shared" si="0"/>
        <v>8.7102474585845435</v>
      </c>
      <c r="N60">
        <f t="shared" si="1"/>
        <v>6.3619093630000005</v>
      </c>
    </row>
    <row r="61" spans="3:14" x14ac:dyDescent="0.25">
      <c r="C61" s="8">
        <v>44071</v>
      </c>
      <c r="D61">
        <f t="shared" si="2"/>
        <v>10</v>
      </c>
      <c r="E61">
        <f t="shared" si="3"/>
        <v>1</v>
      </c>
      <c r="F61">
        <f t="shared" si="4"/>
        <v>12.705882352941199</v>
      </c>
      <c r="G61">
        <f t="shared" si="5"/>
        <v>5.0343228200371009</v>
      </c>
      <c r="H61">
        <f t="shared" si="6"/>
        <v>1.9071814837723799</v>
      </c>
      <c r="I61">
        <f t="shared" si="7"/>
        <v>1.0220327487012604</v>
      </c>
      <c r="J61">
        <f t="shared" si="8"/>
        <v>9.9332677895827004</v>
      </c>
      <c r="K61">
        <f t="shared" si="9"/>
        <v>4.2869215761779671</v>
      </c>
      <c r="L61">
        <f t="shared" si="10"/>
        <v>0.36804268729303047</v>
      </c>
      <c r="M61">
        <f t="shared" si="0"/>
        <v>0.80069659311321573</v>
      </c>
      <c r="N61">
        <f t="shared" si="1"/>
        <v>1.0841074339999999</v>
      </c>
    </row>
    <row r="62" spans="3:14" x14ac:dyDescent="0.25">
      <c r="C62" s="9">
        <v>44072</v>
      </c>
      <c r="D62">
        <f t="shared" si="2"/>
        <v>4</v>
      </c>
      <c r="E62">
        <f t="shared" si="3"/>
        <v>9</v>
      </c>
      <c r="F62">
        <f t="shared" si="4"/>
        <v>6.8235294117646994</v>
      </c>
      <c r="G62">
        <f t="shared" si="5"/>
        <v>3.4202226345083009</v>
      </c>
      <c r="H62">
        <f t="shared" si="6"/>
        <v>6.7333940707480897</v>
      </c>
      <c r="I62">
        <f t="shared" si="7"/>
        <v>7.2888029214388403</v>
      </c>
      <c r="J62">
        <f t="shared" si="8"/>
        <v>3.6917365155611002</v>
      </c>
      <c r="K62">
        <f t="shared" si="9"/>
        <v>1.5954313649985039</v>
      </c>
      <c r="L62">
        <f t="shared" si="10"/>
        <v>7.4604543992520895</v>
      </c>
      <c r="M62">
        <f t="shared" si="0"/>
        <v>6.8379459603851505</v>
      </c>
      <c r="N62">
        <f t="shared" si="1"/>
        <v>8.1293810979999996</v>
      </c>
    </row>
    <row r="63" spans="3:14" x14ac:dyDescent="0.25">
      <c r="C63" s="8">
        <v>44073</v>
      </c>
      <c r="D63">
        <f t="shared" si="2"/>
        <v>17</v>
      </c>
      <c r="E63">
        <f t="shared" si="3"/>
        <v>9</v>
      </c>
      <c r="F63">
        <f t="shared" si="4"/>
        <v>19.9411764705882</v>
      </c>
      <c r="G63">
        <f t="shared" si="5"/>
        <v>7.6252319109461908</v>
      </c>
      <c r="H63">
        <f t="shared" si="6"/>
        <v>4.3397319661027298</v>
      </c>
      <c r="I63">
        <f t="shared" si="7"/>
        <v>5.8163653061287599</v>
      </c>
      <c r="J63">
        <f t="shared" si="8"/>
        <v>13.3623521524843</v>
      </c>
      <c r="K63">
        <f t="shared" si="9"/>
        <v>11.522215693825025</v>
      </c>
      <c r="L63">
        <f t="shared" si="10"/>
        <v>4.1087604935202799</v>
      </c>
      <c r="M63">
        <f t="shared" si="0"/>
        <v>6.2407353955675386</v>
      </c>
      <c r="N63">
        <f t="shared" si="1"/>
        <v>4.4491349089999996</v>
      </c>
    </row>
    <row r="64" spans="3:14" x14ac:dyDescent="0.25">
      <c r="C64" s="9">
        <v>44074</v>
      </c>
      <c r="D64">
        <f t="shared" si="2"/>
        <v>12</v>
      </c>
      <c r="E64">
        <f t="shared" si="3"/>
        <v>5</v>
      </c>
      <c r="F64">
        <f t="shared" si="4"/>
        <v>15.0588235294118</v>
      </c>
      <c r="G64">
        <f t="shared" si="5"/>
        <v>3.5343228200371009</v>
      </c>
      <c r="H64">
        <f t="shared" si="6"/>
        <v>0.27361314737095999</v>
      </c>
      <c r="I64">
        <f t="shared" si="7"/>
        <v>0.70943269443668999</v>
      </c>
      <c r="J64">
        <f t="shared" si="8"/>
        <v>2.5698234809837697</v>
      </c>
      <c r="K64">
        <f t="shared" si="9"/>
        <v>6.6398627526485541</v>
      </c>
      <c r="L64">
        <f t="shared" si="10"/>
        <v>0.28695105617284167</v>
      </c>
      <c r="M64">
        <f t="shared" si="0"/>
        <v>1.0213550298373573</v>
      </c>
      <c r="N64">
        <f t="shared" si="1"/>
        <v>3.313327428</v>
      </c>
    </row>
    <row r="65" spans="3:14" x14ac:dyDescent="0.25">
      <c r="C65" s="8">
        <v>44075</v>
      </c>
      <c r="D65">
        <f t="shared" si="2"/>
        <v>1</v>
      </c>
      <c r="E65">
        <f t="shared" si="3"/>
        <v>13</v>
      </c>
      <c r="F65">
        <f t="shared" si="4"/>
        <v>2.1764705882353006</v>
      </c>
      <c r="G65">
        <f t="shared" si="5"/>
        <v>4.5111317254173997</v>
      </c>
      <c r="H65">
        <f t="shared" si="6"/>
        <v>7.8509712324706005</v>
      </c>
      <c r="I65">
        <f t="shared" si="7"/>
        <v>11.79270784036834</v>
      </c>
      <c r="J65">
        <f t="shared" si="8"/>
        <v>14.8417387334552</v>
      </c>
      <c r="K65">
        <f t="shared" si="9"/>
        <v>6.2424901885279169</v>
      </c>
      <c r="L65">
        <f t="shared" si="10"/>
        <v>9.8012483836270921</v>
      </c>
      <c r="M65">
        <f t="shared" si="0"/>
        <v>11.818007466977777</v>
      </c>
      <c r="N65">
        <f t="shared" si="1"/>
        <v>11.224197631999999</v>
      </c>
    </row>
    <row r="66" spans="3:14" x14ac:dyDescent="0.25">
      <c r="C66" s="9">
        <v>44076</v>
      </c>
      <c r="D66">
        <f t="shared" si="2"/>
        <v>2</v>
      </c>
      <c r="E66">
        <f t="shared" si="3"/>
        <v>2</v>
      </c>
      <c r="F66">
        <f t="shared" si="4"/>
        <v>1.2941176470588012</v>
      </c>
      <c r="G66">
        <f t="shared" si="5"/>
        <v>4.2838589981446997</v>
      </c>
      <c r="H66">
        <f t="shared" si="6"/>
        <v>8.0211976033414008</v>
      </c>
      <c r="I66">
        <f t="shared" si="7"/>
        <v>11.5046908444436</v>
      </c>
      <c r="J66">
        <f t="shared" si="8"/>
        <v>6.0637590283548999</v>
      </c>
      <c r="K66">
        <f t="shared" si="9"/>
        <v>7.1248431297043879</v>
      </c>
      <c r="L66">
        <f t="shared" si="10"/>
        <v>10.642498798635264</v>
      </c>
      <c r="M66">
        <f t="shared" si="0"/>
        <v>12.687668701058497</v>
      </c>
      <c r="N66">
        <f t="shared" si="1"/>
        <v>8.7711748800000002</v>
      </c>
    </row>
    <row r="67" spans="3:14" x14ac:dyDescent="0.25">
      <c r="C67" s="8">
        <v>44077</v>
      </c>
      <c r="D67">
        <f t="shared" si="2"/>
        <v>4</v>
      </c>
      <c r="E67">
        <f t="shared" si="3"/>
        <v>1</v>
      </c>
      <c r="F67">
        <f t="shared" si="4"/>
        <v>7.4117647058824012</v>
      </c>
      <c r="G67">
        <f t="shared" si="5"/>
        <v>0.45547309833020044</v>
      </c>
      <c r="H67">
        <f t="shared" si="6"/>
        <v>3.6109888595110995</v>
      </c>
      <c r="I67">
        <f t="shared" si="7"/>
        <v>5.9866894122705805</v>
      </c>
      <c r="J67">
        <f t="shared" si="8"/>
        <v>9.6508225788338002</v>
      </c>
      <c r="K67">
        <f t="shared" si="9"/>
        <v>1.0071960708808589</v>
      </c>
      <c r="L67">
        <f t="shared" si="10"/>
        <v>5.5160522627795565</v>
      </c>
      <c r="M67">
        <f t="shared" si="0"/>
        <v>6.766625943301543</v>
      </c>
      <c r="N67">
        <f t="shared" si="1"/>
        <v>4.5355544089999995</v>
      </c>
    </row>
    <row r="68" spans="3:14" x14ac:dyDescent="0.25">
      <c r="C68" s="9">
        <v>44078</v>
      </c>
      <c r="D68">
        <f t="shared" si="2"/>
        <v>10</v>
      </c>
      <c r="E68">
        <f t="shared" si="3"/>
        <v>1</v>
      </c>
      <c r="F68">
        <f t="shared" si="4"/>
        <v>13.529411764705898</v>
      </c>
      <c r="G68">
        <f t="shared" si="5"/>
        <v>5.0899814471243001</v>
      </c>
      <c r="H68">
        <f t="shared" si="6"/>
        <v>1.9071814837723799</v>
      </c>
      <c r="I68">
        <f t="shared" si="7"/>
        <v>1.0536965657288402</v>
      </c>
      <c r="J68">
        <f t="shared" si="8"/>
        <v>12.1125248695616</v>
      </c>
      <c r="K68">
        <f t="shared" si="9"/>
        <v>5.1104509879426701</v>
      </c>
      <c r="L68">
        <f t="shared" si="10"/>
        <v>0.50305664410611683</v>
      </c>
      <c r="M68">
        <f t="shared" si="0"/>
        <v>0.79860241080410255</v>
      </c>
      <c r="N68">
        <f t="shared" si="1"/>
        <v>1.21331817</v>
      </c>
    </row>
    <row r="71" spans="3:14" ht="60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10</v>
      </c>
      <c r="I71" s="11" t="s">
        <v>12</v>
      </c>
      <c r="J71" s="11" t="s">
        <v>16</v>
      </c>
      <c r="K71" s="11" t="s">
        <v>7</v>
      </c>
      <c r="L71" s="11" t="s">
        <v>8</v>
      </c>
      <c r="M71" s="11" t="s">
        <v>19</v>
      </c>
      <c r="N71" s="12" t="s">
        <v>9</v>
      </c>
    </row>
    <row r="72" spans="3:14" x14ac:dyDescent="0.25">
      <c r="C72" s="8">
        <v>44049</v>
      </c>
      <c r="D72">
        <f>D39*D39</f>
        <v>0</v>
      </c>
      <c r="E72">
        <f t="shared" ref="E72:K72" si="11">E39*E39</f>
        <v>9</v>
      </c>
      <c r="F72">
        <f t="shared" si="11"/>
        <v>1.3840830449820204E-2</v>
      </c>
      <c r="G72">
        <f t="shared" si="11"/>
        <v>21.884690779667913</v>
      </c>
      <c r="H72">
        <f t="shared" si="11"/>
        <v>57.927151419602069</v>
      </c>
      <c r="I72">
        <f t="shared" si="11"/>
        <v>81.916025079175597</v>
      </c>
      <c r="J72">
        <f t="shared" si="11"/>
        <v>21.713950717680643</v>
      </c>
      <c r="K72">
        <f t="shared" si="11"/>
        <v>68.911809443653354</v>
      </c>
      <c r="L72">
        <f>L39*L39</f>
        <v>100.87493795858339</v>
      </c>
      <c r="M72">
        <f>M39*M39</f>
        <v>74.026899884758066</v>
      </c>
      <c r="N72">
        <f>N39*N39</f>
        <v>61.207051796301201</v>
      </c>
    </row>
    <row r="73" spans="3:14" x14ac:dyDescent="0.25">
      <c r="C73" s="9">
        <v>44050</v>
      </c>
      <c r="D73">
        <f t="shared" ref="D73:L88" si="12">D40*D40</f>
        <v>25</v>
      </c>
      <c r="E73">
        <f t="shared" si="12"/>
        <v>36</v>
      </c>
      <c r="F73">
        <f t="shared" si="12"/>
        <v>27.408304498270333</v>
      </c>
      <c r="G73">
        <f t="shared" si="12"/>
        <v>1.7596834652231077E-2</v>
      </c>
      <c r="H73">
        <f t="shared" si="12"/>
        <v>9.5655263743204166</v>
      </c>
      <c r="I73">
        <f t="shared" si="12"/>
        <v>45.584052522383921</v>
      </c>
      <c r="J73">
        <f t="shared" si="12"/>
        <v>6.9061183290408996</v>
      </c>
      <c r="K73">
        <f t="shared" si="12"/>
        <v>10.135733396367735</v>
      </c>
      <c r="L73">
        <f t="shared" si="12"/>
        <v>25.256641322276732</v>
      </c>
      <c r="M73">
        <f t="shared" ref="M73:N101" si="13">M40*M40</f>
        <v>34.455424955045409</v>
      </c>
      <c r="N73">
        <f t="shared" si="13"/>
        <v>32.301805403850544</v>
      </c>
    </row>
    <row r="74" spans="3:14" x14ac:dyDescent="0.25">
      <c r="C74" s="8">
        <v>44051</v>
      </c>
      <c r="D74">
        <f t="shared" si="12"/>
        <v>25</v>
      </c>
      <c r="E74">
        <f t="shared" si="12"/>
        <v>64</v>
      </c>
      <c r="F74">
        <f t="shared" si="12"/>
        <v>28.653979238754463</v>
      </c>
      <c r="G74">
        <f t="shared" si="12"/>
        <v>6.6935961600019755</v>
      </c>
      <c r="H74">
        <f t="shared" si="12"/>
        <v>32.871807570489352</v>
      </c>
      <c r="I74">
        <f t="shared" si="12"/>
        <v>39.962501605105253</v>
      </c>
      <c r="J74">
        <f t="shared" si="12"/>
        <v>5.8977279834517944</v>
      </c>
      <c r="K74">
        <f t="shared" si="12"/>
        <v>9.4004761893784732</v>
      </c>
      <c r="L74">
        <f t="shared" si="12"/>
        <v>45.519996741459245</v>
      </c>
      <c r="M74">
        <f t="shared" si="13"/>
        <v>44.336212243719579</v>
      </c>
      <c r="N74">
        <f t="shared" si="13"/>
        <v>45.990706925784679</v>
      </c>
    </row>
    <row r="75" spans="3:14" x14ac:dyDescent="0.25">
      <c r="C75" s="9">
        <v>44052</v>
      </c>
      <c r="D75">
        <f t="shared" si="12"/>
        <v>121</v>
      </c>
      <c r="E75">
        <f t="shared" si="12"/>
        <v>9</v>
      </c>
      <c r="F75">
        <f t="shared" si="12"/>
        <v>131.57439446366746</v>
      </c>
      <c r="G75">
        <f t="shared" si="12"/>
        <v>2.1265106481114935</v>
      </c>
      <c r="H75">
        <f t="shared" si="12"/>
        <v>2.7564899443811073</v>
      </c>
      <c r="I75">
        <f t="shared" si="12"/>
        <v>2.3093715582197173E-2</v>
      </c>
      <c r="J75">
        <f t="shared" si="12"/>
        <v>25.87236468386617</v>
      </c>
      <c r="K75">
        <f t="shared" si="12"/>
        <v>9.3124301456598584</v>
      </c>
      <c r="L75">
        <f t="shared" si="12"/>
        <v>4.4072481893915079</v>
      </c>
      <c r="M75">
        <f t="shared" si="13"/>
        <v>1.2151258176697735</v>
      </c>
      <c r="N75">
        <f t="shared" si="13"/>
        <v>1.4993048017440509</v>
      </c>
    </row>
    <row r="76" spans="3:14" x14ac:dyDescent="0.25">
      <c r="C76" s="8">
        <v>44053</v>
      </c>
      <c r="D76">
        <f t="shared" si="12"/>
        <v>256</v>
      </c>
      <c r="E76">
        <f t="shared" si="12"/>
        <v>1</v>
      </c>
      <c r="F76">
        <f t="shared" si="12"/>
        <v>275.16955017300876</v>
      </c>
      <c r="G76">
        <f t="shared" si="12"/>
        <v>54.277800916284882</v>
      </c>
      <c r="H76">
        <f t="shared" si="12"/>
        <v>18.263769333381923</v>
      </c>
      <c r="I76">
        <f t="shared" si="12"/>
        <v>6.2473046748046439</v>
      </c>
      <c r="J76">
        <f t="shared" si="12"/>
        <v>33.87048681010792</v>
      </c>
      <c r="K76">
        <f t="shared" si="12"/>
        <v>66.737046139896705</v>
      </c>
      <c r="L76">
        <f t="shared" si="12"/>
        <v>12.060815395979935</v>
      </c>
      <c r="M76">
        <f t="shared" si="13"/>
        <v>3.8896332462074068</v>
      </c>
      <c r="N76">
        <f t="shared" si="13"/>
        <v>0.76258774495781512</v>
      </c>
    </row>
    <row r="77" spans="3:14" x14ac:dyDescent="0.25">
      <c r="C77" s="9">
        <v>44054</v>
      </c>
      <c r="D77">
        <f t="shared" si="12"/>
        <v>36</v>
      </c>
      <c r="E77">
        <f t="shared" si="12"/>
        <v>36</v>
      </c>
      <c r="F77">
        <f t="shared" si="12"/>
        <v>44.96885813148819</v>
      </c>
      <c r="G77">
        <f t="shared" si="12"/>
        <v>5.3911842861619244</v>
      </c>
      <c r="H77">
        <f t="shared" si="12"/>
        <v>0.72415203849253273</v>
      </c>
      <c r="I77">
        <f t="shared" si="12"/>
        <v>20.359479483526762</v>
      </c>
      <c r="J77">
        <f t="shared" si="12"/>
        <v>56.047213991562735</v>
      </c>
      <c r="K77">
        <f t="shared" si="12"/>
        <v>2.9346376861645562</v>
      </c>
      <c r="L77">
        <f t="shared" si="12"/>
        <v>10.524360773908265</v>
      </c>
      <c r="M77">
        <f t="shared" si="13"/>
        <v>27.520133936377519</v>
      </c>
      <c r="N77">
        <f t="shared" si="13"/>
        <v>14.288673000464</v>
      </c>
    </row>
    <row r="78" spans="3:14" x14ac:dyDescent="0.25">
      <c r="C78" s="8">
        <v>44055</v>
      </c>
      <c r="D78">
        <f t="shared" si="12"/>
        <v>81</v>
      </c>
      <c r="E78">
        <f t="shared" si="12"/>
        <v>81</v>
      </c>
      <c r="F78">
        <f t="shared" si="12"/>
        <v>96.501730103806096</v>
      </c>
      <c r="G78">
        <f t="shared" si="12"/>
        <v>42.8915637768011</v>
      </c>
      <c r="H78">
        <f t="shared" si="12"/>
        <v>8.8732637183390146</v>
      </c>
      <c r="I78">
        <f t="shared" si="12"/>
        <v>0.48035587926564527</v>
      </c>
      <c r="J78">
        <f t="shared" si="12"/>
        <v>56.51983005140432</v>
      </c>
      <c r="K78">
        <f t="shared" si="12"/>
        <v>1.9728130504299859</v>
      </c>
      <c r="L78">
        <f t="shared" si="12"/>
        <v>8.985852400211089E-3</v>
      </c>
      <c r="M78">
        <f t="shared" si="13"/>
        <v>1.1014729778923875</v>
      </c>
      <c r="N78">
        <f t="shared" si="13"/>
        <v>8.1096872957866122</v>
      </c>
    </row>
    <row r="79" spans="3:14" x14ac:dyDescent="0.25">
      <c r="C79" s="9">
        <v>44056</v>
      </c>
      <c r="D79">
        <f t="shared" si="12"/>
        <v>16</v>
      </c>
      <c r="E79">
        <f t="shared" si="12"/>
        <v>1</v>
      </c>
      <c r="F79">
        <f t="shared" si="12"/>
        <v>24.415224913494459</v>
      </c>
      <c r="G79">
        <f t="shared" si="12"/>
        <v>0.38744273219487307</v>
      </c>
      <c r="H79">
        <f t="shared" si="12"/>
        <v>13.039240543513271</v>
      </c>
      <c r="I79">
        <f t="shared" si="12"/>
        <v>26.510957748302722</v>
      </c>
      <c r="J79">
        <f t="shared" si="12"/>
        <v>132.71206663346243</v>
      </c>
      <c r="K79">
        <f t="shared" si="12"/>
        <v>12.094983680276902</v>
      </c>
      <c r="L79">
        <f t="shared" si="12"/>
        <v>34.982129656520286</v>
      </c>
      <c r="M79">
        <f t="shared" si="13"/>
        <v>36.943956125842568</v>
      </c>
      <c r="N79">
        <f t="shared" si="13"/>
        <v>16.047452403213814</v>
      </c>
    </row>
    <row r="80" spans="3:14" x14ac:dyDescent="0.25">
      <c r="C80" s="8">
        <v>44057</v>
      </c>
      <c r="D80">
        <f t="shared" si="12"/>
        <v>16</v>
      </c>
      <c r="E80">
        <f t="shared" si="12"/>
        <v>49</v>
      </c>
      <c r="F80">
        <f t="shared" si="12"/>
        <v>25.591695501730459</v>
      </c>
      <c r="G80">
        <f t="shared" si="12"/>
        <v>1.1599170111627219</v>
      </c>
      <c r="H80">
        <f t="shared" si="12"/>
        <v>16.751163406775657</v>
      </c>
      <c r="I80">
        <f t="shared" si="12"/>
        <v>48.176256820847165</v>
      </c>
      <c r="J80">
        <f t="shared" si="12"/>
        <v>4.2727612140350644</v>
      </c>
      <c r="K80">
        <f t="shared" si="12"/>
        <v>11.290522321038504</v>
      </c>
      <c r="L80">
        <f t="shared" si="12"/>
        <v>34.765856956275705</v>
      </c>
      <c r="M80">
        <f t="shared" si="13"/>
        <v>46.556232487904524</v>
      </c>
      <c r="N80">
        <f t="shared" si="13"/>
        <v>46.501735304429509</v>
      </c>
    </row>
    <row r="81" spans="3:14" x14ac:dyDescent="0.25">
      <c r="C81" s="9">
        <v>44058</v>
      </c>
      <c r="D81">
        <f t="shared" si="12"/>
        <v>49</v>
      </c>
      <c r="E81">
        <f t="shared" si="12"/>
        <v>36</v>
      </c>
      <c r="F81">
        <f t="shared" si="12"/>
        <v>66.854671280276918</v>
      </c>
      <c r="G81">
        <f t="shared" si="12"/>
        <v>0.2825346532608165</v>
      </c>
      <c r="H81">
        <f t="shared" si="12"/>
        <v>13.938231287496992</v>
      </c>
      <c r="I81">
        <f t="shared" si="12"/>
        <v>18.566562375916799</v>
      </c>
      <c r="J81">
        <f t="shared" si="12"/>
        <v>1.5003267772931947</v>
      </c>
      <c r="K81">
        <f t="shared" si="12"/>
        <v>5.8801491532301249E-2</v>
      </c>
      <c r="L81">
        <f t="shared" si="12"/>
        <v>21.646826674534918</v>
      </c>
      <c r="M81">
        <f t="shared" si="13"/>
        <v>16.923858477268304</v>
      </c>
      <c r="N81">
        <f t="shared" si="13"/>
        <v>24.004803546995817</v>
      </c>
    </row>
    <row r="82" spans="3:14" x14ac:dyDescent="0.25">
      <c r="C82" s="8">
        <v>44059</v>
      </c>
      <c r="D82">
        <f t="shared" si="12"/>
        <v>100</v>
      </c>
      <c r="E82">
        <f t="shared" si="12"/>
        <v>4</v>
      </c>
      <c r="F82">
        <f t="shared" si="12"/>
        <v>127.55709342560503</v>
      </c>
      <c r="G82">
        <f t="shared" si="12"/>
        <v>0.26410827444487633</v>
      </c>
      <c r="H82">
        <f t="shared" si="12"/>
        <v>7.0770260121756472</v>
      </c>
      <c r="I82">
        <f t="shared" si="12"/>
        <v>1.3554864102177184</v>
      </c>
      <c r="J82">
        <f t="shared" si="12"/>
        <v>37.941147948134741</v>
      </c>
      <c r="K82">
        <f t="shared" si="12"/>
        <v>8.2665270288081008</v>
      </c>
      <c r="L82">
        <f t="shared" si="12"/>
        <v>9.1856043232101605</v>
      </c>
      <c r="M82">
        <f t="shared" si="13"/>
        <v>0.2390881805781713</v>
      </c>
      <c r="N82">
        <f t="shared" si="13"/>
        <v>5.4524950414236137</v>
      </c>
    </row>
    <row r="83" spans="3:14" x14ac:dyDescent="0.25">
      <c r="C83" s="9">
        <v>44060</v>
      </c>
      <c r="D83">
        <f t="shared" si="12"/>
        <v>100</v>
      </c>
      <c r="E83">
        <f t="shared" si="12"/>
        <v>49</v>
      </c>
      <c r="F83">
        <f t="shared" si="12"/>
        <v>130.22837370242326</v>
      </c>
      <c r="G83">
        <f t="shared" si="12"/>
        <v>2.02494484047625</v>
      </c>
      <c r="H83">
        <f t="shared" si="12"/>
        <v>2.9804115649304026</v>
      </c>
      <c r="I83">
        <f t="shared" si="12"/>
        <v>10.262517779688945</v>
      </c>
      <c r="J83">
        <f t="shared" si="12"/>
        <v>0.29190483697421804</v>
      </c>
      <c r="K83">
        <f t="shared" si="12"/>
        <v>8.9568753581510112</v>
      </c>
      <c r="L83">
        <f t="shared" si="12"/>
        <v>5.9929080776701866</v>
      </c>
      <c r="M83">
        <f t="shared" si="13"/>
        <v>4.5448602717667423</v>
      </c>
      <c r="N83">
        <f t="shared" si="13"/>
        <v>26.93568875634967</v>
      </c>
    </row>
    <row r="84" spans="3:14" x14ac:dyDescent="0.25">
      <c r="C84" s="8">
        <v>44061</v>
      </c>
      <c r="D84">
        <f t="shared" si="12"/>
        <v>49</v>
      </c>
      <c r="E84">
        <f t="shared" si="12"/>
        <v>25</v>
      </c>
      <c r="F84">
        <f t="shared" si="12"/>
        <v>72.750865051903389</v>
      </c>
      <c r="G84">
        <f t="shared" si="12"/>
        <v>11.407850895460474</v>
      </c>
      <c r="H84">
        <f t="shared" si="12"/>
        <v>2.2209573551331806E-2</v>
      </c>
      <c r="I84">
        <f t="shared" si="12"/>
        <v>13.117146833654258</v>
      </c>
      <c r="J84">
        <f t="shared" si="12"/>
        <v>11.521191287444202</v>
      </c>
      <c r="K84">
        <f t="shared" si="12"/>
        <v>1.2199420737513416E-2</v>
      </c>
      <c r="L84">
        <f t="shared" si="12"/>
        <v>4.4044580462394975</v>
      </c>
      <c r="M84">
        <f t="shared" si="13"/>
        <v>15.67708582934767</v>
      </c>
      <c r="N84">
        <f t="shared" si="13"/>
        <v>8.5880244904993237</v>
      </c>
    </row>
    <row r="85" spans="3:14" x14ac:dyDescent="0.25">
      <c r="C85" s="9">
        <v>44062</v>
      </c>
      <c r="D85">
        <f t="shared" si="12"/>
        <v>1</v>
      </c>
      <c r="E85">
        <f t="shared" si="12"/>
        <v>1</v>
      </c>
      <c r="F85">
        <f t="shared" si="12"/>
        <v>7.0069204152248448</v>
      </c>
      <c r="G85">
        <f t="shared" si="12"/>
        <v>1.9465167750351691</v>
      </c>
      <c r="H85">
        <f t="shared" si="12"/>
        <v>25.212425371801427</v>
      </c>
      <c r="I85">
        <f t="shared" si="12"/>
        <v>60.593462576419547</v>
      </c>
      <c r="J85">
        <f t="shared" si="12"/>
        <v>8.7719133192400083</v>
      </c>
      <c r="K85">
        <f t="shared" si="12"/>
        <v>33.314852157744085</v>
      </c>
      <c r="L85">
        <f t="shared" si="12"/>
        <v>63.143159538840159</v>
      </c>
      <c r="M85">
        <f t="shared" si="13"/>
        <v>78.910566526169973</v>
      </c>
      <c r="N85">
        <f t="shared" si="13"/>
        <v>28.750636060487047</v>
      </c>
    </row>
    <row r="86" spans="3:14" x14ac:dyDescent="0.25">
      <c r="C86" s="8">
        <v>44063</v>
      </c>
      <c r="D86">
        <f t="shared" si="12"/>
        <v>36</v>
      </c>
      <c r="E86">
        <f t="shared" si="12"/>
        <v>9</v>
      </c>
      <c r="F86">
        <f t="shared" si="12"/>
        <v>60.290657439445717</v>
      </c>
      <c r="G86">
        <f t="shared" si="12"/>
        <v>2.0540898936738867</v>
      </c>
      <c r="H86">
        <f t="shared" si="12"/>
        <v>2.5952851054688733</v>
      </c>
      <c r="I86">
        <f t="shared" si="12"/>
        <v>12.113343677396267</v>
      </c>
      <c r="J86">
        <f t="shared" si="12"/>
        <v>159.30479674264507</v>
      </c>
      <c r="K86">
        <f t="shared" si="12"/>
        <v>0.42804946685978679</v>
      </c>
      <c r="L86">
        <f t="shared" si="12"/>
        <v>14.315829731226183</v>
      </c>
      <c r="M86">
        <f t="shared" si="13"/>
        <v>20.695319459597794</v>
      </c>
      <c r="N86">
        <f t="shared" si="13"/>
        <v>4.7758983540509199</v>
      </c>
    </row>
    <row r="87" spans="3:14" x14ac:dyDescent="0.25">
      <c r="C87" s="9">
        <v>44064</v>
      </c>
      <c r="D87">
        <f t="shared" si="12"/>
        <v>25</v>
      </c>
      <c r="E87">
        <f t="shared" si="12"/>
        <v>36</v>
      </c>
      <c r="F87">
        <f t="shared" si="12"/>
        <v>47.366782006920815</v>
      </c>
      <c r="G87">
        <f t="shared" si="12"/>
        <v>4.5521666247910482E-4</v>
      </c>
      <c r="H87">
        <f t="shared" si="12"/>
        <v>9.5655263743204166</v>
      </c>
      <c r="I87">
        <f t="shared" si="12"/>
        <v>35.817537606922272</v>
      </c>
      <c r="J87">
        <f t="shared" si="12"/>
        <v>1.4369962564974346</v>
      </c>
      <c r="K87">
        <f t="shared" si="12"/>
        <v>2.361163640386553</v>
      </c>
      <c r="L87">
        <f t="shared" si="12"/>
        <v>22.705730750047898</v>
      </c>
      <c r="M87">
        <f t="shared" si="13"/>
        <v>33.716579190809533</v>
      </c>
      <c r="N87">
        <f t="shared" si="13"/>
        <v>35.435263504901258</v>
      </c>
    </row>
    <row r="88" spans="3:14" x14ac:dyDescent="0.25">
      <c r="C88" s="8">
        <v>44065</v>
      </c>
      <c r="D88">
        <f t="shared" si="12"/>
        <v>25</v>
      </c>
      <c r="E88">
        <f t="shared" si="12"/>
        <v>64</v>
      </c>
      <c r="F88">
        <f t="shared" si="12"/>
        <v>49</v>
      </c>
      <c r="G88">
        <f t="shared" si="12"/>
        <v>6.1299880215197255</v>
      </c>
      <c r="H88">
        <f t="shared" si="12"/>
        <v>32.871807570489352</v>
      </c>
      <c r="I88">
        <f t="shared" si="12"/>
        <v>39.665489354223347</v>
      </c>
      <c r="J88">
        <f t="shared" si="12"/>
        <v>1.2095005010644422</v>
      </c>
      <c r="K88">
        <f t="shared" si="12"/>
        <v>2.0134496859924433</v>
      </c>
      <c r="L88">
        <f t="shared" si="12"/>
        <v>42.996279678971277</v>
      </c>
      <c r="M88">
        <f t="shared" si="13"/>
        <v>34.941190192319908</v>
      </c>
      <c r="N88">
        <f t="shared" si="13"/>
        <v>49.215435010031904</v>
      </c>
    </row>
    <row r="89" spans="3:14" x14ac:dyDescent="0.25">
      <c r="C89" s="9">
        <v>44066</v>
      </c>
      <c r="D89">
        <f t="shared" ref="D89:L101" si="14">D56*D56</f>
        <v>196</v>
      </c>
      <c r="E89">
        <f t="shared" si="14"/>
        <v>36</v>
      </c>
      <c r="F89">
        <f t="shared" si="14"/>
        <v>259.77854671280181</v>
      </c>
      <c r="G89">
        <f t="shared" si="14"/>
        <v>20.880999996557929</v>
      </c>
      <c r="H89">
        <f t="shared" si="14"/>
        <v>1.794881740997486</v>
      </c>
      <c r="I89">
        <f t="shared" si="14"/>
        <v>7.9822113603194502</v>
      </c>
      <c r="J89">
        <f t="shared" si="14"/>
        <v>161.12639281478982</v>
      </c>
      <c r="K89">
        <f t="shared" si="14"/>
        <v>59.269770469583783</v>
      </c>
      <c r="L89">
        <f t="shared" si="14"/>
        <v>1.078667363263482</v>
      </c>
      <c r="M89">
        <f t="shared" si="13"/>
        <v>10.960507275989897</v>
      </c>
      <c r="N89">
        <f t="shared" si="13"/>
        <v>2.4216048237093122</v>
      </c>
    </row>
    <row r="90" spans="3:14" x14ac:dyDescent="0.25">
      <c r="C90" s="8">
        <v>44067</v>
      </c>
      <c r="D90">
        <f t="shared" si="14"/>
        <v>169</v>
      </c>
      <c r="E90">
        <f t="shared" si="14"/>
        <v>16</v>
      </c>
      <c r="F90">
        <f t="shared" si="14"/>
        <v>232.11418685121234</v>
      </c>
      <c r="G90">
        <f t="shared" si="14"/>
        <v>20.058432953211671</v>
      </c>
      <c r="H90">
        <f t="shared" si="14"/>
        <v>1.6220904491561627</v>
      </c>
      <c r="I90">
        <f t="shared" si="14"/>
        <v>3.5190997066515176E-3</v>
      </c>
      <c r="J90">
        <f t="shared" si="14"/>
        <v>30.991010424419233</v>
      </c>
      <c r="K90">
        <f t="shared" si="14"/>
        <v>46.462400214044806</v>
      </c>
      <c r="L90">
        <f t="shared" si="14"/>
        <v>0.39944237940969651</v>
      </c>
      <c r="M90">
        <f t="shared" si="13"/>
        <v>2.8964877449447308</v>
      </c>
      <c r="N90">
        <f t="shared" si="13"/>
        <v>5.0721862708489782</v>
      </c>
    </row>
    <row r="91" spans="3:14" x14ac:dyDescent="0.25">
      <c r="C91" s="9">
        <v>44068</v>
      </c>
      <c r="D91">
        <f t="shared" si="14"/>
        <v>1</v>
      </c>
      <c r="E91">
        <f t="shared" si="14"/>
        <v>121</v>
      </c>
      <c r="F91">
        <f t="shared" si="14"/>
        <v>11.24221453287206</v>
      </c>
      <c r="G91">
        <f t="shared" si="14"/>
        <v>6.5884127137106923</v>
      </c>
      <c r="H91">
        <f t="shared" si="14"/>
        <v>34.233864363198535</v>
      </c>
      <c r="I91">
        <f t="shared" si="14"/>
        <v>94.368899148052009</v>
      </c>
      <c r="J91">
        <f t="shared" si="14"/>
        <v>112.49891754085151</v>
      </c>
      <c r="K91">
        <f t="shared" si="14"/>
        <v>25.664554590548995</v>
      </c>
      <c r="L91">
        <f t="shared" si="14"/>
        <v>63.219428318803772</v>
      </c>
      <c r="M91">
        <f t="shared" si="13"/>
        <v>97.126429513908775</v>
      </c>
      <c r="N91">
        <f t="shared" si="13"/>
        <v>82.42049890113131</v>
      </c>
    </row>
    <row r="92" spans="3:14" x14ac:dyDescent="0.25">
      <c r="C92" s="8">
        <v>44069</v>
      </c>
      <c r="D92">
        <f t="shared" si="14"/>
        <v>1</v>
      </c>
      <c r="E92">
        <f t="shared" si="14"/>
        <v>1</v>
      </c>
      <c r="F92">
        <f t="shared" si="14"/>
        <v>12.044982698961828</v>
      </c>
      <c r="G92">
        <f t="shared" si="14"/>
        <v>1.7943074683069109</v>
      </c>
      <c r="H92">
        <f t="shared" si="14"/>
        <v>25.212425371801427</v>
      </c>
      <c r="I92">
        <f t="shared" si="14"/>
        <v>66.881178086257307</v>
      </c>
      <c r="J92">
        <f t="shared" si="14"/>
        <v>4.0488619525107126</v>
      </c>
      <c r="K92">
        <f t="shared" si="14"/>
        <v>24.486390809165268</v>
      </c>
      <c r="L92">
        <f t="shared" si="14"/>
        <v>60.770025610972176</v>
      </c>
      <c r="M92">
        <f t="shared" si="13"/>
        <v>89.949223267837496</v>
      </c>
      <c r="N92">
        <f t="shared" si="13"/>
        <v>31.005430892329201</v>
      </c>
    </row>
    <row r="93" spans="3:14" x14ac:dyDescent="0.25">
      <c r="C93" s="9">
        <v>44070</v>
      </c>
      <c r="D93">
        <f t="shared" si="14"/>
        <v>4</v>
      </c>
      <c r="E93">
        <f t="shared" si="14"/>
        <v>1</v>
      </c>
      <c r="F93">
        <f t="shared" si="14"/>
        <v>21.051903114186409</v>
      </c>
      <c r="G93">
        <f t="shared" si="14"/>
        <v>6.3057825423977665</v>
      </c>
      <c r="H93">
        <f t="shared" si="14"/>
        <v>31.483195981557667</v>
      </c>
      <c r="I93">
        <f t="shared" si="14"/>
        <v>60.160418705062057</v>
      </c>
      <c r="J93">
        <f t="shared" si="14"/>
        <v>54.594609093158894</v>
      </c>
      <c r="K93">
        <f t="shared" si="14"/>
        <v>14.674457723390073</v>
      </c>
      <c r="L93">
        <f t="shared" si="14"/>
        <v>58.534688544449317</v>
      </c>
      <c r="M93">
        <f t="shared" si="13"/>
        <v>75.868410789778494</v>
      </c>
      <c r="N93">
        <f t="shared" si="13"/>
        <v>40.47389074302707</v>
      </c>
    </row>
    <row r="94" spans="3:14" x14ac:dyDescent="0.25">
      <c r="C94" s="8">
        <v>44071</v>
      </c>
      <c r="D94">
        <f t="shared" si="14"/>
        <v>100</v>
      </c>
      <c r="E94">
        <f t="shared" si="14"/>
        <v>1</v>
      </c>
      <c r="F94">
        <f t="shared" si="14"/>
        <v>161.43944636678256</v>
      </c>
      <c r="G94">
        <f t="shared" si="14"/>
        <v>25.344406256346307</v>
      </c>
      <c r="H94">
        <f t="shared" si="14"/>
        <v>3.6373412120442166</v>
      </c>
      <c r="I94">
        <f t="shared" si="14"/>
        <v>1.0445509394178536</v>
      </c>
      <c r="J94">
        <f t="shared" si="14"/>
        <v>98.669808979561182</v>
      </c>
      <c r="K94">
        <f t="shared" si="14"/>
        <v>18.377696600300187</v>
      </c>
      <c r="L94">
        <f t="shared" si="14"/>
        <v>0.1354554196698754</v>
      </c>
      <c r="M94">
        <f t="shared" si="13"/>
        <v>0.64111503422311056</v>
      </c>
      <c r="N94">
        <f t="shared" si="13"/>
        <v>1.175288928454064</v>
      </c>
    </row>
    <row r="95" spans="3:14" x14ac:dyDescent="0.25">
      <c r="C95" s="9">
        <v>44072</v>
      </c>
      <c r="D95">
        <f t="shared" si="14"/>
        <v>16</v>
      </c>
      <c r="E95">
        <f t="shared" si="14"/>
        <v>81</v>
      </c>
      <c r="F95">
        <f t="shared" si="14"/>
        <v>46.560553633217907</v>
      </c>
      <c r="G95">
        <f t="shared" si="14"/>
        <v>11.697922869602902</v>
      </c>
      <c r="H95">
        <f t="shared" si="14"/>
        <v>45.338595711985533</v>
      </c>
      <c r="I95">
        <f t="shared" si="14"/>
        <v>53.126648027575371</v>
      </c>
      <c r="J95">
        <f t="shared" si="14"/>
        <v>13.628918500327213</v>
      </c>
      <c r="K95">
        <f t="shared" si="14"/>
        <v>2.5454012404209894</v>
      </c>
      <c r="L95">
        <f t="shared" si="14"/>
        <v>55.658379843319857</v>
      </c>
      <c r="M95">
        <f t="shared" si="13"/>
        <v>46.757504957147596</v>
      </c>
      <c r="N95">
        <f t="shared" si="13"/>
        <v>66.086837036519682</v>
      </c>
    </row>
    <row r="96" spans="3:14" x14ac:dyDescent="0.25">
      <c r="C96" s="8">
        <v>44073</v>
      </c>
      <c r="D96">
        <f t="shared" si="14"/>
        <v>289</v>
      </c>
      <c r="E96">
        <f t="shared" si="14"/>
        <v>81</v>
      </c>
      <c r="F96">
        <f t="shared" si="14"/>
        <v>397.65051903114045</v>
      </c>
      <c r="G96">
        <f t="shared" si="14"/>
        <v>58.1441616957121</v>
      </c>
      <c r="H96">
        <f t="shared" si="14"/>
        <v>18.833273537613866</v>
      </c>
      <c r="I96">
        <f t="shared" si="14"/>
        <v>33.830105374338302</v>
      </c>
      <c r="J96">
        <f t="shared" si="14"/>
        <v>178.55245504700181</v>
      </c>
      <c r="K96">
        <f t="shared" si="14"/>
        <v>132.76145449502769</v>
      </c>
      <c r="L96">
        <f t="shared" si="14"/>
        <v>16.881912793113013</v>
      </c>
      <c r="M96">
        <f t="shared" si="13"/>
        <v>38.946778277489521</v>
      </c>
      <c r="N96">
        <f t="shared" si="13"/>
        <v>19.794801438482434</v>
      </c>
    </row>
    <row r="97" spans="3:14" x14ac:dyDescent="0.25">
      <c r="C97" s="9">
        <v>44074</v>
      </c>
      <c r="D97">
        <f t="shared" si="14"/>
        <v>144</v>
      </c>
      <c r="E97">
        <f t="shared" si="14"/>
        <v>25</v>
      </c>
      <c r="F97">
        <f t="shared" si="14"/>
        <v>226.76816608996646</v>
      </c>
      <c r="G97">
        <f t="shared" si="14"/>
        <v>12.491437796235004</v>
      </c>
      <c r="H97">
        <f t="shared" si="14"/>
        <v>7.486415441424267E-2</v>
      </c>
      <c r="I97">
        <f t="shared" si="14"/>
        <v>0.50329474793570195</v>
      </c>
      <c r="J97">
        <f t="shared" si="14"/>
        <v>6.6039927234155389</v>
      </c>
      <c r="K97">
        <f t="shared" si="14"/>
        <v>44.087777374009633</v>
      </c>
      <c r="L97">
        <f t="shared" si="14"/>
        <v>8.234090863870934E-2</v>
      </c>
      <c r="M97">
        <f t="shared" si="13"/>
        <v>1.043166096974069</v>
      </c>
      <c r="N97">
        <f t="shared" si="13"/>
        <v>10.978138645137095</v>
      </c>
    </row>
    <row r="98" spans="3:14" x14ac:dyDescent="0.25">
      <c r="C98" s="8">
        <v>44075</v>
      </c>
      <c r="D98">
        <f t="shared" si="14"/>
        <v>1</v>
      </c>
      <c r="E98">
        <f t="shared" si="14"/>
        <v>169</v>
      </c>
      <c r="F98">
        <f t="shared" si="14"/>
        <v>4.7370242214533151</v>
      </c>
      <c r="G98">
        <f t="shared" si="14"/>
        <v>20.350309444067367</v>
      </c>
      <c r="H98">
        <f t="shared" si="14"/>
        <v>61.637749293080937</v>
      </c>
      <c r="I98">
        <f t="shared" si="14"/>
        <v>139.06795820828492</v>
      </c>
      <c r="J98">
        <f t="shared" si="14"/>
        <v>220.27720863214435</v>
      </c>
      <c r="K98">
        <f t="shared" si="14"/>
        <v>38.96868375386731</v>
      </c>
      <c r="L98">
        <f t="shared" si="14"/>
        <v>96.064469877552682</v>
      </c>
      <c r="M98">
        <f t="shared" si="13"/>
        <v>139.66530048954249</v>
      </c>
      <c r="N98">
        <f t="shared" si="13"/>
        <v>125.98261248219438</v>
      </c>
    </row>
    <row r="99" spans="3:14" x14ac:dyDescent="0.25">
      <c r="C99" s="9">
        <v>44076</v>
      </c>
      <c r="D99">
        <f t="shared" si="14"/>
        <v>4</v>
      </c>
      <c r="E99">
        <f t="shared" si="14"/>
        <v>4</v>
      </c>
      <c r="F99">
        <f t="shared" si="14"/>
        <v>1.6747404844290079</v>
      </c>
      <c r="G99">
        <f t="shared" si="14"/>
        <v>18.351447915985311</v>
      </c>
      <c r="H99">
        <f t="shared" si="14"/>
        <v>64.339610991849838</v>
      </c>
      <c r="I99">
        <f t="shared" si="14"/>
        <v>132.35791142622438</v>
      </c>
      <c r="J99">
        <f t="shared" si="14"/>
        <v>36.769173553955561</v>
      </c>
      <c r="K99">
        <f t="shared" si="14"/>
        <v>50.763389622895815</v>
      </c>
      <c r="L99">
        <f t="shared" si="14"/>
        <v>113.26278067895305</v>
      </c>
      <c r="M99">
        <f t="shared" si="13"/>
        <v>160.97693706781942</v>
      </c>
      <c r="N99">
        <f t="shared" si="13"/>
        <v>76.933508775543018</v>
      </c>
    </row>
    <row r="100" spans="3:14" x14ac:dyDescent="0.25">
      <c r="C100" s="8">
        <v>44077</v>
      </c>
      <c r="D100">
        <f t="shared" si="14"/>
        <v>16</v>
      </c>
      <c r="E100">
        <f t="shared" si="14"/>
        <v>1</v>
      </c>
      <c r="F100">
        <f t="shared" si="14"/>
        <v>54.934256055364038</v>
      </c>
      <c r="G100">
        <f t="shared" si="14"/>
        <v>0.20745574330251243</v>
      </c>
      <c r="H100">
        <f t="shared" si="14"/>
        <v>13.039240543513271</v>
      </c>
      <c r="I100">
        <f t="shared" si="14"/>
        <v>35.840450118992671</v>
      </c>
      <c r="J100">
        <f t="shared" si="14"/>
        <v>93.138376448128284</v>
      </c>
      <c r="K100">
        <f t="shared" si="14"/>
        <v>1.0144439251978403</v>
      </c>
      <c r="L100">
        <f t="shared" si="14"/>
        <v>30.426832565715465</v>
      </c>
      <c r="M100">
        <f t="shared" si="13"/>
        <v>45.787226656561494</v>
      </c>
      <c r="N100">
        <f t="shared" si="13"/>
        <v>20.571253796999336</v>
      </c>
    </row>
    <row r="101" spans="3:14" x14ac:dyDescent="0.25">
      <c r="C101" s="9">
        <v>44078</v>
      </c>
      <c r="D101">
        <f t="shared" si="14"/>
        <v>100</v>
      </c>
      <c r="E101">
        <f t="shared" si="14"/>
        <v>1</v>
      </c>
      <c r="F101">
        <f t="shared" si="14"/>
        <v>183.04498269896237</v>
      </c>
      <c r="G101">
        <f t="shared" si="14"/>
        <v>25.907911132069586</v>
      </c>
      <c r="H101">
        <f t="shared" si="14"/>
        <v>3.6373412120442166</v>
      </c>
      <c r="I101">
        <f t="shared" si="14"/>
        <v>1.1102764526287521</v>
      </c>
      <c r="J101">
        <f t="shared" si="14"/>
        <v>146.71325871574825</v>
      </c>
      <c r="K101">
        <f t="shared" si="14"/>
        <v>26.116709300164214</v>
      </c>
      <c r="L101">
        <f t="shared" si="14"/>
        <v>0.25306598717930828</v>
      </c>
      <c r="M101">
        <f t="shared" si="13"/>
        <v>0.63776581054212456</v>
      </c>
      <c r="N101">
        <f t="shared" si="13"/>
        <v>1.4721409816521489</v>
      </c>
    </row>
    <row r="104" spans="3:14" ht="60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10</v>
      </c>
      <c r="I104" s="11" t="s">
        <v>12</v>
      </c>
      <c r="J104" s="11" t="s">
        <v>16</v>
      </c>
      <c r="K104" s="11" t="s">
        <v>7</v>
      </c>
      <c r="L104" s="11" t="s">
        <v>8</v>
      </c>
      <c r="M104" s="11" t="s">
        <v>19</v>
      </c>
      <c r="N104" s="12" t="s">
        <v>9</v>
      </c>
    </row>
    <row r="105" spans="3:14" x14ac:dyDescent="0.25">
      <c r="C105" s="8">
        <v>44049</v>
      </c>
      <c r="D105">
        <f>D39/D4*100</f>
        <v>0</v>
      </c>
      <c r="E105">
        <f>E39/D4*100</f>
        <v>16.666666666666664</v>
      </c>
      <c r="F105">
        <f>F39/D4*100</f>
        <v>0.65359477124166987</v>
      </c>
      <c r="G105">
        <f>G39/D4*100</f>
        <v>25.989486703772219</v>
      </c>
      <c r="H105">
        <f>H39/D4*100</f>
        <v>42.283271441728331</v>
      </c>
      <c r="I105">
        <f>I39/D4*100</f>
        <v>50.281928950537505</v>
      </c>
      <c r="J105">
        <f>J39/D4*100</f>
        <v>25.887905750097783</v>
      </c>
      <c r="K105">
        <f>K39/D4*100</f>
        <v>46.118409544109284</v>
      </c>
      <c r="L105">
        <f>L39/D4*100</f>
        <v>55.798064581734273</v>
      </c>
      <c r="M105">
        <f t="shared" ref="M105:M134" si="15">M39/D4*100</f>
        <v>47.799381383451831</v>
      </c>
      <c r="N105">
        <f t="shared" ref="N105:N134" si="16">N39/D4*100</f>
        <v>43.463853222222212</v>
      </c>
    </row>
    <row r="106" spans="3:14" x14ac:dyDescent="0.25">
      <c r="C106" s="9">
        <v>44050</v>
      </c>
      <c r="D106">
        <f t="shared" ref="D106:D134" si="17">D40/D5*100</f>
        <v>38.461538461538467</v>
      </c>
      <c r="E106">
        <f t="shared" ref="E106:E134" si="18">E40/D5*100</f>
        <v>46.153846153846153</v>
      </c>
      <c r="F106">
        <f t="shared" ref="F106:F134" si="19">F40/D5*100</f>
        <v>40.271493212670009</v>
      </c>
      <c r="G106">
        <f t="shared" ref="G106:G134" si="20">G40/D5*100</f>
        <v>1.0204081632653885</v>
      </c>
      <c r="H106">
        <f t="shared" ref="H106:H134" si="21">H40/D5*100</f>
        <v>23.790911663289386</v>
      </c>
      <c r="I106">
        <f t="shared" ref="I106:I134" si="22">I40/D5*100</f>
        <v>51.935356110671307</v>
      </c>
      <c r="J106">
        <f t="shared" ref="J106:J134" si="23">J40/D5*100</f>
        <v>20.214995794529226</v>
      </c>
      <c r="K106">
        <f t="shared" ref="K106:K134" si="24">K40/D5*100</f>
        <v>24.489743531662629</v>
      </c>
      <c r="L106">
        <f t="shared" ref="L106:L134" si="25">L40/D5*100</f>
        <v>38.65845079521678</v>
      </c>
      <c r="M106">
        <f t="shared" si="15"/>
        <v>45.15287966141986</v>
      </c>
      <c r="N106">
        <f t="shared" si="16"/>
        <v>43.71898251538461</v>
      </c>
    </row>
    <row r="107" spans="3:14" x14ac:dyDescent="0.25">
      <c r="C107" s="8">
        <v>44051</v>
      </c>
      <c r="D107">
        <f t="shared" si="17"/>
        <v>38.461538461538467</v>
      </c>
      <c r="E107">
        <f t="shared" si="18"/>
        <v>61.53846153846154</v>
      </c>
      <c r="F107">
        <f t="shared" si="19"/>
        <v>41.176470588235389</v>
      </c>
      <c r="G107">
        <f t="shared" si="20"/>
        <v>19.901527044383847</v>
      </c>
      <c r="H107">
        <f t="shared" si="21"/>
        <v>44.103031313446841</v>
      </c>
      <c r="I107">
        <f t="shared" si="22"/>
        <v>48.627616283248386</v>
      </c>
      <c r="J107">
        <f t="shared" si="23"/>
        <v>18.680952523533072</v>
      </c>
      <c r="K107">
        <f t="shared" si="24"/>
        <v>23.584766156097022</v>
      </c>
      <c r="L107">
        <f t="shared" si="25"/>
        <v>51.898852891439638</v>
      </c>
      <c r="M107">
        <f t="shared" si="15"/>
        <v>51.219571566567183</v>
      </c>
      <c r="N107">
        <f t="shared" si="16"/>
        <v>52.166498876923072</v>
      </c>
    </row>
    <row r="108" spans="3:14" x14ac:dyDescent="0.25">
      <c r="C108" s="9">
        <v>44052</v>
      </c>
      <c r="D108">
        <f t="shared" si="17"/>
        <v>157.14285714285714</v>
      </c>
      <c r="E108">
        <f t="shared" si="18"/>
        <v>42.857142857142854</v>
      </c>
      <c r="F108">
        <f t="shared" si="19"/>
        <v>163.86554621848717</v>
      </c>
      <c r="G108">
        <f t="shared" si="20"/>
        <v>20.832228995494287</v>
      </c>
      <c r="H108">
        <f t="shared" si="21"/>
        <v>23.718114769961002</v>
      </c>
      <c r="I108">
        <f t="shared" si="22"/>
        <v>2.1709452273238585</v>
      </c>
      <c r="J108">
        <f t="shared" si="23"/>
        <v>72.664120618630008</v>
      </c>
      <c r="K108">
        <f t="shared" si="24"/>
        <v>43.594677979013092</v>
      </c>
      <c r="L108">
        <f t="shared" si="25"/>
        <v>29.990638639386574</v>
      </c>
      <c r="M108">
        <f t="shared" si="15"/>
        <v>15.747535068985666</v>
      </c>
      <c r="N108">
        <f t="shared" si="16"/>
        <v>17.492300357142859</v>
      </c>
    </row>
    <row r="109" spans="3:14" x14ac:dyDescent="0.25">
      <c r="C109" s="8">
        <v>44053</v>
      </c>
      <c r="D109">
        <f t="shared" si="17"/>
        <v>800</v>
      </c>
      <c r="E109">
        <f t="shared" si="18"/>
        <v>50</v>
      </c>
      <c r="F109">
        <f t="shared" si="19"/>
        <v>829.41176470587993</v>
      </c>
      <c r="G109">
        <f t="shared" si="20"/>
        <v>368.36734693877548</v>
      </c>
      <c r="H109">
        <f t="shared" si="21"/>
        <v>213.680657368548</v>
      </c>
      <c r="I109">
        <f t="shared" si="22"/>
        <v>124.97304384150851</v>
      </c>
      <c r="J109">
        <f t="shared" si="23"/>
        <v>290.99178171431197</v>
      </c>
      <c r="K109">
        <f t="shared" si="24"/>
        <v>408.46372586772225</v>
      </c>
      <c r="L109">
        <f t="shared" si="25"/>
        <v>173.64342339964921</v>
      </c>
      <c r="M109">
        <f t="shared" si="15"/>
        <v>98.610765718143156</v>
      </c>
      <c r="N109">
        <f t="shared" si="16"/>
        <v>43.663135049999994</v>
      </c>
    </row>
    <row r="110" spans="3:14" x14ac:dyDescent="0.25">
      <c r="C110" s="9">
        <v>44054</v>
      </c>
      <c r="D110">
        <f t="shared" si="17"/>
        <v>50</v>
      </c>
      <c r="E110">
        <f t="shared" si="18"/>
        <v>50</v>
      </c>
      <c r="F110">
        <f t="shared" si="19"/>
        <v>55.882352941176663</v>
      </c>
      <c r="G110">
        <f t="shared" si="20"/>
        <v>19.349103277675006</v>
      </c>
      <c r="H110">
        <f t="shared" si="21"/>
        <v>7.0914269372550036</v>
      </c>
      <c r="I110">
        <f t="shared" si="22"/>
        <v>37.601233249876003</v>
      </c>
      <c r="J110">
        <f t="shared" si="23"/>
        <v>62.387239386776585</v>
      </c>
      <c r="K110">
        <f t="shared" si="24"/>
        <v>14.275653531850216</v>
      </c>
      <c r="L110">
        <f t="shared" si="25"/>
        <v>27.034392670762237</v>
      </c>
      <c r="M110">
        <f t="shared" si="15"/>
        <v>43.716363209311446</v>
      </c>
      <c r="N110">
        <f t="shared" si="16"/>
        <v>31.500300924999998</v>
      </c>
    </row>
    <row r="111" spans="3:14" x14ac:dyDescent="0.25">
      <c r="C111" s="8">
        <v>44055</v>
      </c>
      <c r="D111">
        <f t="shared" si="17"/>
        <v>100</v>
      </c>
      <c r="E111">
        <f t="shared" si="18"/>
        <v>100</v>
      </c>
      <c r="F111">
        <f t="shared" si="19"/>
        <v>109.15032679738555</v>
      </c>
      <c r="G111">
        <f t="shared" si="20"/>
        <v>72.768501339929998</v>
      </c>
      <c r="H111">
        <f t="shared" si="21"/>
        <v>33.097804407317774</v>
      </c>
      <c r="I111">
        <f t="shared" si="22"/>
        <v>7.7008567686373262</v>
      </c>
      <c r="J111">
        <f t="shared" si="23"/>
        <v>83.532968320715568</v>
      </c>
      <c r="K111">
        <f t="shared" si="24"/>
        <v>15.606318166683369</v>
      </c>
      <c r="L111">
        <f t="shared" si="25"/>
        <v>1.0532637342343185</v>
      </c>
      <c r="M111">
        <f t="shared" si="15"/>
        <v>11.66123142118016</v>
      </c>
      <c r="N111">
        <f t="shared" si="16"/>
        <v>31.641680777777776</v>
      </c>
    </row>
    <row r="112" spans="3:14" x14ac:dyDescent="0.25">
      <c r="C112" s="9">
        <v>44056</v>
      </c>
      <c r="D112">
        <f t="shared" si="17"/>
        <v>28.571428571428569</v>
      </c>
      <c r="E112">
        <f t="shared" si="18"/>
        <v>7.1428571428571423</v>
      </c>
      <c r="F112">
        <f t="shared" si="19"/>
        <v>35.29411764705857</v>
      </c>
      <c r="G112">
        <f t="shared" si="20"/>
        <v>4.4460641399414289</v>
      </c>
      <c r="H112">
        <f t="shared" si="21"/>
        <v>25.792777567936426</v>
      </c>
      <c r="I112">
        <f t="shared" si="22"/>
        <v>36.777709079243721</v>
      </c>
      <c r="J112">
        <f t="shared" si="23"/>
        <v>82.286230973533563</v>
      </c>
      <c r="K112">
        <f t="shared" si="24"/>
        <v>24.84131647267834</v>
      </c>
      <c r="L112">
        <f t="shared" si="25"/>
        <v>42.246923361304461</v>
      </c>
      <c r="M112">
        <f t="shared" si="15"/>
        <v>43.415385760191668</v>
      </c>
      <c r="N112">
        <f t="shared" si="16"/>
        <v>28.613765421428578</v>
      </c>
    </row>
    <row r="113" spans="3:14" x14ac:dyDescent="0.25">
      <c r="C113" s="8">
        <v>44057</v>
      </c>
      <c r="D113">
        <f t="shared" si="17"/>
        <v>28.571428571428569</v>
      </c>
      <c r="E113">
        <f t="shared" si="18"/>
        <v>50</v>
      </c>
      <c r="F113">
        <f t="shared" si="19"/>
        <v>36.13445378151286</v>
      </c>
      <c r="G113">
        <f t="shared" si="20"/>
        <v>7.6928173866949958</v>
      </c>
      <c r="H113">
        <f t="shared" si="21"/>
        <v>29.234417973054427</v>
      </c>
      <c r="I113">
        <f t="shared" si="22"/>
        <v>49.577941534294432</v>
      </c>
      <c r="J113">
        <f t="shared" si="23"/>
        <v>14.764756046892138</v>
      </c>
      <c r="K113">
        <f t="shared" si="24"/>
        <v>24.000980338224561</v>
      </c>
      <c r="L113">
        <f t="shared" si="25"/>
        <v>42.116127695395775</v>
      </c>
      <c r="M113">
        <f t="shared" si="15"/>
        <v>48.737234062642102</v>
      </c>
      <c r="N113">
        <f t="shared" si="16"/>
        <v>48.708700614285718</v>
      </c>
    </row>
    <row r="114" spans="3:14" x14ac:dyDescent="0.25">
      <c r="C114" s="9">
        <v>44058</v>
      </c>
      <c r="D114">
        <f t="shared" si="17"/>
        <v>63.636363636363633</v>
      </c>
      <c r="E114">
        <f t="shared" si="18"/>
        <v>54.54545454545454</v>
      </c>
      <c r="F114">
        <f t="shared" si="19"/>
        <v>74.331550802139105</v>
      </c>
      <c r="G114">
        <f t="shared" si="20"/>
        <v>4.8321808062063587</v>
      </c>
      <c r="H114">
        <f t="shared" si="21"/>
        <v>33.939946097709907</v>
      </c>
      <c r="I114">
        <f t="shared" si="22"/>
        <v>39.171758227551543</v>
      </c>
      <c r="J114">
        <f t="shared" si="23"/>
        <v>11.135257003618177</v>
      </c>
      <c r="K114">
        <f t="shared" si="24"/>
        <v>2.2044562593446346</v>
      </c>
      <c r="L114">
        <f t="shared" si="25"/>
        <v>42.296500328563923</v>
      </c>
      <c r="M114">
        <f t="shared" si="15"/>
        <v>37.398743158786559</v>
      </c>
      <c r="N114">
        <f t="shared" si="16"/>
        <v>44.540633827272728</v>
      </c>
    </row>
    <row r="115" spans="3:14" x14ac:dyDescent="0.25">
      <c r="C115" s="8">
        <v>44059</v>
      </c>
      <c r="D115">
        <f t="shared" si="17"/>
        <v>125</v>
      </c>
      <c r="E115">
        <f t="shared" si="18"/>
        <v>25</v>
      </c>
      <c r="F115">
        <f t="shared" si="19"/>
        <v>141.17647058823502</v>
      </c>
      <c r="G115">
        <f t="shared" si="20"/>
        <v>6.4239332096474921</v>
      </c>
      <c r="H115">
        <f t="shared" si="21"/>
        <v>33.253350423715879</v>
      </c>
      <c r="I115">
        <f t="shared" si="22"/>
        <v>14.553169812673749</v>
      </c>
      <c r="J115">
        <f t="shared" si="23"/>
        <v>76.995482769420008</v>
      </c>
      <c r="K115">
        <f t="shared" si="24"/>
        <v>35.939460878695243</v>
      </c>
      <c r="L115">
        <f t="shared" si="25"/>
        <v>37.884702394259186</v>
      </c>
      <c r="M115">
        <f t="shared" si="15"/>
        <v>6.1120805144679879</v>
      </c>
      <c r="N115">
        <f t="shared" si="16"/>
        <v>29.188222799999998</v>
      </c>
    </row>
    <row r="116" spans="3:14" x14ac:dyDescent="0.25">
      <c r="C116" s="9">
        <v>44060</v>
      </c>
      <c r="D116">
        <f t="shared" si="17"/>
        <v>125</v>
      </c>
      <c r="E116">
        <f t="shared" si="18"/>
        <v>87.5</v>
      </c>
      <c r="F116">
        <f t="shared" si="19"/>
        <v>142.64705882353002</v>
      </c>
      <c r="G116">
        <f t="shared" si="20"/>
        <v>17.787569573283868</v>
      </c>
      <c r="H116">
        <f t="shared" si="21"/>
        <v>21.579835657863001</v>
      </c>
      <c r="I116">
        <f t="shared" si="22"/>
        <v>40.043955886954997</v>
      </c>
      <c r="J116">
        <f t="shared" si="23"/>
        <v>6.7535272841102501</v>
      </c>
      <c r="K116">
        <f t="shared" si="24"/>
        <v>37.410049113989352</v>
      </c>
      <c r="L116">
        <f t="shared" si="25"/>
        <v>30.600521027197669</v>
      </c>
      <c r="M116">
        <f t="shared" si="15"/>
        <v>26.648347368336999</v>
      </c>
      <c r="N116">
        <f t="shared" si="16"/>
        <v>64.87450476250001</v>
      </c>
    </row>
    <row r="117" spans="3:14" x14ac:dyDescent="0.25">
      <c r="C117" s="8">
        <v>44061</v>
      </c>
      <c r="D117">
        <f t="shared" si="17"/>
        <v>63.636363636363633</v>
      </c>
      <c r="E117">
        <f t="shared" si="18"/>
        <v>45.454545454545453</v>
      </c>
      <c r="F117">
        <f t="shared" si="19"/>
        <v>77.540106951871806</v>
      </c>
      <c r="G117">
        <f t="shared" si="20"/>
        <v>30.705009276438183</v>
      </c>
      <c r="H117">
        <f t="shared" si="21"/>
        <v>1.3548069775399958</v>
      </c>
      <c r="I117">
        <f t="shared" si="22"/>
        <v>32.925092585892727</v>
      </c>
      <c r="J117">
        <f t="shared" si="23"/>
        <v>30.857163985212001</v>
      </c>
      <c r="K117">
        <f t="shared" si="24"/>
        <v>1.0040998903879743</v>
      </c>
      <c r="L117">
        <f t="shared" si="25"/>
        <v>19.078909748983978</v>
      </c>
      <c r="M117">
        <f t="shared" si="15"/>
        <v>35.994818072123408</v>
      </c>
      <c r="N117">
        <f t="shared" si="16"/>
        <v>26.641210372727269</v>
      </c>
    </row>
    <row r="118" spans="3:14" x14ac:dyDescent="0.25">
      <c r="C118" s="9">
        <v>44062</v>
      </c>
      <c r="D118">
        <f t="shared" si="17"/>
        <v>5.8823529411764701</v>
      </c>
      <c r="E118">
        <f t="shared" si="18"/>
        <v>5.8823529411764701</v>
      </c>
      <c r="F118">
        <f t="shared" si="19"/>
        <v>15.570934256055288</v>
      </c>
      <c r="G118">
        <f t="shared" si="20"/>
        <v>8.2069191312888243</v>
      </c>
      <c r="H118">
        <f t="shared" si="21"/>
        <v>29.536456490243534</v>
      </c>
      <c r="I118">
        <f t="shared" si="22"/>
        <v>45.789295743878824</v>
      </c>
      <c r="J118">
        <f t="shared" si="23"/>
        <v>17.422009425736462</v>
      </c>
      <c r="K118">
        <f t="shared" si="24"/>
        <v>33.952364430787021</v>
      </c>
      <c r="L118">
        <f t="shared" si="25"/>
        <v>46.742747171177861</v>
      </c>
      <c r="M118">
        <f t="shared" si="15"/>
        <v>52.253893921613916</v>
      </c>
      <c r="N118">
        <f t="shared" si="16"/>
        <v>31.540952705882354</v>
      </c>
    </row>
    <row r="119" spans="3:14" x14ac:dyDescent="0.25">
      <c r="C119" s="8">
        <v>44063</v>
      </c>
      <c r="D119">
        <f t="shared" si="17"/>
        <v>50</v>
      </c>
      <c r="E119">
        <f t="shared" si="18"/>
        <v>25</v>
      </c>
      <c r="F119">
        <f t="shared" si="19"/>
        <v>64.705882352940819</v>
      </c>
      <c r="G119">
        <f t="shared" si="20"/>
        <v>11.943413729128327</v>
      </c>
      <c r="H119">
        <f t="shared" si="21"/>
        <v>13.424907162592495</v>
      </c>
      <c r="I119">
        <f t="shared" si="22"/>
        <v>29.003524303805001</v>
      </c>
      <c r="J119">
        <f t="shared" si="23"/>
        <v>105.18000336151417</v>
      </c>
      <c r="K119">
        <f t="shared" si="24"/>
        <v>5.452124120085541</v>
      </c>
      <c r="L119">
        <f t="shared" si="25"/>
        <v>31.530221097326017</v>
      </c>
      <c r="M119">
        <f t="shared" si="15"/>
        <v>37.910090509942982</v>
      </c>
      <c r="N119">
        <f t="shared" si="16"/>
        <v>18.21152404166666</v>
      </c>
    </row>
    <row r="120" spans="3:14" x14ac:dyDescent="0.25">
      <c r="C120" s="9">
        <v>44064</v>
      </c>
      <c r="D120">
        <f t="shared" si="17"/>
        <v>38.461538461538467</v>
      </c>
      <c r="E120">
        <f t="shared" si="18"/>
        <v>46.153846153846153</v>
      </c>
      <c r="F120">
        <f t="shared" si="19"/>
        <v>52.941176470588459</v>
      </c>
      <c r="G120">
        <f t="shared" si="20"/>
        <v>0.16412159269307836</v>
      </c>
      <c r="H120">
        <f t="shared" si="21"/>
        <v>23.790911663289386</v>
      </c>
      <c r="I120">
        <f t="shared" si="22"/>
        <v>46.036734500684616</v>
      </c>
      <c r="J120">
        <f t="shared" si="23"/>
        <v>9.2211368219861605</v>
      </c>
      <c r="K120">
        <f t="shared" si="24"/>
        <v>11.820060273744122</v>
      </c>
      <c r="L120">
        <f t="shared" si="25"/>
        <v>36.654254376649916</v>
      </c>
      <c r="M120">
        <f t="shared" si="15"/>
        <v>44.666137704578304</v>
      </c>
      <c r="N120">
        <f t="shared" si="16"/>
        <v>45.790404607692309</v>
      </c>
    </row>
    <row r="121" spans="3:14" x14ac:dyDescent="0.25">
      <c r="C121" s="8">
        <v>44065</v>
      </c>
      <c r="D121">
        <f t="shared" si="17"/>
        <v>38.461538461538467</v>
      </c>
      <c r="E121">
        <f t="shared" si="18"/>
        <v>61.53846153846154</v>
      </c>
      <c r="F121">
        <f t="shared" si="19"/>
        <v>53.846153846153847</v>
      </c>
      <c r="G121">
        <f t="shared" si="20"/>
        <v>19.045240473811539</v>
      </c>
      <c r="H121">
        <f t="shared" si="21"/>
        <v>44.103031313446841</v>
      </c>
      <c r="I121">
        <f t="shared" si="22"/>
        <v>48.446572386388155</v>
      </c>
      <c r="J121">
        <f t="shared" si="23"/>
        <v>8.4597917814838475</v>
      </c>
      <c r="K121">
        <f t="shared" si="24"/>
        <v>10.915082898178515</v>
      </c>
      <c r="L121">
        <f t="shared" si="25"/>
        <v>50.439652664207301</v>
      </c>
      <c r="M121">
        <f t="shared" si="15"/>
        <v>45.47005659643316</v>
      </c>
      <c r="N121">
        <f t="shared" si="16"/>
        <v>53.964394907692302</v>
      </c>
    </row>
    <row r="122" spans="3:14" x14ac:dyDescent="0.25">
      <c r="C122" s="9">
        <v>44066</v>
      </c>
      <c r="D122">
        <f t="shared" si="17"/>
        <v>350</v>
      </c>
      <c r="E122">
        <f t="shared" si="18"/>
        <v>150</v>
      </c>
      <c r="F122">
        <f t="shared" si="19"/>
        <v>402.94117647058749</v>
      </c>
      <c r="G122">
        <f t="shared" si="20"/>
        <v>114.23933209647501</v>
      </c>
      <c r="H122">
        <f t="shared" si="21"/>
        <v>33.493299152568248</v>
      </c>
      <c r="I122">
        <f t="shared" si="22"/>
        <v>70.632018944666001</v>
      </c>
      <c r="J122">
        <f t="shared" si="23"/>
        <v>317.33892844913248</v>
      </c>
      <c r="K122">
        <f t="shared" si="24"/>
        <v>192.46715705150805</v>
      </c>
      <c r="L122">
        <f t="shared" si="25"/>
        <v>25.96472803708285</v>
      </c>
      <c r="M122">
        <f t="shared" si="15"/>
        <v>82.766642118027761</v>
      </c>
      <c r="N122">
        <f t="shared" si="16"/>
        <v>38.903766074999993</v>
      </c>
    </row>
    <row r="123" spans="3:14" x14ac:dyDescent="0.25">
      <c r="C123" s="8">
        <v>44067</v>
      </c>
      <c r="D123">
        <f t="shared" si="17"/>
        <v>260</v>
      </c>
      <c r="E123">
        <f t="shared" si="18"/>
        <v>80</v>
      </c>
      <c r="F123">
        <f t="shared" si="19"/>
        <v>304.70588235294201</v>
      </c>
      <c r="G123">
        <f t="shared" si="20"/>
        <v>89.573283858998209</v>
      </c>
      <c r="H123">
        <f t="shared" si="21"/>
        <v>25.4722629474192</v>
      </c>
      <c r="I123">
        <f t="shared" si="22"/>
        <v>1.1864400038184009</v>
      </c>
      <c r="J123">
        <f t="shared" si="23"/>
        <v>111.33914033154599</v>
      </c>
      <c r="K123">
        <f t="shared" si="24"/>
        <v>136.32666681767702</v>
      </c>
      <c r="L123">
        <f t="shared" si="25"/>
        <v>12.640290810099215</v>
      </c>
      <c r="M123">
        <f t="shared" si="15"/>
        <v>34.038141811472208</v>
      </c>
      <c r="N123">
        <f t="shared" si="16"/>
        <v>45.043029519999997</v>
      </c>
    </row>
    <row r="124" spans="3:14" x14ac:dyDescent="0.25">
      <c r="C124" s="9">
        <v>44068</v>
      </c>
      <c r="D124">
        <f t="shared" si="17"/>
        <v>5.8823529411764701</v>
      </c>
      <c r="E124">
        <f t="shared" si="18"/>
        <v>64.705882352941174</v>
      </c>
      <c r="F124">
        <f t="shared" si="19"/>
        <v>19.723183391003538</v>
      </c>
      <c r="G124">
        <f t="shared" si="20"/>
        <v>15.098766779438828</v>
      </c>
      <c r="H124">
        <f t="shared" si="21"/>
        <v>34.417477838062354</v>
      </c>
      <c r="I124">
        <f t="shared" si="22"/>
        <v>57.143327100480647</v>
      </c>
      <c r="J124">
        <f t="shared" si="23"/>
        <v>62.391474647422655</v>
      </c>
      <c r="K124">
        <f t="shared" si="24"/>
        <v>29.800115295838943</v>
      </c>
      <c r="L124">
        <f t="shared" si="25"/>
        <v>46.770968252099344</v>
      </c>
      <c r="M124">
        <f t="shared" si="15"/>
        <v>57.972201163555184</v>
      </c>
      <c r="N124">
        <f t="shared" si="16"/>
        <v>53.403374211764707</v>
      </c>
    </row>
    <row r="125" spans="3:14" x14ac:dyDescent="0.25">
      <c r="C125" s="8">
        <v>44069</v>
      </c>
      <c r="D125">
        <f t="shared" si="17"/>
        <v>5.8823529411764701</v>
      </c>
      <c r="E125">
        <f t="shared" si="18"/>
        <v>5.8823529411764701</v>
      </c>
      <c r="F125">
        <f t="shared" si="19"/>
        <v>20.415224913494718</v>
      </c>
      <c r="G125">
        <f t="shared" si="20"/>
        <v>7.8795154425405922</v>
      </c>
      <c r="H125">
        <f t="shared" si="21"/>
        <v>29.536456490243534</v>
      </c>
      <c r="I125">
        <f t="shared" si="22"/>
        <v>48.106419690530174</v>
      </c>
      <c r="J125">
        <f t="shared" si="23"/>
        <v>11.83634358654059</v>
      </c>
      <c r="K125">
        <f t="shared" si="24"/>
        <v>29.108073773347591</v>
      </c>
      <c r="L125">
        <f t="shared" si="25"/>
        <v>45.855959833840295</v>
      </c>
      <c r="M125">
        <f t="shared" si="15"/>
        <v>55.789155495126728</v>
      </c>
      <c r="N125">
        <f t="shared" si="16"/>
        <v>32.754423823529407</v>
      </c>
    </row>
    <row r="126" spans="3:14" x14ac:dyDescent="0.25">
      <c r="C126" s="9">
        <v>44070</v>
      </c>
      <c r="D126">
        <f t="shared" si="17"/>
        <v>12.5</v>
      </c>
      <c r="E126">
        <f t="shared" si="18"/>
        <v>6.25</v>
      </c>
      <c r="F126">
        <f t="shared" si="19"/>
        <v>28.676470588234992</v>
      </c>
      <c r="G126">
        <f t="shared" si="20"/>
        <v>15.694573283858748</v>
      </c>
      <c r="H126">
        <f t="shared" si="21"/>
        <v>35.068680371944374</v>
      </c>
      <c r="I126">
        <f t="shared" si="22"/>
        <v>48.476967269688878</v>
      </c>
      <c r="J126">
        <f t="shared" si="23"/>
        <v>46.180103049923126</v>
      </c>
      <c r="K126">
        <f t="shared" si="24"/>
        <v>23.942034266534762</v>
      </c>
      <c r="L126">
        <f t="shared" si="25"/>
        <v>47.817478721358277</v>
      </c>
      <c r="M126">
        <f t="shared" si="15"/>
        <v>54.439046616153398</v>
      </c>
      <c r="N126">
        <f t="shared" si="16"/>
        <v>39.761933518750006</v>
      </c>
    </row>
    <row r="127" spans="3:14" x14ac:dyDescent="0.25">
      <c r="C127" s="8">
        <v>44071</v>
      </c>
      <c r="D127">
        <f t="shared" si="17"/>
        <v>125</v>
      </c>
      <c r="E127">
        <f t="shared" si="18"/>
        <v>12.5</v>
      </c>
      <c r="F127">
        <f t="shared" si="19"/>
        <v>158.82352941176498</v>
      </c>
      <c r="G127">
        <f t="shared" si="20"/>
        <v>62.929035250463762</v>
      </c>
      <c r="H127">
        <f t="shared" si="21"/>
        <v>23.839768547154748</v>
      </c>
      <c r="I127">
        <f t="shared" si="22"/>
        <v>12.775409358765755</v>
      </c>
      <c r="J127">
        <f t="shared" si="23"/>
        <v>124.16584736978376</v>
      </c>
      <c r="K127">
        <f t="shared" si="24"/>
        <v>53.586519702224592</v>
      </c>
      <c r="L127">
        <f t="shared" si="25"/>
        <v>4.6005335911628809</v>
      </c>
      <c r="M127">
        <f t="shared" si="15"/>
        <v>10.008707413915197</v>
      </c>
      <c r="N127">
        <f t="shared" si="16"/>
        <v>13.551342924999998</v>
      </c>
    </row>
    <row r="128" spans="3:14" x14ac:dyDescent="0.25">
      <c r="C128" s="9">
        <v>44072</v>
      </c>
      <c r="D128">
        <f t="shared" si="17"/>
        <v>28.571428571428569</v>
      </c>
      <c r="E128">
        <f t="shared" si="18"/>
        <v>64.285714285714292</v>
      </c>
      <c r="F128">
        <f t="shared" si="19"/>
        <v>48.739495798319282</v>
      </c>
      <c r="G128">
        <f t="shared" si="20"/>
        <v>24.430161675059292</v>
      </c>
      <c r="H128">
        <f t="shared" si="21"/>
        <v>48.095671933914922</v>
      </c>
      <c r="I128">
        <f t="shared" si="22"/>
        <v>52.062878010277437</v>
      </c>
      <c r="J128">
        <f t="shared" si="23"/>
        <v>26.369546539722144</v>
      </c>
      <c r="K128">
        <f t="shared" si="24"/>
        <v>11.395938321417885</v>
      </c>
      <c r="L128">
        <f t="shared" si="25"/>
        <v>53.28895999465778</v>
      </c>
      <c r="M128">
        <f t="shared" si="15"/>
        <v>48.842471145608215</v>
      </c>
      <c r="N128">
        <f t="shared" si="16"/>
        <v>58.067007842857144</v>
      </c>
    </row>
    <row r="129" spans="3:15" x14ac:dyDescent="0.25">
      <c r="C129" s="8">
        <v>44073</v>
      </c>
      <c r="D129">
        <f t="shared" si="17"/>
        <v>1700</v>
      </c>
      <c r="E129">
        <f t="shared" si="18"/>
        <v>900</v>
      </c>
      <c r="F129">
        <f t="shared" si="19"/>
        <v>1994.11764705882</v>
      </c>
      <c r="G129">
        <f t="shared" si="20"/>
        <v>762.52319109461905</v>
      </c>
      <c r="H129">
        <f t="shared" si="21"/>
        <v>433.97319661027296</v>
      </c>
      <c r="I129">
        <f t="shared" si="22"/>
        <v>581.63653061287596</v>
      </c>
      <c r="J129">
        <f t="shared" si="23"/>
        <v>1336.23521524843</v>
      </c>
      <c r="K129">
        <f t="shared" si="24"/>
        <v>1152.2215693825026</v>
      </c>
      <c r="L129">
        <f t="shared" si="25"/>
        <v>410.87604935202802</v>
      </c>
      <c r="M129">
        <f t="shared" si="15"/>
        <v>624.07353955675387</v>
      </c>
      <c r="N129">
        <f t="shared" si="16"/>
        <v>444.91349089999994</v>
      </c>
    </row>
    <row r="130" spans="3:15" x14ac:dyDescent="0.25">
      <c r="C130" s="9">
        <v>44074</v>
      </c>
      <c r="D130">
        <f t="shared" si="17"/>
        <v>200</v>
      </c>
      <c r="E130">
        <f t="shared" si="18"/>
        <v>83.333333333333343</v>
      </c>
      <c r="F130">
        <f t="shared" si="19"/>
        <v>250.98039215686333</v>
      </c>
      <c r="G130">
        <f t="shared" si="20"/>
        <v>58.905380333951683</v>
      </c>
      <c r="H130">
        <f t="shared" si="21"/>
        <v>4.5602191228493325</v>
      </c>
      <c r="I130">
        <f t="shared" si="22"/>
        <v>11.823878240611501</v>
      </c>
      <c r="J130">
        <f t="shared" si="23"/>
        <v>42.830391349729496</v>
      </c>
      <c r="K130">
        <f t="shared" si="24"/>
        <v>110.66437921080923</v>
      </c>
      <c r="L130">
        <f t="shared" si="25"/>
        <v>4.7825176028806951</v>
      </c>
      <c r="M130">
        <f t="shared" si="15"/>
        <v>17.022583830622619</v>
      </c>
      <c r="N130">
        <f t="shared" si="16"/>
        <v>55.222123799999999</v>
      </c>
    </row>
    <row r="131" spans="3:15" x14ac:dyDescent="0.25">
      <c r="C131" s="8">
        <v>44075</v>
      </c>
      <c r="D131">
        <f t="shared" si="17"/>
        <v>5.2631578947368416</v>
      </c>
      <c r="E131">
        <f t="shared" si="18"/>
        <v>68.421052631578945</v>
      </c>
      <c r="F131">
        <f t="shared" si="19"/>
        <v>11.455108359133161</v>
      </c>
      <c r="G131">
        <f t="shared" si="20"/>
        <v>23.742798554828422</v>
      </c>
      <c r="H131">
        <f t="shared" si="21"/>
        <v>41.320901223529475</v>
      </c>
      <c r="I131">
        <f t="shared" si="22"/>
        <v>62.066883370359683</v>
      </c>
      <c r="J131">
        <f t="shared" si="23"/>
        <v>78.114414386606313</v>
      </c>
      <c r="K131">
        <f t="shared" si="24"/>
        <v>32.855211518567984</v>
      </c>
      <c r="L131">
        <f t="shared" si="25"/>
        <v>51.585517808563644</v>
      </c>
      <c r="M131">
        <f t="shared" si="15"/>
        <v>62.200039299883038</v>
      </c>
      <c r="N131">
        <f t="shared" si="16"/>
        <v>59.074724378947366</v>
      </c>
    </row>
    <row r="132" spans="3:15" x14ac:dyDescent="0.25">
      <c r="C132" s="9">
        <v>44076</v>
      </c>
      <c r="D132">
        <f t="shared" si="17"/>
        <v>10</v>
      </c>
      <c r="E132">
        <f t="shared" si="18"/>
        <v>10</v>
      </c>
      <c r="F132">
        <f t="shared" si="19"/>
        <v>6.4705882352940058</v>
      </c>
      <c r="G132">
        <f t="shared" si="20"/>
        <v>21.419294990723497</v>
      </c>
      <c r="H132">
        <f t="shared" si="21"/>
        <v>40.105988016707009</v>
      </c>
      <c r="I132">
        <f t="shared" si="22"/>
        <v>57.523454222217993</v>
      </c>
      <c r="J132">
        <f t="shared" si="23"/>
        <v>30.318795141774501</v>
      </c>
      <c r="K132">
        <f t="shared" si="24"/>
        <v>35.62421564852194</v>
      </c>
      <c r="L132">
        <f t="shared" si="25"/>
        <v>53.212493993176324</v>
      </c>
      <c r="M132">
        <f t="shared" si="15"/>
        <v>63.43834350529248</v>
      </c>
      <c r="N132">
        <f t="shared" si="16"/>
        <v>43.855874399999998</v>
      </c>
    </row>
    <row r="133" spans="3:15" x14ac:dyDescent="0.25">
      <c r="C133" s="8">
        <v>44077</v>
      </c>
      <c r="D133">
        <f t="shared" si="17"/>
        <v>28.571428571428569</v>
      </c>
      <c r="E133">
        <f t="shared" si="18"/>
        <v>7.1428571428571423</v>
      </c>
      <c r="F133">
        <f t="shared" si="19"/>
        <v>52.94117647058858</v>
      </c>
      <c r="G133">
        <f t="shared" si="20"/>
        <v>3.2533792737871456</v>
      </c>
      <c r="H133">
        <f t="shared" si="21"/>
        <v>25.792777567936426</v>
      </c>
      <c r="I133">
        <f t="shared" si="22"/>
        <v>42.762067230504144</v>
      </c>
      <c r="J133">
        <f t="shared" si="23"/>
        <v>68.934446991670001</v>
      </c>
      <c r="K133">
        <f t="shared" si="24"/>
        <v>7.1942576491489927</v>
      </c>
      <c r="L133">
        <f t="shared" si="25"/>
        <v>39.400373305568259</v>
      </c>
      <c r="M133">
        <f t="shared" si="15"/>
        <v>48.333042452153876</v>
      </c>
      <c r="N133">
        <f t="shared" si="16"/>
        <v>32.396817207142853</v>
      </c>
    </row>
    <row r="134" spans="3:15" x14ac:dyDescent="0.25">
      <c r="C134" s="9">
        <v>44078</v>
      </c>
      <c r="D134">
        <f t="shared" si="17"/>
        <v>125</v>
      </c>
      <c r="E134">
        <f t="shared" si="18"/>
        <v>12.5</v>
      </c>
      <c r="F134">
        <f t="shared" si="19"/>
        <v>169.11764705882374</v>
      </c>
      <c r="G134">
        <f t="shared" si="20"/>
        <v>63.624768089053752</v>
      </c>
      <c r="H134">
        <f t="shared" si="21"/>
        <v>23.839768547154748</v>
      </c>
      <c r="I134">
        <f t="shared" si="22"/>
        <v>13.171207071610503</v>
      </c>
      <c r="J134">
        <f t="shared" si="23"/>
        <v>151.40656086952001</v>
      </c>
      <c r="K134">
        <f t="shared" si="24"/>
        <v>63.880637349283376</v>
      </c>
      <c r="L134">
        <f t="shared" si="25"/>
        <v>6.2882080513264604</v>
      </c>
      <c r="M134">
        <f t="shared" si="15"/>
        <v>9.982530135051281</v>
      </c>
      <c r="N134">
        <f t="shared" si="16"/>
        <v>15.166477125</v>
      </c>
    </row>
    <row r="137" spans="3:15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10</v>
      </c>
      <c r="J137" s="11" t="s">
        <v>12</v>
      </c>
      <c r="K137" s="11" t="s">
        <v>16</v>
      </c>
      <c r="L137" s="11" t="s">
        <v>7</v>
      </c>
      <c r="M137" s="11" t="s">
        <v>8</v>
      </c>
      <c r="N137" s="11" t="s">
        <v>19</v>
      </c>
      <c r="O137" s="12" t="s">
        <v>9</v>
      </c>
    </row>
    <row r="138" spans="3:15" x14ac:dyDescent="0.25">
      <c r="C138" s="32" t="s">
        <v>23</v>
      </c>
      <c r="D138" t="s">
        <v>24</v>
      </c>
      <c r="E138">
        <f>AVERAGE(D39:D48)</f>
        <v>6.7</v>
      </c>
      <c r="F138">
        <f>AVERAGE(E39:E48)</f>
        <v>5</v>
      </c>
      <c r="G138">
        <f t="shared" ref="G138:O138" si="26">AVERAGE(F39:F48)</f>
        <v>7.3470588235294105</v>
      </c>
      <c r="H138">
        <f t="shared" si="26"/>
        <v>2.732560296846001</v>
      </c>
      <c r="I138">
        <f t="shared" si="26"/>
        <v>3.7638057703371053</v>
      </c>
      <c r="J138">
        <f t="shared" si="26"/>
        <v>4.6379270255137639</v>
      </c>
      <c r="K138">
        <f t="shared" si="26"/>
        <v>5.0439072722491236</v>
      </c>
      <c r="L138">
        <f t="shared" si="26"/>
        <v>3.5969960754111634</v>
      </c>
      <c r="M138">
        <f t="shared" si="26"/>
        <v>4.7190677317380167</v>
      </c>
      <c r="N138">
        <f t="shared" si="26"/>
        <v>4.7517553013538336</v>
      </c>
      <c r="O138">
        <f t="shared" si="26"/>
        <v>4.4738732234</v>
      </c>
    </row>
    <row r="139" spans="3:15" x14ac:dyDescent="0.25">
      <c r="C139" s="32"/>
      <c r="D139" t="s">
        <v>25</v>
      </c>
      <c r="E139">
        <f>SQRT(AVERAGE(D72:D81))</f>
        <v>7.9056941504209481</v>
      </c>
      <c r="F139">
        <f t="shared" ref="F139:O139" si="27">SQRT(AVERAGE(E72:E81))</f>
        <v>5.6745043836444431</v>
      </c>
      <c r="G139">
        <f t="shared" si="27"/>
        <v>8.4920683530865855</v>
      </c>
      <c r="H139">
        <f t="shared" si="27"/>
        <v>3.6757698213884389</v>
      </c>
      <c r="I139">
        <f t="shared" si="27"/>
        <v>4.1798420500874469</v>
      </c>
      <c r="J139">
        <f t="shared" si="27"/>
        <v>5.3649472495534454</v>
      </c>
      <c r="K139">
        <f t="shared" si="27"/>
        <v>5.8763325909269737</v>
      </c>
      <c r="L139">
        <f t="shared" si="27"/>
        <v>4.3914605035727972</v>
      </c>
      <c r="M139">
        <f t="shared" si="27"/>
        <v>5.3856085962621734</v>
      </c>
      <c r="N139">
        <f t="shared" si="27"/>
        <v>5.3569482931300128</v>
      </c>
      <c r="O139">
        <f t="shared" si="27"/>
        <v>5.0071329942745484</v>
      </c>
    </row>
    <row r="140" spans="3:15" x14ac:dyDescent="0.25">
      <c r="C140" s="32"/>
      <c r="D140" t="s">
        <v>26</v>
      </c>
      <c r="E140">
        <f>AVERAGE(D105:D114)</f>
        <v>130.4845154845155</v>
      </c>
      <c r="F140">
        <f t="shared" ref="F140:O140" si="28">AVERAGE(E105:E114)</f>
        <v>47.890442890442898</v>
      </c>
      <c r="G140">
        <f t="shared" si="28"/>
        <v>138.61716714657868</v>
      </c>
      <c r="H140">
        <f t="shared" si="28"/>
        <v>54.519966479613899</v>
      </c>
      <c r="I140">
        <f t="shared" si="28"/>
        <v>47.673235954024712</v>
      </c>
      <c r="J140">
        <f t="shared" si="28"/>
        <v>44.881838927289266</v>
      </c>
      <c r="K140">
        <f t="shared" si="28"/>
        <v>68.254620813263813</v>
      </c>
      <c r="L140">
        <f t="shared" si="28"/>
        <v>62.718004784738547</v>
      </c>
      <c r="M140">
        <f t="shared" si="28"/>
        <v>50.473663809768723</v>
      </c>
      <c r="N140">
        <f t="shared" si="28"/>
        <v>44.34590910106796</v>
      </c>
      <c r="O140">
        <f t="shared" si="28"/>
        <v>38.550985158743757</v>
      </c>
    </row>
    <row r="141" spans="3:15" x14ac:dyDescent="0.25">
      <c r="C141" s="32" t="s">
        <v>27</v>
      </c>
      <c r="D141" t="s">
        <v>24</v>
      </c>
      <c r="E141">
        <f>AVERAGE(D39:D58)</f>
        <v>6.95</v>
      </c>
      <c r="F141">
        <f t="shared" ref="F141:O141" si="29">AVERAGE(E39:E58)</f>
        <v>5.15</v>
      </c>
      <c r="G141">
        <f t="shared" si="29"/>
        <v>8.1852941176470608</v>
      </c>
      <c r="H141">
        <f t="shared" si="29"/>
        <v>2.4790352504638165</v>
      </c>
      <c r="I141">
        <f t="shared" si="29"/>
        <v>3.3048228376599638</v>
      </c>
      <c r="J141">
        <f t="shared" si="29"/>
        <v>4.5257600974425447</v>
      </c>
      <c r="K141">
        <f t="shared" si="29"/>
        <v>5.3641104566979712</v>
      </c>
      <c r="L141">
        <f t="shared" si="29"/>
        <v>3.5455568612349935</v>
      </c>
      <c r="M141">
        <f t="shared" si="29"/>
        <v>4.3720972497210449</v>
      </c>
      <c r="N141">
        <f t="shared" si="29"/>
        <v>4.7057871146097217</v>
      </c>
      <c r="O141">
        <f t="shared" si="29"/>
        <v>4.4298314048499989</v>
      </c>
    </row>
    <row r="142" spans="3:15" x14ac:dyDescent="0.25">
      <c r="C142" s="32"/>
      <c r="D142" t="s">
        <v>25</v>
      </c>
      <c r="E142">
        <f>SQRT(AVERAGE(D72:D91))</f>
        <v>8.1455509328712683</v>
      </c>
      <c r="F142">
        <f t="shared" ref="F142:O142" si="30">SQRT(AVERAGE(E72:E91))</f>
        <v>5.843800133474792</v>
      </c>
      <c r="G142">
        <f t="shared" si="30"/>
        <v>9.2695412218549311</v>
      </c>
      <c r="H142">
        <f t="shared" si="30"/>
        <v>3.2130097835133737</v>
      </c>
      <c r="I142">
        <f t="shared" si="30"/>
        <v>3.8254824778247385</v>
      </c>
      <c r="J142">
        <f t="shared" si="30"/>
        <v>5.3061577612784525</v>
      </c>
      <c r="K142">
        <f t="shared" si="30"/>
        <v>6.5969940839141499</v>
      </c>
      <c r="L142">
        <f>SQRT(AVERAGE(K72:K91))</f>
        <v>4.3565989922028372</v>
      </c>
      <c r="M142">
        <f t="shared" si="30"/>
        <v>5.0866949374275068</v>
      </c>
      <c r="N142">
        <f t="shared" si="30"/>
        <v>5.4160735978110512</v>
      </c>
      <c r="O142">
        <f t="shared" si="30"/>
        <v>4.9989075778461913</v>
      </c>
    </row>
    <row r="143" spans="3:15" x14ac:dyDescent="0.25">
      <c r="C143" s="32"/>
      <c r="D143" t="s">
        <v>26</v>
      </c>
      <c r="E143">
        <f>AVERAGE(D105:D124)</f>
        <v>118.35846506434746</v>
      </c>
      <c r="F143">
        <f t="shared" ref="F143:O143" si="31">AVERAGE(E105:E124)</f>
        <v>53.506975867269986</v>
      </c>
      <c r="G143">
        <f t="shared" si="31"/>
        <v>133.09848484848476</v>
      </c>
      <c r="H143">
        <f t="shared" si="31"/>
        <v>42.919362725867124</v>
      </c>
      <c r="I143">
        <f t="shared" si="31"/>
        <v>36.857934958349404</v>
      </c>
      <c r="J143">
        <f t="shared" si="31"/>
        <v>41.728926027106787</v>
      </c>
      <c r="K143">
        <f t="shared" si="31"/>
        <v>71.425243349510112</v>
      </c>
      <c r="L143">
        <f t="shared" si="31"/>
        <v>56.113361430913855</v>
      </c>
      <c r="M143">
        <f t="shared" si="31"/>
        <v>42.152181683838528</v>
      </c>
      <c r="N143">
        <f t="shared" si="31"/>
        <v>43.364575039561579</v>
      </c>
      <c r="O143">
        <f t="shared" si="31"/>
        <v>39.653561779618151</v>
      </c>
    </row>
    <row r="144" spans="3:15" x14ac:dyDescent="0.25">
      <c r="C144" s="32" t="s">
        <v>28</v>
      </c>
      <c r="D144" t="s">
        <v>24</v>
      </c>
      <c r="E144">
        <f>AVERAGE(D39:D68)</f>
        <v>6.7333333333333334</v>
      </c>
      <c r="F144">
        <f t="shared" ref="F144:O144" si="32">AVERAGE(E39:E68)</f>
        <v>4.8666666666666663</v>
      </c>
      <c r="G144">
        <f t="shared" si="32"/>
        <v>8.3568627450980397</v>
      </c>
      <c r="H144">
        <f t="shared" si="32"/>
        <v>2.9128633271490307</v>
      </c>
      <c r="I144">
        <f t="shared" si="32"/>
        <v>3.7124301021047139</v>
      </c>
      <c r="J144">
        <f t="shared" si="32"/>
        <v>5.0541342130969387</v>
      </c>
      <c r="K144">
        <f t="shared" si="32"/>
        <v>6.2969743060158798</v>
      </c>
      <c r="L144">
        <f t="shared" si="32"/>
        <v>4.1073215671173475</v>
      </c>
      <c r="M144">
        <f t="shared" si="32"/>
        <v>4.7191773162325781</v>
      </c>
      <c r="N144">
        <f t="shared" si="32"/>
        <v>5.3093927895331898</v>
      </c>
      <c r="O144">
        <f t="shared" si="32"/>
        <v>4.7748995156666645</v>
      </c>
    </row>
    <row r="145" spans="2:15" x14ac:dyDescent="0.25">
      <c r="C145" s="32"/>
      <c r="D145" t="s">
        <v>25</v>
      </c>
      <c r="E145">
        <f>SQRT(AVERAGE(D72:D101))</f>
        <v>8.1690472720711647</v>
      </c>
      <c r="F145">
        <f t="shared" ref="F145:O145" si="33">SQRT(AVERAGE(E72:E101))</f>
        <v>5.9104427358137333</v>
      </c>
      <c r="G145">
        <f t="shared" si="33"/>
        <v>9.7097793721378665</v>
      </c>
      <c r="H145">
        <f t="shared" si="33"/>
        <v>3.5919529518219795</v>
      </c>
      <c r="I145">
        <f t="shared" si="33"/>
        <v>4.3201850337409828</v>
      </c>
      <c r="J145">
        <f t="shared" si="33"/>
        <v>6.0194933226372367</v>
      </c>
      <c r="K145">
        <f t="shared" si="33"/>
        <v>7.5793651504373321</v>
      </c>
      <c r="L145">
        <f t="shared" si="33"/>
        <v>4.9443418855013608</v>
      </c>
      <c r="M145">
        <f t="shared" si="33"/>
        <v>5.626008827930554</v>
      </c>
      <c r="N145">
        <f t="shared" si="33"/>
        <v>6.2900728474478855</v>
      </c>
      <c r="O145">
        <f t="shared" si="33"/>
        <v>5.4597174626449299</v>
      </c>
    </row>
    <row r="146" spans="2:15" x14ac:dyDescent="0.25">
      <c r="C146" s="32"/>
      <c r="D146" t="s">
        <v>26</v>
      </c>
      <c r="E146">
        <f>AVERAGE(D105:D134)</f>
        <v>153.59858897552397</v>
      </c>
      <c r="F146">
        <f t="shared" ref="F146:O146" si="34">AVERAGE(E105:E134)</f>
        <v>74.681827589335342</v>
      </c>
      <c r="G146">
        <f t="shared" si="34"/>
        <v>180.12356590070104</v>
      </c>
      <c r="H146">
        <f t="shared" si="34"/>
        <v>63.42631175020761</v>
      </c>
      <c r="I146">
        <f t="shared" si="34"/>
        <v>48.109737586623183</v>
      </c>
      <c r="J146">
        <f t="shared" si="34"/>
        <v>58.832807187319261</v>
      </c>
      <c r="K146">
        <f t="shared" si="34"/>
        <v>111.49655105079675</v>
      </c>
      <c r="L146">
        <f t="shared" si="34"/>
        <v>88.09133551468787</v>
      </c>
      <c r="M146">
        <f t="shared" si="34"/>
        <v>52.025057531044446</v>
      </c>
      <c r="N146">
        <f t="shared" si="34"/>
        <v>62.047365341393075</v>
      </c>
      <c r="O146">
        <f t="shared" si="34"/>
        <v>52.927848383786326</v>
      </c>
    </row>
    <row r="149" spans="2:15" ht="45" x14ac:dyDescent="0.25">
      <c r="B149" s="21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10</v>
      </c>
      <c r="J149" s="11" t="s">
        <v>12</v>
      </c>
      <c r="K149" s="11" t="s">
        <v>16</v>
      </c>
      <c r="L149" s="11" t="s">
        <v>7</v>
      </c>
      <c r="M149" s="11" t="s">
        <v>8</v>
      </c>
      <c r="N149" s="11" t="s">
        <v>19</v>
      </c>
      <c r="O149" s="12" t="s">
        <v>9</v>
      </c>
    </row>
    <row r="150" spans="2:15" x14ac:dyDescent="0.25">
      <c r="B150" s="22"/>
      <c r="C150" s="33" t="s">
        <v>24</v>
      </c>
      <c r="D150" s="17" t="s">
        <v>23</v>
      </c>
      <c r="E150">
        <f>E138</f>
        <v>6.7</v>
      </c>
      <c r="F150">
        <f>F138</f>
        <v>5</v>
      </c>
      <c r="G150">
        <f t="shared" ref="G150:O150" si="35">G138</f>
        <v>7.3470588235294105</v>
      </c>
      <c r="H150">
        <f t="shared" si="35"/>
        <v>2.732560296846001</v>
      </c>
      <c r="I150">
        <f t="shared" si="35"/>
        <v>3.7638057703371053</v>
      </c>
      <c r="J150">
        <f t="shared" si="35"/>
        <v>4.6379270255137639</v>
      </c>
      <c r="K150">
        <f t="shared" si="35"/>
        <v>5.0439072722491236</v>
      </c>
      <c r="L150">
        <f t="shared" si="35"/>
        <v>3.5969960754111634</v>
      </c>
      <c r="M150">
        <f t="shared" si="35"/>
        <v>4.7190677317380167</v>
      </c>
      <c r="N150">
        <f t="shared" si="35"/>
        <v>4.7517553013538336</v>
      </c>
      <c r="O150">
        <f t="shared" si="35"/>
        <v>4.4738732234</v>
      </c>
    </row>
    <row r="151" spans="2:15" x14ac:dyDescent="0.25">
      <c r="C151" s="34"/>
      <c r="D151" s="20" t="s">
        <v>27</v>
      </c>
      <c r="E151">
        <f>E141</f>
        <v>6.95</v>
      </c>
      <c r="F151">
        <f>F141</f>
        <v>5.15</v>
      </c>
      <c r="G151">
        <f t="shared" ref="G151:O151" si="36">G141</f>
        <v>8.1852941176470608</v>
      </c>
      <c r="H151">
        <f t="shared" si="36"/>
        <v>2.4790352504638165</v>
      </c>
      <c r="I151">
        <f t="shared" si="36"/>
        <v>3.3048228376599638</v>
      </c>
      <c r="J151">
        <f t="shared" si="36"/>
        <v>4.5257600974425447</v>
      </c>
      <c r="K151">
        <f t="shared" si="36"/>
        <v>5.3641104566979712</v>
      </c>
      <c r="L151">
        <f t="shared" si="36"/>
        <v>3.5455568612349935</v>
      </c>
      <c r="M151">
        <f t="shared" si="36"/>
        <v>4.3720972497210449</v>
      </c>
      <c r="N151">
        <f t="shared" si="36"/>
        <v>4.7057871146097217</v>
      </c>
      <c r="O151">
        <f t="shared" si="36"/>
        <v>4.4298314048499989</v>
      </c>
    </row>
    <row r="152" spans="2:15" x14ac:dyDescent="0.25">
      <c r="C152" s="35"/>
      <c r="D152" s="19" t="s">
        <v>28</v>
      </c>
      <c r="E152">
        <f>E144</f>
        <v>6.7333333333333334</v>
      </c>
      <c r="F152">
        <f t="shared" ref="F152:O152" si="37">F144</f>
        <v>4.8666666666666663</v>
      </c>
      <c r="G152">
        <f t="shared" si="37"/>
        <v>8.3568627450980397</v>
      </c>
      <c r="H152">
        <f t="shared" si="37"/>
        <v>2.9128633271490307</v>
      </c>
      <c r="I152">
        <f t="shared" si="37"/>
        <v>3.7124301021047139</v>
      </c>
      <c r="J152">
        <f>J144</f>
        <v>5.0541342130969387</v>
      </c>
      <c r="K152">
        <f t="shared" si="37"/>
        <v>6.2969743060158798</v>
      </c>
      <c r="L152">
        <f t="shared" si="37"/>
        <v>4.1073215671173475</v>
      </c>
      <c r="M152">
        <f>M144</f>
        <v>4.7191773162325781</v>
      </c>
      <c r="N152">
        <f t="shared" si="37"/>
        <v>5.3093927895331898</v>
      </c>
      <c r="O152">
        <f t="shared" si="37"/>
        <v>4.7748995156666645</v>
      </c>
    </row>
    <row r="153" spans="2:15" x14ac:dyDescent="0.25">
      <c r="C153" s="33" t="s">
        <v>25</v>
      </c>
      <c r="D153" s="17" t="s">
        <v>23</v>
      </c>
      <c r="E153">
        <f>E139</f>
        <v>7.9056941504209481</v>
      </c>
      <c r="F153">
        <f t="shared" ref="F153:O153" si="38">F139</f>
        <v>5.6745043836444431</v>
      </c>
      <c r="G153">
        <f t="shared" si="38"/>
        <v>8.4920683530865855</v>
      </c>
      <c r="H153">
        <f t="shared" si="38"/>
        <v>3.6757698213884389</v>
      </c>
      <c r="I153">
        <f t="shared" si="38"/>
        <v>4.1798420500874469</v>
      </c>
      <c r="J153">
        <f t="shared" si="38"/>
        <v>5.3649472495534454</v>
      </c>
      <c r="K153">
        <f t="shared" si="38"/>
        <v>5.8763325909269737</v>
      </c>
      <c r="L153">
        <f t="shared" si="38"/>
        <v>4.3914605035727972</v>
      </c>
      <c r="M153">
        <f t="shared" si="38"/>
        <v>5.3856085962621734</v>
      </c>
      <c r="N153">
        <f t="shared" si="38"/>
        <v>5.3569482931300128</v>
      </c>
      <c r="O153">
        <f t="shared" si="38"/>
        <v>5.0071329942745484</v>
      </c>
    </row>
    <row r="154" spans="2:15" x14ac:dyDescent="0.25">
      <c r="C154" s="34"/>
      <c r="D154" s="20" t="s">
        <v>27</v>
      </c>
      <c r="E154">
        <f>E142</f>
        <v>8.1455509328712683</v>
      </c>
      <c r="F154">
        <f t="shared" ref="F154:O154" si="39">F142</f>
        <v>5.843800133474792</v>
      </c>
      <c r="G154">
        <f t="shared" si="39"/>
        <v>9.2695412218549311</v>
      </c>
      <c r="H154">
        <f t="shared" si="39"/>
        <v>3.2130097835133737</v>
      </c>
      <c r="I154">
        <f t="shared" si="39"/>
        <v>3.8254824778247385</v>
      </c>
      <c r="J154">
        <f t="shared" si="39"/>
        <v>5.3061577612784525</v>
      </c>
      <c r="K154">
        <f t="shared" si="39"/>
        <v>6.5969940839141499</v>
      </c>
      <c r="L154">
        <f t="shared" si="39"/>
        <v>4.3565989922028372</v>
      </c>
      <c r="M154">
        <f t="shared" si="39"/>
        <v>5.0866949374275068</v>
      </c>
      <c r="N154">
        <f t="shared" si="39"/>
        <v>5.4160735978110512</v>
      </c>
      <c r="O154">
        <f t="shared" si="39"/>
        <v>4.9989075778461913</v>
      </c>
    </row>
    <row r="155" spans="2:15" x14ac:dyDescent="0.25">
      <c r="C155" s="35"/>
      <c r="D155" s="19" t="s">
        <v>28</v>
      </c>
      <c r="E155">
        <f>E145</f>
        <v>8.1690472720711647</v>
      </c>
      <c r="F155">
        <f t="shared" ref="F155:O155" si="40">F145</f>
        <v>5.9104427358137333</v>
      </c>
      <c r="G155">
        <f t="shared" si="40"/>
        <v>9.7097793721378665</v>
      </c>
      <c r="H155">
        <f>H145</f>
        <v>3.5919529518219795</v>
      </c>
      <c r="I155">
        <f t="shared" si="40"/>
        <v>4.3201850337409828</v>
      </c>
      <c r="J155">
        <f t="shared" si="40"/>
        <v>6.0194933226372367</v>
      </c>
      <c r="K155">
        <f t="shared" si="40"/>
        <v>7.5793651504373321</v>
      </c>
      <c r="L155">
        <f t="shared" si="40"/>
        <v>4.9443418855013608</v>
      </c>
      <c r="M155">
        <f t="shared" si="40"/>
        <v>5.626008827930554</v>
      </c>
      <c r="N155">
        <f t="shared" si="40"/>
        <v>6.2900728474478855</v>
      </c>
      <c r="O155">
        <f t="shared" si="40"/>
        <v>5.4597174626449299</v>
      </c>
    </row>
    <row r="156" spans="2:15" x14ac:dyDescent="0.25">
      <c r="C156" s="34" t="s">
        <v>26</v>
      </c>
      <c r="D156" s="18" t="s">
        <v>23</v>
      </c>
      <c r="E156">
        <f>E140</f>
        <v>130.4845154845155</v>
      </c>
      <c r="F156">
        <f t="shared" ref="F156:O156" si="41">F140</f>
        <v>47.890442890442898</v>
      </c>
      <c r="G156">
        <f t="shared" si="41"/>
        <v>138.61716714657868</v>
      </c>
      <c r="H156">
        <f t="shared" si="41"/>
        <v>54.519966479613899</v>
      </c>
      <c r="I156">
        <f t="shared" si="41"/>
        <v>47.673235954024712</v>
      </c>
      <c r="J156">
        <f t="shared" si="41"/>
        <v>44.881838927289266</v>
      </c>
      <c r="K156">
        <f t="shared" si="41"/>
        <v>68.254620813263813</v>
      </c>
      <c r="L156">
        <f t="shared" si="41"/>
        <v>62.718004784738547</v>
      </c>
      <c r="M156">
        <f t="shared" si="41"/>
        <v>50.473663809768723</v>
      </c>
      <c r="N156">
        <f t="shared" si="41"/>
        <v>44.34590910106796</v>
      </c>
      <c r="O156">
        <f t="shared" si="41"/>
        <v>38.550985158743757</v>
      </c>
    </row>
    <row r="157" spans="2:15" x14ac:dyDescent="0.25">
      <c r="C157" s="34"/>
      <c r="D157" s="20" t="s">
        <v>27</v>
      </c>
      <c r="E157">
        <f>E143</f>
        <v>118.35846506434746</v>
      </c>
      <c r="F157">
        <f t="shared" ref="F157:O157" si="42">F143</f>
        <v>53.506975867269986</v>
      </c>
      <c r="G157">
        <f t="shared" si="42"/>
        <v>133.09848484848476</v>
      </c>
      <c r="H157">
        <f t="shared" si="42"/>
        <v>42.919362725867124</v>
      </c>
      <c r="I157">
        <f t="shared" si="42"/>
        <v>36.857934958349404</v>
      </c>
      <c r="J157">
        <f t="shared" si="42"/>
        <v>41.728926027106787</v>
      </c>
      <c r="K157">
        <f t="shared" si="42"/>
        <v>71.425243349510112</v>
      </c>
      <c r="L157">
        <f t="shared" si="42"/>
        <v>56.113361430913855</v>
      </c>
      <c r="M157">
        <f t="shared" si="42"/>
        <v>42.152181683838528</v>
      </c>
      <c r="N157">
        <f t="shared" si="42"/>
        <v>43.364575039561579</v>
      </c>
      <c r="O157">
        <f t="shared" si="42"/>
        <v>39.653561779618151</v>
      </c>
    </row>
    <row r="158" spans="2:15" x14ac:dyDescent="0.25">
      <c r="C158" s="35"/>
      <c r="D158" s="19" t="s">
        <v>28</v>
      </c>
      <c r="E158">
        <f>E146</f>
        <v>153.59858897552397</v>
      </c>
      <c r="F158">
        <f t="shared" ref="F158:O158" si="43">F146</f>
        <v>74.681827589335342</v>
      </c>
      <c r="G158">
        <f t="shared" si="43"/>
        <v>180.12356590070104</v>
      </c>
      <c r="H158">
        <f t="shared" si="43"/>
        <v>63.42631175020761</v>
      </c>
      <c r="I158">
        <f t="shared" si="43"/>
        <v>48.109737586623183</v>
      </c>
      <c r="J158">
        <f t="shared" si="43"/>
        <v>58.832807187319261</v>
      </c>
      <c r="K158">
        <f t="shared" si="43"/>
        <v>111.49655105079675</v>
      </c>
      <c r="L158">
        <f t="shared" si="43"/>
        <v>88.09133551468787</v>
      </c>
      <c r="M158">
        <f t="shared" si="43"/>
        <v>52.025057531044446</v>
      </c>
      <c r="N158">
        <f t="shared" si="43"/>
        <v>62.047365341393075</v>
      </c>
      <c r="O158">
        <f t="shared" si="43"/>
        <v>52.927848383786326</v>
      </c>
    </row>
    <row r="250" spans="17:20" x14ac:dyDescent="0.25">
      <c r="Q250" t="s">
        <v>0</v>
      </c>
      <c r="R250" t="s">
        <v>29</v>
      </c>
      <c r="S250" t="s">
        <v>30</v>
      </c>
      <c r="T250" t="s">
        <v>31</v>
      </c>
    </row>
    <row r="251" spans="17:20" x14ac:dyDescent="0.25">
      <c r="Q251" s="23">
        <v>44013</v>
      </c>
      <c r="R251">
        <v>14</v>
      </c>
    </row>
    <row r="252" spans="17:20" x14ac:dyDescent="0.25">
      <c r="Q252" s="23">
        <v>44014</v>
      </c>
      <c r="R252">
        <v>15</v>
      </c>
    </row>
    <row r="253" spans="17:20" x14ac:dyDescent="0.25">
      <c r="Q253" s="23">
        <v>44015</v>
      </c>
      <c r="R253">
        <v>15</v>
      </c>
    </row>
    <row r="254" spans="17:20" x14ac:dyDescent="0.25">
      <c r="Q254" s="23">
        <v>44016</v>
      </c>
      <c r="R254">
        <v>5</v>
      </c>
    </row>
    <row r="255" spans="17:20" x14ac:dyDescent="0.25">
      <c r="Q255" s="23">
        <v>44017</v>
      </c>
      <c r="R255">
        <v>5</v>
      </c>
    </row>
    <row r="256" spans="17:20" x14ac:dyDescent="0.25">
      <c r="Q256" s="23">
        <v>44018</v>
      </c>
      <c r="R256">
        <v>4</v>
      </c>
    </row>
    <row r="257" spans="17:18" x14ac:dyDescent="0.25">
      <c r="Q257" s="23">
        <v>44019</v>
      </c>
      <c r="R257">
        <v>7</v>
      </c>
    </row>
    <row r="258" spans="17:18" x14ac:dyDescent="0.25">
      <c r="Q258" s="23">
        <v>44020</v>
      </c>
      <c r="R258">
        <v>14</v>
      </c>
    </row>
    <row r="259" spans="17:18" x14ac:dyDescent="0.25">
      <c r="Q259" s="23">
        <v>44021</v>
      </c>
      <c r="R259">
        <v>9</v>
      </c>
    </row>
    <row r="260" spans="17:18" x14ac:dyDescent="0.25">
      <c r="Q260" s="23">
        <v>44022</v>
      </c>
      <c r="R260">
        <v>11</v>
      </c>
    </row>
    <row r="261" spans="17:18" x14ac:dyDescent="0.25">
      <c r="Q261" s="23">
        <v>44023</v>
      </c>
      <c r="R261">
        <v>6</v>
      </c>
    </row>
    <row r="262" spans="17:18" x14ac:dyDescent="0.25">
      <c r="Q262" s="23">
        <v>44024</v>
      </c>
      <c r="R262">
        <v>3</v>
      </c>
    </row>
    <row r="263" spans="17:18" x14ac:dyDescent="0.25">
      <c r="Q263" s="23">
        <v>44025</v>
      </c>
      <c r="R263">
        <v>5</v>
      </c>
    </row>
    <row r="264" spans="17:18" x14ac:dyDescent="0.25">
      <c r="Q264" s="23">
        <v>44026</v>
      </c>
      <c r="R264">
        <v>12</v>
      </c>
    </row>
    <row r="265" spans="17:18" x14ac:dyDescent="0.25">
      <c r="Q265" s="23">
        <v>44027</v>
      </c>
      <c r="R265">
        <v>6</v>
      </c>
    </row>
    <row r="266" spans="17:18" x14ac:dyDescent="0.25">
      <c r="Q266" s="23">
        <v>44028</v>
      </c>
      <c r="R266">
        <v>11</v>
      </c>
    </row>
    <row r="267" spans="17:18" x14ac:dyDescent="0.25">
      <c r="Q267" s="23">
        <v>44029</v>
      </c>
      <c r="R267">
        <v>7</v>
      </c>
    </row>
    <row r="268" spans="17:18" x14ac:dyDescent="0.25">
      <c r="Q268" s="23">
        <v>44030</v>
      </c>
      <c r="R268">
        <v>6</v>
      </c>
    </row>
    <row r="269" spans="17:18" x14ac:dyDescent="0.25">
      <c r="Q269" s="23">
        <v>44031</v>
      </c>
      <c r="R269">
        <v>6</v>
      </c>
    </row>
    <row r="270" spans="17:18" x14ac:dyDescent="0.25">
      <c r="Q270" s="23">
        <v>44032</v>
      </c>
      <c r="R270">
        <v>3</v>
      </c>
    </row>
    <row r="271" spans="17:18" x14ac:dyDescent="0.25">
      <c r="Q271" s="23">
        <v>44033</v>
      </c>
      <c r="R271">
        <v>9</v>
      </c>
    </row>
    <row r="272" spans="17:18" x14ac:dyDescent="0.25">
      <c r="Q272" s="23">
        <v>44034</v>
      </c>
      <c r="R272">
        <v>6</v>
      </c>
    </row>
    <row r="273" spans="17:20" x14ac:dyDescent="0.25">
      <c r="Q273" s="23">
        <v>44035</v>
      </c>
      <c r="R273">
        <v>9</v>
      </c>
    </row>
    <row r="274" spans="17:20" x14ac:dyDescent="0.25">
      <c r="Q274" s="23">
        <v>44036</v>
      </c>
      <c r="R274">
        <v>4</v>
      </c>
    </row>
    <row r="275" spans="17:20" x14ac:dyDescent="0.25">
      <c r="Q275" s="23">
        <v>44037</v>
      </c>
      <c r="R275">
        <v>9</v>
      </c>
    </row>
    <row r="276" spans="17:20" x14ac:dyDescent="0.25">
      <c r="Q276" s="23">
        <v>44038</v>
      </c>
      <c r="R276">
        <v>7</v>
      </c>
    </row>
    <row r="277" spans="17:20" x14ac:dyDescent="0.25">
      <c r="Q277" s="23">
        <v>44039</v>
      </c>
      <c r="R277">
        <v>5</v>
      </c>
    </row>
    <row r="278" spans="17:20" x14ac:dyDescent="0.25">
      <c r="Q278" s="23">
        <v>44040</v>
      </c>
      <c r="R278">
        <v>6</v>
      </c>
    </row>
    <row r="279" spans="17:20" x14ac:dyDescent="0.25">
      <c r="Q279" s="23">
        <v>44041</v>
      </c>
      <c r="R279">
        <v>12</v>
      </c>
    </row>
    <row r="280" spans="17:20" x14ac:dyDescent="0.25">
      <c r="Q280" s="23">
        <v>44042</v>
      </c>
      <c r="R280">
        <v>15</v>
      </c>
    </row>
    <row r="281" spans="17:20" x14ac:dyDescent="0.25">
      <c r="Q281" s="23">
        <v>44043</v>
      </c>
      <c r="R281">
        <v>7</v>
      </c>
    </row>
    <row r="282" spans="17:20" x14ac:dyDescent="0.25">
      <c r="Q282" s="23">
        <v>44044</v>
      </c>
      <c r="R282">
        <v>5</v>
      </c>
    </row>
    <row r="283" spans="17:20" x14ac:dyDescent="0.25">
      <c r="Q283" s="23">
        <v>44045</v>
      </c>
      <c r="R283">
        <v>10</v>
      </c>
    </row>
    <row r="284" spans="17:20" x14ac:dyDescent="0.25">
      <c r="Q284" s="23">
        <v>44046</v>
      </c>
      <c r="R284">
        <v>1</v>
      </c>
    </row>
    <row r="285" spans="17:20" x14ac:dyDescent="0.25">
      <c r="Q285" s="23">
        <v>44047</v>
      </c>
      <c r="R285">
        <v>6</v>
      </c>
    </row>
    <row r="286" spans="17:20" x14ac:dyDescent="0.25">
      <c r="Q286" s="23">
        <v>44048</v>
      </c>
      <c r="R286">
        <v>18</v>
      </c>
    </row>
    <row r="287" spans="17:20" x14ac:dyDescent="0.25">
      <c r="Q287" s="23">
        <v>44049</v>
      </c>
      <c r="S287">
        <v>18</v>
      </c>
      <c r="T287" s="14">
        <v>13.321892393321001</v>
      </c>
    </row>
    <row r="288" spans="17:20" x14ac:dyDescent="0.25">
      <c r="Q288" s="23">
        <v>44050</v>
      </c>
      <c r="S288">
        <v>13</v>
      </c>
      <c r="T288" s="13">
        <v>12.8673469387755</v>
      </c>
    </row>
    <row r="289" spans="17:20" x14ac:dyDescent="0.25">
      <c r="Q289" s="23">
        <v>44051</v>
      </c>
      <c r="S289">
        <v>13</v>
      </c>
      <c r="T289" s="14">
        <v>10.4128014842301</v>
      </c>
    </row>
    <row r="290" spans="17:20" x14ac:dyDescent="0.25">
      <c r="Q290" s="23">
        <v>44052</v>
      </c>
      <c r="S290">
        <v>7</v>
      </c>
      <c r="T290" s="13">
        <v>8.4582560296846001</v>
      </c>
    </row>
    <row r="291" spans="17:20" x14ac:dyDescent="0.25">
      <c r="Q291" s="23">
        <v>44053</v>
      </c>
      <c r="S291">
        <v>2</v>
      </c>
      <c r="T291" s="14">
        <v>9.3673469387755102</v>
      </c>
    </row>
    <row r="292" spans="17:20" x14ac:dyDescent="0.25">
      <c r="Q292" s="23">
        <v>44054</v>
      </c>
      <c r="S292">
        <v>12</v>
      </c>
      <c r="T292" s="13">
        <v>14.321892393321001</v>
      </c>
    </row>
    <row r="293" spans="17:20" x14ac:dyDescent="0.25">
      <c r="Q293" s="23">
        <v>44055</v>
      </c>
      <c r="S293">
        <v>9</v>
      </c>
      <c r="T293" s="14">
        <v>15.549165120593701</v>
      </c>
    </row>
    <row r="294" spans="17:20" x14ac:dyDescent="0.25">
      <c r="Q294" s="23">
        <v>44056</v>
      </c>
      <c r="S294">
        <v>14</v>
      </c>
      <c r="T294" s="13">
        <v>13.3775510204082</v>
      </c>
    </row>
    <row r="295" spans="17:20" x14ac:dyDescent="0.25">
      <c r="Q295" s="23">
        <v>44057</v>
      </c>
      <c r="S295">
        <v>14</v>
      </c>
      <c r="T295" s="14">
        <v>12.923005565862701</v>
      </c>
    </row>
    <row r="296" spans="17:20" x14ac:dyDescent="0.25">
      <c r="Q296" s="23">
        <v>44058</v>
      </c>
      <c r="S296">
        <v>11</v>
      </c>
      <c r="T296" s="13">
        <v>10.468460111317301</v>
      </c>
    </row>
    <row r="297" spans="17:20" x14ac:dyDescent="0.25">
      <c r="Q297" s="23">
        <v>44059</v>
      </c>
      <c r="S297">
        <v>8</v>
      </c>
      <c r="T297" s="14">
        <v>8.5139146567717994</v>
      </c>
    </row>
    <row r="298" spans="17:20" x14ac:dyDescent="0.25">
      <c r="Q298" s="23">
        <v>44060</v>
      </c>
      <c r="S298">
        <v>8</v>
      </c>
      <c r="T298" s="13">
        <v>9.4230055658627094</v>
      </c>
    </row>
    <row r="299" spans="17:20" x14ac:dyDescent="0.25">
      <c r="Q299" s="23">
        <v>44061</v>
      </c>
      <c r="S299">
        <v>11</v>
      </c>
      <c r="T299" s="14">
        <v>14.3775510204082</v>
      </c>
    </row>
    <row r="300" spans="17:20" x14ac:dyDescent="0.25">
      <c r="Q300" s="23">
        <v>44062</v>
      </c>
      <c r="S300">
        <v>17</v>
      </c>
      <c r="T300" s="13">
        <v>15.6048237476809</v>
      </c>
    </row>
    <row r="301" spans="17:20" x14ac:dyDescent="0.25">
      <c r="Q301" s="23">
        <v>44063</v>
      </c>
      <c r="S301">
        <v>12</v>
      </c>
      <c r="T301" s="14">
        <v>13.433209647495399</v>
      </c>
    </row>
    <row r="302" spans="17:20" x14ac:dyDescent="0.25">
      <c r="Q302" s="23">
        <v>44064</v>
      </c>
      <c r="S302">
        <v>13</v>
      </c>
      <c r="T302" s="13">
        <v>12.9786641929499</v>
      </c>
    </row>
    <row r="303" spans="17:20" x14ac:dyDescent="0.25">
      <c r="Q303" s="23">
        <v>44065</v>
      </c>
      <c r="S303">
        <v>13</v>
      </c>
      <c r="T303" s="14">
        <v>10.5241187384045</v>
      </c>
    </row>
    <row r="304" spans="17:20" x14ac:dyDescent="0.25">
      <c r="Q304" s="23">
        <v>44066</v>
      </c>
      <c r="S304">
        <v>4</v>
      </c>
      <c r="T304" s="13">
        <v>8.5695732838590004</v>
      </c>
    </row>
    <row r="305" spans="17:20" x14ac:dyDescent="0.25">
      <c r="Q305" s="23">
        <v>44067</v>
      </c>
      <c r="S305">
        <v>5</v>
      </c>
      <c r="T305" s="14">
        <v>9.4786641929499105</v>
      </c>
    </row>
    <row r="306" spans="17:20" x14ac:dyDescent="0.25">
      <c r="Q306" s="23">
        <v>44068</v>
      </c>
      <c r="S306">
        <v>17</v>
      </c>
      <c r="T306" s="13">
        <v>14.433209647495399</v>
      </c>
    </row>
    <row r="307" spans="17:20" x14ac:dyDescent="0.25">
      <c r="Q307" s="23">
        <v>44069</v>
      </c>
      <c r="S307">
        <v>17</v>
      </c>
      <c r="T307" s="14">
        <v>15.660482374768099</v>
      </c>
    </row>
    <row r="308" spans="17:20" x14ac:dyDescent="0.25">
      <c r="Q308" s="23">
        <v>44070</v>
      </c>
      <c r="S308">
        <v>16</v>
      </c>
      <c r="T308" s="13">
        <v>13.4888682745826</v>
      </c>
    </row>
    <row r="309" spans="17:20" x14ac:dyDescent="0.25">
      <c r="Q309" s="23">
        <v>44071</v>
      </c>
      <c r="S309">
        <v>8</v>
      </c>
      <c r="T309" s="14">
        <v>13.034322820037101</v>
      </c>
    </row>
    <row r="310" spans="17:20" x14ac:dyDescent="0.25">
      <c r="Q310" s="23">
        <v>44072</v>
      </c>
      <c r="S310">
        <v>14</v>
      </c>
      <c r="T310" s="13">
        <v>10.579777365491699</v>
      </c>
    </row>
    <row r="311" spans="17:20" x14ac:dyDescent="0.25">
      <c r="Q311" s="23">
        <v>44073</v>
      </c>
      <c r="S311">
        <v>1</v>
      </c>
      <c r="T311" s="14">
        <v>8.6252319109461908</v>
      </c>
    </row>
    <row r="312" spans="17:20" x14ac:dyDescent="0.25">
      <c r="Q312" s="23">
        <v>44074</v>
      </c>
      <c r="S312">
        <v>6</v>
      </c>
      <c r="T312" s="13">
        <v>9.5343228200371009</v>
      </c>
    </row>
    <row r="313" spans="17:20" x14ac:dyDescent="0.25">
      <c r="Q313" s="23">
        <v>44075</v>
      </c>
      <c r="S313">
        <v>19</v>
      </c>
      <c r="T313" s="14">
        <v>14.4888682745826</v>
      </c>
    </row>
    <row r="314" spans="17:20" x14ac:dyDescent="0.25">
      <c r="Q314" s="23">
        <v>44076</v>
      </c>
      <c r="S314">
        <v>20</v>
      </c>
      <c r="T314" s="13">
        <v>15.7161410018553</v>
      </c>
    </row>
    <row r="315" spans="17:20" x14ac:dyDescent="0.25">
      <c r="Q315" s="23">
        <v>44077</v>
      </c>
      <c r="S315">
        <v>14</v>
      </c>
      <c r="T315" s="14">
        <v>13.5445269016698</v>
      </c>
    </row>
    <row r="316" spans="17:20" x14ac:dyDescent="0.25">
      <c r="Q316" s="23">
        <v>44078</v>
      </c>
      <c r="S316">
        <v>8</v>
      </c>
      <c r="T316" s="13">
        <v>13.0899814471243</v>
      </c>
    </row>
  </sheetData>
  <mergeCells count="6">
    <mergeCell ref="C156:C158"/>
    <mergeCell ref="C138:C140"/>
    <mergeCell ref="C141:C143"/>
    <mergeCell ref="C144:C146"/>
    <mergeCell ref="C150:C152"/>
    <mergeCell ref="C153:C15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94"/>
  <sheetViews>
    <sheetView topLeftCell="A174" zoomScale="70" zoomScaleNormal="70" workbookViewId="0">
      <selection activeCell="E263" sqref="E263"/>
    </sheetView>
  </sheetViews>
  <sheetFormatPr defaultRowHeight="15" x14ac:dyDescent="0.25"/>
  <cols>
    <col min="3" max="3" width="12.140625" customWidth="1"/>
    <col min="4" max="4" width="13" customWidth="1"/>
    <col min="5" max="6" width="15.28515625" customWidth="1"/>
    <col min="7" max="7" width="14.7109375" customWidth="1"/>
    <col min="8" max="8" width="18.7109375" customWidth="1"/>
    <col min="9" max="9" width="17.140625" customWidth="1"/>
    <col min="10" max="10" width="21.28515625" customWidth="1"/>
    <col min="11" max="11" width="16.28515625" customWidth="1"/>
    <col min="12" max="12" width="16.140625" customWidth="1"/>
    <col min="13" max="13" width="16" customWidth="1"/>
    <col min="14" max="14" width="22.42578125" customWidth="1"/>
    <col min="15" max="15" width="12.7109375" customWidth="1"/>
    <col min="16" max="16" width="7.5703125" customWidth="1"/>
    <col min="17" max="17" width="12" customWidth="1"/>
    <col min="18" max="18" width="17.140625" customWidth="1"/>
    <col min="19" max="19" width="17.42578125" customWidth="1"/>
    <col min="20" max="20" width="10.710937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13</v>
      </c>
      <c r="K3" s="1" t="s">
        <v>16</v>
      </c>
      <c r="L3" s="1" t="s">
        <v>7</v>
      </c>
      <c r="M3" s="1" t="s">
        <v>8</v>
      </c>
      <c r="N3" s="1" t="s">
        <v>20</v>
      </c>
      <c r="O3" s="1" t="s">
        <v>9</v>
      </c>
    </row>
    <row r="4" spans="3:15" x14ac:dyDescent="0.25">
      <c r="C4" s="2">
        <v>44125</v>
      </c>
      <c r="D4" s="3">
        <v>130</v>
      </c>
      <c r="E4" s="3">
        <v>107</v>
      </c>
      <c r="F4" s="3">
        <v>116</v>
      </c>
      <c r="G4" s="3">
        <v>107.46724890829699</v>
      </c>
      <c r="H4" s="3">
        <v>86.071428571428598</v>
      </c>
      <c r="I4" s="3">
        <v>129.64940516455599</v>
      </c>
      <c r="J4" s="3">
        <v>109.50307044103501</v>
      </c>
      <c r="K4" s="3">
        <v>105.89977696995599</v>
      </c>
      <c r="L4" s="5">
        <v>100.51293580531303</v>
      </c>
      <c r="M4" s="5">
        <v>182.34191074780375</v>
      </c>
      <c r="N4" s="5">
        <v>124.36447407784884</v>
      </c>
      <c r="O4" s="3">
        <v>119.00816759999999</v>
      </c>
    </row>
    <row r="5" spans="3:15" x14ac:dyDescent="0.25">
      <c r="C5" s="2">
        <v>44126</v>
      </c>
      <c r="D5" s="3">
        <v>168</v>
      </c>
      <c r="E5" s="3">
        <v>107</v>
      </c>
      <c r="F5" s="3">
        <v>91</v>
      </c>
      <c r="G5" s="3">
        <v>107.934497816594</v>
      </c>
      <c r="H5" s="3">
        <v>82.214285714285694</v>
      </c>
      <c r="I5" s="3">
        <v>120.128949100645</v>
      </c>
      <c r="J5" s="3">
        <v>104.650203840915</v>
      </c>
      <c r="K5" s="3">
        <v>110.36171574882501</v>
      </c>
      <c r="L5" s="5">
        <v>104.28018094134143</v>
      </c>
      <c r="M5" s="5">
        <v>169.23489478703638</v>
      </c>
      <c r="N5" s="5">
        <v>110.67311368741834</v>
      </c>
      <c r="O5" s="3">
        <v>108.3370671</v>
      </c>
    </row>
    <row r="6" spans="3:15" x14ac:dyDescent="0.25">
      <c r="C6" s="2">
        <v>44127</v>
      </c>
      <c r="D6" s="3">
        <v>153</v>
      </c>
      <c r="E6" s="3">
        <v>107</v>
      </c>
      <c r="F6" s="3">
        <v>132</v>
      </c>
      <c r="G6" s="3">
        <v>108.401746724891</v>
      </c>
      <c r="H6" s="3">
        <v>83.071428571428598</v>
      </c>
      <c r="I6" s="3">
        <v>131.773232768669</v>
      </c>
      <c r="J6" s="3">
        <v>103.112175111417</v>
      </c>
      <c r="K6" s="3">
        <v>115.979327749086</v>
      </c>
      <c r="L6" s="5">
        <v>108.04742607736982</v>
      </c>
      <c r="M6" s="5">
        <v>155.06820694408134</v>
      </c>
      <c r="N6" s="5">
        <v>117.82527139108932</v>
      </c>
      <c r="O6" s="3">
        <v>94.723360999999997</v>
      </c>
    </row>
    <row r="7" spans="3:15" x14ac:dyDescent="0.25">
      <c r="C7" s="2">
        <v>44128</v>
      </c>
      <c r="D7" s="3">
        <v>179</v>
      </c>
      <c r="E7" s="3">
        <v>107</v>
      </c>
      <c r="F7" s="3">
        <v>84</v>
      </c>
      <c r="G7" s="3">
        <v>108.86899563318801</v>
      </c>
      <c r="H7" s="3">
        <v>79.071428571428598</v>
      </c>
      <c r="I7" s="3">
        <v>113.565600701172</v>
      </c>
      <c r="J7" s="3">
        <v>98.503186045278099</v>
      </c>
      <c r="K7" s="3">
        <v>123.000352019714</v>
      </c>
      <c r="L7" s="5">
        <v>111.81467121339821</v>
      </c>
      <c r="M7" s="5">
        <v>126.46001505050604</v>
      </c>
      <c r="N7" s="5">
        <v>102.51492745248862</v>
      </c>
      <c r="O7" s="3">
        <v>88.372015730000001</v>
      </c>
    </row>
    <row r="8" spans="3:15" x14ac:dyDescent="0.25">
      <c r="C8" s="2">
        <v>44129</v>
      </c>
      <c r="D8" s="3">
        <v>87</v>
      </c>
      <c r="E8" s="3">
        <v>107</v>
      </c>
      <c r="F8" s="3">
        <v>49</v>
      </c>
      <c r="G8" s="3">
        <v>109.336244541485</v>
      </c>
      <c r="H8" s="3">
        <v>64.5</v>
      </c>
      <c r="I8" s="3">
        <v>90.756529396037607</v>
      </c>
      <c r="J8" s="3">
        <v>68.091303353799603</v>
      </c>
      <c r="K8" s="3">
        <v>80.416795791685303</v>
      </c>
      <c r="L8" s="5">
        <v>115.58191634942661</v>
      </c>
      <c r="M8" s="5">
        <v>60.115763232117231</v>
      </c>
      <c r="N8" s="5">
        <v>80.405185137865885</v>
      </c>
      <c r="O8" s="3">
        <v>51.998047399999997</v>
      </c>
    </row>
    <row r="9" spans="3:15" x14ac:dyDescent="0.25">
      <c r="C9" s="2">
        <v>44130</v>
      </c>
      <c r="D9" s="3">
        <v>45</v>
      </c>
      <c r="E9" s="3">
        <v>107</v>
      </c>
      <c r="F9" s="3">
        <v>41</v>
      </c>
      <c r="G9" s="3">
        <v>109.803493449782</v>
      </c>
      <c r="H9" s="3">
        <v>68.973214285714306</v>
      </c>
      <c r="I9" s="3">
        <v>90.406231786573301</v>
      </c>
      <c r="J9" s="3">
        <v>69.192328512368505</v>
      </c>
      <c r="K9" s="3">
        <v>73.6262594741291</v>
      </c>
      <c r="L9" s="5">
        <v>119.349161485455</v>
      </c>
      <c r="M9" s="5">
        <v>66.824661162513038</v>
      </c>
      <c r="N9" s="5">
        <v>77.765783021637347</v>
      </c>
      <c r="O9" s="3">
        <v>52.883946209999998</v>
      </c>
    </row>
    <row r="10" spans="3:15" x14ac:dyDescent="0.25">
      <c r="C10" s="2">
        <v>44131</v>
      </c>
      <c r="D10" s="3">
        <v>132</v>
      </c>
      <c r="E10" s="3">
        <v>107</v>
      </c>
      <c r="F10" s="3">
        <v>107</v>
      </c>
      <c r="G10" s="3">
        <v>110.270742358079</v>
      </c>
      <c r="H10" s="3">
        <v>92.223214285714306</v>
      </c>
      <c r="I10" s="3">
        <v>133.50558941024801</v>
      </c>
      <c r="J10" s="3">
        <v>117.172995256748</v>
      </c>
      <c r="K10" s="3">
        <v>87.394237588847901</v>
      </c>
      <c r="L10" s="5">
        <v>123.11640662148339</v>
      </c>
      <c r="M10" s="5">
        <v>246.43111622926281</v>
      </c>
      <c r="N10" s="5">
        <v>117.65112575877464</v>
      </c>
      <c r="O10" s="3">
        <v>109.1301493</v>
      </c>
    </row>
    <row r="11" spans="3:15" x14ac:dyDescent="0.25">
      <c r="C11" s="2">
        <v>44132</v>
      </c>
      <c r="D11" s="3">
        <v>236</v>
      </c>
      <c r="E11" s="3">
        <v>107</v>
      </c>
      <c r="F11" s="3">
        <v>116</v>
      </c>
      <c r="G11" s="3">
        <v>110.737991266376</v>
      </c>
      <c r="H11" s="3">
        <v>97.232142857142904</v>
      </c>
      <c r="I11" s="3">
        <v>159.333022645342</v>
      </c>
      <c r="J11" s="3">
        <v>130.522754560338</v>
      </c>
      <c r="K11" s="3">
        <v>120.85079644683501</v>
      </c>
      <c r="L11" s="5">
        <v>126.88365175751179</v>
      </c>
      <c r="M11" s="5">
        <v>284.71604285771679</v>
      </c>
      <c r="N11" s="5">
        <v>137.60075723698171</v>
      </c>
      <c r="O11" s="3">
        <v>121.3751613</v>
      </c>
    </row>
    <row r="12" spans="3:15" x14ac:dyDescent="0.25">
      <c r="C12" s="2">
        <v>44133</v>
      </c>
      <c r="D12" s="3">
        <v>298</v>
      </c>
      <c r="E12" s="3">
        <v>107</v>
      </c>
      <c r="F12" s="3">
        <v>91</v>
      </c>
      <c r="G12" s="3">
        <v>111.205240174672</v>
      </c>
      <c r="H12" s="3">
        <v>93.375</v>
      </c>
      <c r="I12" s="3">
        <v>149.81256658143101</v>
      </c>
      <c r="J12" s="3">
        <v>125.28071150068401</v>
      </c>
      <c r="K12" s="3">
        <v>120.43558574309201</v>
      </c>
      <c r="L12" s="5">
        <v>130.65089689354019</v>
      </c>
      <c r="M12" s="5">
        <v>261.23885703720737</v>
      </c>
      <c r="N12" s="5">
        <v>129.00741977123903</v>
      </c>
      <c r="O12" s="3">
        <v>110.4935882</v>
      </c>
    </row>
    <row r="13" spans="3:15" x14ac:dyDescent="0.25">
      <c r="C13" s="2">
        <v>44134</v>
      </c>
      <c r="D13" s="3">
        <v>202</v>
      </c>
      <c r="E13" s="3">
        <v>107</v>
      </c>
      <c r="F13" s="3">
        <v>132</v>
      </c>
      <c r="G13" s="3">
        <v>111.67248908296899</v>
      </c>
      <c r="H13" s="3">
        <v>94.232142857142904</v>
      </c>
      <c r="I13" s="3">
        <v>161.45685024945499</v>
      </c>
      <c r="J13" s="3">
        <v>123.61527172109101</v>
      </c>
      <c r="K13" s="3">
        <v>120.31303343193601</v>
      </c>
      <c r="L13" s="5">
        <v>134.4181420295686</v>
      </c>
      <c r="M13" s="5">
        <v>236.46463701124276</v>
      </c>
      <c r="N13" s="5">
        <v>140.98340473749826</v>
      </c>
      <c r="O13" s="3">
        <v>96.61137076</v>
      </c>
    </row>
    <row r="14" spans="3:15" x14ac:dyDescent="0.25">
      <c r="C14" s="2">
        <v>44135</v>
      </c>
      <c r="D14" s="3">
        <v>280</v>
      </c>
      <c r="E14" s="3">
        <v>107</v>
      </c>
      <c r="F14" s="3">
        <v>84</v>
      </c>
      <c r="G14" s="3">
        <v>112.139737991266</v>
      </c>
      <c r="H14" s="3">
        <v>90.232142857142904</v>
      </c>
      <c r="I14" s="3">
        <v>143.24921818195801</v>
      </c>
      <c r="J14" s="3">
        <v>118.612240672585</v>
      </c>
      <c r="K14" s="3">
        <v>119.307629514143</v>
      </c>
      <c r="L14" s="5">
        <v>138.18538716559701</v>
      </c>
      <c r="M14" s="5">
        <v>188.80023414499553</v>
      </c>
      <c r="N14" s="5">
        <v>127.06247112191667</v>
      </c>
      <c r="O14" s="3">
        <v>90.13475407</v>
      </c>
    </row>
    <row r="15" spans="3:15" x14ac:dyDescent="0.25">
      <c r="C15" s="2">
        <v>44136</v>
      </c>
      <c r="D15" s="3">
        <v>152</v>
      </c>
      <c r="E15" s="3">
        <v>107</v>
      </c>
      <c r="F15" s="3">
        <v>49</v>
      </c>
      <c r="G15" s="3">
        <v>112.606986899563</v>
      </c>
      <c r="H15" s="3">
        <v>75.660714285714306</v>
      </c>
      <c r="I15" s="3">
        <v>120.44014687682299</v>
      </c>
      <c r="J15" s="3">
        <v>85.059798174051195</v>
      </c>
      <c r="K15" s="3">
        <v>112.020534078111</v>
      </c>
      <c r="L15" s="5">
        <v>141.95263230162541</v>
      </c>
      <c r="M15" s="5">
        <v>84.340614830965578</v>
      </c>
      <c r="N15" s="5">
        <v>109.248924643181</v>
      </c>
      <c r="O15" s="3">
        <v>53.043359950000003</v>
      </c>
    </row>
    <row r="16" spans="3:15" x14ac:dyDescent="0.25">
      <c r="C16" s="2">
        <v>44137</v>
      </c>
      <c r="D16" s="3">
        <v>92</v>
      </c>
      <c r="E16" s="3">
        <v>107</v>
      </c>
      <c r="F16" s="3">
        <v>41</v>
      </c>
      <c r="G16" s="3">
        <v>113.07423580786001</v>
      </c>
      <c r="H16" s="3">
        <v>80.133928571428598</v>
      </c>
      <c r="I16" s="3">
        <v>120.089849267359</v>
      </c>
      <c r="J16" s="3">
        <v>86.293740783101299</v>
      </c>
      <c r="K16" s="3">
        <v>101.984270424613</v>
      </c>
      <c r="L16" s="5">
        <v>145.71987743765382</v>
      </c>
      <c r="M16" s="5">
        <v>94.138848087089031</v>
      </c>
      <c r="N16" s="5">
        <v>106.3599660040537</v>
      </c>
      <c r="O16" s="3">
        <v>53.946731890000002</v>
      </c>
    </row>
    <row r="17" spans="3:15" x14ac:dyDescent="0.25">
      <c r="C17" s="2">
        <v>44138</v>
      </c>
      <c r="D17" s="3">
        <v>227</v>
      </c>
      <c r="E17" s="3">
        <v>107</v>
      </c>
      <c r="F17" s="3">
        <v>107</v>
      </c>
      <c r="G17" s="3">
        <v>113.541484716157</v>
      </c>
      <c r="H17" s="3">
        <v>103.383928571429</v>
      </c>
      <c r="I17" s="3">
        <v>163.18920689103399</v>
      </c>
      <c r="J17" s="3">
        <v>138.76999940321599</v>
      </c>
      <c r="K17" s="3">
        <v>108.58391800307</v>
      </c>
      <c r="L17" s="5">
        <v>149.48712257368223</v>
      </c>
      <c r="M17" s="5">
        <v>382.13671249467347</v>
      </c>
      <c r="N17" s="5">
        <v>142.6851412539755</v>
      </c>
      <c r="O17" s="3">
        <v>111.3023129</v>
      </c>
    </row>
    <row r="18" spans="3:15" x14ac:dyDescent="0.25">
      <c r="C18" s="2">
        <v>44139</v>
      </c>
      <c r="D18" s="3">
        <v>373</v>
      </c>
      <c r="E18" s="3">
        <v>107</v>
      </c>
      <c r="F18" s="3">
        <v>116</v>
      </c>
      <c r="G18" s="3">
        <v>114.008733624454</v>
      </c>
      <c r="H18" s="3">
        <v>108.392857142857</v>
      </c>
      <c r="I18" s="3">
        <v>189.01664012612699</v>
      </c>
      <c r="J18" s="3">
        <v>153.02362007806801</v>
      </c>
      <c r="K18" s="3">
        <v>117.04304761741101</v>
      </c>
      <c r="L18" s="5">
        <v>153.25436770971064</v>
      </c>
      <c r="M18" s="5">
        <v>444.25366193310794</v>
      </c>
      <c r="N18" s="5">
        <v>155.49014515181671</v>
      </c>
      <c r="O18" s="3">
        <v>123.78884069999999</v>
      </c>
    </row>
    <row r="19" spans="3:15" x14ac:dyDescent="0.25">
      <c r="C19" s="2">
        <v>44140</v>
      </c>
      <c r="D19" s="3">
        <v>367</v>
      </c>
      <c r="E19" s="3">
        <v>107</v>
      </c>
      <c r="F19" s="3">
        <v>91</v>
      </c>
      <c r="G19" s="3">
        <v>114.475982532751</v>
      </c>
      <c r="H19" s="3">
        <v>104.53571428571399</v>
      </c>
      <c r="I19" s="3">
        <v>179.496184062217</v>
      </c>
      <c r="J19" s="3">
        <v>147.44116871107599</v>
      </c>
      <c r="K19" s="3">
        <v>129.602278445601</v>
      </c>
      <c r="L19" s="5">
        <v>157.02161284573904</v>
      </c>
      <c r="M19" s="5">
        <v>402.96663813380411</v>
      </c>
      <c r="N19" s="5">
        <v>151.19470226119739</v>
      </c>
      <c r="O19" s="3">
        <v>112.6926437</v>
      </c>
    </row>
    <row r="20" spans="3:15" x14ac:dyDescent="0.25">
      <c r="C20" s="2">
        <v>44141</v>
      </c>
      <c r="D20" s="3">
        <v>445</v>
      </c>
      <c r="E20" s="3">
        <v>107</v>
      </c>
      <c r="F20" s="3">
        <v>132</v>
      </c>
      <c r="G20" s="3">
        <v>114.943231441048</v>
      </c>
      <c r="H20" s="3">
        <v>105.392857142857</v>
      </c>
      <c r="I20" s="3">
        <v>191.14046773024</v>
      </c>
      <c r="J20" s="3">
        <v>145.66373203517199</v>
      </c>
      <c r="K20" s="3">
        <v>132.031082888659</v>
      </c>
      <c r="L20" s="5">
        <v>160.78885798176745</v>
      </c>
      <c r="M20" s="5">
        <v>360.31288322602069</v>
      </c>
      <c r="N20" s="5">
        <v>158.9593840634422</v>
      </c>
      <c r="O20" s="3">
        <v>98.53661889</v>
      </c>
    </row>
    <row r="21" spans="3:15" x14ac:dyDescent="0.25">
      <c r="C21" s="2">
        <v>44142</v>
      </c>
      <c r="D21" s="3">
        <v>349</v>
      </c>
      <c r="E21" s="3">
        <v>107</v>
      </c>
      <c r="F21" s="3">
        <v>84</v>
      </c>
      <c r="G21" s="3">
        <v>115.41048034934499</v>
      </c>
      <c r="H21" s="3">
        <v>101.392857142857</v>
      </c>
      <c r="I21" s="3">
        <v>172.932835662743</v>
      </c>
      <c r="J21" s="3">
        <v>140.31267137027899</v>
      </c>
      <c r="K21" s="3">
        <v>128.780342978351</v>
      </c>
      <c r="L21" s="5">
        <v>164.55610311779586</v>
      </c>
      <c r="M21" s="5">
        <v>281.63082243651496</v>
      </c>
      <c r="N21" s="5">
        <v>152.04024402129417</v>
      </c>
      <c r="O21" s="3">
        <v>91.932259959999996</v>
      </c>
    </row>
    <row r="22" spans="3:15" x14ac:dyDescent="0.25">
      <c r="C22" s="2">
        <v>44143</v>
      </c>
      <c r="D22" s="3">
        <v>236</v>
      </c>
      <c r="E22" s="3">
        <v>107</v>
      </c>
      <c r="F22" s="3">
        <v>49</v>
      </c>
      <c r="G22" s="3">
        <v>115.877729257642</v>
      </c>
      <c r="H22" s="3">
        <v>86.821428571428598</v>
      </c>
      <c r="I22" s="3">
        <v>150.12376435760899</v>
      </c>
      <c r="J22" s="3">
        <v>103.90593832935799</v>
      </c>
      <c r="K22" s="3">
        <v>119.574097959475</v>
      </c>
      <c r="L22" s="5">
        <v>168.32334825382426</v>
      </c>
      <c r="M22" s="5">
        <v>118.16762803184436</v>
      </c>
      <c r="N22" s="5">
        <v>140.93624090972563</v>
      </c>
      <c r="O22" s="3">
        <v>54.109289840000002</v>
      </c>
    </row>
    <row r="23" spans="3:15" x14ac:dyDescent="0.25">
      <c r="C23" s="2">
        <v>44144</v>
      </c>
      <c r="D23" s="3">
        <v>173</v>
      </c>
      <c r="E23" s="3">
        <v>107</v>
      </c>
      <c r="F23" s="3">
        <v>41</v>
      </c>
      <c r="G23" s="3">
        <v>116.344978165939</v>
      </c>
      <c r="H23" s="3">
        <v>91.294642857142904</v>
      </c>
      <c r="I23" s="3">
        <v>149.77346674814399</v>
      </c>
      <c r="J23" s="3">
        <v>105.26337444334899</v>
      </c>
      <c r="K23" s="3">
        <v>119.464628759129</v>
      </c>
      <c r="L23" s="5">
        <v>172.09059338985267</v>
      </c>
      <c r="M23" s="5">
        <v>132.45293968591088</v>
      </c>
      <c r="N23" s="5">
        <v>140.54463526544671</v>
      </c>
      <c r="O23" s="3">
        <v>55.03047952</v>
      </c>
    </row>
    <row r="24" spans="3:15" x14ac:dyDescent="0.25">
      <c r="C24" s="2">
        <v>44145</v>
      </c>
      <c r="D24" s="3">
        <v>330</v>
      </c>
      <c r="E24" s="3">
        <v>107</v>
      </c>
      <c r="F24" s="3">
        <v>107</v>
      </c>
      <c r="G24" s="3">
        <v>116.81222707423601</v>
      </c>
      <c r="H24" s="3">
        <v>114.544642857143</v>
      </c>
      <c r="I24" s="3">
        <v>192.87282437181901</v>
      </c>
      <c r="J24" s="3">
        <v>161.77091255567601</v>
      </c>
      <c r="K24" s="3">
        <v>124.236246806244</v>
      </c>
      <c r="L24" s="5">
        <v>175.85783852588108</v>
      </c>
      <c r="M24" s="5">
        <v>592.2711402603511</v>
      </c>
      <c r="N24" s="5">
        <v>166.82974578476845</v>
      </c>
      <c r="O24" s="3">
        <v>113.51731940000001</v>
      </c>
    </row>
    <row r="25" spans="3:15" x14ac:dyDescent="0.25">
      <c r="C25" s="2">
        <v>44146</v>
      </c>
      <c r="D25" s="3">
        <v>430</v>
      </c>
      <c r="E25" s="3">
        <v>107</v>
      </c>
      <c r="F25" s="3">
        <v>116</v>
      </c>
      <c r="G25" s="3">
        <v>117.279475982533</v>
      </c>
      <c r="H25" s="3">
        <v>119.553571428571</v>
      </c>
      <c r="I25" s="3">
        <v>218.700257606913</v>
      </c>
      <c r="J25" s="3">
        <v>176.79427528096801</v>
      </c>
      <c r="K25" s="3">
        <v>123.437661160712</v>
      </c>
      <c r="L25" s="5">
        <v>179.62508366190949</v>
      </c>
      <c r="M25" s="5">
        <v>692.87361480282402</v>
      </c>
      <c r="N25" s="5">
        <v>177.77047589981706</v>
      </c>
      <c r="O25" s="3">
        <v>126.25012649999999</v>
      </c>
    </row>
    <row r="26" spans="3:15" x14ac:dyDescent="0.25">
      <c r="C26" s="2">
        <v>44147</v>
      </c>
      <c r="D26" s="3">
        <v>275</v>
      </c>
      <c r="E26" s="3">
        <v>107</v>
      </c>
      <c r="F26" s="3">
        <v>91</v>
      </c>
      <c r="G26" s="3">
        <v>117.74672489083</v>
      </c>
      <c r="H26" s="3">
        <v>115.696428571429</v>
      </c>
      <c r="I26" s="3">
        <v>209.17980154300199</v>
      </c>
      <c r="J26" s="3">
        <v>170.92394889646599</v>
      </c>
      <c r="K26" s="3">
        <v>127.602256024832</v>
      </c>
      <c r="L26" s="5">
        <v>183.39232879793789</v>
      </c>
      <c r="M26" s="5">
        <v>621.29162592015882</v>
      </c>
      <c r="N26" s="5">
        <v>176.35592698700043</v>
      </c>
      <c r="O26" s="3">
        <v>114.9350725</v>
      </c>
    </row>
    <row r="27" spans="3:15" x14ac:dyDescent="0.25">
      <c r="C27" s="2">
        <v>44148</v>
      </c>
      <c r="D27" s="3">
        <v>419</v>
      </c>
      <c r="E27" s="3">
        <v>107</v>
      </c>
      <c r="F27" s="3">
        <v>132</v>
      </c>
      <c r="G27" s="3">
        <v>118.213973799127</v>
      </c>
      <c r="H27" s="3">
        <v>116.553571428571</v>
      </c>
      <c r="I27" s="3">
        <v>220.82408521102599</v>
      </c>
      <c r="J27" s="3">
        <v>169.05124847728399</v>
      </c>
      <c r="K27" s="3">
        <v>130.184294746364</v>
      </c>
      <c r="L27" s="5">
        <v>187.1595739339663</v>
      </c>
      <c r="M27" s="5">
        <v>548.75343372461521</v>
      </c>
      <c r="N27" s="5">
        <v>183.78844588555418</v>
      </c>
      <c r="O27" s="3">
        <v>100.4998398</v>
      </c>
    </row>
    <row r="28" spans="3:15" x14ac:dyDescent="0.25">
      <c r="C28" s="2">
        <v>44149</v>
      </c>
      <c r="D28" s="3">
        <v>546</v>
      </c>
      <c r="E28" s="3">
        <v>107</v>
      </c>
      <c r="F28" s="3">
        <v>84</v>
      </c>
      <c r="G28" s="3">
        <v>118.681222707424</v>
      </c>
      <c r="H28" s="3">
        <v>112.553571428571</v>
      </c>
      <c r="I28" s="3">
        <v>202.61645314352899</v>
      </c>
      <c r="J28" s="3">
        <v>163.40251044112401</v>
      </c>
      <c r="K28" s="3">
        <v>127.92036709690299</v>
      </c>
      <c r="L28" s="5">
        <v>190.92681906999471</v>
      </c>
      <c r="M28" s="5">
        <v>419.86450604753958</v>
      </c>
      <c r="N28" s="5">
        <v>180.24287816995158</v>
      </c>
      <c r="O28" s="3">
        <v>93.765219149999993</v>
      </c>
    </row>
    <row r="29" spans="3:15" x14ac:dyDescent="0.25">
      <c r="C29" s="2">
        <v>44150</v>
      </c>
      <c r="D29" s="3">
        <v>303</v>
      </c>
      <c r="E29" s="3">
        <v>107</v>
      </c>
      <c r="F29" s="3">
        <v>49</v>
      </c>
      <c r="G29" s="3">
        <v>119.14847161572099</v>
      </c>
      <c r="H29" s="3">
        <v>97.982142857142904</v>
      </c>
      <c r="I29" s="3">
        <v>179.80738183839401</v>
      </c>
      <c r="J29" s="3">
        <v>124.475040399086</v>
      </c>
      <c r="K29" s="3">
        <v>125.84598051096501</v>
      </c>
      <c r="L29" s="5">
        <v>194.69406420602311</v>
      </c>
      <c r="M29" s="5">
        <v>165.40287392894746</v>
      </c>
      <c r="N29" s="5">
        <v>173.69285783241818</v>
      </c>
      <c r="O29" s="3">
        <v>55.196243699999997</v>
      </c>
    </row>
    <row r="30" spans="3:15" x14ac:dyDescent="0.25">
      <c r="C30" s="2">
        <v>44151</v>
      </c>
      <c r="D30" s="3">
        <v>143</v>
      </c>
      <c r="E30" s="3">
        <v>107</v>
      </c>
      <c r="F30" s="3">
        <v>41</v>
      </c>
      <c r="G30" s="3">
        <v>119.61572052401699</v>
      </c>
      <c r="H30" s="3">
        <v>102.455357142857</v>
      </c>
      <c r="I30" s="3">
        <v>179.45708422893</v>
      </c>
      <c r="J30" s="3">
        <v>125.944122746796</v>
      </c>
      <c r="K30" s="3">
        <v>123.124482244617</v>
      </c>
      <c r="L30" s="5">
        <v>198.46130934205152</v>
      </c>
      <c r="M30" s="5">
        <v>186.19679151999591</v>
      </c>
      <c r="N30" s="5">
        <v>174.76065774512563</v>
      </c>
      <c r="O30" s="3">
        <v>56.135602570000003</v>
      </c>
    </row>
    <row r="31" spans="3:15" x14ac:dyDescent="0.25">
      <c r="C31" s="2">
        <v>44152</v>
      </c>
      <c r="D31" s="3">
        <v>357</v>
      </c>
      <c r="E31" s="3">
        <v>107</v>
      </c>
      <c r="F31" s="3">
        <v>107</v>
      </c>
      <c r="G31" s="3">
        <v>120.082969432314</v>
      </c>
      <c r="H31" s="3">
        <v>125.705357142857</v>
      </c>
      <c r="I31" s="3">
        <v>222.55644185260499</v>
      </c>
      <c r="J31" s="3">
        <v>185.95952344682399</v>
      </c>
      <c r="K31" s="3">
        <v>124.673246742101</v>
      </c>
      <c r="L31" s="5">
        <v>202.22855447807993</v>
      </c>
      <c r="M31" s="5">
        <v>917.6554939464595</v>
      </c>
      <c r="N31" s="5">
        <v>195.61489378327161</v>
      </c>
      <c r="O31" s="3">
        <v>115.77601369999999</v>
      </c>
    </row>
    <row r="32" spans="3:15" x14ac:dyDescent="0.25">
      <c r="C32" s="2">
        <v>44153</v>
      </c>
      <c r="D32" s="3">
        <v>603</v>
      </c>
      <c r="E32" s="3">
        <v>107</v>
      </c>
      <c r="F32" s="3">
        <v>116</v>
      </c>
      <c r="G32" s="3">
        <v>120.550218340611</v>
      </c>
      <c r="H32" s="3">
        <v>130.71428571428601</v>
      </c>
      <c r="I32" s="3">
        <v>248.38387508769799</v>
      </c>
      <c r="J32" s="3">
        <v>201.61297425225601</v>
      </c>
      <c r="K32" s="3">
        <v>126.65714472892699</v>
      </c>
      <c r="L32" s="5">
        <v>205.99579961410834</v>
      </c>
      <c r="M32" s="5">
        <v>1080.3175375789924</v>
      </c>
      <c r="N32" s="5">
        <v>204.67799428349164</v>
      </c>
      <c r="O32" s="3">
        <v>128.7599577</v>
      </c>
    </row>
    <row r="33" spans="3:15" x14ac:dyDescent="0.25">
      <c r="C33" s="2">
        <v>44154</v>
      </c>
      <c r="D33" s="3">
        <v>637</v>
      </c>
      <c r="E33" s="3">
        <v>107</v>
      </c>
      <c r="F33" s="3">
        <v>91</v>
      </c>
      <c r="G33" s="3">
        <v>121.01746724890801</v>
      </c>
      <c r="H33" s="3">
        <v>126.857142857143</v>
      </c>
      <c r="I33" s="3">
        <v>238.863419023788</v>
      </c>
      <c r="J33" s="3">
        <v>195.50908446127499</v>
      </c>
      <c r="K33" s="3">
        <v>130.138387957763</v>
      </c>
      <c r="L33" s="5">
        <v>209.76304475013674</v>
      </c>
      <c r="M33" s="5">
        <v>957.61101173926249</v>
      </c>
      <c r="N33" s="5">
        <v>205.54010471751204</v>
      </c>
      <c r="O33" s="3">
        <v>117.2217301</v>
      </c>
    </row>
    <row r="38" spans="3:15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13</v>
      </c>
      <c r="J38" s="11" t="s">
        <v>16</v>
      </c>
      <c r="K38" s="11" t="s">
        <v>7</v>
      </c>
      <c r="L38" s="11" t="s">
        <v>8</v>
      </c>
      <c r="M38" s="11" t="s">
        <v>20</v>
      </c>
      <c r="N38" s="12" t="s">
        <v>9</v>
      </c>
    </row>
    <row r="39" spans="3:15" x14ac:dyDescent="0.25">
      <c r="C39" s="8">
        <v>44125</v>
      </c>
      <c r="D39">
        <f>ABS(D4-E4)</f>
        <v>23</v>
      </c>
      <c r="E39">
        <f>ABS(D4-F4)</f>
        <v>14</v>
      </c>
      <c r="F39">
        <f>ABS(D4-G4)</f>
        <v>22.532751091703005</v>
      </c>
      <c r="G39">
        <f>ABS(D4-H4)</f>
        <v>43.928571428571402</v>
      </c>
      <c r="H39">
        <f>ABS(D4-I4)</f>
        <v>0.3505948354440136</v>
      </c>
      <c r="I39">
        <f>ABS(D4-J4)</f>
        <v>20.496929558964993</v>
      </c>
      <c r="J39">
        <f>ABS(D4-K4)</f>
        <v>24.100223030044006</v>
      </c>
      <c r="K39">
        <f>ABS(D4-L4)</f>
        <v>29.487064194686965</v>
      </c>
      <c r="L39">
        <f>ABS(D4-M4)</f>
        <v>52.341910747803752</v>
      </c>
      <c r="M39">
        <f t="shared" ref="M39:M68" si="0">ABS(D4-N4)</f>
        <v>5.6355259221511602</v>
      </c>
      <c r="N39">
        <f t="shared" ref="N39:N68" si="1">ABS(D4-O4)</f>
        <v>10.991832400000007</v>
      </c>
    </row>
    <row r="40" spans="3:15" x14ac:dyDescent="0.25">
      <c r="C40" s="9">
        <v>44126</v>
      </c>
      <c r="D40">
        <f t="shared" ref="D40:D68" si="2">ABS(D5-E5)</f>
        <v>61</v>
      </c>
      <c r="E40">
        <f t="shared" ref="E40:E68" si="3">ABS(D5-F5)</f>
        <v>77</v>
      </c>
      <c r="F40">
        <f t="shared" ref="F40:F68" si="4">ABS(D5-G5)</f>
        <v>60.065502183405997</v>
      </c>
      <c r="G40">
        <f t="shared" ref="G40:G68" si="5">ABS(D5-H5)</f>
        <v>85.785714285714306</v>
      </c>
      <c r="H40">
        <f t="shared" ref="H40:H68" si="6">ABS(D5-I5)</f>
        <v>47.871050899354998</v>
      </c>
      <c r="I40">
        <f t="shared" ref="I40:I68" si="7">ABS(D5-J5)</f>
        <v>63.349796159085003</v>
      </c>
      <c r="J40">
        <f t="shared" ref="J40:J68" si="8">ABS(D5-K5)</f>
        <v>57.638284251174994</v>
      </c>
      <c r="K40">
        <f t="shared" ref="K40:K68" si="9">ABS(D5-L5)</f>
        <v>63.719819058658572</v>
      </c>
      <c r="L40">
        <f t="shared" ref="L40:L68" si="10">ABS(D5-M5)</f>
        <v>1.2348947870363816</v>
      </c>
      <c r="M40">
        <f t="shared" si="0"/>
        <v>57.326886312581664</v>
      </c>
      <c r="N40">
        <f t="shared" si="1"/>
        <v>59.662932900000001</v>
      </c>
    </row>
    <row r="41" spans="3:15" x14ac:dyDescent="0.25">
      <c r="C41" s="8">
        <v>44127</v>
      </c>
      <c r="D41">
        <f t="shared" si="2"/>
        <v>46</v>
      </c>
      <c r="E41">
        <f t="shared" si="3"/>
        <v>21</v>
      </c>
      <c r="F41">
        <f t="shared" si="4"/>
        <v>44.598253275109002</v>
      </c>
      <c r="G41">
        <f t="shared" si="5"/>
        <v>69.928571428571402</v>
      </c>
      <c r="H41">
        <f t="shared" si="6"/>
        <v>21.226767231330996</v>
      </c>
      <c r="I41">
        <f t="shared" si="7"/>
        <v>49.887824888582998</v>
      </c>
      <c r="J41">
        <f t="shared" si="8"/>
        <v>37.020672250914004</v>
      </c>
      <c r="K41">
        <f t="shared" si="9"/>
        <v>44.952573922630179</v>
      </c>
      <c r="L41">
        <f t="shared" si="10"/>
        <v>2.0682069440813393</v>
      </c>
      <c r="M41">
        <f t="shared" si="0"/>
        <v>35.174728608910684</v>
      </c>
      <c r="N41">
        <f t="shared" si="1"/>
        <v>58.276639000000003</v>
      </c>
    </row>
    <row r="42" spans="3:15" x14ac:dyDescent="0.25">
      <c r="C42" s="9">
        <v>44128</v>
      </c>
      <c r="D42">
        <f t="shared" si="2"/>
        <v>72</v>
      </c>
      <c r="E42">
        <f t="shared" si="3"/>
        <v>95</v>
      </c>
      <c r="F42">
        <f t="shared" si="4"/>
        <v>70.131004366811993</v>
      </c>
      <c r="G42">
        <f t="shared" si="5"/>
        <v>99.928571428571402</v>
      </c>
      <c r="H42">
        <f t="shared" si="6"/>
        <v>65.434399298827998</v>
      </c>
      <c r="I42">
        <f t="shared" si="7"/>
        <v>80.496813954721901</v>
      </c>
      <c r="J42">
        <f t="shared" si="8"/>
        <v>55.999647980285999</v>
      </c>
      <c r="K42">
        <f t="shared" si="9"/>
        <v>67.185328786601787</v>
      </c>
      <c r="L42">
        <f t="shared" si="10"/>
        <v>52.539984949493956</v>
      </c>
      <c r="M42">
        <f t="shared" si="0"/>
        <v>76.485072547511379</v>
      </c>
      <c r="N42">
        <f t="shared" si="1"/>
        <v>90.627984269999999</v>
      </c>
    </row>
    <row r="43" spans="3:15" x14ac:dyDescent="0.25">
      <c r="C43" s="8">
        <v>44129</v>
      </c>
      <c r="D43">
        <f t="shared" si="2"/>
        <v>20</v>
      </c>
      <c r="E43">
        <f t="shared" si="3"/>
        <v>38</v>
      </c>
      <c r="F43">
        <f t="shared" si="4"/>
        <v>22.336244541485001</v>
      </c>
      <c r="G43">
        <f t="shared" si="5"/>
        <v>22.5</v>
      </c>
      <c r="H43">
        <f t="shared" si="6"/>
        <v>3.7565293960376067</v>
      </c>
      <c r="I43">
        <f t="shared" si="7"/>
        <v>18.908696646200397</v>
      </c>
      <c r="J43">
        <f t="shared" si="8"/>
        <v>6.5832042083146973</v>
      </c>
      <c r="K43">
        <f t="shared" si="9"/>
        <v>28.581916349426606</v>
      </c>
      <c r="L43">
        <f t="shared" si="10"/>
        <v>26.884236767882769</v>
      </c>
      <c r="M43">
        <f t="shared" si="0"/>
        <v>6.5948148621341147</v>
      </c>
      <c r="N43">
        <f t="shared" si="1"/>
        <v>35.001952600000003</v>
      </c>
    </row>
    <row r="44" spans="3:15" x14ac:dyDescent="0.25">
      <c r="C44" s="9">
        <v>44130</v>
      </c>
      <c r="D44">
        <f t="shared" si="2"/>
        <v>62</v>
      </c>
      <c r="E44">
        <f t="shared" si="3"/>
        <v>4</v>
      </c>
      <c r="F44">
        <f t="shared" si="4"/>
        <v>64.803493449781996</v>
      </c>
      <c r="G44">
        <f t="shared" si="5"/>
        <v>23.973214285714306</v>
      </c>
      <c r="H44">
        <f t="shared" si="6"/>
        <v>45.406231786573301</v>
      </c>
      <c r="I44">
        <f t="shared" si="7"/>
        <v>24.192328512368505</v>
      </c>
      <c r="J44">
        <f t="shared" si="8"/>
        <v>28.6262594741291</v>
      </c>
      <c r="K44">
        <f t="shared" si="9"/>
        <v>74.349161485454999</v>
      </c>
      <c r="L44">
        <f t="shared" si="10"/>
        <v>21.824661162513038</v>
      </c>
      <c r="M44">
        <f t="shared" si="0"/>
        <v>32.765783021637347</v>
      </c>
      <c r="N44">
        <f t="shared" si="1"/>
        <v>7.8839462099999977</v>
      </c>
    </row>
    <row r="45" spans="3:15" x14ac:dyDescent="0.25">
      <c r="C45" s="8">
        <v>44131</v>
      </c>
      <c r="D45">
        <f t="shared" si="2"/>
        <v>25</v>
      </c>
      <c r="E45">
        <f t="shared" si="3"/>
        <v>25</v>
      </c>
      <c r="F45">
        <f t="shared" si="4"/>
        <v>21.729257641920995</v>
      </c>
      <c r="G45">
        <f t="shared" si="5"/>
        <v>39.776785714285694</v>
      </c>
      <c r="H45">
        <f t="shared" si="6"/>
        <v>1.5055894102480067</v>
      </c>
      <c r="I45">
        <f t="shared" si="7"/>
        <v>14.827004743252004</v>
      </c>
      <c r="J45">
        <f t="shared" si="8"/>
        <v>44.605762411152099</v>
      </c>
      <c r="K45">
        <f t="shared" si="9"/>
        <v>8.8835933785166077</v>
      </c>
      <c r="L45">
        <f t="shared" si="10"/>
        <v>114.43111622926281</v>
      </c>
      <c r="M45">
        <f t="shared" si="0"/>
        <v>14.34887424122536</v>
      </c>
      <c r="N45">
        <f t="shared" si="1"/>
        <v>22.869850700000001</v>
      </c>
    </row>
    <row r="46" spans="3:15" x14ac:dyDescent="0.25">
      <c r="C46" s="9">
        <v>44132</v>
      </c>
      <c r="D46">
        <f t="shared" si="2"/>
        <v>129</v>
      </c>
      <c r="E46">
        <f t="shared" si="3"/>
        <v>120</v>
      </c>
      <c r="F46">
        <f t="shared" si="4"/>
        <v>125.262008733624</v>
      </c>
      <c r="G46">
        <f t="shared" si="5"/>
        <v>138.76785714285711</v>
      </c>
      <c r="H46">
        <f t="shared" si="6"/>
        <v>76.666977354658002</v>
      </c>
      <c r="I46">
        <f t="shared" si="7"/>
        <v>105.477245439662</v>
      </c>
      <c r="J46">
        <f t="shared" si="8"/>
        <v>115.14920355316499</v>
      </c>
      <c r="K46">
        <f t="shared" si="9"/>
        <v>109.11634824248821</v>
      </c>
      <c r="L46">
        <f t="shared" si="10"/>
        <v>48.716042857716786</v>
      </c>
      <c r="M46">
        <f t="shared" si="0"/>
        <v>98.399242763018293</v>
      </c>
      <c r="N46">
        <f t="shared" si="1"/>
        <v>114.6248387</v>
      </c>
    </row>
    <row r="47" spans="3:15" x14ac:dyDescent="0.25">
      <c r="C47" s="8">
        <v>44133</v>
      </c>
      <c r="D47">
        <f t="shared" si="2"/>
        <v>191</v>
      </c>
      <c r="E47">
        <f t="shared" si="3"/>
        <v>207</v>
      </c>
      <c r="F47">
        <f t="shared" si="4"/>
        <v>186.79475982532801</v>
      </c>
      <c r="G47">
        <f t="shared" si="5"/>
        <v>204.625</v>
      </c>
      <c r="H47">
        <f t="shared" si="6"/>
        <v>148.18743341856899</v>
      </c>
      <c r="I47">
        <f t="shared" si="7"/>
        <v>172.71928849931601</v>
      </c>
      <c r="J47">
        <f t="shared" si="8"/>
        <v>177.56441425690798</v>
      </c>
      <c r="K47">
        <f t="shared" si="9"/>
        <v>167.34910310645981</v>
      </c>
      <c r="L47">
        <f t="shared" si="10"/>
        <v>36.761142962792633</v>
      </c>
      <c r="M47">
        <f t="shared" si="0"/>
        <v>168.99258022876097</v>
      </c>
      <c r="N47">
        <f t="shared" si="1"/>
        <v>187.5064118</v>
      </c>
    </row>
    <row r="48" spans="3:15" x14ac:dyDescent="0.25">
      <c r="C48" s="9">
        <v>44134</v>
      </c>
      <c r="D48">
        <f t="shared" si="2"/>
        <v>95</v>
      </c>
      <c r="E48">
        <f t="shared" si="3"/>
        <v>70</v>
      </c>
      <c r="F48">
        <f t="shared" si="4"/>
        <v>90.327510917031006</v>
      </c>
      <c r="G48">
        <f t="shared" si="5"/>
        <v>107.7678571428571</v>
      </c>
      <c r="H48">
        <f t="shared" si="6"/>
        <v>40.543149750545012</v>
      </c>
      <c r="I48">
        <f t="shared" si="7"/>
        <v>78.384728278908995</v>
      </c>
      <c r="J48">
        <f t="shared" si="8"/>
        <v>81.686966568063994</v>
      </c>
      <c r="K48">
        <f t="shared" si="9"/>
        <v>67.5818579704314</v>
      </c>
      <c r="L48">
        <f t="shared" si="10"/>
        <v>34.464637011242758</v>
      </c>
      <c r="M48">
        <f t="shared" si="0"/>
        <v>61.016595262501738</v>
      </c>
      <c r="N48">
        <f t="shared" si="1"/>
        <v>105.38862924</v>
      </c>
    </row>
    <row r="49" spans="3:14" x14ac:dyDescent="0.25">
      <c r="C49" s="8">
        <v>44135</v>
      </c>
      <c r="D49">
        <f t="shared" si="2"/>
        <v>173</v>
      </c>
      <c r="E49">
        <f t="shared" si="3"/>
        <v>196</v>
      </c>
      <c r="F49">
        <f t="shared" si="4"/>
        <v>167.860262008734</v>
      </c>
      <c r="G49">
        <f t="shared" si="5"/>
        <v>189.76785714285711</v>
      </c>
      <c r="H49">
        <f t="shared" si="6"/>
        <v>136.75078181804199</v>
      </c>
      <c r="I49">
        <f t="shared" si="7"/>
        <v>161.38775932741498</v>
      </c>
      <c r="J49">
        <f t="shared" si="8"/>
        <v>160.692370485857</v>
      </c>
      <c r="K49">
        <f t="shared" si="9"/>
        <v>141.81461283440299</v>
      </c>
      <c r="L49">
        <f t="shared" si="10"/>
        <v>91.199765855004472</v>
      </c>
      <c r="M49">
        <f t="shared" si="0"/>
        <v>152.93752887808333</v>
      </c>
      <c r="N49">
        <f t="shared" si="1"/>
        <v>189.86524593000001</v>
      </c>
    </row>
    <row r="50" spans="3:14" x14ac:dyDescent="0.25">
      <c r="C50" s="9">
        <v>44136</v>
      </c>
      <c r="D50">
        <f t="shared" si="2"/>
        <v>45</v>
      </c>
      <c r="E50">
        <f t="shared" si="3"/>
        <v>103</v>
      </c>
      <c r="F50">
        <f t="shared" si="4"/>
        <v>39.393013100437003</v>
      </c>
      <c r="G50">
        <f t="shared" si="5"/>
        <v>76.339285714285694</v>
      </c>
      <c r="H50">
        <f t="shared" si="6"/>
        <v>31.559853123177007</v>
      </c>
      <c r="I50">
        <f t="shared" si="7"/>
        <v>66.940201825948805</v>
      </c>
      <c r="J50">
        <f t="shared" si="8"/>
        <v>39.979465921889002</v>
      </c>
      <c r="K50">
        <f t="shared" si="9"/>
        <v>10.047367698374586</v>
      </c>
      <c r="L50">
        <f t="shared" si="10"/>
        <v>67.659385169034422</v>
      </c>
      <c r="M50">
        <f t="shared" si="0"/>
        <v>42.751075356819001</v>
      </c>
      <c r="N50">
        <f t="shared" si="1"/>
        <v>98.956640050000004</v>
      </c>
    </row>
    <row r="51" spans="3:14" x14ac:dyDescent="0.25">
      <c r="C51" s="8">
        <v>44137</v>
      </c>
      <c r="D51">
        <f t="shared" si="2"/>
        <v>15</v>
      </c>
      <c r="E51">
        <f t="shared" si="3"/>
        <v>51</v>
      </c>
      <c r="F51">
        <f t="shared" si="4"/>
        <v>21.074235807860006</v>
      </c>
      <c r="G51">
        <f t="shared" si="5"/>
        <v>11.866071428571402</v>
      </c>
      <c r="H51">
        <f t="shared" si="6"/>
        <v>28.089849267359</v>
      </c>
      <c r="I51">
        <f t="shared" si="7"/>
        <v>5.706259216898701</v>
      </c>
      <c r="J51">
        <f t="shared" si="8"/>
        <v>9.9842704246130012</v>
      </c>
      <c r="K51">
        <f t="shared" si="9"/>
        <v>53.719877437653821</v>
      </c>
      <c r="L51">
        <f t="shared" si="10"/>
        <v>2.1388480870890305</v>
      </c>
      <c r="M51">
        <f t="shared" si="0"/>
        <v>14.359966004053703</v>
      </c>
      <c r="N51">
        <f t="shared" si="1"/>
        <v>38.053268109999998</v>
      </c>
    </row>
    <row r="52" spans="3:14" x14ac:dyDescent="0.25">
      <c r="C52" s="9">
        <v>44138</v>
      </c>
      <c r="D52">
        <f t="shared" si="2"/>
        <v>120</v>
      </c>
      <c r="E52">
        <f t="shared" si="3"/>
        <v>120</v>
      </c>
      <c r="F52">
        <f t="shared" si="4"/>
        <v>113.458515283843</v>
      </c>
      <c r="G52">
        <f t="shared" si="5"/>
        <v>123.616071428571</v>
      </c>
      <c r="H52">
        <f t="shared" si="6"/>
        <v>63.81079310896601</v>
      </c>
      <c r="I52">
        <f t="shared" si="7"/>
        <v>88.230000596784009</v>
      </c>
      <c r="J52">
        <f t="shared" si="8"/>
        <v>118.41608199693</v>
      </c>
      <c r="K52">
        <f t="shared" si="9"/>
        <v>77.512877426317772</v>
      </c>
      <c r="L52">
        <f t="shared" si="10"/>
        <v>155.13671249467347</v>
      </c>
      <c r="M52">
        <f t="shared" si="0"/>
        <v>84.314858746024498</v>
      </c>
      <c r="N52">
        <f t="shared" si="1"/>
        <v>115.6976871</v>
      </c>
    </row>
    <row r="53" spans="3:14" x14ac:dyDescent="0.25">
      <c r="C53" s="8">
        <v>44139</v>
      </c>
      <c r="D53">
        <f t="shared" si="2"/>
        <v>266</v>
      </c>
      <c r="E53">
        <f t="shared" si="3"/>
        <v>257</v>
      </c>
      <c r="F53">
        <f t="shared" si="4"/>
        <v>258.99126637554599</v>
      </c>
      <c r="G53">
        <f t="shared" si="5"/>
        <v>264.607142857143</v>
      </c>
      <c r="H53">
        <f t="shared" si="6"/>
        <v>183.98335987387301</v>
      </c>
      <c r="I53">
        <f t="shared" si="7"/>
        <v>219.97637992193199</v>
      </c>
      <c r="J53">
        <f t="shared" si="8"/>
        <v>255.95695238258901</v>
      </c>
      <c r="K53">
        <f t="shared" si="9"/>
        <v>219.74563229028936</v>
      </c>
      <c r="L53">
        <f t="shared" si="10"/>
        <v>71.253661933107935</v>
      </c>
      <c r="M53">
        <f t="shared" si="0"/>
        <v>217.50985484818329</v>
      </c>
      <c r="N53">
        <f t="shared" si="1"/>
        <v>249.21115930000002</v>
      </c>
    </row>
    <row r="54" spans="3:14" x14ac:dyDescent="0.25">
      <c r="C54" s="9">
        <v>44140</v>
      </c>
      <c r="D54">
        <f t="shared" si="2"/>
        <v>260</v>
      </c>
      <c r="E54">
        <f t="shared" si="3"/>
        <v>276</v>
      </c>
      <c r="F54">
        <f t="shared" si="4"/>
        <v>252.524017467249</v>
      </c>
      <c r="G54">
        <f t="shared" si="5"/>
        <v>262.46428571428601</v>
      </c>
      <c r="H54">
        <f t="shared" si="6"/>
        <v>187.503815937783</v>
      </c>
      <c r="I54">
        <f t="shared" si="7"/>
        <v>219.55883128892401</v>
      </c>
      <c r="J54">
        <f t="shared" si="8"/>
        <v>237.397721554399</v>
      </c>
      <c r="K54">
        <f t="shared" si="9"/>
        <v>209.97838715426096</v>
      </c>
      <c r="L54">
        <f t="shared" si="10"/>
        <v>35.966638133804111</v>
      </c>
      <c r="M54">
        <f t="shared" si="0"/>
        <v>215.80529773880261</v>
      </c>
      <c r="N54">
        <f t="shared" si="1"/>
        <v>254.30735629999998</v>
      </c>
    </row>
    <row r="55" spans="3:14" x14ac:dyDescent="0.25">
      <c r="C55" s="8">
        <v>44141</v>
      </c>
      <c r="D55">
        <f t="shared" si="2"/>
        <v>338</v>
      </c>
      <c r="E55">
        <f t="shared" si="3"/>
        <v>313</v>
      </c>
      <c r="F55">
        <f t="shared" si="4"/>
        <v>330.056768558952</v>
      </c>
      <c r="G55">
        <f t="shared" si="5"/>
        <v>339.607142857143</v>
      </c>
      <c r="H55">
        <f t="shared" si="6"/>
        <v>253.85953226976</v>
      </c>
      <c r="I55">
        <f t="shared" si="7"/>
        <v>299.33626796482804</v>
      </c>
      <c r="J55">
        <f t="shared" si="8"/>
        <v>312.968917111341</v>
      </c>
      <c r="K55">
        <f t="shared" si="9"/>
        <v>284.21114201823252</v>
      </c>
      <c r="L55">
        <f t="shared" si="10"/>
        <v>84.687116773979312</v>
      </c>
      <c r="M55">
        <f t="shared" si="0"/>
        <v>286.0406159365578</v>
      </c>
      <c r="N55">
        <f t="shared" si="1"/>
        <v>346.46338111</v>
      </c>
    </row>
    <row r="56" spans="3:14" x14ac:dyDescent="0.25">
      <c r="C56" s="9">
        <v>44142</v>
      </c>
      <c r="D56">
        <f t="shared" si="2"/>
        <v>242</v>
      </c>
      <c r="E56">
        <f t="shared" si="3"/>
        <v>265</v>
      </c>
      <c r="F56">
        <f t="shared" si="4"/>
        <v>233.58951965065501</v>
      </c>
      <c r="G56">
        <f t="shared" si="5"/>
        <v>247.607142857143</v>
      </c>
      <c r="H56">
        <f t="shared" si="6"/>
        <v>176.067164337257</v>
      </c>
      <c r="I56">
        <f t="shared" si="7"/>
        <v>208.68732862972101</v>
      </c>
      <c r="J56">
        <f t="shared" si="8"/>
        <v>220.219657021649</v>
      </c>
      <c r="K56">
        <f t="shared" si="9"/>
        <v>184.44389688220414</v>
      </c>
      <c r="L56">
        <f t="shared" si="10"/>
        <v>67.369177563485039</v>
      </c>
      <c r="M56">
        <f t="shared" si="0"/>
        <v>196.95975597870583</v>
      </c>
      <c r="N56">
        <f t="shared" si="1"/>
        <v>257.06774003999999</v>
      </c>
    </row>
    <row r="57" spans="3:14" x14ac:dyDescent="0.25">
      <c r="C57" s="8">
        <v>44143</v>
      </c>
      <c r="D57">
        <f t="shared" si="2"/>
        <v>129</v>
      </c>
      <c r="E57">
        <f t="shared" si="3"/>
        <v>187</v>
      </c>
      <c r="F57">
        <f t="shared" si="4"/>
        <v>120.122270742358</v>
      </c>
      <c r="G57">
        <f t="shared" si="5"/>
        <v>149.17857142857139</v>
      </c>
      <c r="H57">
        <f t="shared" si="6"/>
        <v>85.876235642391009</v>
      </c>
      <c r="I57">
        <f t="shared" si="7"/>
        <v>132.09406167064202</v>
      </c>
      <c r="J57">
        <f t="shared" si="8"/>
        <v>116.425902040525</v>
      </c>
      <c r="K57">
        <f t="shared" si="9"/>
        <v>67.676651746175736</v>
      </c>
      <c r="L57">
        <f t="shared" si="10"/>
        <v>117.83237196815564</v>
      </c>
      <c r="M57">
        <f t="shared" si="0"/>
        <v>95.063759090274374</v>
      </c>
      <c r="N57">
        <f t="shared" si="1"/>
        <v>181.89071016</v>
      </c>
    </row>
    <row r="58" spans="3:14" x14ac:dyDescent="0.25">
      <c r="C58" s="9">
        <v>44144</v>
      </c>
      <c r="D58">
        <f t="shared" si="2"/>
        <v>66</v>
      </c>
      <c r="E58">
        <f t="shared" si="3"/>
        <v>132</v>
      </c>
      <c r="F58">
        <f t="shared" si="4"/>
        <v>56.655021834061003</v>
      </c>
      <c r="G58">
        <f t="shared" si="5"/>
        <v>81.705357142857096</v>
      </c>
      <c r="H58">
        <f t="shared" si="6"/>
        <v>23.226533251856011</v>
      </c>
      <c r="I58">
        <f t="shared" si="7"/>
        <v>67.736625556651006</v>
      </c>
      <c r="J58">
        <f t="shared" si="8"/>
        <v>53.535371240871001</v>
      </c>
      <c r="K58">
        <f t="shared" si="9"/>
        <v>0.90940661014732882</v>
      </c>
      <c r="L58">
        <f t="shared" si="10"/>
        <v>40.547060314089123</v>
      </c>
      <c r="M58">
        <f t="shared" si="0"/>
        <v>32.455364734553285</v>
      </c>
      <c r="N58">
        <f t="shared" si="1"/>
        <v>117.96952048</v>
      </c>
    </row>
    <row r="59" spans="3:14" x14ac:dyDescent="0.25">
      <c r="C59" s="8">
        <v>44145</v>
      </c>
      <c r="D59">
        <f t="shared" si="2"/>
        <v>223</v>
      </c>
      <c r="E59">
        <f t="shared" si="3"/>
        <v>223</v>
      </c>
      <c r="F59">
        <f t="shared" si="4"/>
        <v>213.18777292576399</v>
      </c>
      <c r="G59">
        <f t="shared" si="5"/>
        <v>215.455357142857</v>
      </c>
      <c r="H59">
        <f t="shared" si="6"/>
        <v>137.12717562818099</v>
      </c>
      <c r="I59">
        <f t="shared" si="7"/>
        <v>168.22908744432399</v>
      </c>
      <c r="J59">
        <f t="shared" si="8"/>
        <v>205.763753193756</v>
      </c>
      <c r="K59">
        <f t="shared" si="9"/>
        <v>154.14216147411892</v>
      </c>
      <c r="L59">
        <f t="shared" si="10"/>
        <v>262.2711402603511</v>
      </c>
      <c r="M59">
        <f t="shared" si="0"/>
        <v>163.17025421523155</v>
      </c>
      <c r="N59">
        <f t="shared" si="1"/>
        <v>216.48268059999998</v>
      </c>
    </row>
    <row r="60" spans="3:14" x14ac:dyDescent="0.25">
      <c r="C60" s="9">
        <v>44146</v>
      </c>
      <c r="D60">
        <f t="shared" si="2"/>
        <v>323</v>
      </c>
      <c r="E60">
        <f t="shared" si="3"/>
        <v>314</v>
      </c>
      <c r="F60">
        <f t="shared" si="4"/>
        <v>312.72052401746703</v>
      </c>
      <c r="G60">
        <f t="shared" si="5"/>
        <v>310.44642857142901</v>
      </c>
      <c r="H60">
        <f t="shared" si="6"/>
        <v>211.299742393087</v>
      </c>
      <c r="I60">
        <f t="shared" si="7"/>
        <v>253.20572471903199</v>
      </c>
      <c r="J60">
        <f t="shared" si="8"/>
        <v>306.56233883928803</v>
      </c>
      <c r="K60">
        <f t="shared" si="9"/>
        <v>250.37491633809051</v>
      </c>
      <c r="L60">
        <f t="shared" si="10"/>
        <v>262.87361480282402</v>
      </c>
      <c r="M60">
        <f t="shared" si="0"/>
        <v>252.22952410018294</v>
      </c>
      <c r="N60">
        <f t="shared" si="1"/>
        <v>303.74987350000004</v>
      </c>
    </row>
    <row r="61" spans="3:14" x14ac:dyDescent="0.25">
      <c r="C61" s="8">
        <v>44147</v>
      </c>
      <c r="D61">
        <f t="shared" si="2"/>
        <v>168</v>
      </c>
      <c r="E61">
        <f t="shared" si="3"/>
        <v>184</v>
      </c>
      <c r="F61">
        <f t="shared" si="4"/>
        <v>157.25327510917</v>
      </c>
      <c r="G61">
        <f t="shared" si="5"/>
        <v>159.30357142857099</v>
      </c>
      <c r="H61">
        <f t="shared" si="6"/>
        <v>65.820198456998014</v>
      </c>
      <c r="I61">
        <f t="shared" si="7"/>
        <v>104.07605110353401</v>
      </c>
      <c r="J61">
        <f t="shared" si="8"/>
        <v>147.397743975168</v>
      </c>
      <c r="K61">
        <f t="shared" si="9"/>
        <v>91.607671202062107</v>
      </c>
      <c r="L61">
        <f t="shared" si="10"/>
        <v>346.29162592015882</v>
      </c>
      <c r="M61">
        <f t="shared" si="0"/>
        <v>98.64407301299957</v>
      </c>
      <c r="N61">
        <f t="shared" si="1"/>
        <v>160.06492750000001</v>
      </c>
    </row>
    <row r="62" spans="3:14" x14ac:dyDescent="0.25">
      <c r="C62" s="9">
        <v>44148</v>
      </c>
      <c r="D62">
        <f t="shared" si="2"/>
        <v>312</v>
      </c>
      <c r="E62">
        <f t="shared" si="3"/>
        <v>287</v>
      </c>
      <c r="F62">
        <f t="shared" si="4"/>
        <v>300.78602620087298</v>
      </c>
      <c r="G62">
        <f t="shared" si="5"/>
        <v>302.44642857142901</v>
      </c>
      <c r="H62">
        <f t="shared" si="6"/>
        <v>198.17591478897401</v>
      </c>
      <c r="I62">
        <f t="shared" si="7"/>
        <v>249.94875152271601</v>
      </c>
      <c r="J62">
        <f t="shared" si="8"/>
        <v>288.815705253636</v>
      </c>
      <c r="K62">
        <f t="shared" si="9"/>
        <v>231.8404260660337</v>
      </c>
      <c r="L62">
        <f t="shared" si="10"/>
        <v>129.75343372461521</v>
      </c>
      <c r="M62">
        <f t="shared" si="0"/>
        <v>235.21155411444582</v>
      </c>
      <c r="N62">
        <f t="shared" si="1"/>
        <v>318.50016019999998</v>
      </c>
    </row>
    <row r="63" spans="3:14" x14ac:dyDescent="0.25">
      <c r="C63" s="8">
        <v>44149</v>
      </c>
      <c r="D63">
        <f t="shared" si="2"/>
        <v>439</v>
      </c>
      <c r="E63">
        <f t="shared" si="3"/>
        <v>462</v>
      </c>
      <c r="F63">
        <f t="shared" si="4"/>
        <v>427.31877729257599</v>
      </c>
      <c r="G63">
        <f t="shared" si="5"/>
        <v>433.44642857142901</v>
      </c>
      <c r="H63">
        <f t="shared" si="6"/>
        <v>343.38354685647101</v>
      </c>
      <c r="I63">
        <f t="shared" si="7"/>
        <v>382.59748955887596</v>
      </c>
      <c r="J63">
        <f t="shared" si="8"/>
        <v>418.07963290309704</v>
      </c>
      <c r="K63">
        <f t="shared" si="9"/>
        <v>355.07318093000526</v>
      </c>
      <c r="L63">
        <f t="shared" si="10"/>
        <v>126.13549395246042</v>
      </c>
      <c r="M63">
        <f t="shared" si="0"/>
        <v>365.75712183004839</v>
      </c>
      <c r="N63">
        <f t="shared" si="1"/>
        <v>452.23478084999999</v>
      </c>
    </row>
    <row r="64" spans="3:14" x14ac:dyDescent="0.25">
      <c r="C64" s="9">
        <v>44150</v>
      </c>
      <c r="D64">
        <f t="shared" si="2"/>
        <v>196</v>
      </c>
      <c r="E64">
        <f t="shared" si="3"/>
        <v>254</v>
      </c>
      <c r="F64">
        <f t="shared" si="4"/>
        <v>183.85152838427899</v>
      </c>
      <c r="G64">
        <f t="shared" si="5"/>
        <v>205.01785714285711</v>
      </c>
      <c r="H64">
        <f t="shared" si="6"/>
        <v>123.19261816160599</v>
      </c>
      <c r="I64">
        <f t="shared" si="7"/>
        <v>178.524959600914</v>
      </c>
      <c r="J64">
        <f t="shared" si="8"/>
        <v>177.15401948903499</v>
      </c>
      <c r="K64">
        <f t="shared" si="9"/>
        <v>108.30593579397689</v>
      </c>
      <c r="L64">
        <f t="shared" si="10"/>
        <v>137.59712607105254</v>
      </c>
      <c r="M64">
        <f t="shared" si="0"/>
        <v>129.30714216758182</v>
      </c>
      <c r="N64">
        <f t="shared" si="1"/>
        <v>247.8037563</v>
      </c>
    </row>
    <row r="65" spans="3:14" x14ac:dyDescent="0.25">
      <c r="C65" s="8">
        <v>44151</v>
      </c>
      <c r="D65">
        <f t="shared" si="2"/>
        <v>36</v>
      </c>
      <c r="E65">
        <f t="shared" si="3"/>
        <v>102</v>
      </c>
      <c r="F65">
        <f t="shared" si="4"/>
        <v>23.384279475983007</v>
      </c>
      <c r="G65">
        <f t="shared" si="5"/>
        <v>40.544642857143003</v>
      </c>
      <c r="H65">
        <f t="shared" si="6"/>
        <v>36.45708422893</v>
      </c>
      <c r="I65">
        <f t="shared" si="7"/>
        <v>17.055877253204002</v>
      </c>
      <c r="J65">
        <f t="shared" si="8"/>
        <v>19.875517755383001</v>
      </c>
      <c r="K65">
        <f t="shared" si="9"/>
        <v>55.461309342051521</v>
      </c>
      <c r="L65">
        <f t="shared" si="10"/>
        <v>43.196791519995912</v>
      </c>
      <c r="M65">
        <f t="shared" si="0"/>
        <v>31.760657745125627</v>
      </c>
      <c r="N65">
        <f t="shared" si="1"/>
        <v>86.864397429999997</v>
      </c>
    </row>
    <row r="66" spans="3:14" x14ac:dyDescent="0.25">
      <c r="C66" s="9">
        <v>44152</v>
      </c>
      <c r="D66">
        <f t="shared" si="2"/>
        <v>250</v>
      </c>
      <c r="E66">
        <f t="shared" si="3"/>
        <v>250</v>
      </c>
      <c r="F66">
        <f t="shared" si="4"/>
        <v>236.917030567686</v>
      </c>
      <c r="G66">
        <f t="shared" si="5"/>
        <v>231.294642857143</v>
      </c>
      <c r="H66">
        <f t="shared" si="6"/>
        <v>134.44355814739501</v>
      </c>
      <c r="I66">
        <f t="shared" si="7"/>
        <v>171.04047655317601</v>
      </c>
      <c r="J66">
        <f t="shared" si="8"/>
        <v>232.32675325789899</v>
      </c>
      <c r="K66">
        <f t="shared" si="9"/>
        <v>154.77144552192007</v>
      </c>
      <c r="L66">
        <f t="shared" si="10"/>
        <v>560.6554939464595</v>
      </c>
      <c r="M66">
        <f t="shared" si="0"/>
        <v>161.38510621672839</v>
      </c>
      <c r="N66">
        <f t="shared" si="1"/>
        <v>241.22398630000001</v>
      </c>
    </row>
    <row r="67" spans="3:14" x14ac:dyDescent="0.25">
      <c r="C67" s="8">
        <v>44153</v>
      </c>
      <c r="D67">
        <f t="shared" si="2"/>
        <v>496</v>
      </c>
      <c r="E67">
        <f t="shared" si="3"/>
        <v>487</v>
      </c>
      <c r="F67">
        <f t="shared" si="4"/>
        <v>482.44978165938903</v>
      </c>
      <c r="G67">
        <f t="shared" si="5"/>
        <v>472.28571428571399</v>
      </c>
      <c r="H67">
        <f t="shared" si="6"/>
        <v>354.61612491230198</v>
      </c>
      <c r="I67">
        <f t="shared" si="7"/>
        <v>401.38702574774402</v>
      </c>
      <c r="J67">
        <f t="shared" si="8"/>
        <v>476.34285527107301</v>
      </c>
      <c r="K67">
        <f t="shared" si="9"/>
        <v>397.00420038589164</v>
      </c>
      <c r="L67">
        <f t="shared" si="10"/>
        <v>477.31753757899241</v>
      </c>
      <c r="M67">
        <f t="shared" si="0"/>
        <v>398.32200571650833</v>
      </c>
      <c r="N67">
        <f t="shared" si="1"/>
        <v>474.24004230000003</v>
      </c>
    </row>
    <row r="68" spans="3:14" x14ac:dyDescent="0.25">
      <c r="C68" s="9">
        <v>44154</v>
      </c>
      <c r="D68">
        <f t="shared" si="2"/>
        <v>530</v>
      </c>
      <c r="E68">
        <f t="shared" si="3"/>
        <v>546</v>
      </c>
      <c r="F68">
        <f t="shared" si="4"/>
        <v>515.98253275109198</v>
      </c>
      <c r="G68">
        <f t="shared" si="5"/>
        <v>510.142857142857</v>
      </c>
      <c r="H68">
        <f t="shared" si="6"/>
        <v>398.13658097621203</v>
      </c>
      <c r="I68">
        <f t="shared" si="7"/>
        <v>441.49091553872501</v>
      </c>
      <c r="J68">
        <f t="shared" si="8"/>
        <v>506.86161204223697</v>
      </c>
      <c r="K68">
        <f t="shared" si="9"/>
        <v>427.23695524986329</v>
      </c>
      <c r="L68">
        <f t="shared" si="10"/>
        <v>320.61101173926249</v>
      </c>
      <c r="M68">
        <f t="shared" si="0"/>
        <v>431.45989528248799</v>
      </c>
      <c r="N68">
        <f t="shared" si="1"/>
        <v>519.77826989999994</v>
      </c>
    </row>
    <row r="71" spans="3:14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13</v>
      </c>
      <c r="J71" s="11" t="s">
        <v>16</v>
      </c>
      <c r="K71" s="11" t="s">
        <v>7</v>
      </c>
      <c r="L71" s="11" t="s">
        <v>8</v>
      </c>
      <c r="M71" s="11" t="s">
        <v>20</v>
      </c>
      <c r="N71" s="12" t="s">
        <v>9</v>
      </c>
    </row>
    <row r="72" spans="3:14" x14ac:dyDescent="0.25">
      <c r="C72" s="8">
        <v>44125</v>
      </c>
      <c r="D72">
        <f>D39*D39</f>
        <v>529</v>
      </c>
      <c r="E72">
        <f t="shared" ref="E72:K72" si="11">E39*E39</f>
        <v>196</v>
      </c>
      <c r="F72">
        <f t="shared" si="11"/>
        <v>507.724871760643</v>
      </c>
      <c r="G72">
        <f t="shared" si="11"/>
        <v>1929.7193877550997</v>
      </c>
      <c r="H72">
        <f t="shared" si="11"/>
        <v>0.12291673864001497</v>
      </c>
      <c r="I72">
        <f t="shared" si="11"/>
        <v>420.12412134517285</v>
      </c>
      <c r="J72">
        <f t="shared" si="11"/>
        <v>580.82075009786354</v>
      </c>
      <c r="K72">
        <f t="shared" si="11"/>
        <v>869.48695482159007</v>
      </c>
      <c r="L72">
        <f>L39*L39</f>
        <v>2739.6756207310541</v>
      </c>
      <c r="M72">
        <f>M39*M39</f>
        <v>31.759152419237683</v>
      </c>
      <c r="N72">
        <f>N39*N39</f>
        <v>120.82037950968991</v>
      </c>
    </row>
    <row r="73" spans="3:14" x14ac:dyDescent="0.25">
      <c r="C73" s="9">
        <v>44126</v>
      </c>
      <c r="D73">
        <f t="shared" ref="D73:L88" si="12">D40*D40</f>
        <v>3721</v>
      </c>
      <c r="E73">
        <f t="shared" si="12"/>
        <v>5929</v>
      </c>
      <c r="F73">
        <f t="shared" si="12"/>
        <v>3607.8645525447505</v>
      </c>
      <c r="G73">
        <f t="shared" si="12"/>
        <v>7359.188775510208</v>
      </c>
      <c r="H73">
        <f t="shared" si="12"/>
        <v>2291.6375142086367</v>
      </c>
      <c r="I73">
        <f t="shared" si="12"/>
        <v>4013.196673397621</v>
      </c>
      <c r="J73">
        <f t="shared" si="12"/>
        <v>3322.1718114192472</v>
      </c>
      <c r="K73">
        <f t="shared" si="12"/>
        <v>4060.2153408681884</v>
      </c>
      <c r="L73">
        <f t="shared" si="12"/>
        <v>1.5249651350496303</v>
      </c>
      <c r="M73">
        <f t="shared" ref="M73:N101" si="13">M40*M40</f>
        <v>3286.371894295663</v>
      </c>
      <c r="N73">
        <f t="shared" si="13"/>
        <v>3559.6655622299027</v>
      </c>
    </row>
    <row r="74" spans="3:14" x14ac:dyDescent="0.25">
      <c r="C74" s="8">
        <v>44127</v>
      </c>
      <c r="D74">
        <f t="shared" si="12"/>
        <v>2116</v>
      </c>
      <c r="E74">
        <f t="shared" si="12"/>
        <v>441</v>
      </c>
      <c r="F74">
        <f t="shared" si="12"/>
        <v>1989.0041951907708</v>
      </c>
      <c r="G74">
        <f t="shared" si="12"/>
        <v>4890.0051020408127</v>
      </c>
      <c r="H74">
        <f t="shared" si="12"/>
        <v>450.57564709310736</v>
      </c>
      <c r="I74">
        <f t="shared" si="12"/>
        <v>2488.7950721139214</v>
      </c>
      <c r="J74">
        <f t="shared" si="12"/>
        <v>1370.5301739095942</v>
      </c>
      <c r="K74">
        <f t="shared" si="12"/>
        <v>2020.7339022695307</v>
      </c>
      <c r="L74">
        <f t="shared" si="12"/>
        <v>4.2774799635462726</v>
      </c>
      <c r="M74">
        <f t="shared" si="13"/>
        <v>1237.2615327105198</v>
      </c>
      <c r="N74">
        <f t="shared" si="13"/>
        <v>3396.1666531363212</v>
      </c>
    </row>
    <row r="75" spans="3:14" x14ac:dyDescent="0.25">
      <c r="C75" s="9">
        <v>44128</v>
      </c>
      <c r="D75">
        <f t="shared" si="12"/>
        <v>5184</v>
      </c>
      <c r="E75">
        <f t="shared" si="12"/>
        <v>9025</v>
      </c>
      <c r="F75">
        <f t="shared" si="12"/>
        <v>4918.3577734978026</v>
      </c>
      <c r="G75">
        <f t="shared" si="12"/>
        <v>9985.7193877550962</v>
      </c>
      <c r="H75">
        <f t="shared" si="12"/>
        <v>4281.6606115984623</v>
      </c>
      <c r="I75">
        <f t="shared" si="12"/>
        <v>6479.7370568611104</v>
      </c>
      <c r="J75">
        <f t="shared" si="12"/>
        <v>3135.9605739159497</v>
      </c>
      <c r="K75">
        <f t="shared" si="12"/>
        <v>4513.8684041637825</v>
      </c>
      <c r="L75">
        <f t="shared" si="12"/>
        <v>2760.4500184930516</v>
      </c>
      <c r="M75">
        <f t="shared" si="13"/>
        <v>5849.9663225980785</v>
      </c>
      <c r="N75">
        <f t="shared" si="13"/>
        <v>8213.4315328433677</v>
      </c>
    </row>
    <row r="76" spans="3:14" x14ac:dyDescent="0.25">
      <c r="C76" s="8">
        <v>44129</v>
      </c>
      <c r="D76">
        <f t="shared" si="12"/>
        <v>400</v>
      </c>
      <c r="E76">
        <f t="shared" si="12"/>
        <v>1444</v>
      </c>
      <c r="F76">
        <f t="shared" si="12"/>
        <v>498.90782021701852</v>
      </c>
      <c r="G76">
        <f t="shared" si="12"/>
        <v>506.25</v>
      </c>
      <c r="H76">
        <f t="shared" si="12"/>
        <v>14.111513103294666</v>
      </c>
      <c r="I76">
        <f t="shared" si="12"/>
        <v>357.53880885803017</v>
      </c>
      <c r="J76">
        <f t="shared" si="12"/>
        <v>43.338577648372343</v>
      </c>
      <c r="K76">
        <f t="shared" si="12"/>
        <v>816.92594220562</v>
      </c>
      <c r="L76">
        <f t="shared" si="12"/>
        <v>722.76218659157973</v>
      </c>
      <c r="M76">
        <f t="shared" si="13"/>
        <v>43.491583065825004</v>
      </c>
      <c r="N76">
        <f t="shared" si="13"/>
        <v>1225.1366858126469</v>
      </c>
    </row>
    <row r="77" spans="3:14" x14ac:dyDescent="0.25">
      <c r="C77" s="9">
        <v>44130</v>
      </c>
      <c r="D77">
        <f t="shared" si="12"/>
        <v>3844</v>
      </c>
      <c r="E77">
        <f t="shared" si="12"/>
        <v>16</v>
      </c>
      <c r="F77">
        <f t="shared" si="12"/>
        <v>4199.4927632959379</v>
      </c>
      <c r="G77">
        <f t="shared" si="12"/>
        <v>574.71500318877645</v>
      </c>
      <c r="H77">
        <f t="shared" si="12"/>
        <v>2061.7258850560197</v>
      </c>
      <c r="I77">
        <f t="shared" si="12"/>
        <v>585.26875885035815</v>
      </c>
      <c r="J77">
        <f t="shared" si="12"/>
        <v>819.46273148016598</v>
      </c>
      <c r="K77">
        <f t="shared" si="12"/>
        <v>5527.7978135902649</v>
      </c>
      <c r="L77">
        <f t="shared" si="12"/>
        <v>476.31583485850496</v>
      </c>
      <c r="M77">
        <f t="shared" si="13"/>
        <v>1073.5965370210183</v>
      </c>
      <c r="N77">
        <f t="shared" si="13"/>
        <v>62.156607842173329</v>
      </c>
    </row>
    <row r="78" spans="3:14" x14ac:dyDescent="0.25">
      <c r="C78" s="8">
        <v>44131</v>
      </c>
      <c r="D78">
        <f t="shared" si="12"/>
        <v>625</v>
      </c>
      <c r="E78">
        <f t="shared" si="12"/>
        <v>625</v>
      </c>
      <c r="F78">
        <f t="shared" si="12"/>
        <v>472.16063766898196</v>
      </c>
      <c r="G78">
        <f t="shared" si="12"/>
        <v>1582.1926817602025</v>
      </c>
      <c r="H78">
        <f t="shared" si="12"/>
        <v>2.2667994722509408</v>
      </c>
      <c r="I78">
        <f t="shared" si="12"/>
        <v>219.84006965641743</v>
      </c>
      <c r="J78">
        <f t="shared" si="12"/>
        <v>1989.6740402801495</v>
      </c>
      <c r="K78">
        <f t="shared" si="12"/>
        <v>78.918231314824112</v>
      </c>
      <c r="L78">
        <f t="shared" si="12"/>
        <v>13094.480361475054</v>
      </c>
      <c r="M78">
        <f t="shared" si="13"/>
        <v>205.89019199050065</v>
      </c>
      <c r="N78">
        <f t="shared" si="13"/>
        <v>523.03007104029052</v>
      </c>
    </row>
    <row r="79" spans="3:14" x14ac:dyDescent="0.25">
      <c r="C79" s="9">
        <v>44132</v>
      </c>
      <c r="D79">
        <f t="shared" si="12"/>
        <v>16641</v>
      </c>
      <c r="E79">
        <f t="shared" si="12"/>
        <v>14400</v>
      </c>
      <c r="F79">
        <f t="shared" si="12"/>
        <v>15690.570831982495</v>
      </c>
      <c r="G79">
        <f t="shared" si="12"/>
        <v>19256.5181760204</v>
      </c>
      <c r="H79">
        <f t="shared" si="12"/>
        <v>5877.825416699643</v>
      </c>
      <c r="I79">
        <f t="shared" si="12"/>
        <v>11125.449305538697</v>
      </c>
      <c r="J79">
        <f t="shared" si="12"/>
        <v>13259.339078928226</v>
      </c>
      <c r="K79">
        <f t="shared" si="12"/>
        <v>11906.37745377596</v>
      </c>
      <c r="L79">
        <f t="shared" si="12"/>
        <v>2373.2528317148985</v>
      </c>
      <c r="M79">
        <f t="shared" si="13"/>
        <v>9682.4109763354081</v>
      </c>
      <c r="N79">
        <f t="shared" si="13"/>
        <v>13138.853647001017</v>
      </c>
    </row>
    <row r="80" spans="3:14" x14ac:dyDescent="0.25">
      <c r="C80" s="8">
        <v>44133</v>
      </c>
      <c r="D80">
        <f t="shared" si="12"/>
        <v>36481</v>
      </c>
      <c r="E80">
        <f t="shared" si="12"/>
        <v>42849</v>
      </c>
      <c r="F80">
        <f t="shared" si="12"/>
        <v>34892.282298201979</v>
      </c>
      <c r="G80">
        <f t="shared" si="12"/>
        <v>41871.390625</v>
      </c>
      <c r="H80">
        <f t="shared" si="12"/>
        <v>21959.515423182816</v>
      </c>
      <c r="I80">
        <f t="shared" si="12"/>
        <v>29831.952619709955</v>
      </c>
      <c r="J80">
        <f t="shared" si="12"/>
        <v>31529.121210398825</v>
      </c>
      <c r="K80">
        <f t="shared" si="12"/>
        <v>28005.722310536516</v>
      </c>
      <c r="L80">
        <f t="shared" si="12"/>
        <v>1351.3816319308783</v>
      </c>
      <c r="M80">
        <f t="shared" si="13"/>
        <v>28558.492172374212</v>
      </c>
      <c r="N80">
        <f t="shared" si="13"/>
        <v>35158.654466111177</v>
      </c>
    </row>
    <row r="81" spans="3:14" x14ac:dyDescent="0.25">
      <c r="C81" s="9">
        <v>44134</v>
      </c>
      <c r="D81">
        <f t="shared" si="12"/>
        <v>9025</v>
      </c>
      <c r="E81">
        <f t="shared" si="12"/>
        <v>4900</v>
      </c>
      <c r="F81">
        <f t="shared" si="12"/>
        <v>8159.0592284663553</v>
      </c>
      <c r="G81">
        <f t="shared" si="12"/>
        <v>11613.911033163255</v>
      </c>
      <c r="H81">
        <f t="shared" si="12"/>
        <v>1643.7469916951181</v>
      </c>
      <c r="I81">
        <f t="shared" si="12"/>
        <v>6144.1656273583958</v>
      </c>
      <c r="J81">
        <f t="shared" si="12"/>
        <v>6672.7605070920044</v>
      </c>
      <c r="K81">
        <f t="shared" si="12"/>
        <v>4567.3075267355625</v>
      </c>
      <c r="L81">
        <f t="shared" si="12"/>
        <v>1187.8112043167241</v>
      </c>
      <c r="M81">
        <f t="shared" si="13"/>
        <v>3723.0248974279498</v>
      </c>
      <c r="N81">
        <f t="shared" si="13"/>
        <v>11106.763173086183</v>
      </c>
    </row>
    <row r="82" spans="3:14" x14ac:dyDescent="0.25">
      <c r="C82" s="8">
        <v>44135</v>
      </c>
      <c r="D82">
        <f t="shared" si="12"/>
        <v>29929</v>
      </c>
      <c r="E82">
        <f t="shared" si="12"/>
        <v>38416</v>
      </c>
      <c r="F82">
        <f t="shared" si="12"/>
        <v>28177.067561640826</v>
      </c>
      <c r="G82">
        <f t="shared" si="12"/>
        <v>36011.839604591827</v>
      </c>
      <c r="H82">
        <f t="shared" si="12"/>
        <v>18700.776327845724</v>
      </c>
      <c r="I82">
        <f t="shared" si="12"/>
        <v>26046.008860723621</v>
      </c>
      <c r="J82">
        <f t="shared" si="12"/>
        <v>25822.037932363924</v>
      </c>
      <c r="K82">
        <f t="shared" si="12"/>
        <v>20111.384413371619</v>
      </c>
      <c r="L82">
        <f t="shared" si="12"/>
        <v>8317.3972920076394</v>
      </c>
      <c r="M82">
        <f t="shared" si="13"/>
        <v>23389.887739334572</v>
      </c>
      <c r="N82">
        <f t="shared" si="13"/>
        <v>36048.811612059384</v>
      </c>
    </row>
    <row r="83" spans="3:14" x14ac:dyDescent="0.25">
      <c r="C83" s="9">
        <v>44136</v>
      </c>
      <c r="D83">
        <f t="shared" si="12"/>
        <v>2025</v>
      </c>
      <c r="E83">
        <f t="shared" si="12"/>
        <v>10609</v>
      </c>
      <c r="F83">
        <f t="shared" si="12"/>
        <v>1551.8094811312012</v>
      </c>
      <c r="G83">
        <f t="shared" si="12"/>
        <v>5827.6865433673438</v>
      </c>
      <c r="H83">
        <f t="shared" si="12"/>
        <v>996.02432915650547</v>
      </c>
      <c r="I83">
        <f t="shared" si="12"/>
        <v>4480.9906204987601</v>
      </c>
      <c r="J83">
        <f t="shared" si="12"/>
        <v>1598.3576953994841</v>
      </c>
      <c r="K83">
        <f t="shared" si="12"/>
        <v>100.94959766634103</v>
      </c>
      <c r="L83">
        <f t="shared" si="12"/>
        <v>4577.7924014517548</v>
      </c>
      <c r="M83">
        <f t="shared" si="13"/>
        <v>1827.6544441644169</v>
      </c>
      <c r="N83">
        <f t="shared" si="13"/>
        <v>9792.4166099852646</v>
      </c>
    </row>
    <row r="84" spans="3:14" x14ac:dyDescent="0.25">
      <c r="C84" s="8">
        <v>44137</v>
      </c>
      <c r="D84">
        <f t="shared" si="12"/>
        <v>225</v>
      </c>
      <c r="E84">
        <f t="shared" si="12"/>
        <v>2601</v>
      </c>
      <c r="F84">
        <f t="shared" si="12"/>
        <v>444.12341488528887</v>
      </c>
      <c r="G84">
        <f t="shared" si="12"/>
        <v>140.80365114795856</v>
      </c>
      <c r="H84">
        <f t="shared" si="12"/>
        <v>789.03963186294891</v>
      </c>
      <c r="I84">
        <f t="shared" si="12"/>
        <v>32.561394250441374</v>
      </c>
      <c r="J84">
        <f t="shared" si="12"/>
        <v>99.685655911801874</v>
      </c>
      <c r="K84">
        <f t="shared" si="12"/>
        <v>2885.8252319165481</v>
      </c>
      <c r="L84">
        <f t="shared" si="12"/>
        <v>4.5746711396444049</v>
      </c>
      <c r="M84">
        <f t="shared" si="13"/>
        <v>206.20862363757809</v>
      </c>
      <c r="N84">
        <f t="shared" si="13"/>
        <v>1448.0512138515428</v>
      </c>
    </row>
    <row r="85" spans="3:14" x14ac:dyDescent="0.25">
      <c r="C85" s="9">
        <v>44138</v>
      </c>
      <c r="D85">
        <f t="shared" si="12"/>
        <v>14400</v>
      </c>
      <c r="E85">
        <f t="shared" si="12"/>
        <v>14400</v>
      </c>
      <c r="F85">
        <f t="shared" si="12"/>
        <v>12872.834690414036</v>
      </c>
      <c r="G85">
        <f t="shared" si="12"/>
        <v>15280.933115433569</v>
      </c>
      <c r="H85">
        <f t="shared" si="12"/>
        <v>4071.817317195264</v>
      </c>
      <c r="I85">
        <f t="shared" si="12"/>
        <v>7784.5330053085063</v>
      </c>
      <c r="J85">
        <f t="shared" si="12"/>
        <v>14022.36847550365</v>
      </c>
      <c r="K85">
        <f t="shared" si="12"/>
        <v>6008.2461669073627</v>
      </c>
      <c r="L85">
        <f t="shared" si="12"/>
        <v>24067.399563654977</v>
      </c>
      <c r="M85">
        <f t="shared" si="13"/>
        <v>7108.995405362064</v>
      </c>
      <c r="N85">
        <f t="shared" si="13"/>
        <v>13385.954800289506</v>
      </c>
    </row>
    <row r="86" spans="3:14" x14ac:dyDescent="0.25">
      <c r="C86" s="8">
        <v>44139</v>
      </c>
      <c r="D86">
        <f t="shared" si="12"/>
        <v>70756</v>
      </c>
      <c r="E86">
        <f t="shared" si="12"/>
        <v>66049</v>
      </c>
      <c r="F86">
        <f t="shared" si="12"/>
        <v>67076.476058809014</v>
      </c>
      <c r="G86">
        <f t="shared" si="12"/>
        <v>70016.940051020487</v>
      </c>
      <c r="H86">
        <f t="shared" si="12"/>
        <v>33849.876710479068</v>
      </c>
      <c r="I86">
        <f t="shared" si="12"/>
        <v>48389.607723558162</v>
      </c>
      <c r="J86">
        <f t="shared" si="12"/>
        <v>65513.961472982934</v>
      </c>
      <c r="K86">
        <f t="shared" si="12"/>
        <v>48288.142910659066</v>
      </c>
      <c r="L86">
        <f t="shared" si="12"/>
        <v>5077.0843388776348</v>
      </c>
      <c r="M86">
        <f t="shared" si="13"/>
        <v>47310.536956077769</v>
      </c>
      <c r="N86">
        <f t="shared" si="13"/>
        <v>62106.20191964999</v>
      </c>
    </row>
    <row r="87" spans="3:14" x14ac:dyDescent="0.25">
      <c r="C87" s="9">
        <v>44140</v>
      </c>
      <c r="D87">
        <f t="shared" si="12"/>
        <v>67600</v>
      </c>
      <c r="E87">
        <f t="shared" si="12"/>
        <v>76176</v>
      </c>
      <c r="F87">
        <f t="shared" si="12"/>
        <v>63768.379397799479</v>
      </c>
      <c r="G87">
        <f t="shared" si="12"/>
        <v>68887.501275510353</v>
      </c>
      <c r="H87">
        <f t="shared" si="12"/>
        <v>35157.680991230009</v>
      </c>
      <c r="I87">
        <f t="shared" si="12"/>
        <v>48206.080396958198</v>
      </c>
      <c r="J87">
        <f t="shared" si="12"/>
        <v>56357.678199219961</v>
      </c>
      <c r="K87">
        <f t="shared" si="12"/>
        <v>44090.923071904705</v>
      </c>
      <c r="L87">
        <f t="shared" si="12"/>
        <v>1293.599058648012</v>
      </c>
      <c r="M87">
        <f t="shared" si="13"/>
        <v>46571.926532133242</v>
      </c>
      <c r="N87">
        <f t="shared" si="13"/>
        <v>64672.23146829514</v>
      </c>
    </row>
    <row r="88" spans="3:14" x14ac:dyDescent="0.25">
      <c r="C88" s="8">
        <v>44141</v>
      </c>
      <c r="D88">
        <f t="shared" si="12"/>
        <v>114244</v>
      </c>
      <c r="E88">
        <f t="shared" si="12"/>
        <v>97969</v>
      </c>
      <c r="F88">
        <f t="shared" si="12"/>
        <v>108937.4704715776</v>
      </c>
      <c r="G88">
        <f t="shared" si="12"/>
        <v>115333.01147959194</v>
      </c>
      <c r="H88">
        <f t="shared" si="12"/>
        <v>64444.662124221315</v>
      </c>
      <c r="I88">
        <f t="shared" si="12"/>
        <v>89602.201319111336</v>
      </c>
      <c r="J88">
        <f t="shared" si="12"/>
        <v>97949.543077845432</v>
      </c>
      <c r="K88">
        <f t="shared" si="12"/>
        <v>80775.973247307935</v>
      </c>
      <c r="L88">
        <f t="shared" si="12"/>
        <v>7171.9077474896085</v>
      </c>
      <c r="M88">
        <f t="shared" si="13"/>
        <v>81819.233965365362</v>
      </c>
      <c r="N88">
        <f t="shared" si="13"/>
        <v>120036.8744501731</v>
      </c>
    </row>
    <row r="89" spans="3:14" x14ac:dyDescent="0.25">
      <c r="C89" s="9">
        <v>44142</v>
      </c>
      <c r="D89">
        <f t="shared" ref="D89:L101" si="14">D56*D56</f>
        <v>58564</v>
      </c>
      <c r="E89">
        <f t="shared" si="14"/>
        <v>70225</v>
      </c>
      <c r="F89">
        <f t="shared" si="14"/>
        <v>54564.063690623741</v>
      </c>
      <c r="G89">
        <f t="shared" si="14"/>
        <v>61309.297193877625</v>
      </c>
      <c r="H89">
        <f t="shared" si="14"/>
        <v>30999.646357762664</v>
      </c>
      <c r="I89">
        <f t="shared" si="14"/>
        <v>43550.401130609171</v>
      </c>
      <c r="J89">
        <f t="shared" si="14"/>
        <v>48496.697338732716</v>
      </c>
      <c r="K89">
        <f t="shared" si="14"/>
        <v>34019.551097093157</v>
      </c>
      <c r="L89">
        <f t="shared" si="14"/>
        <v>4538.6060855803762</v>
      </c>
      <c r="M89">
        <f t="shared" si="13"/>
        <v>38793.145475191348</v>
      </c>
      <c r="N89">
        <f t="shared" si="13"/>
        <v>66083.822969273009</v>
      </c>
    </row>
    <row r="90" spans="3:14" x14ac:dyDescent="0.25">
      <c r="C90" s="8">
        <v>44143</v>
      </c>
      <c r="D90">
        <f t="shared" si="14"/>
        <v>16641</v>
      </c>
      <c r="E90">
        <f t="shared" si="14"/>
        <v>34969</v>
      </c>
      <c r="F90">
        <f t="shared" si="14"/>
        <v>14429.359928300357</v>
      </c>
      <c r="G90">
        <f t="shared" si="14"/>
        <v>22254.246173469375</v>
      </c>
      <c r="H90">
        <f t="shared" si="14"/>
        <v>7374.7278481074682</v>
      </c>
      <c r="I90">
        <f t="shared" si="14"/>
        <v>17448.841128647378</v>
      </c>
      <c r="J90">
        <f t="shared" si="14"/>
        <v>13554.990665949925</v>
      </c>
      <c r="K90">
        <f t="shared" si="14"/>
        <v>4580.1291915731517</v>
      </c>
      <c r="L90">
        <f t="shared" si="14"/>
        <v>13884.467883641792</v>
      </c>
      <c r="M90">
        <f t="shared" si="13"/>
        <v>9037.1182923737233</v>
      </c>
      <c r="N90">
        <f t="shared" si="13"/>
        <v>33084.230442509128</v>
      </c>
    </row>
    <row r="91" spans="3:14" x14ac:dyDescent="0.25">
      <c r="C91" s="9">
        <v>44144</v>
      </c>
      <c r="D91">
        <f t="shared" si="14"/>
        <v>4356</v>
      </c>
      <c r="E91">
        <f t="shared" si="14"/>
        <v>17424</v>
      </c>
      <c r="F91">
        <f t="shared" si="14"/>
        <v>3209.7914990179288</v>
      </c>
      <c r="G91">
        <f t="shared" si="14"/>
        <v>6675.7653858418289</v>
      </c>
      <c r="H91">
        <f t="shared" si="14"/>
        <v>539.47184689957294</v>
      </c>
      <c r="I91">
        <f t="shared" si="14"/>
        <v>4588.2504418019462</v>
      </c>
      <c r="J91">
        <f t="shared" si="14"/>
        <v>2866.0359738978777</v>
      </c>
      <c r="K91">
        <f t="shared" si="14"/>
        <v>0.82702038257965571</v>
      </c>
      <c r="L91">
        <f t="shared" si="14"/>
        <v>1644.0641001143811</v>
      </c>
      <c r="M91">
        <f t="shared" si="13"/>
        <v>1053.350700052885</v>
      </c>
      <c r="N91">
        <f t="shared" si="13"/>
        <v>13916.80776228114</v>
      </c>
    </row>
    <row r="92" spans="3:14" x14ac:dyDescent="0.25">
      <c r="C92" s="8">
        <v>44145</v>
      </c>
      <c r="D92">
        <f t="shared" si="14"/>
        <v>49729</v>
      </c>
      <c r="E92">
        <f t="shared" si="14"/>
        <v>49729</v>
      </c>
      <c r="F92">
        <f t="shared" si="14"/>
        <v>45449.026525047113</v>
      </c>
      <c r="G92">
        <f t="shared" si="14"/>
        <v>46421.010921556059</v>
      </c>
      <c r="H92">
        <f t="shared" si="14"/>
        <v>18803.862295761995</v>
      </c>
      <c r="I92">
        <f t="shared" si="14"/>
        <v>28301.025862350009</v>
      </c>
      <c r="J92">
        <f t="shared" si="14"/>
        <v>42338.722128380934</v>
      </c>
      <c r="K92">
        <f t="shared" si="14"/>
        <v>23759.80594391335</v>
      </c>
      <c r="L92">
        <f t="shared" si="14"/>
        <v>68786.151013464754</v>
      </c>
      <c r="M92">
        <f t="shared" si="13"/>
        <v>26624.53186066329</v>
      </c>
      <c r="N92">
        <f t="shared" si="13"/>
        <v>46864.750999761607</v>
      </c>
    </row>
    <row r="93" spans="3:14" x14ac:dyDescent="0.25">
      <c r="C93" s="9">
        <v>44146</v>
      </c>
      <c r="D93">
        <f t="shared" si="14"/>
        <v>104329</v>
      </c>
      <c r="E93">
        <f t="shared" si="14"/>
        <v>98596</v>
      </c>
      <c r="F93">
        <f t="shared" si="14"/>
        <v>97794.126141759174</v>
      </c>
      <c r="G93">
        <f t="shared" si="14"/>
        <v>96376.98501275538</v>
      </c>
      <c r="H93">
        <f t="shared" si="14"/>
        <v>44647.581135384928</v>
      </c>
      <c r="I93">
        <f t="shared" si="14"/>
        <v>64113.139030490209</v>
      </c>
      <c r="J93">
        <f t="shared" si="14"/>
        <v>93980.467594614442</v>
      </c>
      <c r="K93">
        <f t="shared" si="14"/>
        <v>62687.598731305821</v>
      </c>
      <c r="L93">
        <f t="shared" si="14"/>
        <v>69102.537359503505</v>
      </c>
      <c r="M93">
        <f t="shared" si="13"/>
        <v>63619.732827804764</v>
      </c>
      <c r="N93">
        <f t="shared" si="13"/>
        <v>92263.985651266019</v>
      </c>
    </row>
    <row r="94" spans="3:14" x14ac:dyDescent="0.25">
      <c r="C94" s="8">
        <v>44147</v>
      </c>
      <c r="D94">
        <f t="shared" si="14"/>
        <v>28224</v>
      </c>
      <c r="E94">
        <f t="shared" si="14"/>
        <v>33856</v>
      </c>
      <c r="F94">
        <f t="shared" si="14"/>
        <v>24728.592532560306</v>
      </c>
      <c r="G94">
        <f t="shared" si="14"/>
        <v>25377.62786989782</v>
      </c>
      <c r="H94">
        <f t="shared" si="14"/>
        <v>4332.298524918604</v>
      </c>
      <c r="I94">
        <f t="shared" si="14"/>
        <v>10831.824413305423</v>
      </c>
      <c r="J94">
        <f t="shared" si="14"/>
        <v>21726.094928969174</v>
      </c>
      <c r="K94">
        <f t="shared" si="14"/>
        <v>8391.9654230651195</v>
      </c>
      <c r="L94">
        <f t="shared" si="14"/>
        <v>119917.89018242722</v>
      </c>
      <c r="M94">
        <f t="shared" si="13"/>
        <v>9730.6531405939895</v>
      </c>
      <c r="N94">
        <f t="shared" si="13"/>
        <v>25620.781015580258</v>
      </c>
    </row>
    <row r="95" spans="3:14" x14ac:dyDescent="0.25">
      <c r="C95" s="9">
        <v>44148</v>
      </c>
      <c r="D95">
        <f t="shared" si="14"/>
        <v>97344</v>
      </c>
      <c r="E95">
        <f t="shared" si="14"/>
        <v>82369</v>
      </c>
      <c r="F95">
        <f t="shared" si="14"/>
        <v>90472.233557712243</v>
      </c>
      <c r="G95">
        <f t="shared" si="14"/>
        <v>91473.84215561251</v>
      </c>
      <c r="H95">
        <f t="shared" si="14"/>
        <v>39273.693202446688</v>
      </c>
      <c r="I95">
        <f t="shared" si="14"/>
        <v>62474.378387764431</v>
      </c>
      <c r="J95">
        <f t="shared" si="14"/>
        <v>83414.511601155144</v>
      </c>
      <c r="K95">
        <f t="shared" si="14"/>
        <v>53749.983158480041</v>
      </c>
      <c r="L95">
        <f t="shared" si="14"/>
        <v>16835.953563328112</v>
      </c>
      <c r="M95">
        <f t="shared" si="13"/>
        <v>55324.475188932876</v>
      </c>
      <c r="N95">
        <f t="shared" si="13"/>
        <v>101442.35204742565</v>
      </c>
    </row>
    <row r="96" spans="3:14" x14ac:dyDescent="0.25">
      <c r="C96" s="8">
        <v>44149</v>
      </c>
      <c r="D96">
        <f t="shared" si="14"/>
        <v>192721</v>
      </c>
      <c r="E96">
        <f t="shared" si="14"/>
        <v>213444</v>
      </c>
      <c r="F96">
        <f t="shared" si="14"/>
        <v>182601.33742682217</v>
      </c>
      <c r="G96">
        <f t="shared" si="14"/>
        <v>187875.80644132692</v>
      </c>
      <c r="H96">
        <f t="shared" si="14"/>
        <v>117912.26025173023</v>
      </c>
      <c r="I96">
        <f t="shared" si="14"/>
        <v>146380.83901675421</v>
      </c>
      <c r="J96">
        <f t="shared" si="14"/>
        <v>174790.57944838837</v>
      </c>
      <c r="K96">
        <f t="shared" si="14"/>
        <v>126076.96381575226</v>
      </c>
      <c r="L96">
        <f t="shared" si="14"/>
        <v>15910.162834631179</v>
      </c>
      <c r="M96">
        <f t="shared" si="13"/>
        <v>133778.27216940085</v>
      </c>
      <c r="N96">
        <f t="shared" si="13"/>
        <v>204516.29701044751</v>
      </c>
    </row>
    <row r="97" spans="3:14" x14ac:dyDescent="0.25">
      <c r="C97" s="9">
        <v>44150</v>
      </c>
      <c r="D97">
        <f t="shared" si="14"/>
        <v>38416</v>
      </c>
      <c r="E97">
        <f t="shared" si="14"/>
        <v>64516</v>
      </c>
      <c r="F97">
        <f t="shared" si="14"/>
        <v>33801.384489235345</v>
      </c>
      <c r="G97">
        <f t="shared" si="14"/>
        <v>42032.321747448965</v>
      </c>
      <c r="H97">
        <f t="shared" si="14"/>
        <v>15176.421169511255</v>
      </c>
      <c r="I97">
        <f t="shared" si="14"/>
        <v>31871.161200507977</v>
      </c>
      <c r="J97">
        <f t="shared" si="14"/>
        <v>31383.54662112139</v>
      </c>
      <c r="K97">
        <f t="shared" si="14"/>
        <v>11730.175728209044</v>
      </c>
      <c r="L97">
        <f t="shared" si="14"/>
        <v>18932.969103013129</v>
      </c>
      <c r="M97">
        <f t="shared" si="13"/>
        <v>16720.337015547215</v>
      </c>
      <c r="N97">
        <f t="shared" si="13"/>
        <v>61406.701636389793</v>
      </c>
    </row>
    <row r="98" spans="3:14" x14ac:dyDescent="0.25">
      <c r="C98" s="8">
        <v>44151</v>
      </c>
      <c r="D98">
        <f t="shared" si="14"/>
        <v>1296</v>
      </c>
      <c r="E98">
        <f t="shared" si="14"/>
        <v>10404</v>
      </c>
      <c r="F98">
        <f t="shared" si="14"/>
        <v>546.82452661088007</v>
      </c>
      <c r="G98">
        <f t="shared" si="14"/>
        <v>1643.8680644132771</v>
      </c>
      <c r="H98">
        <f t="shared" si="14"/>
        <v>1329.1189904752966</v>
      </c>
      <c r="I98">
        <f t="shared" si="14"/>
        <v>290.90294887636173</v>
      </c>
      <c r="J98">
        <f t="shared" si="14"/>
        <v>395.03620604454494</v>
      </c>
      <c r="K98">
        <f t="shared" si="14"/>
        <v>3075.9568339347315</v>
      </c>
      <c r="L98">
        <f t="shared" si="14"/>
        <v>1865.9627976219908</v>
      </c>
      <c r="M98">
        <f t="shared" si="13"/>
        <v>1008.7393804030085</v>
      </c>
      <c r="N98">
        <f t="shared" si="13"/>
        <v>7545.42354087699</v>
      </c>
    </row>
    <row r="99" spans="3:14" x14ac:dyDescent="0.25">
      <c r="C99" s="9">
        <v>44152</v>
      </c>
      <c r="D99">
        <f t="shared" si="14"/>
        <v>62500</v>
      </c>
      <c r="E99">
        <f t="shared" si="14"/>
        <v>62500</v>
      </c>
      <c r="F99">
        <f t="shared" si="14"/>
        <v>56129.679373009865</v>
      </c>
      <c r="G99">
        <f t="shared" si="14"/>
        <v>53497.211814413335</v>
      </c>
      <c r="H99">
        <f t="shared" si="14"/>
        <v>18075.070327331981</v>
      </c>
      <c r="I99">
        <f t="shared" si="14"/>
        <v>29254.844619537551</v>
      </c>
      <c r="J99">
        <f t="shared" si="14"/>
        <v>53975.720279356676</v>
      </c>
      <c r="K99">
        <f t="shared" si="14"/>
        <v>23954.200348944672</v>
      </c>
      <c r="L99">
        <f t="shared" si="14"/>
        <v>314334.58289234847</v>
      </c>
      <c r="M99">
        <f t="shared" si="13"/>
        <v>26045.152508584702</v>
      </c>
      <c r="N99">
        <f t="shared" si="13"/>
        <v>58189.011566462592</v>
      </c>
    </row>
    <row r="100" spans="3:14" x14ac:dyDescent="0.25">
      <c r="C100" s="8">
        <v>44153</v>
      </c>
      <c r="D100">
        <f t="shared" si="14"/>
        <v>246016</v>
      </c>
      <c r="E100">
        <f t="shared" si="14"/>
        <v>237169</v>
      </c>
      <c r="F100">
        <f t="shared" si="14"/>
        <v>232757.79182319215</v>
      </c>
      <c r="G100">
        <f t="shared" si="14"/>
        <v>223053.79591836708</v>
      </c>
      <c r="H100">
        <f t="shared" si="14"/>
        <v>125752.59604781737</v>
      </c>
      <c r="I100">
        <f t="shared" si="14"/>
        <v>161111.54443862013</v>
      </c>
      <c r="J100">
        <f t="shared" si="14"/>
        <v>226902.51576779841</v>
      </c>
      <c r="K100">
        <f t="shared" si="14"/>
        <v>157612.33512404119</v>
      </c>
      <c r="L100">
        <f t="shared" si="14"/>
        <v>227832.03168047284</v>
      </c>
      <c r="M100">
        <f t="shared" si="13"/>
        <v>158660.42023802208</v>
      </c>
      <c r="N100">
        <f t="shared" si="13"/>
        <v>224903.61772070581</v>
      </c>
    </row>
    <row r="101" spans="3:14" x14ac:dyDescent="0.25">
      <c r="C101" s="9">
        <v>44154</v>
      </c>
      <c r="D101">
        <f t="shared" si="14"/>
        <v>280900</v>
      </c>
      <c r="E101">
        <f t="shared" si="14"/>
        <v>298116</v>
      </c>
      <c r="F101">
        <f t="shared" si="14"/>
        <v>266237.97410423169</v>
      </c>
      <c r="G101">
        <f t="shared" si="14"/>
        <v>260245.7346938774</v>
      </c>
      <c r="H101">
        <f t="shared" si="14"/>
        <v>158512.73711142785</v>
      </c>
      <c r="I101">
        <f t="shared" si="14"/>
        <v>194914.22850322162</v>
      </c>
      <c r="J101">
        <f t="shared" si="14"/>
        <v>256908.69376205513</v>
      </c>
      <c r="K101">
        <f t="shared" si="14"/>
        <v>182531.41593117369</v>
      </c>
      <c r="L101">
        <f t="shared" si="14"/>
        <v>102791.42084847351</v>
      </c>
      <c r="M101">
        <f t="shared" si="13"/>
        <v>186157.6412371755</v>
      </c>
      <c r="N101">
        <f t="shared" si="13"/>
        <v>270169.44986023719</v>
      </c>
    </row>
    <row r="104" spans="3:14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13</v>
      </c>
      <c r="J104" s="11" t="s">
        <v>16</v>
      </c>
      <c r="K104" s="11" t="s">
        <v>7</v>
      </c>
      <c r="L104" s="11" t="s">
        <v>8</v>
      </c>
      <c r="M104" s="11" t="s">
        <v>20</v>
      </c>
      <c r="N104" s="12" t="s">
        <v>9</v>
      </c>
    </row>
    <row r="105" spans="3:14" x14ac:dyDescent="0.25">
      <c r="C105" s="8">
        <v>44125</v>
      </c>
      <c r="D105">
        <f>D39/D4*100</f>
        <v>17.692307692307693</v>
      </c>
      <c r="E105">
        <f>E39/D4*100</f>
        <v>10.76923076923077</v>
      </c>
      <c r="F105">
        <f>F39/D4*100</f>
        <v>17.332885455156159</v>
      </c>
      <c r="G105">
        <f>G39/D4*100</f>
        <v>33.791208791208774</v>
      </c>
      <c r="H105">
        <f>H39/D4*100</f>
        <v>0.26968833495693356</v>
      </c>
      <c r="I105">
        <f>I39/D4*100</f>
        <v>15.766868891511532</v>
      </c>
      <c r="J105">
        <f>J39/D4*100</f>
        <v>18.538633100033852</v>
      </c>
      <c r="K105">
        <f>K39/D4*100</f>
        <v>22.682357072836126</v>
      </c>
      <c r="L105">
        <f>L39/D4*100</f>
        <v>40.263008267541345</v>
      </c>
      <c r="M105">
        <f t="shared" ref="M105:M134" si="15">M39/D4*100</f>
        <v>4.3350199401162772</v>
      </c>
      <c r="N105">
        <f t="shared" ref="N105:N134" si="16">N39/D4*100</f>
        <v>8.4552556923076985</v>
      </c>
    </row>
    <row r="106" spans="3:14" x14ac:dyDescent="0.25">
      <c r="C106" s="9">
        <v>44126</v>
      </c>
      <c r="D106">
        <f t="shared" ref="D106:D134" si="17">D40/D5*100</f>
        <v>36.30952380952381</v>
      </c>
      <c r="E106">
        <f t="shared" ref="E106:E134" si="18">E40/D5*100</f>
        <v>45.833333333333329</v>
      </c>
      <c r="F106">
        <f t="shared" ref="F106:F134" si="19">F40/D5*100</f>
        <v>35.753275109170232</v>
      </c>
      <c r="G106">
        <f t="shared" ref="G106:G134" si="20">G40/D5*100</f>
        <v>51.062925170068041</v>
      </c>
      <c r="H106">
        <f t="shared" ref="H106:H134" si="21">H40/D5*100</f>
        <v>28.494673154377974</v>
      </c>
      <c r="I106">
        <f t="shared" ref="I106:I134" si="22">I40/D5*100</f>
        <v>37.708211999455358</v>
      </c>
      <c r="J106">
        <f t="shared" ref="J106:J134" si="23">J40/D5*100</f>
        <v>34.308502530461304</v>
      </c>
      <c r="K106">
        <f t="shared" ref="K106:K134" si="24">K40/D5*100</f>
        <v>37.928463725392007</v>
      </c>
      <c r="L106">
        <f t="shared" ref="L106:L134" si="25">L40/D5*100</f>
        <v>0.73505642085498901</v>
      </c>
      <c r="M106">
        <f t="shared" si="15"/>
        <v>34.123146614631942</v>
      </c>
      <c r="N106">
        <f t="shared" si="16"/>
        <v>35.513650535714284</v>
      </c>
    </row>
    <row r="107" spans="3:14" x14ac:dyDescent="0.25">
      <c r="C107" s="8">
        <v>44127</v>
      </c>
      <c r="D107">
        <f t="shared" si="17"/>
        <v>30.065359477124183</v>
      </c>
      <c r="E107">
        <f t="shared" si="18"/>
        <v>13.725490196078432</v>
      </c>
      <c r="F107">
        <f t="shared" si="19"/>
        <v>29.149185147130069</v>
      </c>
      <c r="G107">
        <f t="shared" si="20"/>
        <v>45.704948646125096</v>
      </c>
      <c r="H107">
        <f t="shared" si="21"/>
        <v>13.873704072765355</v>
      </c>
      <c r="I107">
        <f t="shared" si="22"/>
        <v>32.606421495805883</v>
      </c>
      <c r="J107">
        <f t="shared" si="23"/>
        <v>24.196517811054903</v>
      </c>
      <c r="K107">
        <f t="shared" si="24"/>
        <v>29.380767269692925</v>
      </c>
      <c r="L107">
        <f t="shared" si="25"/>
        <v>1.3517692444976075</v>
      </c>
      <c r="M107">
        <f t="shared" si="15"/>
        <v>22.990018698634433</v>
      </c>
      <c r="N107">
        <f t="shared" si="16"/>
        <v>38.089306535947713</v>
      </c>
    </row>
    <row r="108" spans="3:14" x14ac:dyDescent="0.25">
      <c r="C108" s="9">
        <v>44128</v>
      </c>
      <c r="D108">
        <f t="shared" si="17"/>
        <v>40.22346368715084</v>
      </c>
      <c r="E108">
        <f t="shared" si="18"/>
        <v>53.072625698324025</v>
      </c>
      <c r="F108">
        <f t="shared" si="19"/>
        <v>39.179332048498324</v>
      </c>
      <c r="G108">
        <f t="shared" si="20"/>
        <v>55.826017557861121</v>
      </c>
      <c r="H108">
        <f t="shared" si="21"/>
        <v>36.555530334540784</v>
      </c>
      <c r="I108">
        <f t="shared" si="22"/>
        <v>44.97028712554296</v>
      </c>
      <c r="J108">
        <f t="shared" si="23"/>
        <v>31.284719542059218</v>
      </c>
      <c r="K108">
        <f t="shared" si="24"/>
        <v>37.533703232738432</v>
      </c>
      <c r="L108">
        <f t="shared" si="25"/>
        <v>29.351946899158634</v>
      </c>
      <c r="M108">
        <f t="shared" si="15"/>
        <v>42.729090808665575</v>
      </c>
      <c r="N108">
        <f t="shared" si="16"/>
        <v>50.630158810055867</v>
      </c>
    </row>
    <row r="109" spans="3:14" x14ac:dyDescent="0.25">
      <c r="C109" s="8">
        <v>44129</v>
      </c>
      <c r="D109">
        <f t="shared" si="17"/>
        <v>22.988505747126435</v>
      </c>
      <c r="E109">
        <f t="shared" si="18"/>
        <v>43.678160919540232</v>
      </c>
      <c r="F109">
        <f t="shared" si="19"/>
        <v>25.673844300557473</v>
      </c>
      <c r="G109">
        <f t="shared" si="20"/>
        <v>25.862068965517242</v>
      </c>
      <c r="H109">
        <f t="shared" si="21"/>
        <v>4.3178498805029966</v>
      </c>
      <c r="I109">
        <f t="shared" si="22"/>
        <v>21.73413407609241</v>
      </c>
      <c r="J109">
        <f t="shared" si="23"/>
        <v>7.5669013888674685</v>
      </c>
      <c r="K109">
        <f t="shared" si="24"/>
        <v>32.852777413134035</v>
      </c>
      <c r="L109">
        <f t="shared" si="25"/>
        <v>30.901421572279041</v>
      </c>
      <c r="M109">
        <f t="shared" si="15"/>
        <v>7.5802469679702469</v>
      </c>
      <c r="N109">
        <f t="shared" si="16"/>
        <v>40.232129425287361</v>
      </c>
    </row>
    <row r="110" spans="3:14" x14ac:dyDescent="0.25">
      <c r="C110" s="9">
        <v>44130</v>
      </c>
      <c r="D110">
        <f t="shared" si="17"/>
        <v>137.77777777777777</v>
      </c>
      <c r="E110">
        <f t="shared" si="18"/>
        <v>8.8888888888888893</v>
      </c>
      <c r="F110">
        <f t="shared" si="19"/>
        <v>144.00776322173778</v>
      </c>
      <c r="G110">
        <f t="shared" si="20"/>
        <v>53.273809523809568</v>
      </c>
      <c r="H110">
        <f t="shared" si="21"/>
        <v>100.90273730349621</v>
      </c>
      <c r="I110">
        <f t="shared" si="22"/>
        <v>53.760730027485572</v>
      </c>
      <c r="J110">
        <f t="shared" si="23"/>
        <v>63.613909942509103</v>
      </c>
      <c r="K110">
        <f t="shared" si="24"/>
        <v>165.22035885656666</v>
      </c>
      <c r="L110">
        <f t="shared" si="25"/>
        <v>48.499247027806753</v>
      </c>
      <c r="M110">
        <f t="shared" si="15"/>
        <v>72.812851159194096</v>
      </c>
      <c r="N110">
        <f t="shared" si="16"/>
        <v>17.519880466666663</v>
      </c>
    </row>
    <row r="111" spans="3:14" x14ac:dyDescent="0.25">
      <c r="C111" s="8">
        <v>44131</v>
      </c>
      <c r="D111">
        <f t="shared" si="17"/>
        <v>18.939393939393938</v>
      </c>
      <c r="E111">
        <f t="shared" si="18"/>
        <v>18.939393939393938</v>
      </c>
      <c r="F111">
        <f t="shared" si="19"/>
        <v>16.461558819637119</v>
      </c>
      <c r="G111">
        <f t="shared" si="20"/>
        <v>30.133928571428559</v>
      </c>
      <c r="H111">
        <f t="shared" si="21"/>
        <v>1.1405980380666718</v>
      </c>
      <c r="I111">
        <f t="shared" si="22"/>
        <v>11.232579350948487</v>
      </c>
      <c r="J111">
        <f t="shared" si="23"/>
        <v>33.792244250872805</v>
      </c>
      <c r="K111">
        <f t="shared" si="24"/>
        <v>6.7299949837247031</v>
      </c>
      <c r="L111">
        <f t="shared" si="25"/>
        <v>86.690239567623337</v>
      </c>
      <c r="M111">
        <f t="shared" si="15"/>
        <v>10.870359273655577</v>
      </c>
      <c r="N111">
        <f t="shared" si="16"/>
        <v>17.325644469696972</v>
      </c>
    </row>
    <row r="112" spans="3:14" x14ac:dyDescent="0.25">
      <c r="C112" s="9">
        <v>44132</v>
      </c>
      <c r="D112">
        <f t="shared" si="17"/>
        <v>54.66101694915254</v>
      </c>
      <c r="E112">
        <f t="shared" si="18"/>
        <v>50.847457627118644</v>
      </c>
      <c r="F112">
        <f t="shared" si="19"/>
        <v>53.077122344755935</v>
      </c>
      <c r="G112">
        <f t="shared" si="20"/>
        <v>58.799939467312335</v>
      </c>
      <c r="H112">
        <f t="shared" si="21"/>
        <v>32.486007353668647</v>
      </c>
      <c r="I112">
        <f t="shared" si="22"/>
        <v>44.693748067653388</v>
      </c>
      <c r="J112">
        <f t="shared" si="23"/>
        <v>48.792035403883474</v>
      </c>
      <c r="K112">
        <f t="shared" si="24"/>
        <v>46.235740780715346</v>
      </c>
      <c r="L112">
        <f t="shared" si="25"/>
        <v>20.642391041405418</v>
      </c>
      <c r="M112">
        <f t="shared" si="15"/>
        <v>41.694594391109447</v>
      </c>
      <c r="N112">
        <f t="shared" si="16"/>
        <v>48.569846906779659</v>
      </c>
    </row>
    <row r="113" spans="3:14" x14ac:dyDescent="0.25">
      <c r="C113" s="8">
        <v>44133</v>
      </c>
      <c r="D113">
        <f t="shared" si="17"/>
        <v>64.09395973154362</v>
      </c>
      <c r="E113">
        <f t="shared" si="18"/>
        <v>69.463087248322154</v>
      </c>
      <c r="F113">
        <f t="shared" si="19"/>
        <v>62.682805310512755</v>
      </c>
      <c r="G113">
        <f t="shared" si="20"/>
        <v>68.666107382550337</v>
      </c>
      <c r="H113">
        <f t="shared" si="21"/>
        <v>49.727326650526507</v>
      </c>
      <c r="I113">
        <f t="shared" si="22"/>
        <v>57.959492785005374</v>
      </c>
      <c r="J113">
        <f t="shared" si="23"/>
        <v>59.585373911714093</v>
      </c>
      <c r="K113">
        <f t="shared" si="24"/>
        <v>56.15741714981872</v>
      </c>
      <c r="L113">
        <f t="shared" si="25"/>
        <v>12.335954014359944</v>
      </c>
      <c r="M113">
        <f t="shared" si="15"/>
        <v>56.708919539852673</v>
      </c>
      <c r="N113">
        <f t="shared" si="16"/>
        <v>62.92161469798657</v>
      </c>
    </row>
    <row r="114" spans="3:14" x14ac:dyDescent="0.25">
      <c r="C114" s="9">
        <v>44134</v>
      </c>
      <c r="D114">
        <f t="shared" si="17"/>
        <v>47.029702970297024</v>
      </c>
      <c r="E114">
        <f t="shared" si="18"/>
        <v>34.653465346534652</v>
      </c>
      <c r="F114">
        <f t="shared" si="19"/>
        <v>44.716589562886639</v>
      </c>
      <c r="G114">
        <f t="shared" si="20"/>
        <v>53.350424328147071</v>
      </c>
      <c r="H114">
        <f t="shared" si="21"/>
        <v>20.070866213141095</v>
      </c>
      <c r="I114">
        <f t="shared" si="22"/>
        <v>38.804320930152969</v>
      </c>
      <c r="J114">
        <f t="shared" si="23"/>
        <v>40.439092360427722</v>
      </c>
      <c r="K114">
        <f t="shared" si="24"/>
        <v>33.456365331896734</v>
      </c>
      <c r="L114">
        <f t="shared" si="25"/>
        <v>17.061701490714238</v>
      </c>
      <c r="M114">
        <f t="shared" si="15"/>
        <v>30.20623527846621</v>
      </c>
      <c r="N114">
        <f t="shared" si="16"/>
        <v>52.172588732673262</v>
      </c>
    </row>
    <row r="115" spans="3:14" x14ac:dyDescent="0.25">
      <c r="C115" s="8">
        <v>44135</v>
      </c>
      <c r="D115">
        <f t="shared" si="17"/>
        <v>61.785714285714292</v>
      </c>
      <c r="E115">
        <f t="shared" si="18"/>
        <v>70</v>
      </c>
      <c r="F115">
        <f t="shared" si="19"/>
        <v>59.950093574547857</v>
      </c>
      <c r="G115">
        <f t="shared" si="20"/>
        <v>67.774234693877546</v>
      </c>
      <c r="H115">
        <f t="shared" si="21"/>
        <v>48.839564935014998</v>
      </c>
      <c r="I115">
        <f t="shared" si="22"/>
        <v>57.638485474076781</v>
      </c>
      <c r="J115">
        <f t="shared" si="23"/>
        <v>57.390132316377496</v>
      </c>
      <c r="K115">
        <f t="shared" si="24"/>
        <v>50.648076012286779</v>
      </c>
      <c r="L115">
        <f t="shared" si="25"/>
        <v>32.571344948215881</v>
      </c>
      <c r="M115">
        <f t="shared" si="15"/>
        <v>54.62054602788691</v>
      </c>
      <c r="N115">
        <f t="shared" si="16"/>
        <v>67.809016403571434</v>
      </c>
    </row>
    <row r="116" spans="3:14" x14ac:dyDescent="0.25">
      <c r="C116" s="9">
        <v>44136</v>
      </c>
      <c r="D116">
        <f t="shared" si="17"/>
        <v>29.605263157894733</v>
      </c>
      <c r="E116">
        <f t="shared" si="18"/>
        <v>67.76315789473685</v>
      </c>
      <c r="F116">
        <f t="shared" si="19"/>
        <v>25.916455987129606</v>
      </c>
      <c r="G116">
        <f t="shared" si="20"/>
        <v>50.22321428571427</v>
      </c>
      <c r="H116">
        <f t="shared" si="21"/>
        <v>20.76306126524803</v>
      </c>
      <c r="I116">
        <f t="shared" si="22"/>
        <v>44.039606464439998</v>
      </c>
      <c r="J116">
        <f t="shared" si="23"/>
        <v>26.30228021176908</v>
      </c>
      <c r="K116">
        <f t="shared" si="24"/>
        <v>6.6101103278780178</v>
      </c>
      <c r="L116">
        <f t="shared" si="25"/>
        <v>44.512753400680545</v>
      </c>
      <c r="M116">
        <f t="shared" si="15"/>
        <v>28.125707471591451</v>
      </c>
      <c r="N116">
        <f t="shared" si="16"/>
        <v>65.10305266447368</v>
      </c>
    </row>
    <row r="117" spans="3:14" x14ac:dyDescent="0.25">
      <c r="C117" s="8">
        <v>44137</v>
      </c>
      <c r="D117">
        <f t="shared" si="17"/>
        <v>16.304347826086957</v>
      </c>
      <c r="E117">
        <f t="shared" si="18"/>
        <v>55.434782608695656</v>
      </c>
      <c r="F117">
        <f t="shared" si="19"/>
        <v>22.906778052021746</v>
      </c>
      <c r="G117">
        <f t="shared" si="20"/>
        <v>12.897903726708046</v>
      </c>
      <c r="H117">
        <f t="shared" si="21"/>
        <v>30.532444855824998</v>
      </c>
      <c r="I117">
        <f t="shared" si="22"/>
        <v>6.2024556705420659</v>
      </c>
      <c r="J117">
        <f t="shared" si="23"/>
        <v>10.852467852840219</v>
      </c>
      <c r="K117">
        <f t="shared" si="24"/>
        <v>58.39117112788459</v>
      </c>
      <c r="L117">
        <f t="shared" si="25"/>
        <v>2.3248348772706851</v>
      </c>
      <c r="M117">
        <f t="shared" si="15"/>
        <v>15.608658700058372</v>
      </c>
      <c r="N117">
        <f t="shared" si="16"/>
        <v>41.362247945652172</v>
      </c>
    </row>
    <row r="118" spans="3:14" x14ac:dyDescent="0.25">
      <c r="C118" s="9">
        <v>44138</v>
      </c>
      <c r="D118">
        <f t="shared" si="17"/>
        <v>52.863436123348016</v>
      </c>
      <c r="E118">
        <f t="shared" si="18"/>
        <v>52.863436123348016</v>
      </c>
      <c r="F118">
        <f t="shared" si="19"/>
        <v>49.981724794644492</v>
      </c>
      <c r="G118">
        <f t="shared" si="20"/>
        <v>54.456419131529074</v>
      </c>
      <c r="H118">
        <f t="shared" si="21"/>
        <v>28.110481545800003</v>
      </c>
      <c r="I118">
        <f t="shared" si="22"/>
        <v>38.867841672592071</v>
      </c>
      <c r="J118">
        <f t="shared" si="23"/>
        <v>52.165674888515426</v>
      </c>
      <c r="K118">
        <f t="shared" si="24"/>
        <v>34.146642038025448</v>
      </c>
      <c r="L118">
        <f t="shared" si="25"/>
        <v>68.34216409456981</v>
      </c>
      <c r="M118">
        <f t="shared" si="15"/>
        <v>37.143109579746472</v>
      </c>
      <c r="N118">
        <f t="shared" si="16"/>
        <v>50.968144096916305</v>
      </c>
    </row>
    <row r="119" spans="3:14" x14ac:dyDescent="0.25">
      <c r="C119" s="8">
        <v>44139</v>
      </c>
      <c r="D119">
        <f t="shared" si="17"/>
        <v>71.31367292225201</v>
      </c>
      <c r="E119">
        <f t="shared" si="18"/>
        <v>68.90080428954424</v>
      </c>
      <c r="F119">
        <f t="shared" si="19"/>
        <v>69.43465586475763</v>
      </c>
      <c r="G119">
        <f t="shared" si="20"/>
        <v>70.940252776713947</v>
      </c>
      <c r="H119">
        <f t="shared" si="21"/>
        <v>49.325297553317156</v>
      </c>
      <c r="I119">
        <f t="shared" si="22"/>
        <v>58.974900783359786</v>
      </c>
      <c r="J119">
        <f t="shared" si="23"/>
        <v>68.621166858602962</v>
      </c>
      <c r="K119">
        <f t="shared" si="24"/>
        <v>58.913038147530663</v>
      </c>
      <c r="L119">
        <f t="shared" si="25"/>
        <v>19.102858427106682</v>
      </c>
      <c r="M119">
        <f t="shared" si="15"/>
        <v>58.313634007555848</v>
      </c>
      <c r="N119">
        <f t="shared" si="16"/>
        <v>66.812643243967827</v>
      </c>
    </row>
    <row r="120" spans="3:14" x14ac:dyDescent="0.25">
      <c r="C120" s="9">
        <v>44140</v>
      </c>
      <c r="D120">
        <f t="shared" si="17"/>
        <v>70.844686648501366</v>
      </c>
      <c r="E120">
        <f t="shared" si="18"/>
        <v>75.204359673024527</v>
      </c>
      <c r="F120">
        <f t="shared" si="19"/>
        <v>68.8076341872613</v>
      </c>
      <c r="G120">
        <f t="shared" si="20"/>
        <v>71.516154145582021</v>
      </c>
      <c r="H120">
        <f t="shared" si="21"/>
        <v>51.090958021194275</v>
      </c>
      <c r="I120">
        <f t="shared" si="22"/>
        <v>59.825294629134603</v>
      </c>
      <c r="J120">
        <f t="shared" si="23"/>
        <v>64.686027671498366</v>
      </c>
      <c r="K120">
        <f t="shared" si="24"/>
        <v>57.214819388082006</v>
      </c>
      <c r="L120">
        <f t="shared" si="25"/>
        <v>9.8001738784207379</v>
      </c>
      <c r="M120">
        <f t="shared" si="15"/>
        <v>58.80253344381542</v>
      </c>
      <c r="N120">
        <f t="shared" si="16"/>
        <v>69.293557574931867</v>
      </c>
    </row>
    <row r="121" spans="3:14" x14ac:dyDescent="0.25">
      <c r="C121" s="8">
        <v>44141</v>
      </c>
      <c r="D121">
        <f t="shared" si="17"/>
        <v>75.955056179775283</v>
      </c>
      <c r="E121">
        <f t="shared" si="18"/>
        <v>70.337078651685388</v>
      </c>
      <c r="F121">
        <f t="shared" si="19"/>
        <v>74.170060350326295</v>
      </c>
      <c r="G121">
        <f t="shared" si="20"/>
        <v>76.316211878009668</v>
      </c>
      <c r="H121">
        <f t="shared" si="21"/>
        <v>57.047085903316855</v>
      </c>
      <c r="I121">
        <f t="shared" si="22"/>
        <v>67.266577070747886</v>
      </c>
      <c r="J121">
        <f t="shared" si="23"/>
        <v>70.330093732885615</v>
      </c>
      <c r="K121">
        <f t="shared" si="24"/>
        <v>63.867672363647756</v>
      </c>
      <c r="L121">
        <f t="shared" si="25"/>
        <v>19.030812758197598</v>
      </c>
      <c r="M121">
        <f t="shared" si="15"/>
        <v>64.278790098102874</v>
      </c>
      <c r="N121">
        <f t="shared" si="16"/>
        <v>77.856939575280904</v>
      </c>
    </row>
    <row r="122" spans="3:14" x14ac:dyDescent="0.25">
      <c r="C122" s="9">
        <v>44142</v>
      </c>
      <c r="D122">
        <f t="shared" si="17"/>
        <v>69.340974212034382</v>
      </c>
      <c r="E122">
        <f t="shared" si="18"/>
        <v>75.931232091690546</v>
      </c>
      <c r="F122">
        <f t="shared" si="19"/>
        <v>66.931094455775082</v>
      </c>
      <c r="G122">
        <f t="shared" si="20"/>
        <v>70.947605403192838</v>
      </c>
      <c r="H122">
        <f t="shared" si="21"/>
        <v>50.449044222709738</v>
      </c>
      <c r="I122">
        <f t="shared" si="22"/>
        <v>59.795796168974505</v>
      </c>
      <c r="J122">
        <f t="shared" si="23"/>
        <v>63.100188258352155</v>
      </c>
      <c r="K122">
        <f t="shared" si="24"/>
        <v>52.849254120975395</v>
      </c>
      <c r="L122">
        <f t="shared" si="25"/>
        <v>19.303489273204882</v>
      </c>
      <c r="M122">
        <f t="shared" si="15"/>
        <v>56.435460165818284</v>
      </c>
      <c r="N122">
        <f t="shared" si="16"/>
        <v>73.658378234957027</v>
      </c>
    </row>
    <row r="123" spans="3:14" x14ac:dyDescent="0.25">
      <c r="C123" s="8">
        <v>44143</v>
      </c>
      <c r="D123">
        <f t="shared" si="17"/>
        <v>54.66101694915254</v>
      </c>
      <c r="E123">
        <f t="shared" si="18"/>
        <v>79.237288135593218</v>
      </c>
      <c r="F123">
        <f t="shared" si="19"/>
        <v>50.89926726371101</v>
      </c>
      <c r="G123">
        <f t="shared" si="20"/>
        <v>63.21125907990313</v>
      </c>
      <c r="H123">
        <f t="shared" si="21"/>
        <v>36.388235441691108</v>
      </c>
      <c r="I123">
        <f t="shared" si="22"/>
        <v>55.972060029933054</v>
      </c>
      <c r="J123">
        <f t="shared" si="23"/>
        <v>49.33300933920551</v>
      </c>
      <c r="K123">
        <f t="shared" si="24"/>
        <v>28.676547350074465</v>
      </c>
      <c r="L123">
        <f t="shared" si="25"/>
        <v>49.928971172947307</v>
      </c>
      <c r="M123">
        <f t="shared" si="15"/>
        <v>40.281253851811179</v>
      </c>
      <c r="N123">
        <f t="shared" si="16"/>
        <v>77.072334813559323</v>
      </c>
    </row>
    <row r="124" spans="3:14" x14ac:dyDescent="0.25">
      <c r="C124" s="9">
        <v>44144</v>
      </c>
      <c r="D124">
        <f t="shared" si="17"/>
        <v>38.150289017341038</v>
      </c>
      <c r="E124">
        <f t="shared" si="18"/>
        <v>76.300578034682076</v>
      </c>
      <c r="F124">
        <f t="shared" si="19"/>
        <v>32.748567534139305</v>
      </c>
      <c r="G124">
        <f t="shared" si="20"/>
        <v>47.228530140379824</v>
      </c>
      <c r="H124">
        <f t="shared" si="21"/>
        <v>13.425741764078619</v>
      </c>
      <c r="I124">
        <f t="shared" si="22"/>
        <v>39.154118818873414</v>
      </c>
      <c r="J124">
        <f t="shared" si="23"/>
        <v>30.94530129530116</v>
      </c>
      <c r="K124">
        <f t="shared" si="24"/>
        <v>0.52566856077880275</v>
      </c>
      <c r="L124">
        <f t="shared" si="25"/>
        <v>23.43760711797059</v>
      </c>
      <c r="M124">
        <f t="shared" si="15"/>
        <v>18.760326436157968</v>
      </c>
      <c r="N124">
        <f t="shared" si="16"/>
        <v>68.190474265895944</v>
      </c>
    </row>
    <row r="125" spans="3:14" x14ac:dyDescent="0.25">
      <c r="C125" s="8">
        <v>44145</v>
      </c>
      <c r="D125">
        <f t="shared" si="17"/>
        <v>67.575757575757578</v>
      </c>
      <c r="E125">
        <f t="shared" si="18"/>
        <v>67.575757575757578</v>
      </c>
      <c r="F125">
        <f t="shared" si="19"/>
        <v>64.602355432049691</v>
      </c>
      <c r="G125">
        <f t="shared" si="20"/>
        <v>65.289502164502125</v>
      </c>
      <c r="H125">
        <f t="shared" si="21"/>
        <v>41.553689584297274</v>
      </c>
      <c r="I125">
        <f t="shared" si="22"/>
        <v>50.97851134676484</v>
      </c>
      <c r="J125">
        <f t="shared" si="23"/>
        <v>62.352652482956358</v>
      </c>
      <c r="K125">
        <f t="shared" si="24"/>
        <v>46.709745901248155</v>
      </c>
      <c r="L125">
        <f t="shared" si="25"/>
        <v>79.476103109197311</v>
      </c>
      <c r="M125">
        <f t="shared" si="15"/>
        <v>49.445531580373199</v>
      </c>
      <c r="N125">
        <f t="shared" si="16"/>
        <v>65.600812303030295</v>
      </c>
    </row>
    <row r="126" spans="3:14" x14ac:dyDescent="0.25">
      <c r="C126" s="9">
        <v>44146</v>
      </c>
      <c r="D126">
        <f t="shared" si="17"/>
        <v>75.116279069767444</v>
      </c>
      <c r="E126">
        <f t="shared" si="18"/>
        <v>73.023255813953497</v>
      </c>
      <c r="F126">
        <f t="shared" si="19"/>
        <v>72.725703259876056</v>
      </c>
      <c r="G126">
        <f t="shared" si="20"/>
        <v>72.196843853820695</v>
      </c>
      <c r="H126">
        <f t="shared" si="21"/>
        <v>49.139474975136508</v>
      </c>
      <c r="I126">
        <f t="shared" si="22"/>
        <v>58.885052260240002</v>
      </c>
      <c r="J126">
        <f t="shared" si="23"/>
        <v>71.29356717192745</v>
      </c>
      <c r="K126">
        <f t="shared" si="24"/>
        <v>58.226724729788494</v>
      </c>
      <c r="L126">
        <f t="shared" si="25"/>
        <v>61.133398791354423</v>
      </c>
      <c r="M126">
        <f t="shared" si="15"/>
        <v>58.658028860507663</v>
      </c>
      <c r="N126">
        <f t="shared" si="16"/>
        <v>70.639505465116287</v>
      </c>
    </row>
    <row r="127" spans="3:14" x14ac:dyDescent="0.25">
      <c r="C127" s="8">
        <v>44147</v>
      </c>
      <c r="D127">
        <f t="shared" si="17"/>
        <v>61.090909090909093</v>
      </c>
      <c r="E127">
        <f t="shared" si="18"/>
        <v>66.909090909090907</v>
      </c>
      <c r="F127">
        <f t="shared" si="19"/>
        <v>57.183009130607275</v>
      </c>
      <c r="G127">
        <f t="shared" si="20"/>
        <v>57.928571428571274</v>
      </c>
      <c r="H127">
        <f t="shared" si="21"/>
        <v>23.934617620726549</v>
      </c>
      <c r="I127">
        <f t="shared" si="22"/>
        <v>37.845836764921458</v>
      </c>
      <c r="J127">
        <f t="shared" si="23"/>
        <v>53.599179627333818</v>
      </c>
      <c r="K127">
        <f t="shared" si="24"/>
        <v>33.311880437113494</v>
      </c>
      <c r="L127">
        <f t="shared" si="25"/>
        <v>125.92422760733048</v>
      </c>
      <c r="M127">
        <f t="shared" si="15"/>
        <v>35.870572004727116</v>
      </c>
      <c r="N127">
        <f t="shared" si="16"/>
        <v>58.205428181818185</v>
      </c>
    </row>
    <row r="128" spans="3:14" x14ac:dyDescent="0.25">
      <c r="C128" s="9">
        <v>44148</v>
      </c>
      <c r="D128">
        <f t="shared" si="17"/>
        <v>74.463007159904535</v>
      </c>
      <c r="E128">
        <f t="shared" si="18"/>
        <v>68.496420047732698</v>
      </c>
      <c r="F128">
        <f t="shared" si="19"/>
        <v>71.786641098060372</v>
      </c>
      <c r="G128">
        <f t="shared" si="20"/>
        <v>72.182918513467541</v>
      </c>
      <c r="H128">
        <f t="shared" si="21"/>
        <v>47.297354364910262</v>
      </c>
      <c r="I128">
        <f t="shared" si="22"/>
        <v>59.653639981555131</v>
      </c>
      <c r="J128">
        <f t="shared" si="23"/>
        <v>68.929762590366579</v>
      </c>
      <c r="K128">
        <f t="shared" si="24"/>
        <v>55.331843929840971</v>
      </c>
      <c r="L128">
        <f t="shared" si="25"/>
        <v>30.967406616853271</v>
      </c>
      <c r="M128">
        <f t="shared" si="15"/>
        <v>56.13640909652645</v>
      </c>
      <c r="N128">
        <f t="shared" si="16"/>
        <v>76.014358042959415</v>
      </c>
    </row>
    <row r="129" spans="3:15" x14ac:dyDescent="0.25">
      <c r="C129" s="8">
        <v>44149</v>
      </c>
      <c r="D129">
        <f t="shared" si="17"/>
        <v>80.402930402930409</v>
      </c>
      <c r="E129">
        <f t="shared" si="18"/>
        <v>84.615384615384613</v>
      </c>
      <c r="F129">
        <f t="shared" si="19"/>
        <v>78.263512324647621</v>
      </c>
      <c r="G129">
        <f t="shared" si="20"/>
        <v>79.38579277865</v>
      </c>
      <c r="H129">
        <f t="shared" si="21"/>
        <v>62.890759497522161</v>
      </c>
      <c r="I129">
        <f t="shared" si="22"/>
        <v>70.072800285508421</v>
      </c>
      <c r="J129">
        <f t="shared" si="23"/>
        <v>76.571361337563559</v>
      </c>
      <c r="K129">
        <f t="shared" si="24"/>
        <v>65.031718119048591</v>
      </c>
      <c r="L129">
        <f t="shared" si="25"/>
        <v>23.101738819131945</v>
      </c>
      <c r="M129">
        <f t="shared" si="15"/>
        <v>66.988483851657207</v>
      </c>
      <c r="N129">
        <f t="shared" si="16"/>
        <v>82.826882939560448</v>
      </c>
    </row>
    <row r="130" spans="3:15" x14ac:dyDescent="0.25">
      <c r="C130" s="9">
        <v>44150</v>
      </c>
      <c r="D130">
        <f t="shared" si="17"/>
        <v>64.686468646864682</v>
      </c>
      <c r="E130">
        <f t="shared" si="18"/>
        <v>83.828382838283829</v>
      </c>
      <c r="F130">
        <f t="shared" si="19"/>
        <v>60.677072074019463</v>
      </c>
      <c r="G130">
        <f t="shared" si="20"/>
        <v>67.66265912305515</v>
      </c>
      <c r="H130">
        <f t="shared" si="21"/>
        <v>40.65762975630561</v>
      </c>
      <c r="I130">
        <f t="shared" si="22"/>
        <v>58.91912858115974</v>
      </c>
      <c r="J130">
        <f t="shared" si="23"/>
        <v>58.466673098691416</v>
      </c>
      <c r="K130">
        <f t="shared" si="24"/>
        <v>35.744533265338909</v>
      </c>
      <c r="L130">
        <f t="shared" si="25"/>
        <v>45.411592762723615</v>
      </c>
      <c r="M130">
        <f t="shared" si="15"/>
        <v>42.675624477749771</v>
      </c>
      <c r="N130">
        <f t="shared" si="16"/>
        <v>81.783417920792076</v>
      </c>
    </row>
    <row r="131" spans="3:15" x14ac:dyDescent="0.25">
      <c r="C131" s="8">
        <v>44151</v>
      </c>
      <c r="D131">
        <f t="shared" si="17"/>
        <v>25.174825174825177</v>
      </c>
      <c r="E131">
        <f t="shared" si="18"/>
        <v>71.328671328671334</v>
      </c>
      <c r="F131">
        <f t="shared" si="19"/>
        <v>16.352642990197907</v>
      </c>
      <c r="G131">
        <f t="shared" si="20"/>
        <v>28.352897102897206</v>
      </c>
      <c r="H131">
        <f t="shared" si="21"/>
        <v>25.494464495755242</v>
      </c>
      <c r="I131">
        <f t="shared" si="22"/>
        <v>11.92718689035245</v>
      </c>
      <c r="J131">
        <f t="shared" si="23"/>
        <v>13.898963465302797</v>
      </c>
      <c r="K131">
        <f t="shared" si="24"/>
        <v>38.784132407029034</v>
      </c>
      <c r="L131">
        <f t="shared" si="25"/>
        <v>30.20754651747966</v>
      </c>
      <c r="M131">
        <f t="shared" si="15"/>
        <v>22.210250171416522</v>
      </c>
      <c r="N131">
        <f t="shared" si="16"/>
        <v>60.744333867132859</v>
      </c>
    </row>
    <row r="132" spans="3:15" x14ac:dyDescent="0.25">
      <c r="C132" s="9">
        <v>44152</v>
      </c>
      <c r="D132">
        <f t="shared" si="17"/>
        <v>70.028011204481786</v>
      </c>
      <c r="E132">
        <f t="shared" si="18"/>
        <v>70.028011204481786</v>
      </c>
      <c r="F132">
        <f t="shared" si="19"/>
        <v>66.363313884505885</v>
      </c>
      <c r="G132">
        <f t="shared" si="20"/>
        <v>64.788415366146495</v>
      </c>
      <c r="H132">
        <f t="shared" si="21"/>
        <v>37.659259985264711</v>
      </c>
      <c r="I132">
        <f t="shared" si="22"/>
        <v>47.91049763394286</v>
      </c>
      <c r="J132">
        <f t="shared" si="23"/>
        <v>65.077521920980104</v>
      </c>
      <c r="K132">
        <f t="shared" si="24"/>
        <v>43.353346084571449</v>
      </c>
      <c r="L132">
        <f t="shared" si="25"/>
        <v>157.04635684774777</v>
      </c>
      <c r="M132">
        <f t="shared" si="15"/>
        <v>45.20591210552616</v>
      </c>
      <c r="N132">
        <f t="shared" si="16"/>
        <v>67.569744061624647</v>
      </c>
    </row>
    <row r="133" spans="3:15" x14ac:dyDescent="0.25">
      <c r="C133" s="8">
        <v>44153</v>
      </c>
      <c r="D133">
        <f t="shared" si="17"/>
        <v>82.255389718076287</v>
      </c>
      <c r="E133">
        <f t="shared" si="18"/>
        <v>80.762852404643453</v>
      </c>
      <c r="F133">
        <f t="shared" si="19"/>
        <v>80.008255664906969</v>
      </c>
      <c r="G133">
        <f t="shared" si="20"/>
        <v>78.322672352523043</v>
      </c>
      <c r="H133">
        <f t="shared" si="21"/>
        <v>58.808644264063346</v>
      </c>
      <c r="I133">
        <f t="shared" si="22"/>
        <v>66.565012561814925</v>
      </c>
      <c r="J133">
        <f t="shared" si="23"/>
        <v>78.995498386579271</v>
      </c>
      <c r="K133">
        <f t="shared" si="24"/>
        <v>65.838175851723321</v>
      </c>
      <c r="L133">
        <f t="shared" si="25"/>
        <v>79.157137243613988</v>
      </c>
      <c r="M133">
        <f t="shared" si="15"/>
        <v>66.056717365921784</v>
      </c>
      <c r="N133">
        <f t="shared" si="16"/>
        <v>78.646773184079606</v>
      </c>
    </row>
    <row r="134" spans="3:15" x14ac:dyDescent="0.25">
      <c r="C134" s="9">
        <v>44154</v>
      </c>
      <c r="D134">
        <f t="shared" si="17"/>
        <v>83.202511773940344</v>
      </c>
      <c r="E134">
        <f t="shared" si="18"/>
        <v>85.714285714285708</v>
      </c>
      <c r="F134">
        <f t="shared" si="19"/>
        <v>81.001967464849599</v>
      </c>
      <c r="G134">
        <f t="shared" si="20"/>
        <v>80.085220901547402</v>
      </c>
      <c r="H134">
        <f t="shared" si="21"/>
        <v>62.501818049640825</v>
      </c>
      <c r="I134">
        <f t="shared" si="22"/>
        <v>69.307836034336731</v>
      </c>
      <c r="J134">
        <f t="shared" si="23"/>
        <v>79.570111780570954</v>
      </c>
      <c r="K134">
        <f t="shared" si="24"/>
        <v>67.070165659319187</v>
      </c>
      <c r="L134">
        <f t="shared" si="25"/>
        <v>50.33139901715267</v>
      </c>
      <c r="M134">
        <f t="shared" si="15"/>
        <v>67.733107579668442</v>
      </c>
      <c r="N134">
        <f t="shared" si="16"/>
        <v>81.597844568288849</v>
      </c>
    </row>
    <row r="137" spans="3:15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6</v>
      </c>
      <c r="J137" s="11" t="s">
        <v>13</v>
      </c>
      <c r="K137" s="11" t="s">
        <v>16</v>
      </c>
      <c r="L137" s="11" t="s">
        <v>7</v>
      </c>
      <c r="M137" s="11" t="s">
        <v>8</v>
      </c>
      <c r="N137" s="11" t="s">
        <v>20</v>
      </c>
      <c r="O137" s="12" t="s">
        <v>9</v>
      </c>
    </row>
    <row r="138" spans="3:15" x14ac:dyDescent="0.25">
      <c r="C138" s="32" t="s">
        <v>23</v>
      </c>
      <c r="D138" t="s">
        <v>24</v>
      </c>
      <c r="E138">
        <f>AVERAGE(D39:D48)</f>
        <v>72.400000000000006</v>
      </c>
      <c r="F138">
        <f>AVERAGE(E39:E48)</f>
        <v>67.099999999999994</v>
      </c>
      <c r="G138">
        <f t="shared" ref="G138:O138" si="26">AVERAGE(F39:F48)</f>
        <v>70.858078602620097</v>
      </c>
      <c r="H138">
        <f t="shared" si="26"/>
        <v>83.698214285714272</v>
      </c>
      <c r="I138">
        <f t="shared" si="26"/>
        <v>45.094872338158893</v>
      </c>
      <c r="J138">
        <f t="shared" si="26"/>
        <v>62.874065668106276</v>
      </c>
      <c r="K138">
        <f t="shared" si="26"/>
        <v>62.897463798415188</v>
      </c>
      <c r="L138">
        <f t="shared" si="26"/>
        <v>66.120676649535511</v>
      </c>
      <c r="M138">
        <f t="shared" si="26"/>
        <v>39.126683441982621</v>
      </c>
      <c r="N138">
        <f t="shared" si="26"/>
        <v>55.674010377043274</v>
      </c>
      <c r="O138">
        <f t="shared" si="26"/>
        <v>69.283501782000002</v>
      </c>
    </row>
    <row r="139" spans="3:15" x14ac:dyDescent="0.25">
      <c r="C139" s="32"/>
      <c r="D139" t="s">
        <v>25</v>
      </c>
      <c r="E139">
        <f>SQRT(AVERAGE(D72:D81))</f>
        <v>88.637463862635428</v>
      </c>
      <c r="F139">
        <f t="shared" ref="F139:O139" si="27">SQRT(AVERAGE(E72:E81))</f>
        <v>89.344837567707287</v>
      </c>
      <c r="G139">
        <f t="shared" si="27"/>
        <v>86.565249940623829</v>
      </c>
      <c r="H139">
        <f t="shared" si="27"/>
        <v>99.784573042226242</v>
      </c>
      <c r="I139">
        <f t="shared" si="27"/>
        <v>62.115367437412772</v>
      </c>
      <c r="J139">
        <f t="shared" si="27"/>
        <v>78.527745487623463</v>
      </c>
      <c r="K139">
        <f t="shared" si="27"/>
        <v>79.197966801661266</v>
      </c>
      <c r="L139">
        <f t="shared" si="27"/>
        <v>78.973004172490377</v>
      </c>
      <c r="M139">
        <f t="shared" si="27"/>
        <v>49.711097488599407</v>
      </c>
      <c r="N139">
        <f t="shared" si="27"/>
        <v>73.275006148234766</v>
      </c>
      <c r="O139">
        <f t="shared" si="27"/>
        <v>87.466953061492191</v>
      </c>
    </row>
    <row r="140" spans="3:15" x14ac:dyDescent="0.25">
      <c r="C140" s="32"/>
      <c r="D140" t="s">
        <v>26</v>
      </c>
      <c r="E140">
        <f>AVERAGE(D105:D114)</f>
        <v>46.978101178139795</v>
      </c>
      <c r="F140">
        <f t="shared" ref="F140:O140" si="28">AVERAGE(E105:E114)</f>
        <v>34.987113396676506</v>
      </c>
      <c r="G140">
        <f t="shared" si="28"/>
        <v>46.803436132004251</v>
      </c>
      <c r="H140">
        <f t="shared" si="28"/>
        <v>47.647137840402813</v>
      </c>
      <c r="I140">
        <f t="shared" si="28"/>
        <v>28.783898133604318</v>
      </c>
      <c r="J140">
        <f t="shared" si="28"/>
        <v>35.923679474965397</v>
      </c>
      <c r="K140">
        <f t="shared" si="28"/>
        <v>36.211793024188395</v>
      </c>
      <c r="L140">
        <f t="shared" si="28"/>
        <v>46.817794581651569</v>
      </c>
      <c r="M140">
        <f t="shared" si="28"/>
        <v>28.783273554624135</v>
      </c>
      <c r="N140">
        <f t="shared" si="28"/>
        <v>32.405048267229645</v>
      </c>
      <c r="O140">
        <f t="shared" si="28"/>
        <v>37.143007627311604</v>
      </c>
    </row>
    <row r="141" spans="3:15" x14ac:dyDescent="0.25">
      <c r="C141" s="32" t="s">
        <v>27</v>
      </c>
      <c r="D141" t="s">
        <v>24</v>
      </c>
      <c r="E141">
        <f>AVERAGE(D39:D58)</f>
        <v>118.9</v>
      </c>
      <c r="F141">
        <f t="shared" ref="F141:O141" si="29">AVERAGE(E39:E58)</f>
        <v>128.55000000000001</v>
      </c>
      <c r="G141">
        <f t="shared" si="29"/>
        <v>115.1152838427948</v>
      </c>
      <c r="H141">
        <f t="shared" si="29"/>
        <v>129.18705357142858</v>
      </c>
      <c r="I141">
        <f t="shared" si="29"/>
        <v>81.083832100602649</v>
      </c>
      <c r="J141">
        <f t="shared" si="29"/>
        <v>104.91971863404038</v>
      </c>
      <c r="K141">
        <f t="shared" si="29"/>
        <v>107.72756740824073</v>
      </c>
      <c r="L141">
        <f t="shared" si="29"/>
        <v>95.563330929670727</v>
      </c>
      <c r="M141">
        <f t="shared" si="29"/>
        <v>56.252878635612447</v>
      </c>
      <c r="N141">
        <f t="shared" si="29"/>
        <v>94.746909054124515</v>
      </c>
      <c r="O141">
        <f t="shared" si="29"/>
        <v>127.11588631999999</v>
      </c>
    </row>
    <row r="142" spans="3:15" x14ac:dyDescent="0.25">
      <c r="C142" s="32"/>
      <c r="D142" t="s">
        <v>25</v>
      </c>
      <c r="E142">
        <f>SQRT(AVERAGE(D72:D91))</f>
        <v>151.21276401150797</v>
      </c>
      <c r="F142">
        <f t="shared" ref="F142:O142" si="30">SQRT(AVERAGE(E72:E91))</f>
        <v>159.47774139358759</v>
      </c>
      <c r="G142">
        <f t="shared" si="30"/>
        <v>146.62312252285213</v>
      </c>
      <c r="H142">
        <f t="shared" si="30"/>
        <v>158.32050319621368</v>
      </c>
      <c r="I142">
        <f t="shared" si="30"/>
        <v>108.51426454701901</v>
      </c>
      <c r="J142">
        <f t="shared" si="30"/>
        <v>132.62645741615006</v>
      </c>
      <c r="K142">
        <f t="shared" si="30"/>
        <v>139.46406991461603</v>
      </c>
      <c r="L142">
        <f t="shared" si="30"/>
        <v>123.13190200534228</v>
      </c>
      <c r="M142">
        <f t="shared" si="30"/>
        <v>69.024932190410794</v>
      </c>
      <c r="N142">
        <f t="shared" si="30"/>
        <v>124.6616066385179</v>
      </c>
      <c r="O142">
        <f t="shared" si="30"/>
        <v>157.65152743106867</v>
      </c>
    </row>
    <row r="143" spans="3:15" x14ac:dyDescent="0.25">
      <c r="C143" s="32"/>
      <c r="D143" t="s">
        <v>26</v>
      </c>
      <c r="E143">
        <f>AVERAGE(D105:D124)</f>
        <v>50.530273455174928</v>
      </c>
      <c r="F143">
        <f t="shared" ref="F143:O143" si="31">AVERAGE(E105:E124)</f>
        <v>52.092192573488276</v>
      </c>
      <c r="G143">
        <f t="shared" si="31"/>
        <v>49.489034669217837</v>
      </c>
      <c r="H143">
        <f t="shared" si="31"/>
        <v>53.099158183281915</v>
      </c>
      <c r="I143">
        <f t="shared" si="31"/>
        <v>33.690544842211949</v>
      </c>
      <c r="J143">
        <f t="shared" si="31"/>
        <v>42.348696576616405</v>
      </c>
      <c r="K143">
        <f t="shared" si="31"/>
        <v>42.792213633361598</v>
      </c>
      <c r="L143">
        <f t="shared" si="31"/>
        <v>44.001047262683983</v>
      </c>
      <c r="M143">
        <f t="shared" si="31"/>
        <v>28.809387274741304</v>
      </c>
      <c r="N143">
        <f t="shared" si="31"/>
        <v>37.821025122742057</v>
      </c>
      <c r="O143">
        <f t="shared" si="31"/>
        <v>51.477843254616118</v>
      </c>
    </row>
    <row r="144" spans="3:15" x14ac:dyDescent="0.25">
      <c r="C144" s="32" t="s">
        <v>28</v>
      </c>
      <c r="D144" t="s">
        <v>24</v>
      </c>
      <c r="E144">
        <f>AVERAGE(D39:D68)</f>
        <v>178.36666666666667</v>
      </c>
      <c r="F144">
        <f t="shared" ref="F144:O144" si="32">AVERAGE(E39:E68)</f>
        <v>189.33333333333334</v>
      </c>
      <c r="G144">
        <f t="shared" si="32"/>
        <v>171.87190684133918</v>
      </c>
      <c r="H144">
        <f t="shared" si="32"/>
        <v>182.13749999999999</v>
      </c>
      <c r="I144">
        <f t="shared" si="32"/>
        <v>120.81097288540695</v>
      </c>
      <c r="J144">
        <f t="shared" si="32"/>
        <v>148.86502439076841</v>
      </c>
      <c r="K144">
        <f t="shared" si="32"/>
        <v>164.45770933817957</v>
      </c>
      <c r="L144">
        <f t="shared" si="32"/>
        <v>137.90282736324761</v>
      </c>
      <c r="M144">
        <f t="shared" si="32"/>
        <v>126.3920280742807</v>
      </c>
      <c r="N144">
        <f t="shared" si="32"/>
        <v>138.73951718279434</v>
      </c>
      <c r="O144">
        <f t="shared" si="32"/>
        <v>185.44202004266666</v>
      </c>
    </row>
    <row r="145" spans="3:15" x14ac:dyDescent="0.25">
      <c r="C145" s="32"/>
      <c r="D145" t="s">
        <v>25</v>
      </c>
      <c r="E145">
        <f>SQRT(AVERAGE(D72:D101))</f>
        <v>227.94597313106163</v>
      </c>
      <c r="F145">
        <f t="shared" ref="F145:O145" si="33">SQRT(AVERAGE(E72:E101))</f>
        <v>235.18517526975774</v>
      </c>
      <c r="G145">
        <f t="shared" si="33"/>
        <v>220.64192497250738</v>
      </c>
      <c r="H145">
        <f t="shared" si="33"/>
        <v>225.78056007886028</v>
      </c>
      <c r="I145">
        <f t="shared" si="33"/>
        <v>161.17511710976717</v>
      </c>
      <c r="J145">
        <f t="shared" si="33"/>
        <v>189.85428030962635</v>
      </c>
      <c r="K145">
        <f t="shared" si="33"/>
        <v>214.07322923716723</v>
      </c>
      <c r="L145">
        <f t="shared" si="33"/>
        <v>178.58701957942748</v>
      </c>
      <c r="M145">
        <f t="shared" si="33"/>
        <v>187.22521977136705</v>
      </c>
      <c r="N145">
        <f t="shared" si="33"/>
        <v>181.51953787963242</v>
      </c>
      <c r="O145">
        <f t="shared" si="33"/>
        <v>230.21746625572189</v>
      </c>
    </row>
    <row r="146" spans="3:15" x14ac:dyDescent="0.25">
      <c r="C146" s="32"/>
      <c r="D146" t="s">
        <v>26</v>
      </c>
      <c r="E146">
        <f>AVERAGE(D105:D134)</f>
        <v>56.486718630698526</v>
      </c>
      <c r="F146">
        <f t="shared" ref="F146:O146" si="34">AVERAGE(E105:E134)</f>
        <v>59.804198797401696</v>
      </c>
      <c r="G146">
        <f t="shared" si="34"/>
        <v>54.62483889026926</v>
      </c>
      <c r="H146">
        <f t="shared" si="34"/>
        <v>57.605955241693984</v>
      </c>
      <c r="I146">
        <f t="shared" si="34"/>
        <v>37.458286981262049</v>
      </c>
      <c r="J146">
        <f t="shared" si="34"/>
        <v>45.967981129097502</v>
      </c>
      <c r="K146">
        <f t="shared" si="34"/>
        <v>49.486652150983481</v>
      </c>
      <c r="L146">
        <f t="shared" si="34"/>
        <v>46.314107054623378</v>
      </c>
      <c r="M146">
        <f t="shared" si="34"/>
        <v>41.964821760913715</v>
      </c>
      <c r="N146">
        <f t="shared" si="34"/>
        <v>42.246704651630502</v>
      </c>
      <c r="O146">
        <f t="shared" si="34"/>
        <v>58.439532187557504</v>
      </c>
    </row>
    <row r="149" spans="3:15" ht="60" x14ac:dyDescent="0.25">
      <c r="C149" s="36"/>
      <c r="D149" s="36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6</v>
      </c>
      <c r="J149" s="11" t="s">
        <v>13</v>
      </c>
      <c r="K149" s="11" t="s">
        <v>16</v>
      </c>
      <c r="L149" s="11" t="s">
        <v>7</v>
      </c>
      <c r="M149" s="11" t="s">
        <v>8</v>
      </c>
      <c r="N149" s="11" t="s">
        <v>20</v>
      </c>
      <c r="O149" s="12" t="s">
        <v>9</v>
      </c>
    </row>
    <row r="150" spans="3:15" x14ac:dyDescent="0.25">
      <c r="C150" s="33" t="s">
        <v>24</v>
      </c>
      <c r="D150" s="17" t="s">
        <v>23</v>
      </c>
      <c r="E150">
        <f>E138</f>
        <v>72.400000000000006</v>
      </c>
      <c r="F150">
        <f>F138</f>
        <v>67.099999999999994</v>
      </c>
      <c r="G150">
        <f t="shared" ref="G150:O150" si="35">G138</f>
        <v>70.858078602620097</v>
      </c>
      <c r="H150">
        <f t="shared" si="35"/>
        <v>83.698214285714272</v>
      </c>
      <c r="I150">
        <f t="shared" si="35"/>
        <v>45.094872338158893</v>
      </c>
      <c r="J150">
        <f t="shared" si="35"/>
        <v>62.874065668106276</v>
      </c>
      <c r="K150">
        <f t="shared" si="35"/>
        <v>62.897463798415188</v>
      </c>
      <c r="L150">
        <f t="shared" si="35"/>
        <v>66.120676649535511</v>
      </c>
      <c r="M150">
        <f t="shared" si="35"/>
        <v>39.126683441982621</v>
      </c>
      <c r="N150">
        <f t="shared" si="35"/>
        <v>55.674010377043274</v>
      </c>
      <c r="O150">
        <f t="shared" si="35"/>
        <v>69.283501782000002</v>
      </c>
    </row>
    <row r="151" spans="3:15" x14ac:dyDescent="0.25">
      <c r="C151" s="34"/>
      <c r="D151" s="20" t="s">
        <v>27</v>
      </c>
      <c r="E151">
        <f>E141</f>
        <v>118.9</v>
      </c>
      <c r="F151">
        <f>F141</f>
        <v>128.55000000000001</v>
      </c>
      <c r="G151">
        <f t="shared" ref="G151:O151" si="36">G141</f>
        <v>115.1152838427948</v>
      </c>
      <c r="H151">
        <f t="shared" si="36"/>
        <v>129.18705357142858</v>
      </c>
      <c r="I151">
        <f t="shared" si="36"/>
        <v>81.083832100602649</v>
      </c>
      <c r="J151">
        <f t="shared" si="36"/>
        <v>104.91971863404038</v>
      </c>
      <c r="K151">
        <f t="shared" si="36"/>
        <v>107.72756740824073</v>
      </c>
      <c r="L151">
        <f t="shared" si="36"/>
        <v>95.563330929670727</v>
      </c>
      <c r="M151">
        <f t="shared" si="36"/>
        <v>56.252878635612447</v>
      </c>
      <c r="N151">
        <f t="shared" si="36"/>
        <v>94.746909054124515</v>
      </c>
      <c r="O151">
        <f t="shared" si="36"/>
        <v>127.11588631999999</v>
      </c>
    </row>
    <row r="152" spans="3:15" x14ac:dyDescent="0.25">
      <c r="C152" s="35"/>
      <c r="D152" s="19" t="s">
        <v>28</v>
      </c>
      <c r="E152">
        <f>E144</f>
        <v>178.36666666666667</v>
      </c>
      <c r="F152">
        <f t="shared" ref="F152:O152" si="37">F144</f>
        <v>189.33333333333334</v>
      </c>
      <c r="G152">
        <f t="shared" si="37"/>
        <v>171.87190684133918</v>
      </c>
      <c r="H152">
        <f t="shared" si="37"/>
        <v>182.13749999999999</v>
      </c>
      <c r="I152">
        <f t="shared" si="37"/>
        <v>120.81097288540695</v>
      </c>
      <c r="J152">
        <f>J144</f>
        <v>148.86502439076841</v>
      </c>
      <c r="K152">
        <f t="shared" si="37"/>
        <v>164.45770933817957</v>
      </c>
      <c r="L152">
        <f t="shared" si="37"/>
        <v>137.90282736324761</v>
      </c>
      <c r="M152">
        <f>M144</f>
        <v>126.3920280742807</v>
      </c>
      <c r="N152">
        <f t="shared" si="37"/>
        <v>138.73951718279434</v>
      </c>
      <c r="O152">
        <f t="shared" si="37"/>
        <v>185.44202004266666</v>
      </c>
    </row>
    <row r="153" spans="3:15" x14ac:dyDescent="0.25">
      <c r="C153" s="33" t="s">
        <v>25</v>
      </c>
      <c r="D153" s="17" t="s">
        <v>23</v>
      </c>
      <c r="E153">
        <f>E139</f>
        <v>88.637463862635428</v>
      </c>
      <c r="F153">
        <f t="shared" ref="F153:O153" si="38">F139</f>
        <v>89.344837567707287</v>
      </c>
      <c r="G153">
        <f t="shared" si="38"/>
        <v>86.565249940623829</v>
      </c>
      <c r="H153">
        <f t="shared" si="38"/>
        <v>99.784573042226242</v>
      </c>
      <c r="I153">
        <f t="shared" si="38"/>
        <v>62.115367437412772</v>
      </c>
      <c r="J153">
        <f t="shared" si="38"/>
        <v>78.527745487623463</v>
      </c>
      <c r="K153">
        <f t="shared" si="38"/>
        <v>79.197966801661266</v>
      </c>
      <c r="L153">
        <f t="shared" si="38"/>
        <v>78.973004172490377</v>
      </c>
      <c r="M153">
        <f t="shared" si="38"/>
        <v>49.711097488599407</v>
      </c>
      <c r="N153">
        <f t="shared" si="38"/>
        <v>73.275006148234766</v>
      </c>
      <c r="O153">
        <f t="shared" si="38"/>
        <v>87.466953061492191</v>
      </c>
    </row>
    <row r="154" spans="3:15" x14ac:dyDescent="0.25">
      <c r="C154" s="34"/>
      <c r="D154" s="20" t="s">
        <v>27</v>
      </c>
      <c r="E154">
        <f>E142</f>
        <v>151.21276401150797</v>
      </c>
      <c r="F154">
        <f t="shared" ref="F154:O154" si="39">F142</f>
        <v>159.47774139358759</v>
      </c>
      <c r="G154">
        <f t="shared" si="39"/>
        <v>146.62312252285213</v>
      </c>
      <c r="H154">
        <f t="shared" si="39"/>
        <v>158.32050319621368</v>
      </c>
      <c r="I154">
        <f t="shared" si="39"/>
        <v>108.51426454701901</v>
      </c>
      <c r="J154">
        <f t="shared" si="39"/>
        <v>132.62645741615006</v>
      </c>
      <c r="K154">
        <f t="shared" si="39"/>
        <v>139.46406991461603</v>
      </c>
      <c r="L154">
        <f t="shared" si="39"/>
        <v>123.13190200534228</v>
      </c>
      <c r="M154">
        <f t="shared" si="39"/>
        <v>69.024932190410794</v>
      </c>
      <c r="N154">
        <f t="shared" si="39"/>
        <v>124.6616066385179</v>
      </c>
      <c r="O154">
        <f t="shared" si="39"/>
        <v>157.65152743106867</v>
      </c>
    </row>
    <row r="155" spans="3:15" x14ac:dyDescent="0.25">
      <c r="C155" s="35"/>
      <c r="D155" s="25" t="s">
        <v>28</v>
      </c>
      <c r="E155">
        <f>E145</f>
        <v>227.94597313106163</v>
      </c>
      <c r="F155">
        <f t="shared" ref="F155:O155" si="40">F145</f>
        <v>235.18517526975774</v>
      </c>
      <c r="G155">
        <f t="shared" si="40"/>
        <v>220.64192497250738</v>
      </c>
      <c r="H155">
        <f>H145</f>
        <v>225.78056007886028</v>
      </c>
      <c r="I155">
        <f t="shared" si="40"/>
        <v>161.17511710976717</v>
      </c>
      <c r="J155">
        <f t="shared" si="40"/>
        <v>189.85428030962635</v>
      </c>
      <c r="K155">
        <f t="shared" si="40"/>
        <v>214.07322923716723</v>
      </c>
      <c r="L155">
        <f t="shared" si="40"/>
        <v>178.58701957942748</v>
      </c>
      <c r="M155">
        <f t="shared" si="40"/>
        <v>187.22521977136705</v>
      </c>
      <c r="N155">
        <f t="shared" si="40"/>
        <v>181.51953787963242</v>
      </c>
      <c r="O155">
        <f t="shared" si="40"/>
        <v>230.21746625572189</v>
      </c>
    </row>
    <row r="156" spans="3:15" x14ac:dyDescent="0.25">
      <c r="C156" s="33" t="s">
        <v>26</v>
      </c>
      <c r="D156" s="18" t="s">
        <v>23</v>
      </c>
      <c r="E156">
        <f>E140</f>
        <v>46.978101178139795</v>
      </c>
      <c r="F156">
        <f t="shared" ref="F156:O156" si="41">F140</f>
        <v>34.987113396676506</v>
      </c>
      <c r="G156">
        <f t="shared" si="41"/>
        <v>46.803436132004251</v>
      </c>
      <c r="H156">
        <f t="shared" si="41"/>
        <v>47.647137840402813</v>
      </c>
      <c r="I156">
        <f t="shared" si="41"/>
        <v>28.783898133604318</v>
      </c>
      <c r="J156">
        <f t="shared" si="41"/>
        <v>35.923679474965397</v>
      </c>
      <c r="K156">
        <f t="shared" si="41"/>
        <v>36.211793024188395</v>
      </c>
      <c r="L156">
        <f t="shared" si="41"/>
        <v>46.817794581651569</v>
      </c>
      <c r="M156">
        <f t="shared" si="41"/>
        <v>28.783273554624135</v>
      </c>
      <c r="N156">
        <f t="shared" si="41"/>
        <v>32.405048267229645</v>
      </c>
      <c r="O156">
        <f t="shared" si="41"/>
        <v>37.143007627311604</v>
      </c>
    </row>
    <row r="157" spans="3:15" x14ac:dyDescent="0.25">
      <c r="C157" s="34"/>
      <c r="D157" s="24" t="s">
        <v>27</v>
      </c>
      <c r="E157">
        <f>E143</f>
        <v>50.530273455174928</v>
      </c>
      <c r="F157">
        <f t="shared" ref="F157:O157" si="42">F143</f>
        <v>52.092192573488276</v>
      </c>
      <c r="G157">
        <f t="shared" si="42"/>
        <v>49.489034669217837</v>
      </c>
      <c r="H157">
        <f t="shared" si="42"/>
        <v>53.099158183281915</v>
      </c>
      <c r="I157">
        <f t="shared" si="42"/>
        <v>33.690544842211949</v>
      </c>
      <c r="J157">
        <f t="shared" si="42"/>
        <v>42.348696576616405</v>
      </c>
      <c r="K157">
        <f t="shared" si="42"/>
        <v>42.792213633361598</v>
      </c>
      <c r="L157">
        <f t="shared" si="42"/>
        <v>44.001047262683983</v>
      </c>
      <c r="M157">
        <f t="shared" si="42"/>
        <v>28.809387274741304</v>
      </c>
      <c r="N157">
        <f t="shared" si="42"/>
        <v>37.821025122742057</v>
      </c>
      <c r="O157">
        <f t="shared" si="42"/>
        <v>51.477843254616118</v>
      </c>
    </row>
    <row r="158" spans="3:15" x14ac:dyDescent="0.25">
      <c r="C158" s="35"/>
      <c r="D158" s="20" t="s">
        <v>28</v>
      </c>
      <c r="E158">
        <f>E146</f>
        <v>56.486718630698526</v>
      </c>
      <c r="F158">
        <f t="shared" ref="F158:O158" si="43">F146</f>
        <v>59.804198797401696</v>
      </c>
      <c r="G158">
        <f t="shared" si="43"/>
        <v>54.62483889026926</v>
      </c>
      <c r="H158">
        <f t="shared" si="43"/>
        <v>57.605955241693984</v>
      </c>
      <c r="I158">
        <f t="shared" si="43"/>
        <v>37.458286981262049</v>
      </c>
      <c r="J158">
        <f t="shared" si="43"/>
        <v>45.967981129097502</v>
      </c>
      <c r="K158">
        <f t="shared" si="43"/>
        <v>49.486652150983481</v>
      </c>
      <c r="L158">
        <f t="shared" si="43"/>
        <v>46.314107054623378</v>
      </c>
      <c r="M158">
        <f t="shared" si="43"/>
        <v>41.964821760913715</v>
      </c>
      <c r="N158">
        <f t="shared" si="43"/>
        <v>42.246704651630502</v>
      </c>
      <c r="O158">
        <f t="shared" si="43"/>
        <v>58.439532187557504</v>
      </c>
    </row>
    <row r="253" spans="17:20" x14ac:dyDescent="0.25">
      <c r="Q253" t="s">
        <v>0</v>
      </c>
      <c r="R253" t="s">
        <v>29</v>
      </c>
      <c r="S253" t="s">
        <v>30</v>
      </c>
      <c r="T253" t="s">
        <v>31</v>
      </c>
    </row>
    <row r="254" spans="17:20" x14ac:dyDescent="0.25">
      <c r="Q254" s="23">
        <v>44114</v>
      </c>
      <c r="R254">
        <v>53</v>
      </c>
    </row>
    <row r="255" spans="17:20" x14ac:dyDescent="0.25">
      <c r="Q255" s="23">
        <v>44115</v>
      </c>
      <c r="R255">
        <v>32</v>
      </c>
    </row>
    <row r="256" spans="17:20" x14ac:dyDescent="0.25">
      <c r="Q256" s="23">
        <v>44116</v>
      </c>
      <c r="R256">
        <v>35</v>
      </c>
    </row>
    <row r="257" spans="17:20" x14ac:dyDescent="0.25">
      <c r="Q257" s="23">
        <v>44117</v>
      </c>
      <c r="R257">
        <v>62</v>
      </c>
    </row>
    <row r="258" spans="17:20" x14ac:dyDescent="0.25">
      <c r="Q258" s="23">
        <v>44118</v>
      </c>
      <c r="R258">
        <v>116</v>
      </c>
    </row>
    <row r="259" spans="17:20" x14ac:dyDescent="0.25">
      <c r="Q259" s="23">
        <v>44119</v>
      </c>
      <c r="R259">
        <v>91</v>
      </c>
    </row>
    <row r="260" spans="17:20" x14ac:dyDescent="0.25">
      <c r="Q260" s="23">
        <v>44120</v>
      </c>
      <c r="R260">
        <v>132</v>
      </c>
    </row>
    <row r="261" spans="17:20" x14ac:dyDescent="0.25">
      <c r="Q261" s="23">
        <v>44121</v>
      </c>
      <c r="R261">
        <v>84</v>
      </c>
    </row>
    <row r="262" spans="17:20" x14ac:dyDescent="0.25">
      <c r="Q262" s="23">
        <v>44122</v>
      </c>
      <c r="R262">
        <v>49</v>
      </c>
    </row>
    <row r="263" spans="17:20" x14ac:dyDescent="0.25">
      <c r="Q263" s="23">
        <v>44123</v>
      </c>
      <c r="R263">
        <v>41</v>
      </c>
    </row>
    <row r="264" spans="17:20" x14ac:dyDescent="0.25">
      <c r="Q264" s="23">
        <v>44124</v>
      </c>
      <c r="R264">
        <v>107</v>
      </c>
    </row>
    <row r="265" spans="17:20" x14ac:dyDescent="0.25">
      <c r="Q265" s="23">
        <v>44125</v>
      </c>
      <c r="S265">
        <v>130</v>
      </c>
      <c r="T265" s="26">
        <v>182.34191074780375</v>
      </c>
    </row>
    <row r="266" spans="17:20" x14ac:dyDescent="0.25">
      <c r="Q266" s="23">
        <v>44126</v>
      </c>
      <c r="S266">
        <v>168</v>
      </c>
      <c r="T266" s="27">
        <v>169.23489478703638</v>
      </c>
    </row>
    <row r="267" spans="17:20" x14ac:dyDescent="0.25">
      <c r="Q267" s="23">
        <v>44127</v>
      </c>
      <c r="S267">
        <v>153</v>
      </c>
      <c r="T267" s="26">
        <v>155.06820694408134</v>
      </c>
    </row>
    <row r="268" spans="17:20" x14ac:dyDescent="0.25">
      <c r="Q268" s="23">
        <v>44128</v>
      </c>
      <c r="S268">
        <v>179</v>
      </c>
      <c r="T268" s="27">
        <v>126.46001505050604</v>
      </c>
    </row>
    <row r="269" spans="17:20" x14ac:dyDescent="0.25">
      <c r="Q269" s="23">
        <v>44129</v>
      </c>
      <c r="S269">
        <v>87</v>
      </c>
      <c r="T269" s="26">
        <v>60.115763232117231</v>
      </c>
    </row>
    <row r="270" spans="17:20" x14ac:dyDescent="0.25">
      <c r="Q270" s="23">
        <v>44130</v>
      </c>
      <c r="S270">
        <v>45</v>
      </c>
      <c r="T270" s="27">
        <v>66.824661162513038</v>
      </c>
    </row>
    <row r="271" spans="17:20" x14ac:dyDescent="0.25">
      <c r="Q271" s="23">
        <v>44131</v>
      </c>
      <c r="S271">
        <v>132</v>
      </c>
      <c r="T271" s="26">
        <v>246.43111622926281</v>
      </c>
    </row>
    <row r="272" spans="17:20" x14ac:dyDescent="0.25">
      <c r="Q272" s="23">
        <v>44132</v>
      </c>
      <c r="S272">
        <v>236</v>
      </c>
      <c r="T272" s="27">
        <v>284.71604285771679</v>
      </c>
    </row>
    <row r="273" spans="17:20" x14ac:dyDescent="0.25">
      <c r="Q273" s="23">
        <v>44133</v>
      </c>
      <c r="S273">
        <v>298</v>
      </c>
      <c r="T273" s="26">
        <v>261.23885703720737</v>
      </c>
    </row>
    <row r="274" spans="17:20" x14ac:dyDescent="0.25">
      <c r="Q274" s="23">
        <v>44134</v>
      </c>
      <c r="S274">
        <v>202</v>
      </c>
      <c r="T274" s="27">
        <v>236.46463701124276</v>
      </c>
    </row>
    <row r="275" spans="17:20" x14ac:dyDescent="0.25">
      <c r="Q275" s="23">
        <v>44135</v>
      </c>
      <c r="S275">
        <v>280</v>
      </c>
      <c r="T275" s="26">
        <v>188.80023414499553</v>
      </c>
    </row>
    <row r="276" spans="17:20" x14ac:dyDescent="0.25">
      <c r="Q276" s="23">
        <v>44136</v>
      </c>
      <c r="S276">
        <v>152</v>
      </c>
      <c r="T276" s="27">
        <v>84.340614830965578</v>
      </c>
    </row>
    <row r="277" spans="17:20" x14ac:dyDescent="0.25">
      <c r="Q277" s="23">
        <v>44137</v>
      </c>
      <c r="S277">
        <v>92</v>
      </c>
      <c r="T277" s="26">
        <v>94.138848087089031</v>
      </c>
    </row>
    <row r="278" spans="17:20" x14ac:dyDescent="0.25">
      <c r="Q278" s="23">
        <v>44138</v>
      </c>
      <c r="S278">
        <v>227</v>
      </c>
      <c r="T278" s="27">
        <v>382.13671249467347</v>
      </c>
    </row>
    <row r="279" spans="17:20" x14ac:dyDescent="0.25">
      <c r="Q279" s="23">
        <v>44139</v>
      </c>
      <c r="S279">
        <v>373</v>
      </c>
      <c r="T279" s="26">
        <v>444.25366193310794</v>
      </c>
    </row>
    <row r="280" spans="17:20" x14ac:dyDescent="0.25">
      <c r="Q280" s="23">
        <v>44140</v>
      </c>
      <c r="S280">
        <v>367</v>
      </c>
      <c r="T280" s="27">
        <v>402.96663813380411</v>
      </c>
    </row>
    <row r="281" spans="17:20" x14ac:dyDescent="0.25">
      <c r="Q281" s="23">
        <v>44141</v>
      </c>
      <c r="S281">
        <v>445</v>
      </c>
      <c r="T281" s="26">
        <v>360.31288322602069</v>
      </c>
    </row>
    <row r="282" spans="17:20" x14ac:dyDescent="0.25">
      <c r="Q282" s="23">
        <v>44142</v>
      </c>
      <c r="S282">
        <v>349</v>
      </c>
      <c r="T282" s="27">
        <v>281.63082243651496</v>
      </c>
    </row>
    <row r="283" spans="17:20" x14ac:dyDescent="0.25">
      <c r="Q283" s="23">
        <v>44143</v>
      </c>
      <c r="S283">
        <v>236</v>
      </c>
      <c r="T283" s="26">
        <v>118.16762803184436</v>
      </c>
    </row>
    <row r="284" spans="17:20" x14ac:dyDescent="0.25">
      <c r="Q284" s="23">
        <v>44144</v>
      </c>
      <c r="S284">
        <v>173</v>
      </c>
      <c r="T284" s="27">
        <v>132.45293968591088</v>
      </c>
    </row>
    <row r="285" spans="17:20" x14ac:dyDescent="0.25">
      <c r="Q285" s="23">
        <v>44145</v>
      </c>
      <c r="S285">
        <v>330</v>
      </c>
      <c r="T285" s="26">
        <v>592.2711402603511</v>
      </c>
    </row>
    <row r="286" spans="17:20" x14ac:dyDescent="0.25">
      <c r="Q286" s="23">
        <v>44146</v>
      </c>
      <c r="S286">
        <v>430</v>
      </c>
      <c r="T286" s="27">
        <v>692.87361480282402</v>
      </c>
    </row>
    <row r="287" spans="17:20" x14ac:dyDescent="0.25">
      <c r="Q287" s="23">
        <v>44147</v>
      </c>
      <c r="S287">
        <v>275</v>
      </c>
      <c r="T287" s="26">
        <v>621.29162592015882</v>
      </c>
    </row>
    <row r="288" spans="17:20" x14ac:dyDescent="0.25">
      <c r="Q288" s="23">
        <v>44148</v>
      </c>
      <c r="S288">
        <v>419</v>
      </c>
      <c r="T288" s="27">
        <v>548.75343372461521</v>
      </c>
    </row>
    <row r="289" spans="17:20" x14ac:dyDescent="0.25">
      <c r="Q289" s="23">
        <v>44149</v>
      </c>
      <c r="S289">
        <v>546</v>
      </c>
      <c r="T289" s="26">
        <v>419.86450604753958</v>
      </c>
    </row>
    <row r="290" spans="17:20" x14ac:dyDescent="0.25">
      <c r="Q290" s="23">
        <v>44150</v>
      </c>
      <c r="S290">
        <v>303</v>
      </c>
      <c r="T290" s="27">
        <v>165.40287392894746</v>
      </c>
    </row>
    <row r="291" spans="17:20" x14ac:dyDescent="0.25">
      <c r="Q291" s="23">
        <v>44151</v>
      </c>
      <c r="S291">
        <v>143</v>
      </c>
      <c r="T291" s="26">
        <v>186.19679151999591</v>
      </c>
    </row>
    <row r="292" spans="17:20" x14ac:dyDescent="0.25">
      <c r="Q292" s="23">
        <v>44152</v>
      </c>
      <c r="S292">
        <v>357</v>
      </c>
      <c r="T292" s="27">
        <v>917.6554939464595</v>
      </c>
    </row>
    <row r="293" spans="17:20" x14ac:dyDescent="0.25">
      <c r="Q293" s="23">
        <v>44153</v>
      </c>
      <c r="S293">
        <v>603</v>
      </c>
      <c r="T293" s="26">
        <v>1080.3175375789924</v>
      </c>
    </row>
    <row r="294" spans="17:20" x14ac:dyDescent="0.25">
      <c r="Q294" s="23">
        <v>44154</v>
      </c>
      <c r="S294">
        <v>637</v>
      </c>
      <c r="T294" s="27">
        <v>957.61101173926249</v>
      </c>
    </row>
  </sheetData>
  <mergeCells count="7">
    <mergeCell ref="C156:C158"/>
    <mergeCell ref="C149:D149"/>
    <mergeCell ref="C138:C140"/>
    <mergeCell ref="C141:C143"/>
    <mergeCell ref="C144:C146"/>
    <mergeCell ref="C150:C152"/>
    <mergeCell ref="C153:C15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30"/>
  <sheetViews>
    <sheetView topLeftCell="A139" zoomScale="85" zoomScaleNormal="85" workbookViewId="0">
      <selection activeCell="P167" sqref="P167"/>
    </sheetView>
  </sheetViews>
  <sheetFormatPr defaultRowHeight="15" x14ac:dyDescent="0.25"/>
  <cols>
    <col min="3" max="3" width="13" customWidth="1"/>
    <col min="4" max="4" width="12.5703125" customWidth="1"/>
    <col min="5" max="5" width="16" customWidth="1"/>
    <col min="6" max="6" width="16.85546875" customWidth="1"/>
    <col min="7" max="7" width="18.5703125" customWidth="1"/>
    <col min="8" max="8" width="18.7109375" customWidth="1"/>
    <col min="9" max="9" width="17" customWidth="1"/>
    <col min="10" max="10" width="21.140625" customWidth="1"/>
    <col min="11" max="11" width="16.140625" customWidth="1"/>
    <col min="12" max="12" width="15.28515625" customWidth="1"/>
    <col min="13" max="13" width="15" customWidth="1"/>
    <col min="14" max="14" width="23.7109375" customWidth="1"/>
    <col min="15" max="15" width="12.5703125" customWidth="1"/>
    <col min="17" max="17" width="10.7109375" customWidth="1"/>
    <col min="18" max="19" width="17.140625" customWidth="1"/>
    <col min="20" max="20" width="11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14</v>
      </c>
      <c r="K3" s="1" t="s">
        <v>17</v>
      </c>
      <c r="L3" s="1" t="s">
        <v>7</v>
      </c>
      <c r="M3" s="1" t="s">
        <v>8</v>
      </c>
      <c r="N3" s="1" t="s">
        <v>21</v>
      </c>
      <c r="O3" s="1" t="s">
        <v>9</v>
      </c>
    </row>
    <row r="4" spans="3:15" x14ac:dyDescent="0.25">
      <c r="C4" s="2">
        <v>44271</v>
      </c>
      <c r="D4" s="3">
        <v>372</v>
      </c>
      <c r="E4" s="3">
        <v>28</v>
      </c>
      <c r="F4" s="3">
        <v>282</v>
      </c>
      <c r="G4" s="3">
        <v>28.074666666666701</v>
      </c>
      <c r="H4" s="3">
        <v>354.46763392857099</v>
      </c>
      <c r="I4" s="3">
        <v>273.61396672931801</v>
      </c>
      <c r="J4" s="3">
        <v>271.87245357789902</v>
      </c>
      <c r="K4" s="3">
        <v>267.37969231822399</v>
      </c>
      <c r="L4" s="6">
        <v>12.771658000163315</v>
      </c>
      <c r="M4" s="6">
        <v>262.73327296722101</v>
      </c>
      <c r="N4" s="6">
        <v>290.3971367416749</v>
      </c>
      <c r="O4" s="3">
        <v>277.22965540000001</v>
      </c>
    </row>
    <row r="5" spans="3:15" x14ac:dyDescent="0.25">
      <c r="C5" s="2">
        <v>44272</v>
      </c>
      <c r="D5" s="3">
        <v>453</v>
      </c>
      <c r="E5" s="3">
        <v>28</v>
      </c>
      <c r="F5" s="3">
        <v>398</v>
      </c>
      <c r="G5" s="3">
        <v>28.149333333333299</v>
      </c>
      <c r="H5" s="3">
        <v>467.681919642857</v>
      </c>
      <c r="I5" s="3">
        <v>379.33210869043802</v>
      </c>
      <c r="J5" s="3">
        <v>403.31147853549697</v>
      </c>
      <c r="K5" s="3">
        <v>388.47994947778398</v>
      </c>
      <c r="L5" s="6">
        <v>21.682885971785634</v>
      </c>
      <c r="M5" s="6">
        <v>388.75544652730656</v>
      </c>
      <c r="N5" s="6">
        <v>439.78282126096821</v>
      </c>
      <c r="O5" s="3">
        <v>410.2914834</v>
      </c>
    </row>
    <row r="6" spans="3:15" x14ac:dyDescent="0.25">
      <c r="C6" s="2">
        <v>44273</v>
      </c>
      <c r="D6" s="3">
        <v>356</v>
      </c>
      <c r="E6" s="3">
        <v>28</v>
      </c>
      <c r="F6" s="3">
        <v>375</v>
      </c>
      <c r="G6" s="3">
        <v>28.224</v>
      </c>
      <c r="H6" s="3">
        <v>434.681919642857</v>
      </c>
      <c r="I6" s="3">
        <v>353.178357722481</v>
      </c>
      <c r="J6" s="3">
        <v>373.85833516173898</v>
      </c>
      <c r="K6" s="3">
        <v>323.93709527116403</v>
      </c>
      <c r="L6" s="6">
        <v>30.594113943407955</v>
      </c>
      <c r="M6" s="6">
        <v>354.89050131780152</v>
      </c>
      <c r="N6" s="6">
        <v>409.14110596599426</v>
      </c>
      <c r="O6" s="3">
        <v>384.03590000000003</v>
      </c>
    </row>
    <row r="7" spans="3:15" x14ac:dyDescent="0.25">
      <c r="C7" s="2">
        <v>44274</v>
      </c>
      <c r="D7" s="3">
        <v>419</v>
      </c>
      <c r="E7" s="3">
        <v>28</v>
      </c>
      <c r="F7" s="3">
        <v>351</v>
      </c>
      <c r="G7" s="3">
        <v>28.298666666666701</v>
      </c>
      <c r="H7" s="3">
        <v>410.646205357143</v>
      </c>
      <c r="I7" s="3">
        <v>317.96376791632798</v>
      </c>
      <c r="J7" s="3">
        <v>333.68481216095398</v>
      </c>
      <c r="K7" s="3">
        <v>313.23979181735098</v>
      </c>
      <c r="L7" s="6">
        <v>39.505341915030272</v>
      </c>
      <c r="M7" s="6">
        <v>307.28635867849687</v>
      </c>
      <c r="N7" s="6">
        <v>358.97353837902051</v>
      </c>
      <c r="O7" s="3">
        <v>337.17083930000001</v>
      </c>
    </row>
    <row r="8" spans="3:15" x14ac:dyDescent="0.25">
      <c r="C8" s="2">
        <v>44275</v>
      </c>
      <c r="D8" s="3">
        <v>349</v>
      </c>
      <c r="E8" s="3">
        <v>28</v>
      </c>
      <c r="F8" s="3">
        <v>343</v>
      </c>
      <c r="G8" s="3">
        <v>28.373333333333299</v>
      </c>
      <c r="H8" s="3">
        <v>397.46763392857099</v>
      </c>
      <c r="I8" s="3">
        <v>312.62860973997999</v>
      </c>
      <c r="J8" s="3">
        <v>321.39994295272902</v>
      </c>
      <c r="K8" s="3">
        <v>355.60896369658798</v>
      </c>
      <c r="L8" s="6">
        <v>48.416569886652589</v>
      </c>
      <c r="M8" s="6">
        <v>290.06733569888314</v>
      </c>
      <c r="N8" s="6">
        <v>361.47096436562003</v>
      </c>
      <c r="O8" s="3">
        <v>327.08723859999998</v>
      </c>
    </row>
    <row r="9" spans="3:15" x14ac:dyDescent="0.25">
      <c r="C9" s="2">
        <v>44276</v>
      </c>
      <c r="D9" s="3">
        <v>140</v>
      </c>
      <c r="E9" s="3">
        <v>28</v>
      </c>
      <c r="F9" s="3">
        <v>110</v>
      </c>
      <c r="G9" s="3">
        <v>28.448</v>
      </c>
      <c r="H9" s="3">
        <v>246.57477678571399</v>
      </c>
      <c r="I9" s="3">
        <v>122.2767292934</v>
      </c>
      <c r="J9" s="3">
        <v>119.131628421515</v>
      </c>
      <c r="K9" s="3">
        <v>159.36012860995001</v>
      </c>
      <c r="L9" s="6">
        <v>57.327797858274906</v>
      </c>
      <c r="M9" s="6">
        <v>109.41836351010852</v>
      </c>
      <c r="N9" s="6">
        <v>128.44603102275266</v>
      </c>
      <c r="O9" s="3">
        <v>122.01712120000001</v>
      </c>
    </row>
    <row r="10" spans="3:15" x14ac:dyDescent="0.25">
      <c r="C10" s="2">
        <v>44277</v>
      </c>
      <c r="D10" s="3">
        <v>65</v>
      </c>
      <c r="E10" s="3">
        <v>28</v>
      </c>
      <c r="F10" s="3">
        <v>28</v>
      </c>
      <c r="G10" s="3">
        <v>28.522666666666701</v>
      </c>
      <c r="H10" s="3">
        <v>185.572429187192</v>
      </c>
      <c r="I10" s="3">
        <v>40.285547362268801</v>
      </c>
      <c r="J10" s="3">
        <v>34.817691476070699</v>
      </c>
      <c r="K10" s="3">
        <v>58.079532088716903</v>
      </c>
      <c r="L10" s="6">
        <v>66.23902582989723</v>
      </c>
      <c r="M10" s="6">
        <v>31.915940965320253</v>
      </c>
      <c r="N10" s="6">
        <v>34.072077340453248</v>
      </c>
      <c r="O10" s="3">
        <v>33.219322030000001</v>
      </c>
    </row>
    <row r="11" spans="3:15" x14ac:dyDescent="0.25">
      <c r="C11" s="2">
        <v>44278</v>
      </c>
      <c r="D11" s="3">
        <v>396</v>
      </c>
      <c r="E11" s="3">
        <v>28</v>
      </c>
      <c r="F11" s="3">
        <v>282</v>
      </c>
      <c r="G11" s="3">
        <v>28.5973333333333</v>
      </c>
      <c r="H11" s="3">
        <v>363.17476139162602</v>
      </c>
      <c r="I11" s="3">
        <v>273.61396672931801</v>
      </c>
      <c r="J11" s="3">
        <v>283.92070771502199</v>
      </c>
      <c r="K11" s="3">
        <v>268.14852471459699</v>
      </c>
      <c r="L11" s="6">
        <v>75.150253801519554</v>
      </c>
      <c r="M11" s="6">
        <v>266.7141778815153</v>
      </c>
      <c r="N11" s="6">
        <v>303.79719633034716</v>
      </c>
      <c r="O11" s="3">
        <v>298.27423340000001</v>
      </c>
    </row>
    <row r="12" spans="3:15" x14ac:dyDescent="0.25">
      <c r="C12" s="2">
        <v>44279</v>
      </c>
      <c r="D12" s="3">
        <v>575</v>
      </c>
      <c r="E12" s="3">
        <v>28</v>
      </c>
      <c r="F12" s="3">
        <v>398</v>
      </c>
      <c r="G12" s="3">
        <v>28.672000000000001</v>
      </c>
      <c r="H12" s="3">
        <v>476.389047105911</v>
      </c>
      <c r="I12" s="3">
        <v>379.33210869043802</v>
      </c>
      <c r="J12" s="3">
        <v>425.54691807259502</v>
      </c>
      <c r="K12" s="3">
        <v>417.63055261600198</v>
      </c>
      <c r="L12" s="6">
        <v>84.061481773141878</v>
      </c>
      <c r="M12" s="6">
        <v>395.05163550665515</v>
      </c>
      <c r="N12" s="6">
        <v>453.27375729690857</v>
      </c>
      <c r="O12" s="3">
        <v>441.4005171</v>
      </c>
    </row>
    <row r="13" spans="3:15" x14ac:dyDescent="0.25">
      <c r="C13" s="2">
        <v>44280</v>
      </c>
      <c r="D13" s="3">
        <v>520</v>
      </c>
      <c r="E13" s="3">
        <v>28</v>
      </c>
      <c r="F13" s="3">
        <v>375</v>
      </c>
      <c r="G13" s="3">
        <v>28.746666666666702</v>
      </c>
      <c r="H13" s="3">
        <v>443.389047105911</v>
      </c>
      <c r="I13" s="3">
        <v>353.178357722481</v>
      </c>
      <c r="J13" s="3">
        <v>393.94130752134799</v>
      </c>
      <c r="K13" s="3">
        <v>392.22501427370298</v>
      </c>
      <c r="L13" s="6">
        <v>92.972709744764202</v>
      </c>
      <c r="M13" s="6">
        <v>360.54914813190254</v>
      </c>
      <c r="N13" s="6">
        <v>422.33532979280602</v>
      </c>
      <c r="O13" s="3">
        <v>413.1590286</v>
      </c>
    </row>
    <row r="14" spans="3:15" x14ac:dyDescent="0.25">
      <c r="C14" s="2">
        <v>44281</v>
      </c>
      <c r="D14" s="3">
        <v>443</v>
      </c>
      <c r="E14" s="3">
        <v>28</v>
      </c>
      <c r="F14" s="3">
        <v>351</v>
      </c>
      <c r="G14" s="3">
        <v>28.8213333333333</v>
      </c>
      <c r="H14" s="3">
        <v>419.35333282019701</v>
      </c>
      <c r="I14" s="3">
        <v>317.96376791632798</v>
      </c>
      <c r="J14" s="3">
        <v>348.56810680798901</v>
      </c>
      <c r="K14" s="3">
        <v>338.53203491481401</v>
      </c>
      <c r="L14" s="6">
        <v>101.88393771638653</v>
      </c>
      <c r="M14" s="6">
        <v>312.06551575543978</v>
      </c>
      <c r="N14" s="6">
        <v>371.53834645266119</v>
      </c>
      <c r="O14" s="3">
        <v>362.74921490000003</v>
      </c>
    </row>
    <row r="15" spans="3:15" x14ac:dyDescent="0.25">
      <c r="C15" s="2">
        <v>44282</v>
      </c>
      <c r="D15" s="3">
        <v>448</v>
      </c>
      <c r="E15" s="3">
        <v>28</v>
      </c>
      <c r="F15" s="3">
        <v>343</v>
      </c>
      <c r="G15" s="3">
        <v>28.896000000000001</v>
      </c>
      <c r="H15" s="3">
        <v>406.174761391625</v>
      </c>
      <c r="I15" s="3">
        <v>312.62860973997999</v>
      </c>
      <c r="J15" s="3">
        <v>334.12636911198803</v>
      </c>
      <c r="K15" s="3">
        <v>317.16188419711199</v>
      </c>
      <c r="L15" s="6">
        <v>110.79516568800885</v>
      </c>
      <c r="M15" s="6">
        <v>294.53223569458453</v>
      </c>
      <c r="N15" s="6">
        <v>362.95880194235485</v>
      </c>
      <c r="O15" s="3">
        <v>351.90291639999998</v>
      </c>
    </row>
    <row r="16" spans="3:15" x14ac:dyDescent="0.25">
      <c r="C16" s="2">
        <v>44283</v>
      </c>
      <c r="D16" s="3">
        <v>131</v>
      </c>
      <c r="E16" s="3">
        <v>28</v>
      </c>
      <c r="F16" s="3">
        <v>110</v>
      </c>
      <c r="G16" s="3">
        <v>28.970666666666698</v>
      </c>
      <c r="H16" s="3">
        <v>255.281904248768</v>
      </c>
      <c r="I16" s="3">
        <v>122.2767292934</v>
      </c>
      <c r="J16" s="3">
        <v>128.936798784454</v>
      </c>
      <c r="K16" s="3">
        <v>104.986358375987</v>
      </c>
      <c r="L16" s="6">
        <v>119.70639365963117</v>
      </c>
      <c r="M16" s="6">
        <v>110.8204138741431</v>
      </c>
      <c r="N16" s="6">
        <v>139.52694617772829</v>
      </c>
      <c r="O16" s="3">
        <v>131.32182090000001</v>
      </c>
    </row>
    <row r="17" spans="3:15" x14ac:dyDescent="0.25">
      <c r="C17" s="2">
        <v>44284</v>
      </c>
      <c r="D17" s="3">
        <v>48</v>
      </c>
      <c r="E17" s="3">
        <v>28</v>
      </c>
      <c r="F17" s="3">
        <v>28</v>
      </c>
      <c r="G17" s="3">
        <v>29.0453333333333</v>
      </c>
      <c r="H17" s="3">
        <v>194.27955665024601</v>
      </c>
      <c r="I17" s="3">
        <v>40.285547362268801</v>
      </c>
      <c r="J17" s="3">
        <v>38.5963208794835</v>
      </c>
      <c r="K17" s="3">
        <v>48.506224588370003</v>
      </c>
      <c r="L17" s="6">
        <v>128.61762163125348</v>
      </c>
      <c r="M17" s="6">
        <v>32.225739915267447</v>
      </c>
      <c r="N17" s="6">
        <v>37.36130323956283</v>
      </c>
      <c r="O17" s="3">
        <v>35.807583839999999</v>
      </c>
    </row>
    <row r="18" spans="3:15" x14ac:dyDescent="0.25">
      <c r="C18" s="2">
        <v>44285</v>
      </c>
      <c r="D18" s="3">
        <v>461</v>
      </c>
      <c r="E18" s="3">
        <v>28</v>
      </c>
      <c r="F18" s="3">
        <v>282</v>
      </c>
      <c r="G18" s="3">
        <v>29.122021</v>
      </c>
      <c r="H18" s="3">
        <v>371.88188885468003</v>
      </c>
      <c r="I18" s="3">
        <v>273.61396672931801</v>
      </c>
      <c r="J18" s="3">
        <v>305.70184792570899</v>
      </c>
      <c r="K18" s="3">
        <v>288.86026428117998</v>
      </c>
      <c r="L18" s="6">
        <v>137.52884960287579</v>
      </c>
      <c r="M18" s="6">
        <v>270.75517230881803</v>
      </c>
      <c r="N18" s="6">
        <v>327.13568476225373</v>
      </c>
      <c r="O18" s="3">
        <v>320.91056939999999</v>
      </c>
    </row>
    <row r="19" spans="3:15" x14ac:dyDescent="0.25">
      <c r="C19" s="2">
        <v>44286</v>
      </c>
      <c r="D19" s="3">
        <v>653</v>
      </c>
      <c r="E19" s="3">
        <v>28</v>
      </c>
      <c r="F19" s="3">
        <v>398</v>
      </c>
      <c r="G19" s="3">
        <v>29.194666666666699</v>
      </c>
      <c r="H19" s="3">
        <v>485.09617456896501</v>
      </c>
      <c r="I19" s="3">
        <v>379.33210869043802</v>
      </c>
      <c r="J19" s="3">
        <v>459.02479602925501</v>
      </c>
      <c r="K19" s="3">
        <v>435.05656603178898</v>
      </c>
      <c r="L19" s="6">
        <v>146.4400775744981</v>
      </c>
      <c r="M19" s="6">
        <v>401.44953440697276</v>
      </c>
      <c r="N19" s="6">
        <v>483.48262669052559</v>
      </c>
      <c r="O19" s="3">
        <v>474.86255829999999</v>
      </c>
    </row>
    <row r="20" spans="3:15" x14ac:dyDescent="0.25">
      <c r="C20" s="2">
        <v>44287</v>
      </c>
      <c r="D20" s="3">
        <v>621</v>
      </c>
      <c r="E20" s="3">
        <v>28</v>
      </c>
      <c r="F20" s="3">
        <v>375</v>
      </c>
      <c r="G20" s="3">
        <v>29.2693333333333</v>
      </c>
      <c r="H20" s="3">
        <v>452.09617456896501</v>
      </c>
      <c r="I20" s="3">
        <v>353.178357722481</v>
      </c>
      <c r="J20" s="3">
        <v>425.151355268847</v>
      </c>
      <c r="K20" s="3">
        <v>477.09945154084102</v>
      </c>
      <c r="L20" s="6">
        <v>155.35130554612041</v>
      </c>
      <c r="M20" s="6">
        <v>366.29776723705459</v>
      </c>
      <c r="N20" s="6">
        <v>447.2287527028526</v>
      </c>
      <c r="O20" s="3">
        <v>444.48495600000001</v>
      </c>
    </row>
    <row r="21" spans="3:15" x14ac:dyDescent="0.25">
      <c r="C21" s="2">
        <v>44288</v>
      </c>
      <c r="D21" s="3">
        <v>497</v>
      </c>
      <c r="E21" s="3">
        <v>28</v>
      </c>
      <c r="F21" s="3">
        <v>351</v>
      </c>
      <c r="G21" s="3">
        <v>29.344000000000001</v>
      </c>
      <c r="H21" s="3">
        <v>428.06046028325102</v>
      </c>
      <c r="I21" s="3">
        <v>317.96376791632798</v>
      </c>
      <c r="J21" s="3">
        <v>376.32573816103599</v>
      </c>
      <c r="K21" s="3">
        <v>374.10969164391702</v>
      </c>
      <c r="L21" s="6">
        <v>164.26253351774272</v>
      </c>
      <c r="M21" s="6">
        <v>316.91876090576983</v>
      </c>
      <c r="N21" s="6">
        <v>390.54532994762502</v>
      </c>
      <c r="O21" s="3">
        <v>390.26227319999998</v>
      </c>
    </row>
    <row r="22" spans="3:15" x14ac:dyDescent="0.25">
      <c r="C22" s="2">
        <v>44289</v>
      </c>
      <c r="D22" s="3">
        <v>571</v>
      </c>
      <c r="E22" s="3">
        <v>28</v>
      </c>
      <c r="F22" s="3">
        <v>343</v>
      </c>
      <c r="G22" s="3">
        <v>29.418666666666699</v>
      </c>
      <c r="H22" s="3">
        <v>414.88188885468003</v>
      </c>
      <c r="I22" s="3">
        <v>312.62860973997999</v>
      </c>
      <c r="J22" s="3">
        <v>360.94553751131298</v>
      </c>
      <c r="K22" s="3">
        <v>309.92536637008698</v>
      </c>
      <c r="L22" s="6">
        <v>173.17376148936503</v>
      </c>
      <c r="M22" s="6">
        <v>299.06562613743222</v>
      </c>
      <c r="N22" s="6">
        <v>385.03539927825199</v>
      </c>
      <c r="O22" s="3">
        <v>378.59558850000002</v>
      </c>
    </row>
    <row r="23" spans="3:15" x14ac:dyDescent="0.25">
      <c r="C23" s="2">
        <v>44290</v>
      </c>
      <c r="D23" s="3">
        <v>204</v>
      </c>
      <c r="E23" s="3">
        <v>28</v>
      </c>
      <c r="F23" s="3">
        <v>110</v>
      </c>
      <c r="G23" s="3">
        <v>29.4933333333333</v>
      </c>
      <c r="H23" s="3">
        <v>263.98903171182297</v>
      </c>
      <c r="I23" s="3">
        <v>122.2767292934</v>
      </c>
      <c r="J23" s="3">
        <v>139.040765919205</v>
      </c>
      <c r="K23" s="3">
        <v>116.899624130673</v>
      </c>
      <c r="L23" s="6">
        <v>182.08498946098734</v>
      </c>
      <c r="M23" s="6">
        <v>112.24026694019933</v>
      </c>
      <c r="N23" s="6">
        <v>141.69734763959457</v>
      </c>
      <c r="O23" s="3">
        <v>141.33030429999999</v>
      </c>
    </row>
    <row r="24" spans="3:15" x14ac:dyDescent="0.25">
      <c r="C24" s="2">
        <v>44291</v>
      </c>
      <c r="D24" s="3">
        <v>64</v>
      </c>
      <c r="E24" s="3">
        <v>28</v>
      </c>
      <c r="F24" s="3">
        <v>28</v>
      </c>
      <c r="G24" s="3">
        <v>29.568000000000001</v>
      </c>
      <c r="H24" s="3">
        <v>202.98668411329999</v>
      </c>
      <c r="I24" s="3">
        <v>40.285547362268801</v>
      </c>
      <c r="J24" s="3">
        <v>41.558926883998701</v>
      </c>
      <c r="K24" s="3">
        <v>36.365559646429197</v>
      </c>
      <c r="L24" s="6">
        <v>190.99621743260965</v>
      </c>
      <c r="M24" s="6">
        <v>32.538454637529611</v>
      </c>
      <c r="N24" s="6">
        <v>37.619005805480874</v>
      </c>
      <c r="O24" s="3">
        <v>38.591615140000002</v>
      </c>
    </row>
    <row r="25" spans="3:15" x14ac:dyDescent="0.25">
      <c r="C25" s="2">
        <v>44292</v>
      </c>
      <c r="D25" s="3">
        <v>60</v>
      </c>
      <c r="E25" s="3">
        <v>28</v>
      </c>
      <c r="F25" s="3">
        <v>282</v>
      </c>
      <c r="G25" s="3">
        <v>29.642666666666699</v>
      </c>
      <c r="H25" s="3">
        <v>380.58901631773398</v>
      </c>
      <c r="I25" s="3">
        <v>273.61396672931801</v>
      </c>
      <c r="J25" s="3">
        <v>330.83458819227201</v>
      </c>
      <c r="K25" s="3">
        <v>261.73273615111299</v>
      </c>
      <c r="L25" s="6">
        <v>199.90744540423196</v>
      </c>
      <c r="M25" s="6">
        <v>274.85716326641528</v>
      </c>
      <c r="N25" s="6">
        <v>330.38647783043399</v>
      </c>
      <c r="O25" s="3">
        <v>345.25905979999999</v>
      </c>
    </row>
    <row r="26" spans="3:15" x14ac:dyDescent="0.25">
      <c r="C26" s="2">
        <v>44293</v>
      </c>
      <c r="D26" s="3">
        <v>638</v>
      </c>
      <c r="E26" s="3">
        <v>28</v>
      </c>
      <c r="F26" s="3">
        <v>398</v>
      </c>
      <c r="G26" s="3">
        <v>29.717333333333301</v>
      </c>
      <c r="H26" s="3">
        <v>493.80330203201999</v>
      </c>
      <c r="I26" s="3">
        <v>379.33210869043802</v>
      </c>
      <c r="J26" s="3">
        <v>497.67551789365899</v>
      </c>
      <c r="K26" s="3">
        <v>374.056461697793</v>
      </c>
      <c r="L26" s="6">
        <v>208.81867337585427</v>
      </c>
      <c r="M26" s="6">
        <v>407.95078627106824</v>
      </c>
      <c r="N26" s="6">
        <v>488.43532597864692</v>
      </c>
      <c r="O26" s="3">
        <v>510.85558250000003</v>
      </c>
    </row>
    <row r="27" spans="3:15" x14ac:dyDescent="0.25">
      <c r="C27" s="2">
        <v>44294</v>
      </c>
      <c r="D27" s="3">
        <v>954</v>
      </c>
      <c r="E27" s="3">
        <v>28</v>
      </c>
      <c r="F27" s="3">
        <v>375</v>
      </c>
      <c r="G27" s="3">
        <v>29.792000000000002</v>
      </c>
      <c r="H27" s="3">
        <v>460.80330203201999</v>
      </c>
      <c r="I27" s="3">
        <v>353.178357722481</v>
      </c>
      <c r="J27" s="3">
        <v>461.15134651059498</v>
      </c>
      <c r="K27" s="3">
        <v>429.55178837893402</v>
      </c>
      <c r="L27" s="6">
        <v>217.72990134747658</v>
      </c>
      <c r="M27" s="6">
        <v>372.13778918961134</v>
      </c>
      <c r="N27" s="6">
        <v>451.61005819808275</v>
      </c>
      <c r="O27" s="3">
        <v>478.18029619999999</v>
      </c>
    </row>
    <row r="28" spans="3:15" x14ac:dyDescent="0.25">
      <c r="C28" s="2">
        <v>44295</v>
      </c>
      <c r="D28" s="3">
        <v>768</v>
      </c>
      <c r="E28" s="3">
        <v>28</v>
      </c>
      <c r="F28" s="3">
        <v>351</v>
      </c>
      <c r="G28" s="3">
        <v>29.866666666666699</v>
      </c>
      <c r="H28" s="3">
        <v>436.76758774630503</v>
      </c>
      <c r="I28" s="3">
        <v>317.96376791632798</v>
      </c>
      <c r="J28" s="3">
        <v>408.31094041118598</v>
      </c>
      <c r="K28" s="3">
        <v>360.491040289853</v>
      </c>
      <c r="L28" s="6">
        <v>226.64112931909889</v>
      </c>
      <c r="M28" s="6">
        <v>321.84724266730069</v>
      </c>
      <c r="N28" s="6">
        <v>394.33573402049285</v>
      </c>
      <c r="O28" s="3">
        <v>419.85634870000001</v>
      </c>
    </row>
    <row r="29" spans="3:15" x14ac:dyDescent="0.25">
      <c r="C29" s="2">
        <v>44296</v>
      </c>
      <c r="D29" s="3">
        <v>749</v>
      </c>
      <c r="E29" s="3">
        <v>28</v>
      </c>
      <c r="F29" s="3">
        <v>343</v>
      </c>
      <c r="G29" s="3">
        <v>29.941333333333301</v>
      </c>
      <c r="H29" s="3">
        <v>423.58901631773398</v>
      </c>
      <c r="I29" s="3">
        <v>312.62860973997999</v>
      </c>
      <c r="J29" s="3">
        <v>391.82663084045498</v>
      </c>
      <c r="K29" s="3">
        <v>337.71964878799798</v>
      </c>
      <c r="L29" s="6">
        <v>235.5523572907212</v>
      </c>
      <c r="M29" s="6">
        <v>303.66855765372316</v>
      </c>
      <c r="N29" s="6">
        <v>385.69916338603082</v>
      </c>
      <c r="O29" s="3">
        <v>407.30722580000003</v>
      </c>
    </row>
    <row r="30" spans="3:15" x14ac:dyDescent="0.25">
      <c r="C30" s="2">
        <v>44297</v>
      </c>
      <c r="D30" s="3">
        <v>245</v>
      </c>
      <c r="E30" s="3">
        <v>28</v>
      </c>
      <c r="F30" s="3">
        <v>110</v>
      </c>
      <c r="G30" s="3">
        <v>30.015999999999998</v>
      </c>
      <c r="H30" s="3">
        <v>272.69615917487698</v>
      </c>
      <c r="I30" s="3">
        <v>122.2767292934</v>
      </c>
      <c r="J30" s="3">
        <v>150.63359911373399</v>
      </c>
      <c r="K30" s="3">
        <v>134.52076513928699</v>
      </c>
      <c r="L30" s="6">
        <v>244.46358526234351</v>
      </c>
      <c r="M30" s="6">
        <v>113.67814876021332</v>
      </c>
      <c r="N30" s="6">
        <v>144.56287178456185</v>
      </c>
      <c r="O30" s="3">
        <v>152.0958037</v>
      </c>
    </row>
    <row r="31" spans="3:15" x14ac:dyDescent="0.25">
      <c r="C31" s="2">
        <v>44298</v>
      </c>
      <c r="D31" s="3">
        <v>61</v>
      </c>
      <c r="E31" s="3">
        <v>28</v>
      </c>
      <c r="F31" s="3">
        <v>28</v>
      </c>
      <c r="G31" s="3">
        <v>30.090666666666699</v>
      </c>
      <c r="H31" s="3">
        <v>211.69381157635499</v>
      </c>
      <c r="I31" s="3">
        <v>40.285547362268801</v>
      </c>
      <c r="J31" s="3">
        <v>44.9438283411206</v>
      </c>
      <c r="K31" s="3">
        <v>47.359097727392502</v>
      </c>
      <c r="L31" s="6">
        <v>253.37481323396582</v>
      </c>
      <c r="M31" s="6">
        <v>32.854112574834367</v>
      </c>
      <c r="N31" s="6">
        <v>38.444926431731155</v>
      </c>
      <c r="O31" s="3">
        <v>41.586223439999998</v>
      </c>
    </row>
    <row r="32" spans="3:15" x14ac:dyDescent="0.25">
      <c r="C32" s="2">
        <v>44299</v>
      </c>
      <c r="D32" s="3">
        <v>644</v>
      </c>
      <c r="E32" s="3">
        <v>28</v>
      </c>
      <c r="F32" s="3">
        <v>282</v>
      </c>
      <c r="G32" s="3">
        <v>30.165333333333301</v>
      </c>
      <c r="H32" s="3">
        <v>389.29614378078799</v>
      </c>
      <c r="I32" s="3">
        <v>273.61396672931801</v>
      </c>
      <c r="J32" s="3">
        <v>359.71821140699899</v>
      </c>
      <c r="K32" s="3">
        <v>238.967809820599</v>
      </c>
      <c r="L32" s="6">
        <v>262.28604120558816</v>
      </c>
      <c r="M32" s="6">
        <v>279.02107146250796</v>
      </c>
      <c r="N32" s="6">
        <v>336.02822596407941</v>
      </c>
      <c r="O32" s="3">
        <v>371.4492075</v>
      </c>
    </row>
    <row r="33" spans="3:15" x14ac:dyDescent="0.25">
      <c r="C33" s="2">
        <v>44300</v>
      </c>
      <c r="D33" s="3">
        <v>803</v>
      </c>
      <c r="E33" s="3">
        <v>28</v>
      </c>
      <c r="F33" s="3">
        <v>398</v>
      </c>
      <c r="G33" s="3">
        <v>30.24</v>
      </c>
      <c r="H33" s="3">
        <v>502.51042949507399</v>
      </c>
      <c r="I33" s="3">
        <v>379.33210869043802</v>
      </c>
      <c r="J33" s="3">
        <v>542.13228675477296</v>
      </c>
      <c r="K33" s="3">
        <v>367.38840032784799</v>
      </c>
      <c r="L33" s="6">
        <v>271.1972691772105</v>
      </c>
      <c r="M33" s="6">
        <v>414.55706068379874</v>
      </c>
      <c r="N33" s="6">
        <v>495.43924414038622</v>
      </c>
      <c r="O33" s="3">
        <v>549.57102689999999</v>
      </c>
    </row>
    <row r="38" spans="3:15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10</v>
      </c>
      <c r="I38" s="11" t="s">
        <v>14</v>
      </c>
      <c r="J38" s="11" t="s">
        <v>17</v>
      </c>
      <c r="K38" s="11" t="s">
        <v>7</v>
      </c>
      <c r="L38" s="11" t="s">
        <v>8</v>
      </c>
      <c r="M38" s="11" t="s">
        <v>21</v>
      </c>
      <c r="N38" s="12" t="s">
        <v>9</v>
      </c>
    </row>
    <row r="39" spans="3:15" x14ac:dyDescent="0.25">
      <c r="C39" s="8">
        <v>44271</v>
      </c>
      <c r="D39">
        <f>ABS(D4-E4)</f>
        <v>344</v>
      </c>
      <c r="E39">
        <f>ABS(D4-F4)</f>
        <v>90</v>
      </c>
      <c r="F39">
        <f>ABS(D4-G4)</f>
        <v>343.9253333333333</v>
      </c>
      <c r="G39">
        <f>ABS(D4-H4)</f>
        <v>17.53236607142901</v>
      </c>
      <c r="H39">
        <f>ABS(D4-I4)</f>
        <v>98.386033270681992</v>
      </c>
      <c r="I39">
        <f>ABS(D4-J4)</f>
        <v>100.12754642210098</v>
      </c>
      <c r="J39">
        <f>ABS(D4-K4)</f>
        <v>104.62030768177601</v>
      </c>
      <c r="K39">
        <f>ABS(D4-L4)</f>
        <v>359.22834199983669</v>
      </c>
      <c r="L39">
        <f>ABS(D4-M4)</f>
        <v>109.26672703277899</v>
      </c>
      <c r="M39">
        <f t="shared" ref="M39:M68" si="0">ABS(D4-N4)</f>
        <v>81.602863258325101</v>
      </c>
      <c r="N39">
        <f t="shared" ref="N39:N68" si="1">ABS(D4-O4)</f>
        <v>94.770344599999987</v>
      </c>
    </row>
    <row r="40" spans="3:15" x14ac:dyDescent="0.25">
      <c r="C40" s="9">
        <v>44272</v>
      </c>
      <c r="D40">
        <f t="shared" ref="D40:D68" si="2">ABS(D5-E5)</f>
        <v>425</v>
      </c>
      <c r="E40">
        <f t="shared" ref="E40:E68" si="3">ABS(D5-F5)</f>
        <v>55</v>
      </c>
      <c r="F40">
        <f t="shared" ref="F40:F68" si="4">ABS(D5-G5)</f>
        <v>424.85066666666671</v>
      </c>
      <c r="G40">
        <f t="shared" ref="G40:G68" si="5">ABS(D5-H5)</f>
        <v>14.681919642856997</v>
      </c>
      <c r="H40">
        <f t="shared" ref="H40:H68" si="6">ABS(D5-I5)</f>
        <v>73.667891309561981</v>
      </c>
      <c r="I40">
        <f t="shared" ref="I40:I68" si="7">ABS(D5-J5)</f>
        <v>49.688521464503026</v>
      </c>
      <c r="J40">
        <f t="shared" ref="J40:J68" si="8">ABS(D5-K5)</f>
        <v>64.520050522216025</v>
      </c>
      <c r="K40">
        <f t="shared" ref="K40:K68" si="9">ABS(D5-L5)</f>
        <v>431.31711402821435</v>
      </c>
      <c r="L40">
        <f t="shared" ref="L40:L68" si="10">ABS(D5-M5)</f>
        <v>64.24455347269344</v>
      </c>
      <c r="M40">
        <f t="shared" si="0"/>
        <v>13.217178739031795</v>
      </c>
      <c r="N40">
        <f t="shared" si="1"/>
        <v>42.708516599999996</v>
      </c>
    </row>
    <row r="41" spans="3:15" x14ac:dyDescent="0.25">
      <c r="C41" s="8">
        <v>44273</v>
      </c>
      <c r="D41">
        <f t="shared" si="2"/>
        <v>328</v>
      </c>
      <c r="E41">
        <f t="shared" si="3"/>
        <v>19</v>
      </c>
      <c r="F41">
        <f t="shared" si="4"/>
        <v>327.77600000000001</v>
      </c>
      <c r="G41">
        <f t="shared" si="5"/>
        <v>78.681919642856997</v>
      </c>
      <c r="H41">
        <f t="shared" si="6"/>
        <v>2.821642277519004</v>
      </c>
      <c r="I41">
        <f t="shared" si="7"/>
        <v>17.858335161738978</v>
      </c>
      <c r="J41">
        <f t="shared" si="8"/>
        <v>32.062904728835974</v>
      </c>
      <c r="K41">
        <f t="shared" si="9"/>
        <v>325.40588605659207</v>
      </c>
      <c r="L41">
        <f t="shared" si="10"/>
        <v>1.1094986821984776</v>
      </c>
      <c r="M41">
        <f t="shared" si="0"/>
        <v>53.141105965994257</v>
      </c>
      <c r="N41">
        <f t="shared" si="1"/>
        <v>28.035900000000026</v>
      </c>
    </row>
    <row r="42" spans="3:15" x14ac:dyDescent="0.25">
      <c r="C42" s="9">
        <v>44274</v>
      </c>
      <c r="D42">
        <f t="shared" si="2"/>
        <v>391</v>
      </c>
      <c r="E42">
        <f t="shared" si="3"/>
        <v>68</v>
      </c>
      <c r="F42">
        <f t="shared" si="4"/>
        <v>390.70133333333331</v>
      </c>
      <c r="G42">
        <f t="shared" si="5"/>
        <v>8.3537946428569967</v>
      </c>
      <c r="H42">
        <f t="shared" si="6"/>
        <v>101.03623208367202</v>
      </c>
      <c r="I42">
        <f t="shared" si="7"/>
        <v>85.315187839046018</v>
      </c>
      <c r="J42">
        <f t="shared" si="8"/>
        <v>105.76020818264902</v>
      </c>
      <c r="K42">
        <f t="shared" si="9"/>
        <v>379.49465808496973</v>
      </c>
      <c r="L42">
        <f t="shared" si="10"/>
        <v>111.71364132150313</v>
      </c>
      <c r="M42">
        <f t="shared" si="0"/>
        <v>60.026461620979489</v>
      </c>
      <c r="N42">
        <f t="shared" si="1"/>
        <v>81.829160699999989</v>
      </c>
    </row>
    <row r="43" spans="3:15" x14ac:dyDescent="0.25">
      <c r="C43" s="8">
        <v>44275</v>
      </c>
      <c r="D43">
        <f t="shared" si="2"/>
        <v>321</v>
      </c>
      <c r="E43">
        <f t="shared" si="3"/>
        <v>6</v>
      </c>
      <c r="F43">
        <f t="shared" si="4"/>
        <v>320.62666666666672</v>
      </c>
      <c r="G43">
        <f t="shared" si="5"/>
        <v>48.46763392857099</v>
      </c>
      <c r="H43">
        <f t="shared" si="6"/>
        <v>36.371390260020007</v>
      </c>
      <c r="I43">
        <f t="shared" si="7"/>
        <v>27.60005704727098</v>
      </c>
      <c r="J43">
        <f t="shared" si="8"/>
        <v>6.6089636965879777</v>
      </c>
      <c r="K43">
        <f t="shared" si="9"/>
        <v>300.58343011334739</v>
      </c>
      <c r="L43">
        <f t="shared" si="10"/>
        <v>58.932664301116858</v>
      </c>
      <c r="M43">
        <f t="shared" si="0"/>
        <v>12.470964365620034</v>
      </c>
      <c r="N43">
        <f t="shared" si="1"/>
        <v>21.912761400000022</v>
      </c>
    </row>
    <row r="44" spans="3:15" x14ac:dyDescent="0.25">
      <c r="C44" s="9">
        <v>44276</v>
      </c>
      <c r="D44">
        <f t="shared" si="2"/>
        <v>112</v>
      </c>
      <c r="E44">
        <f t="shared" si="3"/>
        <v>30</v>
      </c>
      <c r="F44">
        <f t="shared" si="4"/>
        <v>111.55199999999999</v>
      </c>
      <c r="G44">
        <f t="shared" si="5"/>
        <v>106.57477678571399</v>
      </c>
      <c r="H44">
        <f t="shared" si="6"/>
        <v>17.723270706600005</v>
      </c>
      <c r="I44">
        <f t="shared" si="7"/>
        <v>20.868371578484997</v>
      </c>
      <c r="J44">
        <f t="shared" si="8"/>
        <v>19.36012860995001</v>
      </c>
      <c r="K44">
        <f t="shared" si="9"/>
        <v>82.672202141725094</v>
      </c>
      <c r="L44">
        <f t="shared" si="10"/>
        <v>30.58163648989148</v>
      </c>
      <c r="M44">
        <f t="shared" si="0"/>
        <v>11.553968977247337</v>
      </c>
      <c r="N44">
        <f t="shared" si="1"/>
        <v>17.982878799999995</v>
      </c>
    </row>
    <row r="45" spans="3:15" x14ac:dyDescent="0.25">
      <c r="C45" s="8">
        <v>44277</v>
      </c>
      <c r="D45">
        <f t="shared" si="2"/>
        <v>37</v>
      </c>
      <c r="E45">
        <f t="shared" si="3"/>
        <v>37</v>
      </c>
      <c r="F45">
        <f t="shared" si="4"/>
        <v>36.477333333333299</v>
      </c>
      <c r="G45">
        <f t="shared" si="5"/>
        <v>120.572429187192</v>
      </c>
      <c r="H45">
        <f t="shared" si="6"/>
        <v>24.714452637731199</v>
      </c>
      <c r="I45">
        <f t="shared" si="7"/>
        <v>30.182308523929301</v>
      </c>
      <c r="J45">
        <f t="shared" si="8"/>
        <v>6.9204679112830974</v>
      </c>
      <c r="K45">
        <f t="shared" si="9"/>
        <v>1.2390258298972299</v>
      </c>
      <c r="L45">
        <f t="shared" si="10"/>
        <v>33.084059034679747</v>
      </c>
      <c r="M45">
        <f t="shared" si="0"/>
        <v>30.927922659546752</v>
      </c>
      <c r="N45">
        <f t="shared" si="1"/>
        <v>31.780677969999999</v>
      </c>
    </row>
    <row r="46" spans="3:15" x14ac:dyDescent="0.25">
      <c r="C46" s="9">
        <v>44278</v>
      </c>
      <c r="D46">
        <f t="shared" si="2"/>
        <v>368</v>
      </c>
      <c r="E46">
        <f t="shared" si="3"/>
        <v>114</v>
      </c>
      <c r="F46">
        <f t="shared" si="4"/>
        <v>367.40266666666668</v>
      </c>
      <c r="G46">
        <f t="shared" si="5"/>
        <v>32.825238608373979</v>
      </c>
      <c r="H46">
        <f t="shared" si="6"/>
        <v>122.38603327068199</v>
      </c>
      <c r="I46">
        <f t="shared" si="7"/>
        <v>112.07929228497801</v>
      </c>
      <c r="J46">
        <f t="shared" si="8"/>
        <v>127.85147528540301</v>
      </c>
      <c r="K46">
        <f t="shared" si="9"/>
        <v>320.84974619848043</v>
      </c>
      <c r="L46">
        <f t="shared" si="10"/>
        <v>129.2858221184847</v>
      </c>
      <c r="M46">
        <f t="shared" si="0"/>
        <v>92.202803669652837</v>
      </c>
      <c r="N46">
        <f t="shared" si="1"/>
        <v>97.725766599999986</v>
      </c>
    </row>
    <row r="47" spans="3:15" x14ac:dyDescent="0.25">
      <c r="C47" s="8">
        <v>44279</v>
      </c>
      <c r="D47">
        <f t="shared" si="2"/>
        <v>547</v>
      </c>
      <c r="E47">
        <f t="shared" si="3"/>
        <v>177</v>
      </c>
      <c r="F47">
        <f t="shared" si="4"/>
        <v>546.32799999999997</v>
      </c>
      <c r="G47">
        <f t="shared" si="5"/>
        <v>98.610952894088996</v>
      </c>
      <c r="H47">
        <f t="shared" si="6"/>
        <v>195.66789130956198</v>
      </c>
      <c r="I47">
        <f t="shared" si="7"/>
        <v>149.45308192740498</v>
      </c>
      <c r="J47">
        <f t="shared" si="8"/>
        <v>157.36944738399802</v>
      </c>
      <c r="K47">
        <f t="shared" si="9"/>
        <v>490.93851822685815</v>
      </c>
      <c r="L47">
        <f t="shared" si="10"/>
        <v>179.94836449334485</v>
      </c>
      <c r="M47">
        <f t="shared" si="0"/>
        <v>121.72624270309143</v>
      </c>
      <c r="N47">
        <f t="shared" si="1"/>
        <v>133.5994829</v>
      </c>
    </row>
    <row r="48" spans="3:15" x14ac:dyDescent="0.25">
      <c r="C48" s="9">
        <v>44280</v>
      </c>
      <c r="D48">
        <f t="shared" si="2"/>
        <v>492</v>
      </c>
      <c r="E48">
        <f t="shared" si="3"/>
        <v>145</v>
      </c>
      <c r="F48">
        <f t="shared" si="4"/>
        <v>491.25333333333327</v>
      </c>
      <c r="G48">
        <f t="shared" si="5"/>
        <v>76.610952894088996</v>
      </c>
      <c r="H48">
        <f t="shared" si="6"/>
        <v>166.821642277519</v>
      </c>
      <c r="I48">
        <f t="shared" si="7"/>
        <v>126.05869247865201</v>
      </c>
      <c r="J48">
        <f t="shared" si="8"/>
        <v>127.77498572629702</v>
      </c>
      <c r="K48">
        <f t="shared" si="9"/>
        <v>427.02729025523581</v>
      </c>
      <c r="L48">
        <f t="shared" si="10"/>
        <v>159.45085186809746</v>
      </c>
      <c r="M48">
        <f t="shared" si="0"/>
        <v>97.664670207193979</v>
      </c>
      <c r="N48">
        <f t="shared" si="1"/>
        <v>106.8409714</v>
      </c>
    </row>
    <row r="49" spans="3:14" x14ac:dyDescent="0.25">
      <c r="C49" s="8">
        <v>44281</v>
      </c>
      <c r="D49">
        <f t="shared" si="2"/>
        <v>415</v>
      </c>
      <c r="E49">
        <f t="shared" si="3"/>
        <v>92</v>
      </c>
      <c r="F49">
        <f t="shared" si="4"/>
        <v>414.17866666666669</v>
      </c>
      <c r="G49">
        <f t="shared" si="5"/>
        <v>23.646667179802989</v>
      </c>
      <c r="H49">
        <f t="shared" si="6"/>
        <v>125.03623208367202</v>
      </c>
      <c r="I49">
        <f t="shared" si="7"/>
        <v>94.431893192010989</v>
      </c>
      <c r="J49">
        <f t="shared" si="8"/>
        <v>104.46796508518599</v>
      </c>
      <c r="K49">
        <f t="shared" si="9"/>
        <v>341.11606228361347</v>
      </c>
      <c r="L49">
        <f t="shared" si="10"/>
        <v>130.93448424456022</v>
      </c>
      <c r="M49">
        <f t="shared" si="0"/>
        <v>71.461653547338813</v>
      </c>
      <c r="N49">
        <f t="shared" si="1"/>
        <v>80.250785099999973</v>
      </c>
    </row>
    <row r="50" spans="3:14" x14ac:dyDescent="0.25">
      <c r="C50" s="9">
        <v>44282</v>
      </c>
      <c r="D50">
        <f t="shared" si="2"/>
        <v>420</v>
      </c>
      <c r="E50">
        <f t="shared" si="3"/>
        <v>105</v>
      </c>
      <c r="F50">
        <f t="shared" si="4"/>
        <v>419.10399999999998</v>
      </c>
      <c r="G50">
        <f t="shared" si="5"/>
        <v>41.825238608375003</v>
      </c>
      <c r="H50">
        <f t="shared" si="6"/>
        <v>135.37139026002001</v>
      </c>
      <c r="I50">
        <f t="shared" si="7"/>
        <v>113.87363088801197</v>
      </c>
      <c r="J50">
        <f t="shared" si="8"/>
        <v>130.83811580288801</v>
      </c>
      <c r="K50">
        <f t="shared" si="9"/>
        <v>337.20483431199114</v>
      </c>
      <c r="L50">
        <f t="shared" si="10"/>
        <v>153.46776430541547</v>
      </c>
      <c r="M50">
        <f t="shared" si="0"/>
        <v>85.041198057645147</v>
      </c>
      <c r="N50">
        <f t="shared" si="1"/>
        <v>96.097083600000019</v>
      </c>
    </row>
    <row r="51" spans="3:14" x14ac:dyDescent="0.25">
      <c r="C51" s="8">
        <v>44283</v>
      </c>
      <c r="D51">
        <f t="shared" si="2"/>
        <v>103</v>
      </c>
      <c r="E51">
        <f t="shared" si="3"/>
        <v>21</v>
      </c>
      <c r="F51">
        <f t="shared" si="4"/>
        <v>102.0293333333333</v>
      </c>
      <c r="G51">
        <f t="shared" si="5"/>
        <v>124.281904248768</v>
      </c>
      <c r="H51">
        <f t="shared" si="6"/>
        <v>8.7232707066000046</v>
      </c>
      <c r="I51">
        <f t="shared" si="7"/>
        <v>2.0632012155460018</v>
      </c>
      <c r="J51">
        <f t="shared" si="8"/>
        <v>26.013641624013005</v>
      </c>
      <c r="K51">
        <f t="shared" si="9"/>
        <v>11.293606340368825</v>
      </c>
      <c r="L51">
        <f t="shared" si="10"/>
        <v>20.1795861258569</v>
      </c>
      <c r="M51">
        <f t="shared" si="0"/>
        <v>8.5269461777282913</v>
      </c>
      <c r="N51">
        <f t="shared" si="1"/>
        <v>0.32182090000000585</v>
      </c>
    </row>
    <row r="52" spans="3:14" x14ac:dyDescent="0.25">
      <c r="C52" s="9">
        <v>44284</v>
      </c>
      <c r="D52">
        <f t="shared" si="2"/>
        <v>20</v>
      </c>
      <c r="E52">
        <f t="shared" si="3"/>
        <v>20</v>
      </c>
      <c r="F52">
        <f t="shared" si="4"/>
        <v>18.9546666666667</v>
      </c>
      <c r="G52">
        <f t="shared" si="5"/>
        <v>146.27955665024601</v>
      </c>
      <c r="H52">
        <f t="shared" si="6"/>
        <v>7.714452637731199</v>
      </c>
      <c r="I52">
        <f t="shared" si="7"/>
        <v>9.4036791205165002</v>
      </c>
      <c r="J52">
        <f t="shared" si="8"/>
        <v>0.50622458837000295</v>
      </c>
      <c r="K52">
        <f t="shared" si="9"/>
        <v>80.617621631253485</v>
      </c>
      <c r="L52">
        <f t="shared" si="10"/>
        <v>15.774260084732553</v>
      </c>
      <c r="M52">
        <f t="shared" si="0"/>
        <v>10.63869676043717</v>
      </c>
      <c r="N52">
        <f t="shared" si="1"/>
        <v>12.192416160000001</v>
      </c>
    </row>
    <row r="53" spans="3:14" x14ac:dyDescent="0.25">
      <c r="C53" s="8">
        <v>44285</v>
      </c>
      <c r="D53">
        <f t="shared" si="2"/>
        <v>433</v>
      </c>
      <c r="E53">
        <f t="shared" si="3"/>
        <v>179</v>
      </c>
      <c r="F53">
        <f t="shared" si="4"/>
        <v>431.87797899999998</v>
      </c>
      <c r="G53">
        <f t="shared" si="5"/>
        <v>89.118111145319972</v>
      </c>
      <c r="H53">
        <f t="shared" si="6"/>
        <v>187.38603327068199</v>
      </c>
      <c r="I53">
        <f t="shared" si="7"/>
        <v>155.29815207429101</v>
      </c>
      <c r="J53">
        <f t="shared" si="8"/>
        <v>172.13973571882002</v>
      </c>
      <c r="K53">
        <f t="shared" si="9"/>
        <v>323.47115039712423</v>
      </c>
      <c r="L53">
        <f t="shared" si="10"/>
        <v>190.24482769118197</v>
      </c>
      <c r="M53">
        <f t="shared" si="0"/>
        <v>133.86431523774627</v>
      </c>
      <c r="N53">
        <f t="shared" si="1"/>
        <v>140.08943060000001</v>
      </c>
    </row>
    <row r="54" spans="3:14" x14ac:dyDescent="0.25">
      <c r="C54" s="9">
        <v>44286</v>
      </c>
      <c r="D54">
        <f t="shared" si="2"/>
        <v>625</v>
      </c>
      <c r="E54">
        <f t="shared" si="3"/>
        <v>255</v>
      </c>
      <c r="F54">
        <f t="shared" si="4"/>
        <v>623.80533333333335</v>
      </c>
      <c r="G54">
        <f t="shared" si="5"/>
        <v>167.90382543103499</v>
      </c>
      <c r="H54">
        <f t="shared" si="6"/>
        <v>273.66789130956198</v>
      </c>
      <c r="I54">
        <f t="shared" si="7"/>
        <v>193.97520397074499</v>
      </c>
      <c r="J54">
        <f t="shared" si="8"/>
        <v>217.94343396821102</v>
      </c>
      <c r="K54">
        <f t="shared" si="9"/>
        <v>506.5599224255019</v>
      </c>
      <c r="L54">
        <f t="shared" si="10"/>
        <v>251.55046559302724</v>
      </c>
      <c r="M54">
        <f t="shared" si="0"/>
        <v>169.51737330947441</v>
      </c>
      <c r="N54">
        <f t="shared" si="1"/>
        <v>178.13744170000001</v>
      </c>
    </row>
    <row r="55" spans="3:14" x14ac:dyDescent="0.25">
      <c r="C55" s="8">
        <v>44287</v>
      </c>
      <c r="D55">
        <f t="shared" si="2"/>
        <v>593</v>
      </c>
      <c r="E55">
        <f t="shared" si="3"/>
        <v>246</v>
      </c>
      <c r="F55">
        <f t="shared" si="4"/>
        <v>591.73066666666671</v>
      </c>
      <c r="G55">
        <f t="shared" si="5"/>
        <v>168.90382543103499</v>
      </c>
      <c r="H55">
        <f t="shared" si="6"/>
        <v>267.821642277519</v>
      </c>
      <c r="I55">
        <f t="shared" si="7"/>
        <v>195.848644731153</v>
      </c>
      <c r="J55">
        <f t="shared" si="8"/>
        <v>143.90054845915898</v>
      </c>
      <c r="K55">
        <f t="shared" si="9"/>
        <v>465.64869445387956</v>
      </c>
      <c r="L55">
        <f t="shared" si="10"/>
        <v>254.70223276294541</v>
      </c>
      <c r="M55">
        <f t="shared" si="0"/>
        <v>173.7712472971474</v>
      </c>
      <c r="N55">
        <f t="shared" si="1"/>
        <v>176.51504399999999</v>
      </c>
    </row>
    <row r="56" spans="3:14" x14ac:dyDescent="0.25">
      <c r="C56" s="9">
        <v>44288</v>
      </c>
      <c r="D56">
        <f t="shared" si="2"/>
        <v>469</v>
      </c>
      <c r="E56">
        <f t="shared" si="3"/>
        <v>146</v>
      </c>
      <c r="F56">
        <f t="shared" si="4"/>
        <v>467.65600000000001</v>
      </c>
      <c r="G56">
        <f t="shared" si="5"/>
        <v>68.939539716748982</v>
      </c>
      <c r="H56">
        <f t="shared" si="6"/>
        <v>179.03623208367202</v>
      </c>
      <c r="I56">
        <f t="shared" si="7"/>
        <v>120.67426183896401</v>
      </c>
      <c r="J56">
        <f t="shared" si="8"/>
        <v>122.89030835608298</v>
      </c>
      <c r="K56">
        <f t="shared" si="9"/>
        <v>332.73746648225728</v>
      </c>
      <c r="L56">
        <f t="shared" si="10"/>
        <v>180.08123909423017</v>
      </c>
      <c r="M56">
        <f t="shared" si="0"/>
        <v>106.45467005237498</v>
      </c>
      <c r="N56">
        <f t="shared" si="1"/>
        <v>106.73772680000002</v>
      </c>
    </row>
    <row r="57" spans="3:14" x14ac:dyDescent="0.25">
      <c r="C57" s="8">
        <v>44289</v>
      </c>
      <c r="D57">
        <f t="shared" si="2"/>
        <v>543</v>
      </c>
      <c r="E57">
        <f t="shared" si="3"/>
        <v>228</v>
      </c>
      <c r="F57">
        <f t="shared" si="4"/>
        <v>541.5813333333333</v>
      </c>
      <c r="G57">
        <f t="shared" si="5"/>
        <v>156.11811114531997</v>
      </c>
      <c r="H57">
        <f t="shared" si="6"/>
        <v>258.37139026002001</v>
      </c>
      <c r="I57">
        <f t="shared" si="7"/>
        <v>210.05446248868702</v>
      </c>
      <c r="J57">
        <f t="shared" si="8"/>
        <v>261.07463362991302</v>
      </c>
      <c r="K57">
        <f t="shared" si="9"/>
        <v>397.82623851063499</v>
      </c>
      <c r="L57">
        <f t="shared" si="10"/>
        <v>271.93437386256778</v>
      </c>
      <c r="M57">
        <f t="shared" si="0"/>
        <v>185.96460072174801</v>
      </c>
      <c r="N57">
        <f t="shared" si="1"/>
        <v>192.40441149999998</v>
      </c>
    </row>
    <row r="58" spans="3:14" x14ac:dyDescent="0.25">
      <c r="C58" s="9">
        <v>44290</v>
      </c>
      <c r="D58">
        <f t="shared" si="2"/>
        <v>176</v>
      </c>
      <c r="E58">
        <f t="shared" si="3"/>
        <v>94</v>
      </c>
      <c r="F58">
        <f t="shared" si="4"/>
        <v>174.50666666666669</v>
      </c>
      <c r="G58">
        <f t="shared" si="5"/>
        <v>59.989031711822975</v>
      </c>
      <c r="H58">
        <f t="shared" si="6"/>
        <v>81.723270706600005</v>
      </c>
      <c r="I58">
        <f t="shared" si="7"/>
        <v>64.959234080794999</v>
      </c>
      <c r="J58">
        <f t="shared" si="8"/>
        <v>87.100375869326996</v>
      </c>
      <c r="K58">
        <f t="shared" si="9"/>
        <v>21.915010539012655</v>
      </c>
      <c r="L58">
        <f t="shared" si="10"/>
        <v>91.759733059800666</v>
      </c>
      <c r="M58">
        <f t="shared" si="0"/>
        <v>62.302652360405432</v>
      </c>
      <c r="N58">
        <f t="shared" si="1"/>
        <v>62.669695700000005</v>
      </c>
    </row>
    <row r="59" spans="3:14" x14ac:dyDescent="0.25">
      <c r="C59" s="8">
        <v>44291</v>
      </c>
      <c r="D59">
        <f t="shared" si="2"/>
        <v>36</v>
      </c>
      <c r="E59">
        <f t="shared" si="3"/>
        <v>36</v>
      </c>
      <c r="F59">
        <f t="shared" si="4"/>
        <v>34.432000000000002</v>
      </c>
      <c r="G59">
        <f t="shared" si="5"/>
        <v>138.98668411329999</v>
      </c>
      <c r="H59">
        <f t="shared" si="6"/>
        <v>23.714452637731199</v>
      </c>
      <c r="I59">
        <f t="shared" si="7"/>
        <v>22.441073116001299</v>
      </c>
      <c r="J59">
        <f t="shared" si="8"/>
        <v>27.634440353570803</v>
      </c>
      <c r="K59">
        <f t="shared" si="9"/>
        <v>126.99621743260965</v>
      </c>
      <c r="L59">
        <f t="shared" si="10"/>
        <v>31.461545362470389</v>
      </c>
      <c r="M59">
        <f t="shared" si="0"/>
        <v>26.380994194519126</v>
      </c>
      <c r="N59">
        <f t="shared" si="1"/>
        <v>25.408384859999998</v>
      </c>
    </row>
    <row r="60" spans="3:14" x14ac:dyDescent="0.25">
      <c r="C60" s="9">
        <v>44292</v>
      </c>
      <c r="D60">
        <f t="shared" si="2"/>
        <v>32</v>
      </c>
      <c r="E60">
        <f t="shared" si="3"/>
        <v>222</v>
      </c>
      <c r="F60">
        <f t="shared" si="4"/>
        <v>30.357333333333301</v>
      </c>
      <c r="G60">
        <f t="shared" si="5"/>
        <v>320.58901631773398</v>
      </c>
      <c r="H60">
        <f t="shared" si="6"/>
        <v>213.61396672931801</v>
      </c>
      <c r="I60">
        <f t="shared" si="7"/>
        <v>270.83458819227201</v>
      </c>
      <c r="J60">
        <f t="shared" si="8"/>
        <v>201.73273615111299</v>
      </c>
      <c r="K60">
        <f t="shared" si="9"/>
        <v>139.90744540423196</v>
      </c>
      <c r="L60">
        <f t="shared" si="10"/>
        <v>214.85716326641528</v>
      </c>
      <c r="M60">
        <f t="shared" si="0"/>
        <v>270.38647783043399</v>
      </c>
      <c r="N60">
        <f t="shared" si="1"/>
        <v>285.25905979999999</v>
      </c>
    </row>
    <row r="61" spans="3:14" x14ac:dyDescent="0.25">
      <c r="C61" s="8">
        <v>44293</v>
      </c>
      <c r="D61">
        <f t="shared" si="2"/>
        <v>610</v>
      </c>
      <c r="E61">
        <f t="shared" si="3"/>
        <v>240</v>
      </c>
      <c r="F61">
        <f t="shared" si="4"/>
        <v>608.28266666666673</v>
      </c>
      <c r="G61">
        <f t="shared" si="5"/>
        <v>144.19669796798001</v>
      </c>
      <c r="H61">
        <f t="shared" si="6"/>
        <v>258.66789130956198</v>
      </c>
      <c r="I61">
        <f t="shared" si="7"/>
        <v>140.32448210634101</v>
      </c>
      <c r="J61">
        <f t="shared" si="8"/>
        <v>263.943538302207</v>
      </c>
      <c r="K61">
        <f t="shared" si="9"/>
        <v>429.18132662414575</v>
      </c>
      <c r="L61">
        <f t="shared" si="10"/>
        <v>230.04921372893176</v>
      </c>
      <c r="M61">
        <f t="shared" si="0"/>
        <v>149.56467402135308</v>
      </c>
      <c r="N61">
        <f t="shared" si="1"/>
        <v>127.14441749999997</v>
      </c>
    </row>
    <row r="62" spans="3:14" x14ac:dyDescent="0.25">
      <c r="C62" s="9">
        <v>44294</v>
      </c>
      <c r="D62">
        <f t="shared" si="2"/>
        <v>926</v>
      </c>
      <c r="E62">
        <f t="shared" si="3"/>
        <v>579</v>
      </c>
      <c r="F62">
        <f t="shared" si="4"/>
        <v>924.20799999999997</v>
      </c>
      <c r="G62">
        <f t="shared" si="5"/>
        <v>493.19669796798001</v>
      </c>
      <c r="H62">
        <f t="shared" si="6"/>
        <v>600.821642277519</v>
      </c>
      <c r="I62">
        <f t="shared" si="7"/>
        <v>492.84865348940502</v>
      </c>
      <c r="J62">
        <f t="shared" si="8"/>
        <v>524.44821162106598</v>
      </c>
      <c r="K62">
        <f t="shared" si="9"/>
        <v>736.27009865252342</v>
      </c>
      <c r="L62">
        <f t="shared" si="10"/>
        <v>581.86221081038866</v>
      </c>
      <c r="M62">
        <f t="shared" si="0"/>
        <v>502.38994180191725</v>
      </c>
      <c r="N62">
        <f t="shared" si="1"/>
        <v>475.81970380000001</v>
      </c>
    </row>
    <row r="63" spans="3:14" x14ac:dyDescent="0.25">
      <c r="C63" s="8">
        <v>44295</v>
      </c>
      <c r="D63">
        <f t="shared" si="2"/>
        <v>740</v>
      </c>
      <c r="E63">
        <f t="shared" si="3"/>
        <v>417</v>
      </c>
      <c r="F63">
        <f t="shared" si="4"/>
        <v>738.13333333333333</v>
      </c>
      <c r="G63">
        <f t="shared" si="5"/>
        <v>331.23241225369497</v>
      </c>
      <c r="H63">
        <f t="shared" si="6"/>
        <v>450.03623208367202</v>
      </c>
      <c r="I63">
        <f t="shared" si="7"/>
        <v>359.68905958881402</v>
      </c>
      <c r="J63">
        <f t="shared" si="8"/>
        <v>407.508959710147</v>
      </c>
      <c r="K63">
        <f t="shared" si="9"/>
        <v>541.35887068090108</v>
      </c>
      <c r="L63">
        <f t="shared" si="10"/>
        <v>446.15275733269931</v>
      </c>
      <c r="M63">
        <f t="shared" si="0"/>
        <v>373.66426597950715</v>
      </c>
      <c r="N63">
        <f t="shared" si="1"/>
        <v>348.14365129999999</v>
      </c>
    </row>
    <row r="64" spans="3:14" x14ac:dyDescent="0.25">
      <c r="C64" s="9">
        <v>44296</v>
      </c>
      <c r="D64">
        <f t="shared" si="2"/>
        <v>721</v>
      </c>
      <c r="E64">
        <f t="shared" si="3"/>
        <v>406</v>
      </c>
      <c r="F64">
        <f t="shared" si="4"/>
        <v>719.05866666666668</v>
      </c>
      <c r="G64">
        <f t="shared" si="5"/>
        <v>325.41098368226602</v>
      </c>
      <c r="H64">
        <f t="shared" si="6"/>
        <v>436.37139026002001</v>
      </c>
      <c r="I64">
        <f t="shared" si="7"/>
        <v>357.17336915954502</v>
      </c>
      <c r="J64">
        <f t="shared" si="8"/>
        <v>411.28035121200202</v>
      </c>
      <c r="K64">
        <f t="shared" si="9"/>
        <v>513.44764270927885</v>
      </c>
      <c r="L64">
        <f t="shared" si="10"/>
        <v>445.33144234627684</v>
      </c>
      <c r="M64">
        <f t="shared" si="0"/>
        <v>363.30083661396918</v>
      </c>
      <c r="N64">
        <f t="shared" si="1"/>
        <v>341.69277419999997</v>
      </c>
    </row>
    <row r="65" spans="3:14" x14ac:dyDescent="0.25">
      <c r="C65" s="8">
        <v>44297</v>
      </c>
      <c r="D65">
        <f t="shared" si="2"/>
        <v>217</v>
      </c>
      <c r="E65">
        <f t="shared" si="3"/>
        <v>135</v>
      </c>
      <c r="F65">
        <f t="shared" si="4"/>
        <v>214.98400000000001</v>
      </c>
      <c r="G65">
        <f t="shared" si="5"/>
        <v>27.696159174876982</v>
      </c>
      <c r="H65">
        <f t="shared" si="6"/>
        <v>122.7232707066</v>
      </c>
      <c r="I65">
        <f t="shared" si="7"/>
        <v>94.366400886266007</v>
      </c>
      <c r="J65">
        <f t="shared" si="8"/>
        <v>110.47923486071301</v>
      </c>
      <c r="K65">
        <f t="shared" si="9"/>
        <v>0.53641473765648584</v>
      </c>
      <c r="L65">
        <f t="shared" si="10"/>
        <v>131.32185123978667</v>
      </c>
      <c r="M65">
        <f t="shared" si="0"/>
        <v>100.43712821543815</v>
      </c>
      <c r="N65">
        <f t="shared" si="1"/>
        <v>92.904196299999995</v>
      </c>
    </row>
    <row r="66" spans="3:14" x14ac:dyDescent="0.25">
      <c r="C66" s="9">
        <v>44298</v>
      </c>
      <c r="D66">
        <f t="shared" si="2"/>
        <v>33</v>
      </c>
      <c r="E66">
        <f t="shared" si="3"/>
        <v>33</v>
      </c>
      <c r="F66">
        <f t="shared" si="4"/>
        <v>30.909333333333301</v>
      </c>
      <c r="G66">
        <f t="shared" si="5"/>
        <v>150.69381157635499</v>
      </c>
      <c r="H66">
        <f t="shared" si="6"/>
        <v>20.714452637731199</v>
      </c>
      <c r="I66">
        <f t="shared" si="7"/>
        <v>16.0561716588794</v>
      </c>
      <c r="J66">
        <f t="shared" si="8"/>
        <v>13.640902272607498</v>
      </c>
      <c r="K66">
        <f t="shared" si="9"/>
        <v>192.37481323396582</v>
      </c>
      <c r="L66">
        <f t="shared" si="10"/>
        <v>28.145887425165633</v>
      </c>
      <c r="M66">
        <f t="shared" si="0"/>
        <v>22.555073568268845</v>
      </c>
      <c r="N66">
        <f t="shared" si="1"/>
        <v>19.413776560000002</v>
      </c>
    </row>
    <row r="67" spans="3:14" x14ac:dyDescent="0.25">
      <c r="C67" s="8">
        <v>44299</v>
      </c>
      <c r="D67">
        <f t="shared" si="2"/>
        <v>616</v>
      </c>
      <c r="E67">
        <f t="shared" si="3"/>
        <v>362</v>
      </c>
      <c r="F67">
        <f t="shared" si="4"/>
        <v>613.83466666666675</v>
      </c>
      <c r="G67">
        <f t="shared" si="5"/>
        <v>254.70385621921201</v>
      </c>
      <c r="H67">
        <f t="shared" si="6"/>
        <v>370.38603327068199</v>
      </c>
      <c r="I67">
        <f t="shared" si="7"/>
        <v>284.28178859300101</v>
      </c>
      <c r="J67">
        <f t="shared" si="8"/>
        <v>405.03219017940103</v>
      </c>
      <c r="K67">
        <f t="shared" si="9"/>
        <v>381.71395879441184</v>
      </c>
      <c r="L67">
        <f t="shared" si="10"/>
        <v>364.97892853749204</v>
      </c>
      <c r="M67">
        <f t="shared" si="0"/>
        <v>307.97177403592059</v>
      </c>
      <c r="N67">
        <f t="shared" si="1"/>
        <v>272.5507925</v>
      </c>
    </row>
    <row r="68" spans="3:14" x14ac:dyDescent="0.25">
      <c r="C68" s="9">
        <v>44300</v>
      </c>
      <c r="D68">
        <f t="shared" si="2"/>
        <v>775</v>
      </c>
      <c r="E68">
        <f t="shared" si="3"/>
        <v>405</v>
      </c>
      <c r="F68">
        <f t="shared" si="4"/>
        <v>772.76</v>
      </c>
      <c r="G68">
        <f t="shared" si="5"/>
        <v>300.48957050492601</v>
      </c>
      <c r="H68">
        <f t="shared" si="6"/>
        <v>423.66789130956198</v>
      </c>
      <c r="I68">
        <f t="shared" si="7"/>
        <v>260.86771324522704</v>
      </c>
      <c r="J68">
        <f t="shared" si="8"/>
        <v>435.61159967215201</v>
      </c>
      <c r="K68">
        <f t="shared" si="9"/>
        <v>531.8027308227895</v>
      </c>
      <c r="L68">
        <f t="shared" si="10"/>
        <v>388.44293931620126</v>
      </c>
      <c r="M68">
        <f t="shared" si="0"/>
        <v>307.56075585961378</v>
      </c>
      <c r="N68">
        <f t="shared" si="1"/>
        <v>253.42897310000001</v>
      </c>
    </row>
    <row r="71" spans="3:14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10</v>
      </c>
      <c r="I71" s="11" t="s">
        <v>14</v>
      </c>
      <c r="J71" s="11" t="s">
        <v>17</v>
      </c>
      <c r="K71" s="11" t="s">
        <v>7</v>
      </c>
      <c r="L71" s="11" t="s">
        <v>8</v>
      </c>
      <c r="M71" s="11" t="s">
        <v>21</v>
      </c>
      <c r="N71" s="12" t="s">
        <v>9</v>
      </c>
    </row>
    <row r="72" spans="3:14" x14ac:dyDescent="0.25">
      <c r="C72" s="8">
        <v>44271</v>
      </c>
      <c r="D72">
        <f>D39*D39</f>
        <v>118336</v>
      </c>
      <c r="E72">
        <f t="shared" ref="E72:K72" si="11">E39*E39</f>
        <v>8100</v>
      </c>
      <c r="F72">
        <f t="shared" si="11"/>
        <v>118284.63490844442</v>
      </c>
      <c r="G72">
        <f t="shared" si="11"/>
        <v>307.38386006259509</v>
      </c>
      <c r="H72">
        <f t="shared" si="11"/>
        <v>9679.8115427397443</v>
      </c>
      <c r="I72">
        <f t="shared" si="11"/>
        <v>10025.525552509986</v>
      </c>
      <c r="J72">
        <f t="shared" si="11"/>
        <v>10945.408779429481</v>
      </c>
      <c r="K72">
        <f t="shared" si="11"/>
        <v>129045.00169595164</v>
      </c>
      <c r="L72">
        <f>L39*L39</f>
        <v>11939.217636455835</v>
      </c>
      <c r="M72">
        <f>M39*M39</f>
        <v>6659.0272919569052</v>
      </c>
      <c r="N72">
        <f>N39*N39</f>
        <v>8981.4182156027473</v>
      </c>
    </row>
    <row r="73" spans="3:14" x14ac:dyDescent="0.25">
      <c r="C73" s="9">
        <v>44272</v>
      </c>
      <c r="D73">
        <f t="shared" ref="D73:L88" si="12">D40*D40</f>
        <v>180625</v>
      </c>
      <c r="E73">
        <f t="shared" si="12"/>
        <v>3025</v>
      </c>
      <c r="F73">
        <f t="shared" si="12"/>
        <v>180498.08896711114</v>
      </c>
      <c r="G73">
        <f t="shared" si="12"/>
        <v>215.55876439931012</v>
      </c>
      <c r="H73">
        <f t="shared" si="12"/>
        <v>5426.9582099974377</v>
      </c>
      <c r="I73">
        <f t="shared" si="12"/>
        <v>2468.9491653283781</v>
      </c>
      <c r="J73">
        <f t="shared" si="12"/>
        <v>4162.8369193893086</v>
      </c>
      <c r="K73">
        <f t="shared" si="12"/>
        <v>186034.45285362765</v>
      </c>
      <c r="L73">
        <f t="shared" si="12"/>
        <v>4127.3626509057667</v>
      </c>
      <c r="M73">
        <f t="shared" ref="M73:N101" si="13">M40*M40</f>
        <v>174.69381381951411</v>
      </c>
      <c r="N73">
        <f t="shared" si="13"/>
        <v>1824.0173901724752</v>
      </c>
    </row>
    <row r="74" spans="3:14" x14ac:dyDescent="0.25">
      <c r="C74" s="8">
        <v>44273</v>
      </c>
      <c r="D74">
        <f t="shared" si="12"/>
        <v>107584</v>
      </c>
      <c r="E74">
        <f t="shared" si="12"/>
        <v>361</v>
      </c>
      <c r="F74">
        <f t="shared" si="12"/>
        <v>107437.106176</v>
      </c>
      <c r="G74">
        <f t="shared" si="12"/>
        <v>6190.8444786850059</v>
      </c>
      <c r="H74">
        <f t="shared" si="12"/>
        <v>7.9616651422826319</v>
      </c>
      <c r="I74">
        <f t="shared" si="12"/>
        <v>318.92013474900273</v>
      </c>
      <c r="J74">
        <f t="shared" si="12"/>
        <v>1028.0298596504124</v>
      </c>
      <c r="K74">
        <f t="shared" si="12"/>
        <v>105888.99068027578</v>
      </c>
      <c r="L74">
        <f t="shared" si="12"/>
        <v>1.2309873258001585</v>
      </c>
      <c r="M74">
        <f t="shared" si="13"/>
        <v>2823.9771432890302</v>
      </c>
      <c r="N74">
        <f t="shared" si="13"/>
        <v>786.01168881000149</v>
      </c>
    </row>
    <row r="75" spans="3:14" x14ac:dyDescent="0.25">
      <c r="C75" s="9">
        <v>44274</v>
      </c>
      <c r="D75">
        <f t="shared" si="12"/>
        <v>152881</v>
      </c>
      <c r="E75">
        <f t="shared" si="12"/>
        <v>4624</v>
      </c>
      <c r="F75">
        <f t="shared" si="12"/>
        <v>152647.53186844444</v>
      </c>
      <c r="G75">
        <f t="shared" si="12"/>
        <v>69.78588493502626</v>
      </c>
      <c r="H75">
        <f t="shared" si="12"/>
        <v>10208.320193665635</v>
      </c>
      <c r="I75">
        <f t="shared" si="12"/>
        <v>7278.6812760117054</v>
      </c>
      <c r="J75">
        <f t="shared" si="12"/>
        <v>11185.221634837262</v>
      </c>
      <c r="K75">
        <f t="shared" si="12"/>
        <v>144016.19551502808</v>
      </c>
      <c r="L75">
        <f t="shared" si="12"/>
        <v>12479.937657309452</v>
      </c>
      <c r="M75">
        <f t="shared" si="13"/>
        <v>3603.1760947349235</v>
      </c>
      <c r="N75">
        <f t="shared" si="13"/>
        <v>6696.0115408664224</v>
      </c>
    </row>
    <row r="76" spans="3:14" x14ac:dyDescent="0.25">
      <c r="C76" s="8">
        <v>44275</v>
      </c>
      <c r="D76">
        <f t="shared" si="12"/>
        <v>103041</v>
      </c>
      <c r="E76">
        <f t="shared" si="12"/>
        <v>36</v>
      </c>
      <c r="F76">
        <f t="shared" si="12"/>
        <v>102801.45937777781</v>
      </c>
      <c r="G76">
        <f t="shared" si="12"/>
        <v>2349.1115386339657</v>
      </c>
      <c r="H76">
        <f t="shared" si="12"/>
        <v>1322.8780294466783</v>
      </c>
      <c r="I76">
        <f t="shared" si="12"/>
        <v>761.76314901261242</v>
      </c>
      <c r="J76">
        <f t="shared" si="12"/>
        <v>43.678401142817826</v>
      </c>
      <c r="K76">
        <f t="shared" si="12"/>
        <v>90350.398458705589</v>
      </c>
      <c r="L76">
        <f t="shared" si="12"/>
        <v>3473.0589216281332</v>
      </c>
      <c r="M76">
        <f t="shared" si="13"/>
        <v>155.52495220856471</v>
      </c>
      <c r="N76">
        <f t="shared" si="13"/>
        <v>480.16911217333092</v>
      </c>
    </row>
    <row r="77" spans="3:14" x14ac:dyDescent="0.25">
      <c r="C77" s="9">
        <v>44276</v>
      </c>
      <c r="D77">
        <f t="shared" si="12"/>
        <v>12544</v>
      </c>
      <c r="E77">
        <f t="shared" si="12"/>
        <v>900</v>
      </c>
      <c r="F77">
        <f t="shared" si="12"/>
        <v>12443.848703999998</v>
      </c>
      <c r="G77">
        <f t="shared" si="12"/>
        <v>11358.183046924762</v>
      </c>
      <c r="H77">
        <f t="shared" si="12"/>
        <v>314.11432453942581</v>
      </c>
      <c r="I77">
        <f t="shared" si="12"/>
        <v>435.48893233772037</v>
      </c>
      <c r="J77">
        <f t="shared" si="12"/>
        <v>374.81457979380491</v>
      </c>
      <c r="K77">
        <f t="shared" si="12"/>
        <v>6834.6930069622549</v>
      </c>
      <c r="L77">
        <f t="shared" si="12"/>
        <v>935.23649039986208</v>
      </c>
      <c r="M77">
        <f t="shared" si="13"/>
        <v>133.49419912719387</v>
      </c>
      <c r="N77">
        <f t="shared" si="13"/>
        <v>323.38392993548922</v>
      </c>
    </row>
    <row r="78" spans="3:14" x14ac:dyDescent="0.25">
      <c r="C78" s="8">
        <v>44277</v>
      </c>
      <c r="D78">
        <f t="shared" si="12"/>
        <v>1369</v>
      </c>
      <c r="E78">
        <f t="shared" si="12"/>
        <v>1369</v>
      </c>
      <c r="F78">
        <f t="shared" si="12"/>
        <v>1330.5958471111085</v>
      </c>
      <c r="G78">
        <f t="shared" si="12"/>
        <v>14537.71068010043</v>
      </c>
      <c r="H78">
        <f t="shared" si="12"/>
        <v>610.8041691826586</v>
      </c>
      <c r="I78">
        <f t="shared" si="12"/>
        <v>910.97174783365529</v>
      </c>
      <c r="J78">
        <f t="shared" si="12"/>
        <v>47.892876111099035</v>
      </c>
      <c r="K78">
        <f t="shared" si="12"/>
        <v>1.5351850071525193</v>
      </c>
      <c r="L78">
        <f t="shared" si="12"/>
        <v>1094.5549622101746</v>
      </c>
      <c r="M78">
        <f t="shared" si="13"/>
        <v>956.53640003490545</v>
      </c>
      <c r="N78">
        <f t="shared" si="13"/>
        <v>1010.0114922328432</v>
      </c>
    </row>
    <row r="79" spans="3:14" x14ac:dyDescent="0.25">
      <c r="C79" s="9">
        <v>44278</v>
      </c>
      <c r="D79">
        <f t="shared" si="12"/>
        <v>135424</v>
      </c>
      <c r="E79">
        <f t="shared" si="12"/>
        <v>12996</v>
      </c>
      <c r="F79">
        <f t="shared" si="12"/>
        <v>134984.71947377778</v>
      </c>
      <c r="G79">
        <f t="shared" si="12"/>
        <v>1077.4962896966856</v>
      </c>
      <c r="H79">
        <f t="shared" si="12"/>
        <v>14978.34113973248</v>
      </c>
      <c r="I79">
        <f t="shared" si="12"/>
        <v>12561.767759101531</v>
      </c>
      <c r="J79">
        <f t="shared" si="12"/>
        <v>16345.999732654018</v>
      </c>
      <c r="K79">
        <f t="shared" si="12"/>
        <v>102944.55963562931</v>
      </c>
      <c r="L79">
        <f t="shared" si="12"/>
        <v>16714.823800852468</v>
      </c>
      <c r="M79">
        <f t="shared" si="13"/>
        <v>8501.3570045445467</v>
      </c>
      <c r="N79">
        <f t="shared" si="13"/>
        <v>9550.3254575576721</v>
      </c>
    </row>
    <row r="80" spans="3:14" x14ac:dyDescent="0.25">
      <c r="C80" s="8">
        <v>44279</v>
      </c>
      <c r="D80">
        <f t="shared" si="12"/>
        <v>299209</v>
      </c>
      <c r="E80">
        <f t="shared" si="12"/>
        <v>31329</v>
      </c>
      <c r="F80">
        <f t="shared" si="12"/>
        <v>298474.28358399996</v>
      </c>
      <c r="G80">
        <f t="shared" si="12"/>
        <v>9724.1200306802384</v>
      </c>
      <c r="H80">
        <f t="shared" si="12"/>
        <v>38285.923689530558</v>
      </c>
      <c r="I80">
        <f t="shared" si="12"/>
        <v>22336.223697599624</v>
      </c>
      <c r="J80">
        <f t="shared" si="12"/>
        <v>24765.142969944922</v>
      </c>
      <c r="K80">
        <f t="shared" si="12"/>
        <v>241020.62867878313</v>
      </c>
      <c r="L80">
        <f t="shared" si="12"/>
        <v>32381.413883829697</v>
      </c>
      <c r="M80">
        <f t="shared" si="13"/>
        <v>14817.278162611919</v>
      </c>
      <c r="N80">
        <f t="shared" si="13"/>
        <v>17848.82183114739</v>
      </c>
    </row>
    <row r="81" spans="3:14" x14ac:dyDescent="0.25">
      <c r="C81" s="9">
        <v>44280</v>
      </c>
      <c r="D81">
        <f t="shared" si="12"/>
        <v>242064</v>
      </c>
      <c r="E81">
        <f t="shared" si="12"/>
        <v>21025</v>
      </c>
      <c r="F81">
        <f t="shared" si="12"/>
        <v>241329.83751111105</v>
      </c>
      <c r="G81">
        <f t="shared" si="12"/>
        <v>5869.2381033403235</v>
      </c>
      <c r="H81">
        <f t="shared" si="12"/>
        <v>27829.460332168517</v>
      </c>
      <c r="I81">
        <f t="shared" si="12"/>
        <v>15890.793949427356</v>
      </c>
      <c r="J81">
        <f t="shared" si="12"/>
        <v>16326.446977355406</v>
      </c>
      <c r="K81">
        <f t="shared" si="12"/>
        <v>182352.3066227294</v>
      </c>
      <c r="L81">
        <f t="shared" si="12"/>
        <v>25424.574161461958</v>
      </c>
      <c r="M81">
        <f t="shared" si="13"/>
        <v>9538.3878066799625</v>
      </c>
      <c r="N81">
        <f t="shared" si="13"/>
        <v>11414.993169695617</v>
      </c>
    </row>
    <row r="82" spans="3:14" x14ac:dyDescent="0.25">
      <c r="C82" s="8">
        <v>44281</v>
      </c>
      <c r="D82">
        <f t="shared" si="12"/>
        <v>172225</v>
      </c>
      <c r="E82">
        <f t="shared" si="12"/>
        <v>8464</v>
      </c>
      <c r="F82">
        <f t="shared" si="12"/>
        <v>171543.9679217778</v>
      </c>
      <c r="G82">
        <f t="shared" si="12"/>
        <v>559.16486871237191</v>
      </c>
      <c r="H82">
        <f t="shared" si="12"/>
        <v>15634.059333681891</v>
      </c>
      <c r="I82">
        <f t="shared" si="12"/>
        <v>8917.3824518273705</v>
      </c>
      <c r="J82">
        <f t="shared" si="12"/>
        <v>10913.555729039639</v>
      </c>
      <c r="K82">
        <f t="shared" si="12"/>
        <v>116360.16794787807</v>
      </c>
      <c r="L82">
        <f t="shared" si="12"/>
        <v>17143.839164388988</v>
      </c>
      <c r="M82">
        <f t="shared" si="13"/>
        <v>5106.7679277198822</v>
      </c>
      <c r="N82">
        <f t="shared" si="13"/>
        <v>6440.188509166378</v>
      </c>
    </row>
    <row r="83" spans="3:14" x14ac:dyDescent="0.25">
      <c r="C83" s="9">
        <v>44282</v>
      </c>
      <c r="D83">
        <f t="shared" si="12"/>
        <v>176400</v>
      </c>
      <c r="E83">
        <f t="shared" si="12"/>
        <v>11025</v>
      </c>
      <c r="F83">
        <f t="shared" si="12"/>
        <v>175648.162816</v>
      </c>
      <c r="G83">
        <f t="shared" si="12"/>
        <v>1749.350584647503</v>
      </c>
      <c r="H83">
        <f t="shared" si="12"/>
        <v>18325.413300930639</v>
      </c>
      <c r="I83">
        <f t="shared" si="12"/>
        <v>12967.203811619194</v>
      </c>
      <c r="J83">
        <f t="shared" si="12"/>
        <v>17118.612546849934</v>
      </c>
      <c r="K83">
        <f t="shared" si="12"/>
        <v>113707.1002833774</v>
      </c>
      <c r="L83">
        <f t="shared" si="12"/>
        <v>23552.354680902554</v>
      </c>
      <c r="M83">
        <f t="shared" si="13"/>
        <v>7232.0053670796287</v>
      </c>
      <c r="N83">
        <f t="shared" si="13"/>
        <v>9234.649476425393</v>
      </c>
    </row>
    <row r="84" spans="3:14" x14ac:dyDescent="0.25">
      <c r="C84" s="8">
        <v>44283</v>
      </c>
      <c r="D84">
        <f t="shared" si="12"/>
        <v>10609</v>
      </c>
      <c r="E84">
        <f t="shared" si="12"/>
        <v>441</v>
      </c>
      <c r="F84">
        <f t="shared" si="12"/>
        <v>10409.984860444438</v>
      </c>
      <c r="G84">
        <f t="shared" si="12"/>
        <v>15445.991723699937</v>
      </c>
      <c r="H84">
        <f t="shared" si="12"/>
        <v>76.09545182062574</v>
      </c>
      <c r="I84">
        <f t="shared" si="12"/>
        <v>4.256799255830499</v>
      </c>
      <c r="J84">
        <f t="shared" si="12"/>
        <v>676.70955054258195</v>
      </c>
      <c r="K84">
        <f t="shared" si="12"/>
        <v>127.54554417121892</v>
      </c>
      <c r="L84">
        <f t="shared" si="12"/>
        <v>407.21569621087633</v>
      </c>
      <c r="M84">
        <f t="shared" si="13"/>
        <v>72.708811117875115</v>
      </c>
      <c r="N84">
        <f t="shared" si="13"/>
        <v>0.10356869167681376</v>
      </c>
    </row>
    <row r="85" spans="3:14" x14ac:dyDescent="0.25">
      <c r="C85" s="9">
        <v>44284</v>
      </c>
      <c r="D85">
        <f t="shared" si="12"/>
        <v>400</v>
      </c>
      <c r="E85">
        <f t="shared" si="12"/>
        <v>400</v>
      </c>
      <c r="F85">
        <f t="shared" si="12"/>
        <v>359.27938844444571</v>
      </c>
      <c r="G85">
        <f t="shared" si="12"/>
        <v>21397.708693792531</v>
      </c>
      <c r="H85">
        <f t="shared" si="12"/>
        <v>59.512779499797851</v>
      </c>
      <c r="I85">
        <f t="shared" si="12"/>
        <v>88.429181001637986</v>
      </c>
      <c r="J85">
        <f t="shared" si="12"/>
        <v>0.25626333387037892</v>
      </c>
      <c r="K85">
        <f t="shared" si="12"/>
        <v>6499.2009174799496</v>
      </c>
      <c r="L85">
        <f t="shared" si="12"/>
        <v>248.82728122078666</v>
      </c>
      <c r="M85">
        <f t="shared" si="13"/>
        <v>113.18186876053635</v>
      </c>
      <c r="N85">
        <f t="shared" si="13"/>
        <v>148.65501181862916</v>
      </c>
    </row>
    <row r="86" spans="3:14" x14ac:dyDescent="0.25">
      <c r="C86" s="8">
        <v>44285</v>
      </c>
      <c r="D86">
        <f t="shared" si="12"/>
        <v>187489</v>
      </c>
      <c r="E86">
        <f t="shared" si="12"/>
        <v>32041</v>
      </c>
      <c r="F86">
        <f t="shared" si="12"/>
        <v>186518.58874512443</v>
      </c>
      <c r="G86">
        <f t="shared" si="12"/>
        <v>7942.0377341096037</v>
      </c>
      <c r="H86">
        <f t="shared" si="12"/>
        <v>35113.525464921142</v>
      </c>
      <c r="I86">
        <f t="shared" si="12"/>
        <v>24117.516037689616</v>
      </c>
      <c r="J86">
        <f t="shared" si="12"/>
        <v>29632.0886133452</v>
      </c>
      <c r="K86">
        <f t="shared" si="12"/>
        <v>104633.58513923896</v>
      </c>
      <c r="L86">
        <f t="shared" si="12"/>
        <v>36193.094463247515</v>
      </c>
      <c r="M86">
        <f t="shared" si="13"/>
        <v>17919.654894070707</v>
      </c>
      <c r="N86">
        <f t="shared" si="13"/>
        <v>19625.048565832221</v>
      </c>
    </row>
    <row r="87" spans="3:14" x14ac:dyDescent="0.25">
      <c r="C87" s="9">
        <v>44286</v>
      </c>
      <c r="D87">
        <f t="shared" si="12"/>
        <v>390625</v>
      </c>
      <c r="E87">
        <f t="shared" si="12"/>
        <v>65025</v>
      </c>
      <c r="F87">
        <f t="shared" si="12"/>
        <v>389133.09389511112</v>
      </c>
      <c r="G87">
        <f t="shared" si="12"/>
        <v>28191.694594375473</v>
      </c>
      <c r="H87">
        <f t="shared" si="12"/>
        <v>74894.114733822236</v>
      </c>
      <c r="I87">
        <f t="shared" si="12"/>
        <v>37626.379755492118</v>
      </c>
      <c r="J87">
        <f t="shared" si="12"/>
        <v>47499.340409855962</v>
      </c>
      <c r="K87">
        <f t="shared" si="12"/>
        <v>256602.95500773049</v>
      </c>
      <c r="L87">
        <f t="shared" si="12"/>
        <v>63277.636740068781</v>
      </c>
      <c r="M87">
        <f t="shared" si="13"/>
        <v>28736.139853743705</v>
      </c>
      <c r="N87">
        <f t="shared" si="13"/>
        <v>31732.948135420902</v>
      </c>
    </row>
    <row r="88" spans="3:14" x14ac:dyDescent="0.25">
      <c r="C88" s="8">
        <v>44287</v>
      </c>
      <c r="D88">
        <f t="shared" si="12"/>
        <v>351649</v>
      </c>
      <c r="E88">
        <f t="shared" si="12"/>
        <v>60516</v>
      </c>
      <c r="F88">
        <f t="shared" si="12"/>
        <v>350145.18187377782</v>
      </c>
      <c r="G88">
        <f t="shared" si="12"/>
        <v>28528.502245237542</v>
      </c>
      <c r="H88">
        <f t="shared" si="12"/>
        <v>71728.432072227355</v>
      </c>
      <c r="I88">
        <f t="shared" si="12"/>
        <v>38356.691643029386</v>
      </c>
      <c r="J88">
        <f t="shared" si="12"/>
        <v>20707.367846846762</v>
      </c>
      <c r="K88">
        <f t="shared" si="12"/>
        <v>216828.70664660248</v>
      </c>
      <c r="L88">
        <f t="shared" si="12"/>
        <v>64873.227374429625</v>
      </c>
      <c r="M88">
        <f t="shared" si="13"/>
        <v>30196.446387206357</v>
      </c>
      <c r="N88">
        <f t="shared" si="13"/>
        <v>31157.560758321932</v>
      </c>
    </row>
    <row r="89" spans="3:14" x14ac:dyDescent="0.25">
      <c r="C89" s="9">
        <v>44288</v>
      </c>
      <c r="D89">
        <f t="shared" ref="D89:L101" si="14">D56*D56</f>
        <v>219961</v>
      </c>
      <c r="E89">
        <f t="shared" si="14"/>
        <v>21316</v>
      </c>
      <c r="F89">
        <f t="shared" si="14"/>
        <v>218702.13433600002</v>
      </c>
      <c r="G89">
        <f t="shared" si="14"/>
        <v>4752.6601363572099</v>
      </c>
      <c r="H89">
        <f t="shared" si="14"/>
        <v>32053.97239871847</v>
      </c>
      <c r="I89">
        <f t="shared" si="14"/>
        <v>14562.277470378847</v>
      </c>
      <c r="J89">
        <f t="shared" si="14"/>
        <v>15102.027887853159</v>
      </c>
      <c r="K89">
        <f t="shared" si="14"/>
        <v>110714.22160103128</v>
      </c>
      <c r="L89">
        <f t="shared" si="14"/>
        <v>32429.252673713294</v>
      </c>
      <c r="M89">
        <f t="shared" si="13"/>
        <v>11332.596775960023</v>
      </c>
      <c r="N89">
        <f t="shared" si="13"/>
        <v>11392.942322431441</v>
      </c>
    </row>
    <row r="90" spans="3:14" x14ac:dyDescent="0.25">
      <c r="C90" s="8">
        <v>44289</v>
      </c>
      <c r="D90">
        <f t="shared" si="14"/>
        <v>294849</v>
      </c>
      <c r="E90">
        <f t="shared" si="14"/>
        <v>51984</v>
      </c>
      <c r="F90">
        <f t="shared" si="14"/>
        <v>293310.34061511105</v>
      </c>
      <c r="G90">
        <f t="shared" si="14"/>
        <v>24372.864627582479</v>
      </c>
      <c r="H90">
        <f t="shared" si="14"/>
        <v>66755.775304895564</v>
      </c>
      <c r="I90">
        <f t="shared" si="14"/>
        <v>44122.877211411222</v>
      </c>
      <c r="J90">
        <f t="shared" si="14"/>
        <v>68159.964324993314</v>
      </c>
      <c r="K90">
        <f t="shared" si="14"/>
        <v>158265.71604752063</v>
      </c>
      <c r="L90">
        <f t="shared" si="14"/>
        <v>73948.30368802679</v>
      </c>
      <c r="M90">
        <f t="shared" si="13"/>
        <v>34582.832721599159</v>
      </c>
      <c r="N90">
        <f t="shared" si="13"/>
        <v>37019.457564661323</v>
      </c>
    </row>
    <row r="91" spans="3:14" x14ac:dyDescent="0.25">
      <c r="C91" s="9">
        <v>44290</v>
      </c>
      <c r="D91">
        <f t="shared" si="14"/>
        <v>30976</v>
      </c>
      <c r="E91">
        <f t="shared" si="14"/>
        <v>8836</v>
      </c>
      <c r="F91">
        <f t="shared" si="14"/>
        <v>30452.57671111112</v>
      </c>
      <c r="G91">
        <f t="shared" si="14"/>
        <v>3598.6839257221027</v>
      </c>
      <c r="H91">
        <f t="shared" si="14"/>
        <v>6678.6929749842266</v>
      </c>
      <c r="I91">
        <f t="shared" si="14"/>
        <v>4219.7020923635182</v>
      </c>
      <c r="J91">
        <f t="shared" si="14"/>
        <v>7586.4754765780408</v>
      </c>
      <c r="K91">
        <f t="shared" si="14"/>
        <v>480.26768692503578</v>
      </c>
      <c r="L91">
        <f t="shared" si="14"/>
        <v>8419.8486112058745</v>
      </c>
      <c r="M91">
        <f t="shared" si="13"/>
        <v>3881.6204911415325</v>
      </c>
      <c r="N91">
        <f t="shared" si="13"/>
        <v>3927.4907591305991</v>
      </c>
    </row>
    <row r="92" spans="3:14" x14ac:dyDescent="0.25">
      <c r="C92" s="8">
        <v>44291</v>
      </c>
      <c r="D92">
        <f t="shared" si="14"/>
        <v>1296</v>
      </c>
      <c r="E92">
        <f t="shared" si="14"/>
        <v>1296</v>
      </c>
      <c r="F92">
        <f t="shared" si="14"/>
        <v>1185.5626240000001</v>
      </c>
      <c r="G92">
        <f t="shared" si="14"/>
        <v>19317.298360810233</v>
      </c>
      <c r="H92">
        <f t="shared" si="14"/>
        <v>562.3752639071962</v>
      </c>
      <c r="I92">
        <f t="shared" si="14"/>
        <v>503.60176259771623</v>
      </c>
      <c r="J92">
        <f t="shared" si="14"/>
        <v>763.6622936550624</v>
      </c>
      <c r="K92">
        <f t="shared" si="14"/>
        <v>16128.039242190669</v>
      </c>
      <c r="L92">
        <f t="shared" si="14"/>
        <v>989.82883659478205</v>
      </c>
      <c r="M92">
        <f t="shared" si="13"/>
        <v>695.95685469125181</v>
      </c>
      <c r="N92">
        <f t="shared" si="13"/>
        <v>645.58602119387717</v>
      </c>
    </row>
    <row r="93" spans="3:14" x14ac:dyDescent="0.25">
      <c r="C93" s="9">
        <v>44292</v>
      </c>
      <c r="D93">
        <f t="shared" si="14"/>
        <v>1024</v>
      </c>
      <c r="E93">
        <f t="shared" si="14"/>
        <v>49284</v>
      </c>
      <c r="F93">
        <f t="shared" si="14"/>
        <v>921.56768711110919</v>
      </c>
      <c r="G93">
        <f t="shared" si="14"/>
        <v>102777.3173835723</v>
      </c>
      <c r="H93">
        <f t="shared" si="14"/>
        <v>45630.926781834183</v>
      </c>
      <c r="I93">
        <f t="shared" si="14"/>
        <v>73351.374161277563</v>
      </c>
      <c r="J93">
        <f t="shared" si="14"/>
        <v>40696.09683501457</v>
      </c>
      <c r="K93">
        <f t="shared" si="14"/>
        <v>19574.093279538149</v>
      </c>
      <c r="L93">
        <f t="shared" si="14"/>
        <v>46163.600606891036</v>
      </c>
      <c r="M93">
        <f t="shared" si="13"/>
        <v>73108.847393547767</v>
      </c>
      <c r="N93">
        <f t="shared" si="13"/>
        <v>81372.731197979971</v>
      </c>
    </row>
    <row r="94" spans="3:14" x14ac:dyDescent="0.25">
      <c r="C94" s="8">
        <v>44293</v>
      </c>
      <c r="D94">
        <f t="shared" si="14"/>
        <v>372100</v>
      </c>
      <c r="E94">
        <f t="shared" si="14"/>
        <v>57600</v>
      </c>
      <c r="F94">
        <f t="shared" si="14"/>
        <v>370007.80256711121</v>
      </c>
      <c r="G94">
        <f t="shared" si="14"/>
        <v>20792.687704868851</v>
      </c>
      <c r="H94">
        <f t="shared" si="14"/>
        <v>66909.077994535372</v>
      </c>
      <c r="I94">
        <f t="shared" si="14"/>
        <v>19690.960278412818</v>
      </c>
      <c r="J94">
        <f t="shared" si="14"/>
        <v>69666.191411488617</v>
      </c>
      <c r="K94">
        <f t="shared" si="14"/>
        <v>184196.61112286168</v>
      </c>
      <c r="L94">
        <f t="shared" si="14"/>
        <v>52922.640737299727</v>
      </c>
      <c r="M94">
        <f t="shared" si="13"/>
        <v>22369.591715113609</v>
      </c>
      <c r="N94">
        <f t="shared" si="13"/>
        <v>16165.702901414299</v>
      </c>
    </row>
    <row r="95" spans="3:14" x14ac:dyDescent="0.25">
      <c r="C95" s="9">
        <v>44294</v>
      </c>
      <c r="D95">
        <f t="shared" si="14"/>
        <v>857476</v>
      </c>
      <c r="E95">
        <f t="shared" si="14"/>
        <v>335241</v>
      </c>
      <c r="F95">
        <f t="shared" si="14"/>
        <v>854160.42726399994</v>
      </c>
      <c r="G95">
        <f t="shared" si="14"/>
        <v>243242.9828865189</v>
      </c>
      <c r="H95">
        <f t="shared" si="14"/>
        <v>360986.64582905499</v>
      </c>
      <c r="I95">
        <f t="shared" si="14"/>
        <v>242899.79524631961</v>
      </c>
      <c r="J95">
        <f t="shared" si="14"/>
        <v>275045.92667253438</v>
      </c>
      <c r="K95">
        <f t="shared" si="14"/>
        <v>542093.65816979657</v>
      </c>
      <c r="L95">
        <f t="shared" si="14"/>
        <v>338563.6323691532</v>
      </c>
      <c r="M95">
        <f t="shared" si="13"/>
        <v>252395.65362373379</v>
      </c>
      <c r="N95">
        <f t="shared" si="13"/>
        <v>226404.39052431975</v>
      </c>
    </row>
    <row r="96" spans="3:14" x14ac:dyDescent="0.25">
      <c r="C96" s="8">
        <v>44295</v>
      </c>
      <c r="D96">
        <f t="shared" si="14"/>
        <v>547600</v>
      </c>
      <c r="E96">
        <f t="shared" si="14"/>
        <v>173889</v>
      </c>
      <c r="F96">
        <f t="shared" si="14"/>
        <v>544840.81777777779</v>
      </c>
      <c r="G96">
        <f t="shared" si="14"/>
        <v>109714.91092740174</v>
      </c>
      <c r="H96">
        <f t="shared" si="14"/>
        <v>202532.61018806871</v>
      </c>
      <c r="I96">
        <f t="shared" si="14"/>
        <v>129376.2195878854</v>
      </c>
      <c r="J96">
        <f t="shared" si="14"/>
        <v>166063.55224404621</v>
      </c>
      <c r="K96">
        <f t="shared" si="14"/>
        <v>293069.42686490057</v>
      </c>
      <c r="L96">
        <f t="shared" si="14"/>
        <v>199052.28287557047</v>
      </c>
      <c r="M96">
        <f t="shared" si="13"/>
        <v>139624.98367000386</v>
      </c>
      <c r="N96">
        <f t="shared" si="13"/>
        <v>121204.00194049599</v>
      </c>
    </row>
    <row r="97" spans="3:14" x14ac:dyDescent="0.25">
      <c r="C97" s="9">
        <v>44296</v>
      </c>
      <c r="D97">
        <f t="shared" si="14"/>
        <v>519841</v>
      </c>
      <c r="E97">
        <f t="shared" si="14"/>
        <v>164836</v>
      </c>
      <c r="F97">
        <f t="shared" si="14"/>
        <v>517045.36610844446</v>
      </c>
      <c r="G97">
        <f t="shared" si="14"/>
        <v>105892.30830106001</v>
      </c>
      <c r="H97">
        <f t="shared" si="14"/>
        <v>190419.99023746268</v>
      </c>
      <c r="I97">
        <f t="shared" si="14"/>
        <v>127572.81563678062</v>
      </c>
      <c r="J97">
        <f t="shared" si="14"/>
        <v>169151.52729306772</v>
      </c>
      <c r="K97">
        <f t="shared" si="14"/>
        <v>263628.48180371529</v>
      </c>
      <c r="L97">
        <f t="shared" si="14"/>
        <v>198320.0935422153</v>
      </c>
      <c r="M97">
        <f t="shared" si="13"/>
        <v>131987.49788440994</v>
      </c>
      <c r="N97">
        <f t="shared" si="13"/>
        <v>116753.95194049217</v>
      </c>
    </row>
    <row r="98" spans="3:14" x14ac:dyDescent="0.25">
      <c r="C98" s="8">
        <v>44297</v>
      </c>
      <c r="D98">
        <f t="shared" si="14"/>
        <v>47089</v>
      </c>
      <c r="E98">
        <f t="shared" si="14"/>
        <v>18225</v>
      </c>
      <c r="F98">
        <f t="shared" si="14"/>
        <v>46218.120256000002</v>
      </c>
      <c r="G98">
        <f t="shared" si="14"/>
        <v>767.07723304012245</v>
      </c>
      <c r="H98">
        <f t="shared" si="14"/>
        <v>15061.001172925427</v>
      </c>
      <c r="I98">
        <f t="shared" si="14"/>
        <v>8905.0176162274656</v>
      </c>
      <c r="J98">
        <f t="shared" si="14"/>
        <v>12205.661335408584</v>
      </c>
      <c r="K98">
        <f t="shared" si="14"/>
        <v>0.28774077077507654</v>
      </c>
      <c r="L98">
        <f t="shared" si="14"/>
        <v>17245.42861304466</v>
      </c>
      <c r="M98">
        <f t="shared" si="13"/>
        <v>10087.616724164362</v>
      </c>
      <c r="N98">
        <f t="shared" si="13"/>
        <v>8631.1896901489326</v>
      </c>
    </row>
    <row r="99" spans="3:14" x14ac:dyDescent="0.25">
      <c r="C99" s="9">
        <v>44298</v>
      </c>
      <c r="D99">
        <f t="shared" si="14"/>
        <v>1089</v>
      </c>
      <c r="E99">
        <f t="shared" si="14"/>
        <v>1089</v>
      </c>
      <c r="F99">
        <f t="shared" si="14"/>
        <v>955.3868871111091</v>
      </c>
      <c r="G99">
        <f t="shared" si="14"/>
        <v>22708.624847409981</v>
      </c>
      <c r="H99">
        <f t="shared" si="14"/>
        <v>429.08854808080901</v>
      </c>
      <c r="I99">
        <f t="shared" si="14"/>
        <v>257.80064833940207</v>
      </c>
      <c r="J99">
        <f t="shared" si="14"/>
        <v>186.07421481082841</v>
      </c>
      <c r="K99">
        <f t="shared" si="14"/>
        <v>37008.068766803233</v>
      </c>
      <c r="L99">
        <f t="shared" si="14"/>
        <v>792.19097895009691</v>
      </c>
      <c r="M99">
        <f t="shared" si="13"/>
        <v>508.7313436700199</v>
      </c>
      <c r="N99">
        <f t="shared" si="13"/>
        <v>376.89472032160552</v>
      </c>
    </row>
    <row r="100" spans="3:14" x14ac:dyDescent="0.25">
      <c r="C100" s="8">
        <v>44299</v>
      </c>
      <c r="D100">
        <f t="shared" si="14"/>
        <v>379456</v>
      </c>
      <c r="E100">
        <f t="shared" si="14"/>
        <v>131044</v>
      </c>
      <c r="F100">
        <f t="shared" si="14"/>
        <v>376792.99800177786</v>
      </c>
      <c r="G100">
        <f t="shared" si="14"/>
        <v>64874.054372937026</v>
      </c>
      <c r="H100">
        <f t="shared" si="14"/>
        <v>137185.81364199074</v>
      </c>
      <c r="I100">
        <f t="shared" si="14"/>
        <v>80816.135325635725</v>
      </c>
      <c r="J100">
        <f t="shared" si="14"/>
        <v>164051.07508152249</v>
      </c>
      <c r="K100">
        <f t="shared" si="14"/>
        <v>145705.54633850194</v>
      </c>
      <c r="L100">
        <f t="shared" si="14"/>
        <v>133209.61827637572</v>
      </c>
      <c r="M100">
        <f t="shared" si="13"/>
        <v>94846.613602832134</v>
      </c>
      <c r="N100">
        <f t="shared" si="13"/>
        <v>74283.934492378059</v>
      </c>
    </row>
    <row r="101" spans="3:14" x14ac:dyDescent="0.25">
      <c r="C101" s="9">
        <v>44300</v>
      </c>
      <c r="D101">
        <f t="shared" si="14"/>
        <v>600625</v>
      </c>
      <c r="E101">
        <f t="shared" si="14"/>
        <v>164025</v>
      </c>
      <c r="F101">
        <f t="shared" si="14"/>
        <v>597158.01760000002</v>
      </c>
      <c r="G101">
        <f t="shared" si="14"/>
        <v>90293.981982234895</v>
      </c>
      <c r="H101">
        <f t="shared" si="14"/>
        <v>179494.48212669083</v>
      </c>
      <c r="I101">
        <f t="shared" si="14"/>
        <v>68051.963813794006</v>
      </c>
      <c r="J101">
        <f t="shared" si="14"/>
        <v>189757.46576893123</v>
      </c>
      <c r="K101">
        <f t="shared" si="14"/>
        <v>282814.14451057633</v>
      </c>
      <c r="L101">
        <f t="shared" si="14"/>
        <v>150887.91710461001</v>
      </c>
      <c r="M101">
        <f t="shared" si="13"/>
        <v>94593.618544936951</v>
      </c>
      <c r="N101">
        <f t="shared" si="13"/>
        <v>64226.244406520527</v>
      </c>
    </row>
    <row r="104" spans="3:14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10</v>
      </c>
      <c r="I104" s="11" t="s">
        <v>14</v>
      </c>
      <c r="J104" s="11" t="s">
        <v>17</v>
      </c>
      <c r="K104" s="11" t="s">
        <v>7</v>
      </c>
      <c r="L104" s="11" t="s">
        <v>8</v>
      </c>
      <c r="M104" s="11" t="s">
        <v>21</v>
      </c>
      <c r="N104" s="12" t="s">
        <v>9</v>
      </c>
    </row>
    <row r="105" spans="3:14" x14ac:dyDescent="0.25">
      <c r="C105" s="8">
        <v>44271</v>
      </c>
      <c r="D105">
        <f>D39/D4*100</f>
        <v>92.473118279569889</v>
      </c>
      <c r="E105">
        <f>E39/D4*100</f>
        <v>24.193548387096776</v>
      </c>
      <c r="F105">
        <f>F39/D4*100</f>
        <v>92.453046594982069</v>
      </c>
      <c r="G105">
        <f>G39/D4*100</f>
        <v>4.7130016321045725</v>
      </c>
      <c r="H105">
        <f>H39/D4*100</f>
        <v>26.447858406097307</v>
      </c>
      <c r="I105">
        <f>I39/D4*100</f>
        <v>26.916007102715316</v>
      </c>
      <c r="J105">
        <f>J39/D4*100</f>
        <v>28.123738624133338</v>
      </c>
      <c r="K105">
        <f>K39/D4*100</f>
        <v>96.566758602106646</v>
      </c>
      <c r="L105">
        <f>L39/D4*100</f>
        <v>29.372776084080371</v>
      </c>
      <c r="M105">
        <f t="shared" ref="M105:M134" si="15">M39/D4*100</f>
        <v>21.93625356406589</v>
      </c>
      <c r="N105">
        <f t="shared" ref="N105:N134" si="16">N39/D4*100</f>
        <v>25.475899086021503</v>
      </c>
    </row>
    <row r="106" spans="3:14" x14ac:dyDescent="0.25">
      <c r="C106" s="9">
        <v>44272</v>
      </c>
      <c r="D106">
        <f t="shared" ref="D106:D134" si="17">D40/D5*100</f>
        <v>93.818984547461369</v>
      </c>
      <c r="E106">
        <f t="shared" ref="E106:E134" si="18">E40/D5*100</f>
        <v>12.141280353200882</v>
      </c>
      <c r="F106">
        <f t="shared" ref="F106:F134" si="19">F40/D5*100</f>
        <v>93.786019131714511</v>
      </c>
      <c r="G106">
        <f t="shared" ref="G106:G134" si="20">G40/D5*100</f>
        <v>3.2410418637653411</v>
      </c>
      <c r="H106">
        <f t="shared" ref="H106:H134" si="21">H40/D5*100</f>
        <v>16.262227662154963</v>
      </c>
      <c r="I106">
        <f t="shared" ref="I106:I134" si="22">I40/D5*100</f>
        <v>10.968768535210382</v>
      </c>
      <c r="J106">
        <f t="shared" ref="J106:J134" si="23">J40/D5*100</f>
        <v>14.242836759871086</v>
      </c>
      <c r="K106">
        <f t="shared" ref="K106:K134" si="24">K40/D5*100</f>
        <v>95.213490955455711</v>
      </c>
      <c r="L106">
        <f t="shared" ref="L106:L134" si="25">L40/D5*100</f>
        <v>14.182020634148662</v>
      </c>
      <c r="M106">
        <f t="shared" si="15"/>
        <v>2.9176995008900208</v>
      </c>
      <c r="N106">
        <f t="shared" si="16"/>
        <v>9.4279286092715235</v>
      </c>
    </row>
    <row r="107" spans="3:14" x14ac:dyDescent="0.25">
      <c r="C107" s="8">
        <v>44273</v>
      </c>
      <c r="D107">
        <f t="shared" si="17"/>
        <v>92.134831460674164</v>
      </c>
      <c r="E107">
        <f t="shared" si="18"/>
        <v>5.3370786516853927</v>
      </c>
      <c r="F107">
        <f t="shared" si="19"/>
        <v>92.071910112359561</v>
      </c>
      <c r="G107">
        <f t="shared" si="20"/>
        <v>22.101662821027247</v>
      </c>
      <c r="H107">
        <f t="shared" si="21"/>
        <v>0.79259614537050671</v>
      </c>
      <c r="I107">
        <f t="shared" si="22"/>
        <v>5.0163862813873532</v>
      </c>
      <c r="J107">
        <f t="shared" si="23"/>
        <v>9.0064339125943746</v>
      </c>
      <c r="K107">
        <f t="shared" si="24"/>
        <v>91.406147768705637</v>
      </c>
      <c r="L107">
        <f t="shared" si="25"/>
        <v>0.31165693320181953</v>
      </c>
      <c r="M107">
        <f t="shared" si="15"/>
        <v>14.927276956739959</v>
      </c>
      <c r="N107">
        <f t="shared" si="16"/>
        <v>7.8752528089887708</v>
      </c>
    </row>
    <row r="108" spans="3:14" x14ac:dyDescent="0.25">
      <c r="C108" s="9">
        <v>44274</v>
      </c>
      <c r="D108">
        <f t="shared" si="17"/>
        <v>93.317422434367529</v>
      </c>
      <c r="E108">
        <f t="shared" si="18"/>
        <v>16.2291169451074</v>
      </c>
      <c r="F108">
        <f t="shared" si="19"/>
        <v>93.246141607000794</v>
      </c>
      <c r="G108">
        <f t="shared" si="20"/>
        <v>1.993745738152028</v>
      </c>
      <c r="H108">
        <f t="shared" si="21"/>
        <v>24.113659208513607</v>
      </c>
      <c r="I108">
        <f t="shared" si="22"/>
        <v>20.361620009318859</v>
      </c>
      <c r="J108">
        <f t="shared" si="23"/>
        <v>25.241099804928169</v>
      </c>
      <c r="K108">
        <f t="shared" si="24"/>
        <v>90.571517442713528</v>
      </c>
      <c r="L108">
        <f t="shared" si="25"/>
        <v>26.661966902506713</v>
      </c>
      <c r="M108">
        <f t="shared" si="15"/>
        <v>14.326124491880545</v>
      </c>
      <c r="N108">
        <f t="shared" si="16"/>
        <v>19.529632625298326</v>
      </c>
    </row>
    <row r="109" spans="3:14" x14ac:dyDescent="0.25">
      <c r="C109" s="8">
        <v>44275</v>
      </c>
      <c r="D109">
        <f t="shared" si="17"/>
        <v>91.977077363896854</v>
      </c>
      <c r="E109">
        <f t="shared" si="18"/>
        <v>1.7191977077363898</v>
      </c>
      <c r="F109">
        <f t="shared" si="19"/>
        <v>91.870105062082146</v>
      </c>
      <c r="G109">
        <f t="shared" si="20"/>
        <v>13.887574191567619</v>
      </c>
      <c r="H109">
        <f t="shared" si="21"/>
        <v>10.421601793702008</v>
      </c>
      <c r="I109">
        <f t="shared" si="22"/>
        <v>7.9083258015103093</v>
      </c>
      <c r="J109">
        <f t="shared" si="23"/>
        <v>1.8936858729478447</v>
      </c>
      <c r="K109">
        <f t="shared" si="24"/>
        <v>86.127057339068031</v>
      </c>
      <c r="L109">
        <f t="shared" si="25"/>
        <v>16.886150229546377</v>
      </c>
      <c r="M109">
        <f t="shared" si="15"/>
        <v>3.5733422251060269</v>
      </c>
      <c r="N109">
        <f t="shared" si="16"/>
        <v>6.2787281948424134</v>
      </c>
    </row>
    <row r="110" spans="3:14" x14ac:dyDescent="0.25">
      <c r="C110" s="9">
        <v>44276</v>
      </c>
      <c r="D110">
        <f t="shared" si="17"/>
        <v>80</v>
      </c>
      <c r="E110">
        <f t="shared" si="18"/>
        <v>21.428571428571427</v>
      </c>
      <c r="F110">
        <f t="shared" si="19"/>
        <v>79.679999999999993</v>
      </c>
      <c r="G110">
        <f t="shared" si="20"/>
        <v>76.124840561224289</v>
      </c>
      <c r="H110">
        <f t="shared" si="21"/>
        <v>12.65947907614286</v>
      </c>
      <c r="I110">
        <f t="shared" si="22"/>
        <v>14.905979698917854</v>
      </c>
      <c r="J110">
        <f t="shared" si="23"/>
        <v>13.828663292821435</v>
      </c>
      <c r="K110">
        <f t="shared" si="24"/>
        <v>59.051572958375061</v>
      </c>
      <c r="L110">
        <f t="shared" si="25"/>
        <v>21.844026064208201</v>
      </c>
      <c r="M110">
        <f t="shared" si="15"/>
        <v>8.2528349837480981</v>
      </c>
      <c r="N110">
        <f t="shared" si="16"/>
        <v>12.844913428571425</v>
      </c>
    </row>
    <row r="111" spans="3:14" x14ac:dyDescent="0.25">
      <c r="C111" s="8">
        <v>44277</v>
      </c>
      <c r="D111">
        <f t="shared" si="17"/>
        <v>56.92307692307692</v>
      </c>
      <c r="E111">
        <f t="shared" si="18"/>
        <v>56.92307692307692</v>
      </c>
      <c r="F111">
        <f t="shared" si="19"/>
        <v>56.118974358974306</v>
      </c>
      <c r="G111">
        <f t="shared" si="20"/>
        <v>185.49604490337231</v>
      </c>
      <c r="H111">
        <f t="shared" si="21"/>
        <v>38.022234827278766</v>
      </c>
      <c r="I111">
        <f t="shared" si="22"/>
        <v>46.434320806045079</v>
      </c>
      <c r="J111">
        <f t="shared" si="23"/>
        <v>10.646873709666304</v>
      </c>
      <c r="K111">
        <f t="shared" si="24"/>
        <v>1.9061935844572768</v>
      </c>
      <c r="L111">
        <f t="shared" si="25"/>
        <v>50.898552361045766</v>
      </c>
      <c r="M111">
        <f t="shared" si="15"/>
        <v>47.581419476225776</v>
      </c>
      <c r="N111">
        <f t="shared" si="16"/>
        <v>48.893350723076921</v>
      </c>
    </row>
    <row r="112" spans="3:14" x14ac:dyDescent="0.25">
      <c r="C112" s="9">
        <v>44278</v>
      </c>
      <c r="D112">
        <f t="shared" si="17"/>
        <v>92.929292929292927</v>
      </c>
      <c r="E112">
        <f t="shared" si="18"/>
        <v>28.787878787878789</v>
      </c>
      <c r="F112">
        <f t="shared" si="19"/>
        <v>92.778451178451178</v>
      </c>
      <c r="G112">
        <f t="shared" si="20"/>
        <v>8.2892016687813079</v>
      </c>
      <c r="H112">
        <f t="shared" si="21"/>
        <v>30.905563957242926</v>
      </c>
      <c r="I112">
        <f t="shared" si="22"/>
        <v>28.302851587115658</v>
      </c>
      <c r="J112">
        <f t="shared" si="23"/>
        <v>32.285726082172481</v>
      </c>
      <c r="K112">
        <f t="shared" si="24"/>
        <v>81.022663181434453</v>
      </c>
      <c r="L112">
        <f t="shared" si="25"/>
        <v>32.647934878405223</v>
      </c>
      <c r="M112">
        <f t="shared" si="15"/>
        <v>23.283536280215365</v>
      </c>
      <c r="N112">
        <f t="shared" si="16"/>
        <v>24.678223888888887</v>
      </c>
    </row>
    <row r="113" spans="3:14" x14ac:dyDescent="0.25">
      <c r="C113" s="8">
        <v>44279</v>
      </c>
      <c r="D113">
        <f t="shared" si="17"/>
        <v>95.130434782608702</v>
      </c>
      <c r="E113">
        <f t="shared" si="18"/>
        <v>30.782608695652176</v>
      </c>
      <c r="F113">
        <f t="shared" si="19"/>
        <v>95.013565217391303</v>
      </c>
      <c r="G113">
        <f t="shared" si="20"/>
        <v>17.149730938102433</v>
      </c>
      <c r="H113">
        <f t="shared" si="21"/>
        <v>34.029198488619478</v>
      </c>
      <c r="I113">
        <f t="shared" si="22"/>
        <v>25.991840335200866</v>
      </c>
      <c r="J113">
        <f t="shared" si="23"/>
        <v>27.368599545043132</v>
      </c>
      <c r="K113">
        <f t="shared" si="24"/>
        <v>85.380611865540544</v>
      </c>
      <c r="L113">
        <f t="shared" si="25"/>
        <v>31.295367737973017</v>
      </c>
      <c r="M113">
        <f t="shared" si="15"/>
        <v>21.169781339668077</v>
      </c>
      <c r="N113">
        <f t="shared" si="16"/>
        <v>23.234692678260867</v>
      </c>
    </row>
    <row r="114" spans="3:14" x14ac:dyDescent="0.25">
      <c r="C114" s="9">
        <v>44280</v>
      </c>
      <c r="D114">
        <f t="shared" si="17"/>
        <v>94.615384615384613</v>
      </c>
      <c r="E114">
        <f t="shared" si="18"/>
        <v>27.884615384615387</v>
      </c>
      <c r="F114">
        <f t="shared" si="19"/>
        <v>94.471794871794856</v>
      </c>
      <c r="G114">
        <f t="shared" si="20"/>
        <v>14.732875556555577</v>
      </c>
      <c r="H114">
        <f t="shared" si="21"/>
        <v>32.081085053369037</v>
      </c>
      <c r="I114">
        <f t="shared" si="22"/>
        <v>24.242056245894616</v>
      </c>
      <c r="J114">
        <f t="shared" si="23"/>
        <v>24.572112639672504</v>
      </c>
      <c r="K114">
        <f t="shared" si="24"/>
        <v>82.120632741391503</v>
      </c>
      <c r="L114">
        <f t="shared" si="25"/>
        <v>30.663625359249515</v>
      </c>
      <c r="M114">
        <f t="shared" si="15"/>
        <v>18.781667347537304</v>
      </c>
      <c r="N114">
        <f t="shared" si="16"/>
        <v>20.546340653846155</v>
      </c>
    </row>
    <row r="115" spans="3:14" x14ac:dyDescent="0.25">
      <c r="C115" s="8">
        <v>44281</v>
      </c>
      <c r="D115">
        <f t="shared" si="17"/>
        <v>93.679458239277665</v>
      </c>
      <c r="E115">
        <f t="shared" si="18"/>
        <v>20.767494356659142</v>
      </c>
      <c r="F115">
        <f t="shared" si="19"/>
        <v>93.494055680963143</v>
      </c>
      <c r="G115">
        <f t="shared" si="20"/>
        <v>5.3378481218516907</v>
      </c>
      <c r="H115">
        <f t="shared" si="21"/>
        <v>28.224883088865017</v>
      </c>
      <c r="I115">
        <f t="shared" si="22"/>
        <v>21.316454445149208</v>
      </c>
      <c r="J115">
        <f t="shared" si="23"/>
        <v>23.581933427807222</v>
      </c>
      <c r="K115">
        <f t="shared" si="24"/>
        <v>77.001368461312296</v>
      </c>
      <c r="L115">
        <f t="shared" si="25"/>
        <v>29.556316985228044</v>
      </c>
      <c r="M115">
        <f t="shared" si="15"/>
        <v>16.131298769150973</v>
      </c>
      <c r="N115">
        <f t="shared" si="16"/>
        <v>18.115301376975161</v>
      </c>
    </row>
    <row r="116" spans="3:14" x14ac:dyDescent="0.25">
      <c r="C116" s="9">
        <v>44282</v>
      </c>
      <c r="D116">
        <f t="shared" si="17"/>
        <v>93.75</v>
      </c>
      <c r="E116">
        <f t="shared" si="18"/>
        <v>23.4375</v>
      </c>
      <c r="F116">
        <f t="shared" si="19"/>
        <v>93.55</v>
      </c>
      <c r="G116">
        <f t="shared" si="20"/>
        <v>9.3359907607979924</v>
      </c>
      <c r="H116">
        <f t="shared" si="21"/>
        <v>30.216828183040178</v>
      </c>
      <c r="I116">
        <f t="shared" si="22"/>
        <v>25.418221180359819</v>
      </c>
      <c r="J116">
        <f t="shared" si="23"/>
        <v>29.204936563144646</v>
      </c>
      <c r="K116">
        <f t="shared" si="24"/>
        <v>75.268936230355166</v>
      </c>
      <c r="L116">
        <f t="shared" si="25"/>
        <v>34.256197389601667</v>
      </c>
      <c r="M116">
        <f t="shared" si="15"/>
        <v>18.982410280724363</v>
      </c>
      <c r="N116">
        <f t="shared" si="16"/>
        <v>21.450241875000003</v>
      </c>
    </row>
    <row r="117" spans="3:14" x14ac:dyDescent="0.25">
      <c r="C117" s="8">
        <v>44283</v>
      </c>
      <c r="D117">
        <f t="shared" si="17"/>
        <v>78.625954198473281</v>
      </c>
      <c r="E117">
        <f t="shared" si="18"/>
        <v>16.030534351145036</v>
      </c>
      <c r="F117">
        <f t="shared" si="19"/>
        <v>77.884987277353673</v>
      </c>
      <c r="G117">
        <f t="shared" si="20"/>
        <v>94.871682632647321</v>
      </c>
      <c r="H117">
        <f t="shared" si="21"/>
        <v>6.6589852722137435</v>
      </c>
      <c r="I117">
        <f t="shared" si="22"/>
        <v>1.5749627599587799</v>
      </c>
      <c r="J117">
        <f t="shared" si="23"/>
        <v>19.857741697719849</v>
      </c>
      <c r="K117">
        <f t="shared" si="24"/>
        <v>8.621073542266279</v>
      </c>
      <c r="L117">
        <f t="shared" si="25"/>
        <v>15.404264218211376</v>
      </c>
      <c r="M117">
        <f t="shared" si="15"/>
        <v>6.509119219639917</v>
      </c>
      <c r="N117">
        <f t="shared" si="16"/>
        <v>0.2456648091603098</v>
      </c>
    </row>
    <row r="118" spans="3:14" x14ac:dyDescent="0.25">
      <c r="C118" s="9">
        <v>44284</v>
      </c>
      <c r="D118">
        <f t="shared" si="17"/>
        <v>41.666666666666671</v>
      </c>
      <c r="E118">
        <f t="shared" si="18"/>
        <v>41.666666666666671</v>
      </c>
      <c r="F118">
        <f t="shared" si="19"/>
        <v>39.488888888888958</v>
      </c>
      <c r="G118">
        <f t="shared" si="20"/>
        <v>304.74907635467918</v>
      </c>
      <c r="H118">
        <f t="shared" si="21"/>
        <v>16.071776328606667</v>
      </c>
      <c r="I118">
        <f t="shared" si="22"/>
        <v>19.590998167742711</v>
      </c>
      <c r="J118">
        <f t="shared" si="23"/>
        <v>1.0546345591041728</v>
      </c>
      <c r="K118">
        <f t="shared" si="24"/>
        <v>167.95337839844476</v>
      </c>
      <c r="L118">
        <f t="shared" si="25"/>
        <v>32.863041843192818</v>
      </c>
      <c r="M118">
        <f t="shared" si="15"/>
        <v>22.163951584244103</v>
      </c>
      <c r="N118">
        <f t="shared" si="16"/>
        <v>25.400866999999998</v>
      </c>
    </row>
    <row r="119" spans="3:14" x14ac:dyDescent="0.25">
      <c r="C119" s="8">
        <v>44285</v>
      </c>
      <c r="D119">
        <f t="shared" si="17"/>
        <v>93.926247288503248</v>
      </c>
      <c r="E119">
        <f t="shared" si="18"/>
        <v>38.828633405639913</v>
      </c>
      <c r="F119">
        <f t="shared" si="19"/>
        <v>93.682858785249451</v>
      </c>
      <c r="G119">
        <f t="shared" si="20"/>
        <v>19.331477471869842</v>
      </c>
      <c r="H119">
        <f t="shared" si="21"/>
        <v>40.647729559800865</v>
      </c>
      <c r="I119">
        <f t="shared" si="22"/>
        <v>33.687234723273541</v>
      </c>
      <c r="J119">
        <f t="shared" si="23"/>
        <v>37.34050666351844</v>
      </c>
      <c r="K119">
        <f t="shared" si="24"/>
        <v>70.167277743410892</v>
      </c>
      <c r="L119">
        <f t="shared" si="25"/>
        <v>41.267858501340996</v>
      </c>
      <c r="M119">
        <f t="shared" si="15"/>
        <v>29.037812415997021</v>
      </c>
      <c r="N119">
        <f t="shared" si="16"/>
        <v>30.388162819956619</v>
      </c>
    </row>
    <row r="120" spans="3:14" x14ac:dyDescent="0.25">
      <c r="C120" s="9">
        <v>44286</v>
      </c>
      <c r="D120">
        <f t="shared" si="17"/>
        <v>95.712098009188367</v>
      </c>
      <c r="E120">
        <f t="shared" si="18"/>
        <v>39.050535987748852</v>
      </c>
      <c r="F120">
        <f t="shared" si="19"/>
        <v>95.529147524247065</v>
      </c>
      <c r="G120">
        <f t="shared" si="20"/>
        <v>25.7126838332366</v>
      </c>
      <c r="H120">
        <f t="shared" si="21"/>
        <v>41.909324855981929</v>
      </c>
      <c r="I120">
        <f t="shared" si="22"/>
        <v>29.705237974080394</v>
      </c>
      <c r="J120">
        <f t="shared" si="23"/>
        <v>33.375717299879177</v>
      </c>
      <c r="K120">
        <f t="shared" si="24"/>
        <v>77.574260708346387</v>
      </c>
      <c r="L120">
        <f t="shared" si="25"/>
        <v>38.52227650735486</v>
      </c>
      <c r="M120">
        <f t="shared" si="15"/>
        <v>25.959781517530541</v>
      </c>
      <c r="N120">
        <f t="shared" si="16"/>
        <v>27.279853246554364</v>
      </c>
    </row>
    <row r="121" spans="3:14" x14ac:dyDescent="0.25">
      <c r="C121" s="8">
        <v>44287</v>
      </c>
      <c r="D121">
        <f t="shared" si="17"/>
        <v>95.491143317230282</v>
      </c>
      <c r="E121">
        <f t="shared" si="18"/>
        <v>39.613526570048307</v>
      </c>
      <c r="F121">
        <f t="shared" si="19"/>
        <v>95.286741814278059</v>
      </c>
      <c r="G121">
        <f t="shared" si="20"/>
        <v>27.198683644289044</v>
      </c>
      <c r="H121">
        <f t="shared" si="21"/>
        <v>43.127478627619809</v>
      </c>
      <c r="I121">
        <f t="shared" si="22"/>
        <v>31.537623950266187</v>
      </c>
      <c r="J121">
        <f t="shared" si="23"/>
        <v>23.17239105622528</v>
      </c>
      <c r="K121">
        <f t="shared" si="24"/>
        <v>74.98368670754904</v>
      </c>
      <c r="L121">
        <f t="shared" si="25"/>
        <v>41.014852296770599</v>
      </c>
      <c r="M121">
        <f t="shared" si="15"/>
        <v>27.982487487463349</v>
      </c>
      <c r="N121">
        <f t="shared" si="16"/>
        <v>28.424322705314008</v>
      </c>
    </row>
    <row r="122" spans="3:14" x14ac:dyDescent="0.25">
      <c r="C122" s="9">
        <v>44288</v>
      </c>
      <c r="D122">
        <f t="shared" si="17"/>
        <v>94.366197183098592</v>
      </c>
      <c r="E122">
        <f t="shared" si="18"/>
        <v>29.376257545271628</v>
      </c>
      <c r="F122">
        <f t="shared" si="19"/>
        <v>94.095774647887325</v>
      </c>
      <c r="G122">
        <f t="shared" si="20"/>
        <v>13.871134751860961</v>
      </c>
      <c r="H122">
        <f t="shared" si="21"/>
        <v>36.023386737157345</v>
      </c>
      <c r="I122">
        <f t="shared" si="22"/>
        <v>24.280535581280486</v>
      </c>
      <c r="J122">
        <f t="shared" si="23"/>
        <v>24.726420192370821</v>
      </c>
      <c r="K122">
        <f t="shared" si="24"/>
        <v>66.949188427013539</v>
      </c>
      <c r="L122">
        <f t="shared" si="25"/>
        <v>36.233649717148928</v>
      </c>
      <c r="M122">
        <f t="shared" si="15"/>
        <v>21.419450714763578</v>
      </c>
      <c r="N122">
        <f t="shared" si="16"/>
        <v>21.476403782696181</v>
      </c>
    </row>
    <row r="123" spans="3:14" x14ac:dyDescent="0.25">
      <c r="C123" s="8">
        <v>44289</v>
      </c>
      <c r="D123">
        <f t="shared" si="17"/>
        <v>95.096322241681264</v>
      </c>
      <c r="E123">
        <f t="shared" si="18"/>
        <v>39.929947460595443</v>
      </c>
      <c r="F123">
        <f t="shared" si="19"/>
        <v>94.847869235259779</v>
      </c>
      <c r="G123">
        <f t="shared" si="20"/>
        <v>27.341175331929939</v>
      </c>
      <c r="H123">
        <f t="shared" si="21"/>
        <v>45.248929992998249</v>
      </c>
      <c r="I123">
        <f t="shared" si="22"/>
        <v>36.787121276477585</v>
      </c>
      <c r="J123">
        <f t="shared" si="23"/>
        <v>45.722352649722069</v>
      </c>
      <c r="K123">
        <f t="shared" si="24"/>
        <v>69.671845623578804</v>
      </c>
      <c r="L123">
        <f t="shared" si="25"/>
        <v>47.624233601150223</v>
      </c>
      <c r="M123">
        <f t="shared" si="15"/>
        <v>32.568231299780734</v>
      </c>
      <c r="N123">
        <f t="shared" si="16"/>
        <v>33.696044045534144</v>
      </c>
    </row>
    <row r="124" spans="3:14" x14ac:dyDescent="0.25">
      <c r="C124" s="9">
        <v>44290</v>
      </c>
      <c r="D124">
        <f t="shared" si="17"/>
        <v>86.274509803921575</v>
      </c>
      <c r="E124">
        <f t="shared" si="18"/>
        <v>46.078431372549019</v>
      </c>
      <c r="F124">
        <f t="shared" si="19"/>
        <v>85.542483660130728</v>
      </c>
      <c r="G124">
        <f t="shared" si="20"/>
        <v>29.406388094030874</v>
      </c>
      <c r="H124">
        <f t="shared" si="21"/>
        <v>40.060426816960785</v>
      </c>
      <c r="I124">
        <f t="shared" si="22"/>
        <v>31.842761804311277</v>
      </c>
      <c r="J124">
        <f t="shared" si="23"/>
        <v>42.696262681042647</v>
      </c>
      <c r="K124">
        <f t="shared" si="24"/>
        <v>10.742652225006204</v>
      </c>
      <c r="L124">
        <f t="shared" si="25"/>
        <v>44.980261303823852</v>
      </c>
      <c r="M124">
        <f t="shared" si="15"/>
        <v>30.540515862943842</v>
      </c>
      <c r="N124">
        <f t="shared" si="16"/>
        <v>30.720439068627453</v>
      </c>
    </row>
    <row r="125" spans="3:14" x14ac:dyDescent="0.25">
      <c r="C125" s="8">
        <v>44291</v>
      </c>
      <c r="D125">
        <f t="shared" si="17"/>
        <v>56.25</v>
      </c>
      <c r="E125">
        <f t="shared" si="18"/>
        <v>56.25</v>
      </c>
      <c r="F125">
        <f t="shared" si="19"/>
        <v>53.800000000000004</v>
      </c>
      <c r="G125">
        <f t="shared" si="20"/>
        <v>217.16669392703122</v>
      </c>
      <c r="H125">
        <f t="shared" si="21"/>
        <v>37.053832246455002</v>
      </c>
      <c r="I125">
        <f t="shared" si="22"/>
        <v>35.064176743752029</v>
      </c>
      <c r="J125">
        <f t="shared" si="23"/>
        <v>43.17881305245438</v>
      </c>
      <c r="K125">
        <f t="shared" si="24"/>
        <v>198.43158973845257</v>
      </c>
      <c r="L125">
        <f t="shared" si="25"/>
        <v>49.158664628859981</v>
      </c>
      <c r="M125">
        <f t="shared" si="15"/>
        <v>41.220303428936134</v>
      </c>
      <c r="N125">
        <f t="shared" si="16"/>
        <v>39.700601343749994</v>
      </c>
    </row>
    <row r="126" spans="3:14" x14ac:dyDescent="0.25">
      <c r="C126" s="9">
        <v>44292</v>
      </c>
      <c r="D126">
        <f t="shared" si="17"/>
        <v>53.333333333333336</v>
      </c>
      <c r="E126">
        <f t="shared" si="18"/>
        <v>370</v>
      </c>
      <c r="F126">
        <f t="shared" si="19"/>
        <v>50.595555555555507</v>
      </c>
      <c r="G126">
        <f t="shared" si="20"/>
        <v>534.31502719622324</v>
      </c>
      <c r="H126">
        <f t="shared" si="21"/>
        <v>356.02327788219668</v>
      </c>
      <c r="I126">
        <f t="shared" si="22"/>
        <v>451.39098032045331</v>
      </c>
      <c r="J126">
        <f t="shared" si="23"/>
        <v>336.22122691852161</v>
      </c>
      <c r="K126">
        <f t="shared" si="24"/>
        <v>233.17907567371995</v>
      </c>
      <c r="L126">
        <f t="shared" si="25"/>
        <v>358.09527211069212</v>
      </c>
      <c r="M126">
        <f t="shared" si="15"/>
        <v>450.64412971738994</v>
      </c>
      <c r="N126">
        <f t="shared" si="16"/>
        <v>475.43176633333337</v>
      </c>
    </row>
    <row r="127" spans="3:14" x14ac:dyDescent="0.25">
      <c r="C127" s="8">
        <v>44293</v>
      </c>
      <c r="D127">
        <f t="shared" si="17"/>
        <v>95.611285266457685</v>
      </c>
      <c r="E127">
        <f t="shared" si="18"/>
        <v>37.61755485893417</v>
      </c>
      <c r="F127">
        <f t="shared" si="19"/>
        <v>95.342110762800431</v>
      </c>
      <c r="G127">
        <f t="shared" si="20"/>
        <v>22.601363317865207</v>
      </c>
      <c r="H127">
        <f t="shared" si="21"/>
        <v>40.543556631592786</v>
      </c>
      <c r="I127">
        <f t="shared" si="22"/>
        <v>21.994432932028371</v>
      </c>
      <c r="J127">
        <f t="shared" si="23"/>
        <v>41.37046054893527</v>
      </c>
      <c r="K127">
        <f t="shared" si="24"/>
        <v>67.269800411308111</v>
      </c>
      <c r="L127">
        <f t="shared" si="25"/>
        <v>36.057870490428172</v>
      </c>
      <c r="M127">
        <f t="shared" si="15"/>
        <v>23.442738874820233</v>
      </c>
      <c r="N127">
        <f t="shared" si="16"/>
        <v>19.928592084639494</v>
      </c>
    </row>
    <row r="128" spans="3:14" x14ac:dyDescent="0.25">
      <c r="C128" s="9">
        <v>44294</v>
      </c>
      <c r="D128">
        <f t="shared" si="17"/>
        <v>97.064989517819711</v>
      </c>
      <c r="E128">
        <f t="shared" si="18"/>
        <v>60.691823899371066</v>
      </c>
      <c r="F128">
        <f t="shared" si="19"/>
        <v>96.877148846960154</v>
      </c>
      <c r="G128">
        <f t="shared" si="20"/>
        <v>51.697767082597487</v>
      </c>
      <c r="H128">
        <f t="shared" si="21"/>
        <v>62.979207785903455</v>
      </c>
      <c r="I128">
        <f t="shared" si="22"/>
        <v>51.661284432851687</v>
      </c>
      <c r="J128">
        <f t="shared" si="23"/>
        <v>54.973607088162055</v>
      </c>
      <c r="K128">
        <f t="shared" si="24"/>
        <v>77.177159187895541</v>
      </c>
      <c r="L128">
        <f t="shared" si="25"/>
        <v>60.991845996896089</v>
      </c>
      <c r="M128">
        <f t="shared" si="15"/>
        <v>52.66141947609195</v>
      </c>
      <c r="N128">
        <f t="shared" si="16"/>
        <v>49.876279224318658</v>
      </c>
    </row>
    <row r="129" spans="3:15" x14ac:dyDescent="0.25">
      <c r="C129" s="8">
        <v>44295</v>
      </c>
      <c r="D129">
        <f t="shared" si="17"/>
        <v>96.354166666666657</v>
      </c>
      <c r="E129">
        <f t="shared" si="18"/>
        <v>54.296875</v>
      </c>
      <c r="F129">
        <f t="shared" si="19"/>
        <v>96.111111111111114</v>
      </c>
      <c r="G129">
        <f t="shared" si="20"/>
        <v>43.129220345533199</v>
      </c>
      <c r="H129">
        <f t="shared" si="21"/>
        <v>58.598467719228132</v>
      </c>
      <c r="I129">
        <f t="shared" si="22"/>
        <v>46.834512967293492</v>
      </c>
      <c r="J129">
        <f t="shared" si="23"/>
        <v>53.061062462258725</v>
      </c>
      <c r="K129">
        <f t="shared" si="24"/>
        <v>70.489436286575653</v>
      </c>
      <c r="L129">
        <f t="shared" si="25"/>
        <v>58.092806944361882</v>
      </c>
      <c r="M129">
        <f t="shared" si="15"/>
        <v>48.654201299414993</v>
      </c>
      <c r="N129">
        <f t="shared" si="16"/>
        <v>45.331204596354162</v>
      </c>
    </row>
    <row r="130" spans="3:15" x14ac:dyDescent="0.25">
      <c r="C130" s="9">
        <v>44296</v>
      </c>
      <c r="D130">
        <f t="shared" si="17"/>
        <v>96.261682242990659</v>
      </c>
      <c r="E130">
        <f t="shared" si="18"/>
        <v>54.205607476635507</v>
      </c>
      <c r="F130">
        <f t="shared" si="19"/>
        <v>96.002492211838003</v>
      </c>
      <c r="G130">
        <f t="shared" si="20"/>
        <v>43.446059236617629</v>
      </c>
      <c r="H130">
        <f t="shared" si="21"/>
        <v>58.260532744995999</v>
      </c>
      <c r="I130">
        <f t="shared" si="22"/>
        <v>47.686698152142192</v>
      </c>
      <c r="J130">
        <f t="shared" si="23"/>
        <v>54.910594287316691</v>
      </c>
      <c r="K130">
        <f t="shared" si="24"/>
        <v>68.551087144095973</v>
      </c>
      <c r="L130">
        <f t="shared" si="25"/>
        <v>59.456801381345372</v>
      </c>
      <c r="M130">
        <f t="shared" si="15"/>
        <v>48.504784594655433</v>
      </c>
      <c r="N130">
        <f t="shared" si="16"/>
        <v>45.619863044058739</v>
      </c>
    </row>
    <row r="131" spans="3:15" x14ac:dyDescent="0.25">
      <c r="C131" s="8">
        <v>44297</v>
      </c>
      <c r="D131">
        <f t="shared" si="17"/>
        <v>88.571428571428569</v>
      </c>
      <c r="E131">
        <f t="shared" si="18"/>
        <v>55.102040816326522</v>
      </c>
      <c r="F131">
        <f t="shared" si="19"/>
        <v>87.748571428571438</v>
      </c>
      <c r="G131">
        <f t="shared" si="20"/>
        <v>11.304554765255912</v>
      </c>
      <c r="H131">
        <f t="shared" si="21"/>
        <v>50.091130900653056</v>
      </c>
      <c r="I131">
        <f t="shared" si="22"/>
        <v>38.516898320924902</v>
      </c>
      <c r="J131">
        <f t="shared" si="23"/>
        <v>45.093565249270618</v>
      </c>
      <c r="K131">
        <f t="shared" si="24"/>
        <v>0.2189447908801983</v>
      </c>
      <c r="L131">
        <f t="shared" si="25"/>
        <v>53.600755608076192</v>
      </c>
      <c r="M131">
        <f t="shared" si="15"/>
        <v>40.994746210382921</v>
      </c>
      <c r="N131">
        <f t="shared" si="16"/>
        <v>37.920080122448979</v>
      </c>
    </row>
    <row r="132" spans="3:15" x14ac:dyDescent="0.25">
      <c r="C132" s="9">
        <v>44298</v>
      </c>
      <c r="D132">
        <f t="shared" si="17"/>
        <v>54.098360655737707</v>
      </c>
      <c r="E132">
        <f t="shared" si="18"/>
        <v>54.098360655737707</v>
      </c>
      <c r="F132">
        <f t="shared" si="19"/>
        <v>50.671038251366063</v>
      </c>
      <c r="G132">
        <f t="shared" si="20"/>
        <v>247.03903537107377</v>
      </c>
      <c r="H132">
        <f t="shared" si="21"/>
        <v>33.958119078247869</v>
      </c>
      <c r="I132">
        <f t="shared" si="22"/>
        <v>26.321592883408851</v>
      </c>
      <c r="J132">
        <f t="shared" si="23"/>
        <v>22.362134873127047</v>
      </c>
      <c r="K132">
        <f t="shared" si="24"/>
        <v>315.36854628518989</v>
      </c>
      <c r="L132">
        <f t="shared" si="25"/>
        <v>46.140799057648579</v>
      </c>
      <c r="M132">
        <f t="shared" si="15"/>
        <v>36.97553043978499</v>
      </c>
      <c r="N132">
        <f t="shared" si="16"/>
        <v>31.825863213114758</v>
      </c>
    </row>
    <row r="133" spans="3:15" x14ac:dyDescent="0.25">
      <c r="C133" s="8">
        <v>44299</v>
      </c>
      <c r="D133">
        <f t="shared" si="17"/>
        <v>95.652173913043484</v>
      </c>
      <c r="E133">
        <f t="shared" si="18"/>
        <v>56.211180124223603</v>
      </c>
      <c r="F133">
        <f t="shared" si="19"/>
        <v>95.315942028985518</v>
      </c>
      <c r="G133">
        <f t="shared" si="20"/>
        <v>39.550288232796902</v>
      </c>
      <c r="H133">
        <f t="shared" si="21"/>
        <v>57.51335920352205</v>
      </c>
      <c r="I133">
        <f t="shared" si="22"/>
        <v>44.143134874689601</v>
      </c>
      <c r="J133">
        <f t="shared" si="23"/>
        <v>62.893197232826246</v>
      </c>
      <c r="K133">
        <f t="shared" si="24"/>
        <v>59.272353850063951</v>
      </c>
      <c r="L133">
        <f t="shared" si="25"/>
        <v>56.673746667312429</v>
      </c>
      <c r="M133">
        <f t="shared" si="15"/>
        <v>47.821704042844807</v>
      </c>
      <c r="N133">
        <f t="shared" si="16"/>
        <v>42.321551630434783</v>
      </c>
    </row>
    <row r="134" spans="3:15" x14ac:dyDescent="0.25">
      <c r="C134" s="9">
        <v>44300</v>
      </c>
      <c r="D134">
        <f t="shared" si="17"/>
        <v>96.513075965130753</v>
      </c>
      <c r="E134">
        <f t="shared" si="18"/>
        <v>50.435865504358659</v>
      </c>
      <c r="F134">
        <f t="shared" si="19"/>
        <v>96.234122042341212</v>
      </c>
      <c r="G134">
        <f t="shared" si="20"/>
        <v>37.42086805789863</v>
      </c>
      <c r="H134">
        <f t="shared" si="21"/>
        <v>52.760634036060026</v>
      </c>
      <c r="I134">
        <f t="shared" si="22"/>
        <v>32.486639258434252</v>
      </c>
      <c r="J134">
        <f t="shared" si="23"/>
        <v>54.248019884452304</v>
      </c>
      <c r="K134">
        <f t="shared" si="24"/>
        <v>66.226990139824352</v>
      </c>
      <c r="L134">
        <f t="shared" si="25"/>
        <v>48.373965045604145</v>
      </c>
      <c r="M134">
        <f t="shared" si="15"/>
        <v>38.301463992479924</v>
      </c>
      <c r="N134">
        <f t="shared" si="16"/>
        <v>31.560270622665008</v>
      </c>
    </row>
    <row r="137" spans="3:15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10</v>
      </c>
      <c r="J137" s="11" t="s">
        <v>14</v>
      </c>
      <c r="K137" s="11" t="s">
        <v>17</v>
      </c>
      <c r="L137" s="11" t="s">
        <v>7</v>
      </c>
      <c r="M137" s="11" t="s">
        <v>8</v>
      </c>
      <c r="N137" s="11" t="s">
        <v>21</v>
      </c>
      <c r="O137" s="12" t="s">
        <v>9</v>
      </c>
    </row>
    <row r="138" spans="3:15" x14ac:dyDescent="0.25">
      <c r="C138" s="32" t="s">
        <v>23</v>
      </c>
      <c r="D138" t="s">
        <v>24</v>
      </c>
      <c r="E138">
        <f>AVERAGE(D39:D48)</f>
        <v>336.5</v>
      </c>
      <c r="F138">
        <f>AVERAGE(E39:E48)</f>
        <v>74.099999999999994</v>
      </c>
      <c r="G138">
        <f t="shared" ref="G138:O138" si="26">AVERAGE(F39:F48)</f>
        <v>336.08933333333334</v>
      </c>
      <c r="H138">
        <f t="shared" si="26"/>
        <v>60.291198429802897</v>
      </c>
      <c r="I138">
        <f t="shared" si="26"/>
        <v>83.959647940354927</v>
      </c>
      <c r="J138">
        <f t="shared" si="26"/>
        <v>71.923139472810917</v>
      </c>
      <c r="K138">
        <f t="shared" si="26"/>
        <v>75.28489397289961</v>
      </c>
      <c r="L138">
        <f t="shared" si="26"/>
        <v>311.87562129351574</v>
      </c>
      <c r="M138">
        <f t="shared" si="26"/>
        <v>87.761781881478925</v>
      </c>
      <c r="N138">
        <f t="shared" si="26"/>
        <v>57.453418216668297</v>
      </c>
      <c r="O138">
        <f t="shared" si="26"/>
        <v>65.71864609699999</v>
      </c>
    </row>
    <row r="139" spans="3:15" x14ac:dyDescent="0.25">
      <c r="C139" s="32"/>
      <c r="D139" t="s">
        <v>25</v>
      </c>
      <c r="E139">
        <f>SQRT(AVERAGE(D72:D81))</f>
        <v>367.84194975559819</v>
      </c>
      <c r="F139">
        <f t="shared" ref="F139:O139" si="27">SQRT(AVERAGE(E72:E81))</f>
        <v>91.523221097162008</v>
      </c>
      <c r="G139">
        <f t="shared" si="27"/>
        <v>367.45504574271087</v>
      </c>
      <c r="H139">
        <f t="shared" si="27"/>
        <v>71.902317540854227</v>
      </c>
      <c r="I139">
        <f t="shared" si="27"/>
        <v>104.24230105679048</v>
      </c>
      <c r="J139">
        <f t="shared" si="27"/>
        <v>85.4336499067619</v>
      </c>
      <c r="K139">
        <f t="shared" si="27"/>
        <v>92.317643346387754</v>
      </c>
      <c r="L139">
        <f t="shared" si="27"/>
        <v>344.74465366887125</v>
      </c>
      <c r="M139">
        <f t="shared" si="27"/>
        <v>104.19760609168483</v>
      </c>
      <c r="N139">
        <f t="shared" si="27"/>
        <v>68.821110764799101</v>
      </c>
      <c r="O139">
        <f t="shared" si="27"/>
        <v>76.756213968768677</v>
      </c>
    </row>
    <row r="140" spans="3:15" x14ac:dyDescent="0.25">
      <c r="C140" s="32"/>
      <c r="D140" t="s">
        <v>26</v>
      </c>
      <c r="E140">
        <f>AVERAGE(D105:D114)</f>
        <v>88.3319623336333</v>
      </c>
      <c r="F140">
        <f t="shared" ref="F140:O140" si="28">AVERAGE(E105:E114)</f>
        <v>22.542697326462154</v>
      </c>
      <c r="G140">
        <f t="shared" si="28"/>
        <v>88.14900081347507</v>
      </c>
      <c r="H140">
        <f t="shared" si="28"/>
        <v>34.772971987465276</v>
      </c>
      <c r="I140">
        <f t="shared" si="28"/>
        <v>22.573550461849145</v>
      </c>
      <c r="J140">
        <f t="shared" si="28"/>
        <v>21.10481564033163</v>
      </c>
      <c r="K140">
        <f t="shared" si="28"/>
        <v>18.720977024385068</v>
      </c>
      <c r="L140">
        <f t="shared" si="28"/>
        <v>76.936664643924843</v>
      </c>
      <c r="M140">
        <f t="shared" si="28"/>
        <v>25.476407718436569</v>
      </c>
      <c r="N140">
        <f t="shared" si="28"/>
        <v>17.674993616607704</v>
      </c>
      <c r="O140">
        <f t="shared" si="28"/>
        <v>19.87849626970668</v>
      </c>
    </row>
    <row r="141" spans="3:15" x14ac:dyDescent="0.25">
      <c r="C141" s="32" t="s">
        <v>27</v>
      </c>
      <c r="D141" t="s">
        <v>24</v>
      </c>
      <c r="E141">
        <f>AVERAGE(D39:D58)</f>
        <v>358.1</v>
      </c>
      <c r="F141">
        <f t="shared" ref="F141:O141" si="29">AVERAGE(E39:E58)</f>
        <v>106.35</v>
      </c>
      <c r="G141">
        <f t="shared" si="29"/>
        <v>357.31589895000002</v>
      </c>
      <c r="H141">
        <f t="shared" si="29"/>
        <v>82.49588977832515</v>
      </c>
      <c r="I141">
        <f t="shared" si="29"/>
        <v>118.2224142499814</v>
      </c>
      <c r="J141">
        <f t="shared" si="29"/>
        <v>93.990687916441473</v>
      </c>
      <c r="K141">
        <f t="shared" si="29"/>
        <v>100.98619614154833</v>
      </c>
      <c r="L141">
        <f t="shared" si="29"/>
        <v>296.8573410155397</v>
      </c>
      <c r="M141">
        <f t="shared" si="29"/>
        <v>121.91233928195541</v>
      </c>
      <c r="N141">
        <f t="shared" si="29"/>
        <v>79.103876784436437</v>
      </c>
      <c r="O141">
        <f t="shared" si="29"/>
        <v>85.130115851499994</v>
      </c>
    </row>
    <row r="142" spans="3:15" x14ac:dyDescent="0.25">
      <c r="C142" s="32"/>
      <c r="D142" t="s">
        <v>25</v>
      </c>
      <c r="E142">
        <f>SQRT(AVERAGE(D72:D91))</f>
        <v>399.26557577632462</v>
      </c>
      <c r="F142">
        <f t="shared" ref="F142:O142" si="30">SQRT(AVERAGE(E72:E91))</f>
        <v>131.11311909950126</v>
      </c>
      <c r="G142">
        <f t="shared" si="30"/>
        <v>398.5257468207468</v>
      </c>
      <c r="H142">
        <f t="shared" si="30"/>
        <v>97.014970961108659</v>
      </c>
      <c r="I142">
        <f t="shared" si="30"/>
        <v>146.62608347624365</v>
      </c>
      <c r="J142">
        <f t="shared" si="30"/>
        <v>113.57195996767432</v>
      </c>
      <c r="K142">
        <f t="shared" si="30"/>
        <v>123.00851014859643</v>
      </c>
      <c r="L142">
        <f t="shared" si="30"/>
        <v>337.0985189195182</v>
      </c>
      <c r="M142">
        <f t="shared" si="30"/>
        <v>146.46928202285184</v>
      </c>
      <c r="N142">
        <f t="shared" si="30"/>
        <v>96.575723649219128</v>
      </c>
      <c r="O142">
        <f t="shared" si="30"/>
        <v>102.37045679787077</v>
      </c>
    </row>
    <row r="143" spans="3:15" x14ac:dyDescent="0.25">
      <c r="C143" s="32"/>
      <c r="D143" t="s">
        <v>26</v>
      </c>
      <c r="E143">
        <f>AVERAGE(D105:D124)</f>
        <v>87.595411014218698</v>
      </c>
      <c r="F143">
        <f t="shared" ref="F143:O143" si="31">AVERAGE(E105:E124)</f>
        <v>28.010325049047282</v>
      </c>
      <c r="G143">
        <f t="shared" si="31"/>
        <v>87.244640782450446</v>
      </c>
      <c r="H143">
        <f t="shared" si="31"/>
        <v>45.2442930435923</v>
      </c>
      <c r="I143">
        <f t="shared" si="31"/>
        <v>27.696262704086802</v>
      </c>
      <c r="J143">
        <f t="shared" si="31"/>
        <v>23.339465413310819</v>
      </c>
      <c r="K143">
        <f t="shared" si="31"/>
        <v>23.397133351719255</v>
      </c>
      <c r="L143">
        <f t="shared" si="31"/>
        <v>73.415015725326583</v>
      </c>
      <c r="M143">
        <f t="shared" si="31"/>
        <v>30.824351477409447</v>
      </c>
      <c r="N143">
        <f t="shared" si="31"/>
        <v>20.402249765915773</v>
      </c>
      <c r="O143">
        <f t="shared" si="31"/>
        <v>21.799113171344253</v>
      </c>
    </row>
    <row r="144" spans="3:15" x14ac:dyDescent="0.25">
      <c r="C144" s="32" t="s">
        <v>28</v>
      </c>
      <c r="D144" t="s">
        <v>24</v>
      </c>
      <c r="E144">
        <f>AVERAGE(D39:D68)</f>
        <v>395.6</v>
      </c>
      <c r="F144">
        <f t="shared" ref="F144:O144" si="32">AVERAGE(E39:E68)</f>
        <v>165.4</v>
      </c>
      <c r="G144">
        <f t="shared" si="32"/>
        <v>394.44259930000004</v>
      </c>
      <c r="H144">
        <f t="shared" si="32"/>
        <v>137.90378951149427</v>
      </c>
      <c r="I144">
        <f t="shared" si="32"/>
        <v>176.17218360740083</v>
      </c>
      <c r="J144">
        <f t="shared" si="32"/>
        <v>139.28990194548604</v>
      </c>
      <c r="K144">
        <f t="shared" si="32"/>
        <v>160.70120290553152</v>
      </c>
      <c r="L144">
        <f t="shared" si="32"/>
        <v>317.69121131344366</v>
      </c>
      <c r="M144">
        <f t="shared" si="32"/>
        <v>176.69502416683119</v>
      </c>
      <c r="N144">
        <f t="shared" si="32"/>
        <v>133.542981926989</v>
      </c>
      <c r="O144">
        <f t="shared" si="32"/>
        <v>131.47893489833331</v>
      </c>
    </row>
    <row r="145" spans="3:15" x14ac:dyDescent="0.25">
      <c r="C145" s="32"/>
      <c r="D145" t="s">
        <v>25</v>
      </c>
      <c r="E145">
        <f>SQRT(AVERAGE(D72:D101))</f>
        <v>466.042058187885</v>
      </c>
      <c r="F145">
        <f t="shared" ref="F145:O145" si="33">SQRT(AVERAGE(E72:E101))</f>
        <v>219.11503827898258</v>
      </c>
      <c r="G145">
        <f t="shared" si="33"/>
        <v>464.96385108070547</v>
      </c>
      <c r="H145">
        <f t="shared" si="33"/>
        <v>179.68670288510029</v>
      </c>
      <c r="I145">
        <f t="shared" si="33"/>
        <v>233.03763493594752</v>
      </c>
      <c r="J145">
        <f t="shared" si="33"/>
        <v>183.43004896465308</v>
      </c>
      <c r="K145">
        <f t="shared" si="33"/>
        <v>215.26798062957303</v>
      </c>
      <c r="L145">
        <f t="shared" si="33"/>
        <v>367.73752355877917</v>
      </c>
      <c r="M145">
        <f t="shared" si="33"/>
        <v>228.56160697329867</v>
      </c>
      <c r="N145">
        <f t="shared" si="33"/>
        <v>183.18993052062211</v>
      </c>
      <c r="O145">
        <f t="shared" si="33"/>
        <v>175.08653444657585</v>
      </c>
    </row>
    <row r="146" spans="3:15" x14ac:dyDescent="0.25">
      <c r="C146" s="32"/>
      <c r="D146" t="s">
        <v>26</v>
      </c>
      <c r="E146">
        <f>AVERAGE(D105:D134)</f>
        <v>86.053957213899409</v>
      </c>
      <c r="F146">
        <f t="shared" ref="F146:O146" si="34">AVERAGE(E105:E134)</f>
        <v>46.970526977217759</v>
      </c>
      <c r="G146">
        <f t="shared" si="34"/>
        <v>85.453030262951287</v>
      </c>
      <c r="H146">
        <f t="shared" si="34"/>
        <v>71.751891280157963</v>
      </c>
      <c r="I146">
        <f t="shared" si="34"/>
        <v>45.390245743686371</v>
      </c>
      <c r="J146">
        <f t="shared" si="34"/>
        <v>42.096321971739833</v>
      </c>
      <c r="K146">
        <f t="shared" si="34"/>
        <v>41.208511621056999</v>
      </c>
      <c r="L146">
        <f t="shared" si="34"/>
        <v>87.482843267151281</v>
      </c>
      <c r="M146">
        <f t="shared" si="34"/>
        <v>48.104318582647124</v>
      </c>
      <c r="N146">
        <f t="shared" si="34"/>
        <v>41.242200579837224</v>
      </c>
      <c r="O146">
        <f t="shared" si="34"/>
        <v>41.849944521400111</v>
      </c>
    </row>
    <row r="149" spans="3:15" ht="45" x14ac:dyDescent="0.25">
      <c r="C149" s="36"/>
      <c r="D149" s="36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10</v>
      </c>
      <c r="J149" s="11" t="s">
        <v>14</v>
      </c>
      <c r="K149" s="11" t="s">
        <v>17</v>
      </c>
      <c r="L149" s="11" t="s">
        <v>7</v>
      </c>
      <c r="M149" s="11" t="s">
        <v>8</v>
      </c>
      <c r="N149" s="11" t="s">
        <v>21</v>
      </c>
      <c r="O149" s="12" t="s">
        <v>9</v>
      </c>
    </row>
    <row r="150" spans="3:15" x14ac:dyDescent="0.25">
      <c r="C150" s="33" t="s">
        <v>24</v>
      </c>
      <c r="D150" s="17" t="s">
        <v>23</v>
      </c>
      <c r="E150">
        <f>E138</f>
        <v>336.5</v>
      </c>
      <c r="F150">
        <f>F138</f>
        <v>74.099999999999994</v>
      </c>
      <c r="G150">
        <f t="shared" ref="G150:O150" si="35">G138</f>
        <v>336.08933333333334</v>
      </c>
      <c r="H150">
        <f t="shared" si="35"/>
        <v>60.291198429802897</v>
      </c>
      <c r="I150">
        <f t="shared" si="35"/>
        <v>83.959647940354927</v>
      </c>
      <c r="J150">
        <f t="shared" si="35"/>
        <v>71.923139472810917</v>
      </c>
      <c r="K150">
        <f t="shared" si="35"/>
        <v>75.28489397289961</v>
      </c>
      <c r="L150">
        <f t="shared" si="35"/>
        <v>311.87562129351574</v>
      </c>
      <c r="M150">
        <f t="shared" si="35"/>
        <v>87.761781881478925</v>
      </c>
      <c r="N150">
        <f t="shared" si="35"/>
        <v>57.453418216668297</v>
      </c>
      <c r="O150">
        <f t="shared" si="35"/>
        <v>65.71864609699999</v>
      </c>
    </row>
    <row r="151" spans="3:15" x14ac:dyDescent="0.25">
      <c r="C151" s="34"/>
      <c r="D151" s="20" t="s">
        <v>27</v>
      </c>
      <c r="E151">
        <f>E141</f>
        <v>358.1</v>
      </c>
      <c r="F151">
        <f>F141</f>
        <v>106.35</v>
      </c>
      <c r="G151">
        <f t="shared" ref="G151:O151" si="36">G141</f>
        <v>357.31589895000002</v>
      </c>
      <c r="H151">
        <f t="shared" si="36"/>
        <v>82.49588977832515</v>
      </c>
      <c r="I151">
        <f t="shared" si="36"/>
        <v>118.2224142499814</v>
      </c>
      <c r="J151">
        <f t="shared" si="36"/>
        <v>93.990687916441473</v>
      </c>
      <c r="K151">
        <f t="shared" si="36"/>
        <v>100.98619614154833</v>
      </c>
      <c r="L151">
        <f t="shared" si="36"/>
        <v>296.8573410155397</v>
      </c>
      <c r="M151">
        <f t="shared" si="36"/>
        <v>121.91233928195541</v>
      </c>
      <c r="N151">
        <f t="shared" si="36"/>
        <v>79.103876784436437</v>
      </c>
      <c r="O151">
        <f t="shared" si="36"/>
        <v>85.130115851499994</v>
      </c>
    </row>
    <row r="152" spans="3:15" x14ac:dyDescent="0.25">
      <c r="C152" s="35"/>
      <c r="D152" s="19" t="s">
        <v>28</v>
      </c>
      <c r="E152">
        <f>E144</f>
        <v>395.6</v>
      </c>
      <c r="F152">
        <f t="shared" ref="F152:O152" si="37">F144</f>
        <v>165.4</v>
      </c>
      <c r="G152">
        <f t="shared" si="37"/>
        <v>394.44259930000004</v>
      </c>
      <c r="H152">
        <f t="shared" si="37"/>
        <v>137.90378951149427</v>
      </c>
      <c r="I152">
        <f t="shared" si="37"/>
        <v>176.17218360740083</v>
      </c>
      <c r="J152">
        <f>J144</f>
        <v>139.28990194548604</v>
      </c>
      <c r="K152">
        <f t="shared" si="37"/>
        <v>160.70120290553152</v>
      </c>
      <c r="L152">
        <f t="shared" si="37"/>
        <v>317.69121131344366</v>
      </c>
      <c r="M152">
        <f>M144</f>
        <v>176.69502416683119</v>
      </c>
      <c r="N152">
        <f t="shared" si="37"/>
        <v>133.542981926989</v>
      </c>
      <c r="O152">
        <f t="shared" si="37"/>
        <v>131.47893489833331</v>
      </c>
    </row>
    <row r="153" spans="3:15" x14ac:dyDescent="0.25">
      <c r="C153" s="34" t="s">
        <v>25</v>
      </c>
      <c r="D153" s="18" t="s">
        <v>23</v>
      </c>
      <c r="E153">
        <f>E139</f>
        <v>367.84194975559819</v>
      </c>
      <c r="F153">
        <f t="shared" ref="F153:O153" si="38">F139</f>
        <v>91.523221097162008</v>
      </c>
      <c r="G153">
        <f t="shared" si="38"/>
        <v>367.45504574271087</v>
      </c>
      <c r="H153">
        <f t="shared" si="38"/>
        <v>71.902317540854227</v>
      </c>
      <c r="I153">
        <f t="shared" si="38"/>
        <v>104.24230105679048</v>
      </c>
      <c r="J153">
        <f t="shared" si="38"/>
        <v>85.4336499067619</v>
      </c>
      <c r="K153">
        <f t="shared" si="38"/>
        <v>92.317643346387754</v>
      </c>
      <c r="L153">
        <f t="shared" si="38"/>
        <v>344.74465366887125</v>
      </c>
      <c r="M153">
        <f t="shared" si="38"/>
        <v>104.19760609168483</v>
      </c>
      <c r="N153">
        <f t="shared" si="38"/>
        <v>68.821110764799101</v>
      </c>
      <c r="O153">
        <f t="shared" si="38"/>
        <v>76.756213968768677</v>
      </c>
    </row>
    <row r="154" spans="3:15" x14ac:dyDescent="0.25">
      <c r="C154" s="34"/>
      <c r="D154" s="20" t="s">
        <v>27</v>
      </c>
      <c r="E154">
        <f>E142</f>
        <v>399.26557577632462</v>
      </c>
      <c r="F154">
        <f t="shared" ref="F154:O154" si="39">F142</f>
        <v>131.11311909950126</v>
      </c>
      <c r="G154">
        <f t="shared" si="39"/>
        <v>398.5257468207468</v>
      </c>
      <c r="H154">
        <f t="shared" si="39"/>
        <v>97.014970961108659</v>
      </c>
      <c r="I154">
        <f t="shared" si="39"/>
        <v>146.62608347624365</v>
      </c>
      <c r="J154">
        <f t="shared" si="39"/>
        <v>113.57195996767432</v>
      </c>
      <c r="K154">
        <f t="shared" si="39"/>
        <v>123.00851014859643</v>
      </c>
      <c r="L154">
        <f t="shared" si="39"/>
        <v>337.0985189195182</v>
      </c>
      <c r="M154">
        <f t="shared" si="39"/>
        <v>146.46928202285184</v>
      </c>
      <c r="N154">
        <f t="shared" si="39"/>
        <v>96.575723649219128</v>
      </c>
      <c r="O154">
        <f t="shared" si="39"/>
        <v>102.37045679787077</v>
      </c>
    </row>
    <row r="155" spans="3:15" x14ac:dyDescent="0.25">
      <c r="C155" s="35"/>
      <c r="D155" s="19" t="s">
        <v>28</v>
      </c>
      <c r="E155">
        <f>E145</f>
        <v>466.042058187885</v>
      </c>
      <c r="F155">
        <f t="shared" ref="F155:O155" si="40">F145</f>
        <v>219.11503827898258</v>
      </c>
      <c r="G155">
        <f t="shared" si="40"/>
        <v>464.96385108070547</v>
      </c>
      <c r="H155">
        <f>H145</f>
        <v>179.68670288510029</v>
      </c>
      <c r="I155">
        <f t="shared" si="40"/>
        <v>233.03763493594752</v>
      </c>
      <c r="J155">
        <f t="shared" si="40"/>
        <v>183.43004896465308</v>
      </c>
      <c r="K155">
        <f t="shared" si="40"/>
        <v>215.26798062957303</v>
      </c>
      <c r="L155">
        <f t="shared" si="40"/>
        <v>367.73752355877917</v>
      </c>
      <c r="M155">
        <f t="shared" si="40"/>
        <v>228.56160697329867</v>
      </c>
      <c r="N155">
        <f t="shared" si="40"/>
        <v>183.18993052062211</v>
      </c>
      <c r="O155">
        <f t="shared" si="40"/>
        <v>175.08653444657585</v>
      </c>
    </row>
    <row r="156" spans="3:15" x14ac:dyDescent="0.25">
      <c r="C156" s="34" t="s">
        <v>26</v>
      </c>
      <c r="D156" s="37" t="s">
        <v>23</v>
      </c>
      <c r="E156" s="40">
        <f>E140</f>
        <v>88.3319623336333</v>
      </c>
      <c r="F156">
        <f t="shared" ref="F156:O156" si="41">F140</f>
        <v>22.542697326462154</v>
      </c>
      <c r="G156">
        <f t="shared" si="41"/>
        <v>88.14900081347507</v>
      </c>
      <c r="H156">
        <f t="shared" si="41"/>
        <v>34.772971987465276</v>
      </c>
      <c r="I156">
        <f t="shared" si="41"/>
        <v>22.573550461849145</v>
      </c>
      <c r="J156">
        <f t="shared" si="41"/>
        <v>21.10481564033163</v>
      </c>
      <c r="K156">
        <f t="shared" si="41"/>
        <v>18.720977024385068</v>
      </c>
      <c r="L156">
        <f t="shared" si="41"/>
        <v>76.936664643924843</v>
      </c>
      <c r="M156">
        <f t="shared" si="41"/>
        <v>25.476407718436569</v>
      </c>
      <c r="N156">
        <f t="shared" si="41"/>
        <v>17.674993616607704</v>
      </c>
      <c r="O156">
        <f t="shared" si="41"/>
        <v>19.87849626970668</v>
      </c>
    </row>
    <row r="157" spans="3:15" x14ac:dyDescent="0.25">
      <c r="C157" s="34"/>
      <c r="D157" s="20" t="s">
        <v>27</v>
      </c>
      <c r="E157">
        <f>E143</f>
        <v>87.595411014218698</v>
      </c>
      <c r="F157">
        <f t="shared" ref="F157:O157" si="42">F143</f>
        <v>28.010325049047282</v>
      </c>
      <c r="G157">
        <f t="shared" si="42"/>
        <v>87.244640782450446</v>
      </c>
      <c r="H157">
        <f t="shared" si="42"/>
        <v>45.2442930435923</v>
      </c>
      <c r="I157">
        <f t="shared" si="42"/>
        <v>27.696262704086802</v>
      </c>
      <c r="J157">
        <f t="shared" si="42"/>
        <v>23.339465413310819</v>
      </c>
      <c r="K157">
        <f t="shared" si="42"/>
        <v>23.397133351719255</v>
      </c>
      <c r="L157">
        <f t="shared" si="42"/>
        <v>73.415015725326583</v>
      </c>
      <c r="M157">
        <f t="shared" si="42"/>
        <v>30.824351477409447</v>
      </c>
      <c r="N157">
        <f t="shared" si="42"/>
        <v>20.402249765915773</v>
      </c>
      <c r="O157">
        <f t="shared" si="42"/>
        <v>21.799113171344253</v>
      </c>
    </row>
    <row r="158" spans="3:15" x14ac:dyDescent="0.25">
      <c r="C158" s="35"/>
      <c r="D158" s="37" t="s">
        <v>28</v>
      </c>
      <c r="E158" s="40">
        <f>E146</f>
        <v>86.053957213899409</v>
      </c>
      <c r="F158">
        <f t="shared" ref="F158:O158" si="43">F146</f>
        <v>46.970526977217759</v>
      </c>
      <c r="G158">
        <f t="shared" si="43"/>
        <v>85.453030262951287</v>
      </c>
      <c r="H158">
        <f t="shared" si="43"/>
        <v>71.751891280157963</v>
      </c>
      <c r="I158">
        <f t="shared" si="43"/>
        <v>45.390245743686371</v>
      </c>
      <c r="J158">
        <f t="shared" si="43"/>
        <v>42.096321971739833</v>
      </c>
      <c r="K158">
        <f t="shared" si="43"/>
        <v>41.208511621056999</v>
      </c>
      <c r="L158">
        <f t="shared" si="43"/>
        <v>87.482843267151281</v>
      </c>
      <c r="M158">
        <f t="shared" si="43"/>
        <v>48.104318582647124</v>
      </c>
      <c r="N158">
        <f t="shared" si="43"/>
        <v>41.242200579837224</v>
      </c>
      <c r="O158">
        <f t="shared" si="43"/>
        <v>41.849944521400111</v>
      </c>
    </row>
    <row r="159" spans="3:15" x14ac:dyDescent="0.25">
      <c r="D159" s="39"/>
    </row>
    <row r="257" spans="17:20" x14ac:dyDescent="0.25">
      <c r="Q257" t="s">
        <v>0</v>
      </c>
      <c r="R257" t="s">
        <v>29</v>
      </c>
      <c r="S257" t="s">
        <v>30</v>
      </c>
      <c r="T257" t="s">
        <v>31</v>
      </c>
    </row>
    <row r="258" spans="17:20" x14ac:dyDescent="0.25">
      <c r="Q258" s="23">
        <v>44228</v>
      </c>
      <c r="R258">
        <v>42</v>
      </c>
    </row>
    <row r="259" spans="17:20" x14ac:dyDescent="0.25">
      <c r="Q259" s="23">
        <v>44229</v>
      </c>
      <c r="R259">
        <v>253</v>
      </c>
    </row>
    <row r="260" spans="17:20" x14ac:dyDescent="0.25">
      <c r="Q260" s="23">
        <v>44230</v>
      </c>
      <c r="R260">
        <v>421</v>
      </c>
    </row>
    <row r="261" spans="17:20" x14ac:dyDescent="0.25">
      <c r="Q261" s="23">
        <v>44231</v>
      </c>
      <c r="R261">
        <v>444</v>
      </c>
    </row>
    <row r="262" spans="17:20" x14ac:dyDescent="0.25">
      <c r="Q262" s="23">
        <v>44232</v>
      </c>
      <c r="R262">
        <v>368</v>
      </c>
    </row>
    <row r="263" spans="17:20" x14ac:dyDescent="0.25">
      <c r="Q263" s="23">
        <v>44233</v>
      </c>
      <c r="R263">
        <v>283</v>
      </c>
    </row>
    <row r="264" spans="17:20" x14ac:dyDescent="0.25">
      <c r="Q264" s="23">
        <v>44234</v>
      </c>
      <c r="R264">
        <v>93</v>
      </c>
    </row>
    <row r="265" spans="17:20" x14ac:dyDescent="0.25">
      <c r="Q265" s="23">
        <v>44235</v>
      </c>
      <c r="R265">
        <v>45</v>
      </c>
    </row>
    <row r="266" spans="17:20" x14ac:dyDescent="0.25">
      <c r="Q266" s="23">
        <v>44236</v>
      </c>
      <c r="R266">
        <v>227</v>
      </c>
    </row>
    <row r="267" spans="17:20" x14ac:dyDescent="0.25">
      <c r="Q267" s="23">
        <v>44237</v>
      </c>
      <c r="R267">
        <v>360</v>
      </c>
    </row>
    <row r="268" spans="17:20" x14ac:dyDescent="0.25">
      <c r="Q268" s="23">
        <v>44238</v>
      </c>
      <c r="R268">
        <v>456</v>
      </c>
    </row>
    <row r="269" spans="17:20" x14ac:dyDescent="0.25">
      <c r="Q269" s="23">
        <v>44239</v>
      </c>
      <c r="R269">
        <v>247</v>
      </c>
    </row>
    <row r="270" spans="17:20" x14ac:dyDescent="0.25">
      <c r="Q270" s="23">
        <v>44240</v>
      </c>
      <c r="R270">
        <v>284</v>
      </c>
    </row>
    <row r="271" spans="17:20" x14ac:dyDescent="0.25">
      <c r="Q271" s="23">
        <v>44241</v>
      </c>
      <c r="R271">
        <v>98</v>
      </c>
    </row>
    <row r="272" spans="17:20" x14ac:dyDescent="0.25">
      <c r="Q272" s="23">
        <v>44242</v>
      </c>
      <c r="R272">
        <v>25</v>
      </c>
    </row>
    <row r="273" spans="17:18" x14ac:dyDescent="0.25">
      <c r="Q273" s="23">
        <v>44243</v>
      </c>
      <c r="R273">
        <v>196</v>
      </c>
    </row>
    <row r="274" spans="17:18" x14ac:dyDescent="0.25">
      <c r="Q274" s="23">
        <v>44244</v>
      </c>
      <c r="R274">
        <v>279</v>
      </c>
    </row>
    <row r="275" spans="17:18" x14ac:dyDescent="0.25">
      <c r="Q275" s="23">
        <v>44245</v>
      </c>
      <c r="R275">
        <v>273</v>
      </c>
    </row>
    <row r="276" spans="17:18" x14ac:dyDescent="0.25">
      <c r="Q276" s="23">
        <v>44246</v>
      </c>
      <c r="R276">
        <v>241</v>
      </c>
    </row>
    <row r="277" spans="17:18" x14ac:dyDescent="0.25">
      <c r="Q277" s="23">
        <v>44247</v>
      </c>
      <c r="R277">
        <v>254</v>
      </c>
    </row>
    <row r="278" spans="17:18" x14ac:dyDescent="0.25">
      <c r="Q278" s="23">
        <v>44248</v>
      </c>
      <c r="R278">
        <v>94</v>
      </c>
    </row>
    <row r="279" spans="17:18" x14ac:dyDescent="0.25">
      <c r="Q279" s="23">
        <v>44249</v>
      </c>
      <c r="R279">
        <v>17</v>
      </c>
    </row>
    <row r="280" spans="17:18" x14ac:dyDescent="0.25">
      <c r="Q280" s="23">
        <v>44250</v>
      </c>
      <c r="R280">
        <v>247</v>
      </c>
    </row>
    <row r="281" spans="17:18" x14ac:dyDescent="0.25">
      <c r="Q281" s="23">
        <v>44251</v>
      </c>
      <c r="R281">
        <v>372</v>
      </c>
    </row>
    <row r="282" spans="17:18" x14ac:dyDescent="0.25">
      <c r="Q282" s="23">
        <v>44252</v>
      </c>
      <c r="R282">
        <v>286</v>
      </c>
    </row>
    <row r="283" spans="17:18" x14ac:dyDescent="0.25">
      <c r="Q283" s="23">
        <v>44253</v>
      </c>
      <c r="R283">
        <v>259</v>
      </c>
    </row>
    <row r="284" spans="17:18" x14ac:dyDescent="0.25">
      <c r="Q284" s="23">
        <v>44254</v>
      </c>
      <c r="R284">
        <v>303</v>
      </c>
    </row>
    <row r="285" spans="17:18" x14ac:dyDescent="0.25">
      <c r="Q285" s="23">
        <v>44255</v>
      </c>
      <c r="R285">
        <v>114</v>
      </c>
    </row>
    <row r="286" spans="17:18" x14ac:dyDescent="0.25">
      <c r="Q286" s="23">
        <v>44256</v>
      </c>
      <c r="R286">
        <v>24</v>
      </c>
    </row>
    <row r="287" spans="17:18" x14ac:dyDescent="0.25">
      <c r="Q287" s="23">
        <v>44257</v>
      </c>
      <c r="R287">
        <v>216</v>
      </c>
    </row>
    <row r="288" spans="17:18" x14ac:dyDescent="0.25">
      <c r="Q288" s="23">
        <v>44258</v>
      </c>
      <c r="R288">
        <v>309</v>
      </c>
    </row>
    <row r="289" spans="17:20" x14ac:dyDescent="0.25">
      <c r="Q289" s="23">
        <v>44259</v>
      </c>
      <c r="R289">
        <v>289</v>
      </c>
    </row>
    <row r="290" spans="17:20" x14ac:dyDescent="0.25">
      <c r="Q290" s="23">
        <v>44260</v>
      </c>
      <c r="R290">
        <v>263</v>
      </c>
    </row>
    <row r="291" spans="17:20" x14ac:dyDescent="0.25">
      <c r="Q291" s="23">
        <v>44261</v>
      </c>
      <c r="R291">
        <v>245</v>
      </c>
    </row>
    <row r="292" spans="17:20" x14ac:dyDescent="0.25">
      <c r="Q292" s="23">
        <v>44262</v>
      </c>
      <c r="R292">
        <v>126</v>
      </c>
    </row>
    <row r="293" spans="17:20" x14ac:dyDescent="0.25">
      <c r="Q293" s="23">
        <v>44263</v>
      </c>
      <c r="R293">
        <v>32</v>
      </c>
    </row>
    <row r="294" spans="17:20" x14ac:dyDescent="0.25">
      <c r="Q294" s="23">
        <v>44264</v>
      </c>
      <c r="R294">
        <v>282</v>
      </c>
    </row>
    <row r="295" spans="17:20" x14ac:dyDescent="0.25">
      <c r="Q295" s="23">
        <v>44265</v>
      </c>
      <c r="R295">
        <v>398</v>
      </c>
    </row>
    <row r="296" spans="17:20" x14ac:dyDescent="0.25">
      <c r="Q296" s="23">
        <v>44266</v>
      </c>
      <c r="R296">
        <v>375</v>
      </c>
    </row>
    <row r="297" spans="17:20" x14ac:dyDescent="0.25">
      <c r="Q297" s="23">
        <v>44267</v>
      </c>
      <c r="R297">
        <v>351</v>
      </c>
    </row>
    <row r="298" spans="17:20" x14ac:dyDescent="0.25">
      <c r="Q298" s="23">
        <v>44268</v>
      </c>
      <c r="R298">
        <v>343</v>
      </c>
    </row>
    <row r="299" spans="17:20" x14ac:dyDescent="0.25">
      <c r="Q299" s="23">
        <v>44269</v>
      </c>
      <c r="R299">
        <v>110</v>
      </c>
    </row>
    <row r="300" spans="17:20" x14ac:dyDescent="0.25">
      <c r="Q300" s="23">
        <v>44270</v>
      </c>
      <c r="R300">
        <v>28</v>
      </c>
    </row>
    <row r="301" spans="17:20" x14ac:dyDescent="0.25">
      <c r="Q301" s="23">
        <v>44271</v>
      </c>
      <c r="S301">
        <v>372</v>
      </c>
      <c r="T301" s="28">
        <v>290.3971367416749</v>
      </c>
    </row>
    <row r="302" spans="17:20" x14ac:dyDescent="0.25">
      <c r="Q302" s="23">
        <v>44272</v>
      </c>
      <c r="S302">
        <v>453</v>
      </c>
      <c r="T302" s="29">
        <v>439.78282126096821</v>
      </c>
    </row>
    <row r="303" spans="17:20" x14ac:dyDescent="0.25">
      <c r="Q303" s="23">
        <v>44273</v>
      </c>
      <c r="S303">
        <v>356</v>
      </c>
      <c r="T303" s="28">
        <v>409.14110596599426</v>
      </c>
    </row>
    <row r="304" spans="17:20" x14ac:dyDescent="0.25">
      <c r="Q304" s="23">
        <v>44274</v>
      </c>
      <c r="S304">
        <v>419</v>
      </c>
      <c r="T304" s="29">
        <v>358.97353837902051</v>
      </c>
    </row>
    <row r="305" spans="17:20" x14ac:dyDescent="0.25">
      <c r="Q305" s="23">
        <v>44275</v>
      </c>
      <c r="S305">
        <v>349</v>
      </c>
      <c r="T305" s="28">
        <v>361.47096436562003</v>
      </c>
    </row>
    <row r="306" spans="17:20" x14ac:dyDescent="0.25">
      <c r="Q306" s="23">
        <v>44276</v>
      </c>
      <c r="S306">
        <v>140</v>
      </c>
      <c r="T306" s="29">
        <v>128.44603102275266</v>
      </c>
    </row>
    <row r="307" spans="17:20" x14ac:dyDescent="0.25">
      <c r="Q307" s="23">
        <v>44277</v>
      </c>
      <c r="S307">
        <v>65</v>
      </c>
      <c r="T307" s="28">
        <v>34.072077340453248</v>
      </c>
    </row>
    <row r="308" spans="17:20" x14ac:dyDescent="0.25">
      <c r="Q308" s="23">
        <v>44278</v>
      </c>
      <c r="S308">
        <v>396</v>
      </c>
      <c r="T308" s="29">
        <v>303.79719633034716</v>
      </c>
    </row>
    <row r="309" spans="17:20" x14ac:dyDescent="0.25">
      <c r="Q309" s="23">
        <v>44279</v>
      </c>
      <c r="S309">
        <v>575</v>
      </c>
      <c r="T309" s="28">
        <v>453.27375729690857</v>
      </c>
    </row>
    <row r="310" spans="17:20" x14ac:dyDescent="0.25">
      <c r="Q310" s="23">
        <v>44280</v>
      </c>
      <c r="S310">
        <v>520</v>
      </c>
      <c r="T310" s="29">
        <v>422.33532979280602</v>
      </c>
    </row>
    <row r="311" spans="17:20" x14ac:dyDescent="0.25">
      <c r="Q311" s="23">
        <v>44281</v>
      </c>
      <c r="S311">
        <v>443</v>
      </c>
      <c r="T311" s="28">
        <v>371.53834645266119</v>
      </c>
    </row>
    <row r="312" spans="17:20" x14ac:dyDescent="0.25">
      <c r="Q312" s="23">
        <v>44282</v>
      </c>
      <c r="S312">
        <v>448</v>
      </c>
      <c r="T312" s="29">
        <v>362.95880194235485</v>
      </c>
    </row>
    <row r="313" spans="17:20" x14ac:dyDescent="0.25">
      <c r="Q313" s="23">
        <v>44283</v>
      </c>
      <c r="S313">
        <v>131</v>
      </c>
      <c r="T313" s="28">
        <v>139.52694617772829</v>
      </c>
    </row>
    <row r="314" spans="17:20" x14ac:dyDescent="0.25">
      <c r="Q314" s="23">
        <v>44284</v>
      </c>
      <c r="S314">
        <v>48</v>
      </c>
      <c r="T314" s="29">
        <v>37.36130323956283</v>
      </c>
    </row>
    <row r="315" spans="17:20" x14ac:dyDescent="0.25">
      <c r="Q315" s="23">
        <v>44285</v>
      </c>
      <c r="S315">
        <v>461</v>
      </c>
      <c r="T315" s="28">
        <v>327.13568476225373</v>
      </c>
    </row>
    <row r="316" spans="17:20" x14ac:dyDescent="0.25">
      <c r="Q316" s="23">
        <v>44286</v>
      </c>
      <c r="S316">
        <v>653</v>
      </c>
      <c r="T316" s="29">
        <v>483.48262669052559</v>
      </c>
    </row>
    <row r="317" spans="17:20" x14ac:dyDescent="0.25">
      <c r="Q317" s="23">
        <v>44287</v>
      </c>
      <c r="S317">
        <v>621</v>
      </c>
      <c r="T317" s="28">
        <v>447.2287527028526</v>
      </c>
    </row>
    <row r="318" spans="17:20" x14ac:dyDescent="0.25">
      <c r="Q318" s="23">
        <v>44288</v>
      </c>
      <c r="S318">
        <v>497</v>
      </c>
      <c r="T318" s="29">
        <v>390.54532994762502</v>
      </c>
    </row>
    <row r="319" spans="17:20" x14ac:dyDescent="0.25">
      <c r="Q319" s="23">
        <v>44289</v>
      </c>
      <c r="S319">
        <v>571</v>
      </c>
      <c r="T319" s="28">
        <v>385.03539927825199</v>
      </c>
    </row>
    <row r="320" spans="17:20" x14ac:dyDescent="0.25">
      <c r="Q320" s="23">
        <v>44290</v>
      </c>
      <c r="S320">
        <v>204</v>
      </c>
      <c r="T320" s="29">
        <v>141.69734763959457</v>
      </c>
    </row>
    <row r="321" spans="17:20" x14ac:dyDescent="0.25">
      <c r="Q321" s="23">
        <v>44291</v>
      </c>
      <c r="S321">
        <v>64</v>
      </c>
      <c r="T321" s="28">
        <v>37.619005805480874</v>
      </c>
    </row>
    <row r="322" spans="17:20" x14ac:dyDescent="0.25">
      <c r="Q322" s="23">
        <v>44292</v>
      </c>
      <c r="S322">
        <v>60</v>
      </c>
      <c r="T322" s="29">
        <v>330.38647783043399</v>
      </c>
    </row>
    <row r="323" spans="17:20" x14ac:dyDescent="0.25">
      <c r="Q323" s="23">
        <v>44293</v>
      </c>
      <c r="S323">
        <v>638</v>
      </c>
      <c r="T323" s="28">
        <v>488.43532597864692</v>
      </c>
    </row>
    <row r="324" spans="17:20" x14ac:dyDescent="0.25">
      <c r="Q324" s="23">
        <v>44294</v>
      </c>
      <c r="S324">
        <v>954</v>
      </c>
      <c r="T324" s="29">
        <v>451.61005819808275</v>
      </c>
    </row>
    <row r="325" spans="17:20" x14ac:dyDescent="0.25">
      <c r="Q325" s="23">
        <v>44295</v>
      </c>
      <c r="S325">
        <v>768</v>
      </c>
      <c r="T325" s="28">
        <v>394.33573402049285</v>
      </c>
    </row>
    <row r="326" spans="17:20" x14ac:dyDescent="0.25">
      <c r="Q326" s="23">
        <v>44296</v>
      </c>
      <c r="S326">
        <v>749</v>
      </c>
      <c r="T326" s="29">
        <v>385.69916338603082</v>
      </c>
    </row>
    <row r="327" spans="17:20" x14ac:dyDescent="0.25">
      <c r="Q327" s="23">
        <v>44297</v>
      </c>
      <c r="S327">
        <v>245</v>
      </c>
      <c r="T327" s="28">
        <v>144.56287178456185</v>
      </c>
    </row>
    <row r="328" spans="17:20" x14ac:dyDescent="0.25">
      <c r="Q328" s="23">
        <v>44298</v>
      </c>
      <c r="S328">
        <v>61</v>
      </c>
      <c r="T328" s="29">
        <v>38.444926431731155</v>
      </c>
    </row>
    <row r="329" spans="17:20" x14ac:dyDescent="0.25">
      <c r="Q329" s="23">
        <v>44299</v>
      </c>
      <c r="S329">
        <v>644</v>
      </c>
      <c r="T329" s="28">
        <v>336.02822596407941</v>
      </c>
    </row>
    <row r="330" spans="17:20" x14ac:dyDescent="0.25">
      <c r="Q330" s="23">
        <v>44300</v>
      </c>
      <c r="S330">
        <v>803</v>
      </c>
      <c r="T330" s="29">
        <v>495.43924414038622</v>
      </c>
    </row>
  </sheetData>
  <mergeCells count="7">
    <mergeCell ref="C156:C158"/>
    <mergeCell ref="C149:D149"/>
    <mergeCell ref="C138:C140"/>
    <mergeCell ref="C141:C143"/>
    <mergeCell ref="C144:C146"/>
    <mergeCell ref="C150:C152"/>
    <mergeCell ref="C153:C15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20"/>
  <sheetViews>
    <sheetView tabSelected="1" zoomScale="85" zoomScaleNormal="85" workbookViewId="0">
      <selection activeCell="R11" sqref="R11"/>
    </sheetView>
  </sheetViews>
  <sheetFormatPr defaultRowHeight="15" x14ac:dyDescent="0.25"/>
  <cols>
    <col min="3" max="3" width="11.140625" customWidth="1"/>
    <col min="4" max="4" width="13.5703125" customWidth="1"/>
    <col min="5" max="5" width="14.28515625" customWidth="1"/>
    <col min="6" max="6" width="16.28515625" customWidth="1"/>
    <col min="7" max="7" width="20.28515625" customWidth="1"/>
    <col min="8" max="8" width="18.7109375" customWidth="1"/>
    <col min="9" max="9" width="15.140625" customWidth="1"/>
    <col min="10" max="10" width="20.7109375" customWidth="1"/>
    <col min="11" max="11" width="16.140625" customWidth="1"/>
    <col min="12" max="12" width="16.7109375" customWidth="1"/>
    <col min="13" max="13" width="16.28515625" customWidth="1"/>
    <col min="14" max="14" width="21.5703125" customWidth="1"/>
    <col min="15" max="15" width="12.85546875" customWidth="1"/>
    <col min="17" max="17" width="11.140625" customWidth="1"/>
    <col min="18" max="19" width="17.140625" customWidth="1"/>
    <col min="20" max="20" width="11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11</v>
      </c>
      <c r="J3" s="1" t="s">
        <v>15</v>
      </c>
      <c r="K3" s="1" t="s">
        <v>18</v>
      </c>
      <c r="L3" s="1" t="s">
        <v>7</v>
      </c>
      <c r="M3" s="1" t="s">
        <v>8</v>
      </c>
      <c r="N3" s="1" t="s">
        <v>22</v>
      </c>
      <c r="O3" s="1" t="s">
        <v>9</v>
      </c>
    </row>
    <row r="4" spans="3:15" x14ac:dyDescent="0.25">
      <c r="C4" s="2">
        <v>44465</v>
      </c>
      <c r="D4" s="3">
        <v>1</v>
      </c>
      <c r="E4" s="3">
        <v>20</v>
      </c>
      <c r="F4" s="3">
        <v>1</v>
      </c>
      <c r="G4" s="3">
        <v>20.035149384885798</v>
      </c>
      <c r="H4" s="3">
        <v>4.8954545454545402</v>
      </c>
      <c r="I4" s="3">
        <v>4.9111833129267799</v>
      </c>
      <c r="J4" s="3">
        <v>1.81406799748112</v>
      </c>
      <c r="K4" s="3">
        <v>12.6462253633327</v>
      </c>
      <c r="L4" s="7">
        <v>13.636395562696944</v>
      </c>
      <c r="M4" s="7">
        <v>0.41277549648967815</v>
      </c>
      <c r="N4" s="7">
        <v>1.7481436338493057</v>
      </c>
      <c r="O4" s="3">
        <v>2.8222746519999999</v>
      </c>
    </row>
    <row r="5" spans="3:15" x14ac:dyDescent="0.25">
      <c r="C5" s="2">
        <v>44466</v>
      </c>
      <c r="D5" s="3">
        <v>0</v>
      </c>
      <c r="E5" s="3">
        <v>20</v>
      </c>
      <c r="F5" s="3">
        <v>0</v>
      </c>
      <c r="G5" s="3">
        <v>20.070298769771501</v>
      </c>
      <c r="H5" s="3">
        <v>4.3954545454545402</v>
      </c>
      <c r="I5" s="3">
        <v>4.8127048481632499</v>
      </c>
      <c r="J5" s="3">
        <v>1.02785806048679</v>
      </c>
      <c r="K5" s="3">
        <v>7.1579951972695604</v>
      </c>
      <c r="L5" s="7">
        <v>14.386502123127462</v>
      </c>
      <c r="M5" s="7">
        <v>6.3124403407829099E-2</v>
      </c>
      <c r="N5" s="7">
        <v>1.004401761279242</v>
      </c>
      <c r="O5" s="3">
        <v>2.1004274230000002</v>
      </c>
    </row>
    <row r="6" spans="3:15" x14ac:dyDescent="0.25">
      <c r="C6" s="2">
        <v>44467</v>
      </c>
      <c r="D6" s="3">
        <v>29</v>
      </c>
      <c r="E6" s="3">
        <v>20</v>
      </c>
      <c r="F6" s="3">
        <v>15</v>
      </c>
      <c r="G6" s="3">
        <v>20.105448154657299</v>
      </c>
      <c r="H6" s="3">
        <v>11.4954545454545</v>
      </c>
      <c r="I6" s="3">
        <v>16.904490041056199</v>
      </c>
      <c r="J6" s="3">
        <v>17.950801941303101</v>
      </c>
      <c r="K6" s="3">
        <v>16.170772180312301</v>
      </c>
      <c r="L6" s="7">
        <v>15.136608683557981</v>
      </c>
      <c r="M6" s="7">
        <v>50.285294556251543</v>
      </c>
      <c r="N6" s="7">
        <v>18.945534652467355</v>
      </c>
      <c r="O6" s="3">
        <v>26.564030280000001</v>
      </c>
    </row>
    <row r="7" spans="3:15" x14ac:dyDescent="0.25">
      <c r="C7" s="2">
        <v>44468</v>
      </c>
      <c r="D7" s="3">
        <v>22</v>
      </c>
      <c r="E7" s="3">
        <v>20</v>
      </c>
      <c r="F7" s="3">
        <v>20</v>
      </c>
      <c r="G7" s="3">
        <v>20.140597539543101</v>
      </c>
      <c r="H7" s="3">
        <v>12.8954545454545</v>
      </c>
      <c r="I7" s="3">
        <v>22.6863085146156</v>
      </c>
      <c r="J7" s="3">
        <v>23.253362659292598</v>
      </c>
      <c r="K7" s="3">
        <v>24.3424152603219</v>
      </c>
      <c r="L7" s="7">
        <v>15.886715243988499</v>
      </c>
      <c r="M7" s="7">
        <v>68.156138431929776</v>
      </c>
      <c r="N7" s="7">
        <v>23.883667181996735</v>
      </c>
      <c r="O7" s="3">
        <v>29.14791619</v>
      </c>
    </row>
    <row r="8" spans="3:15" x14ac:dyDescent="0.25">
      <c r="C8" s="2">
        <v>44469</v>
      </c>
      <c r="D8" s="3">
        <v>27</v>
      </c>
      <c r="E8" s="3">
        <v>20</v>
      </c>
      <c r="F8" s="3">
        <v>14</v>
      </c>
      <c r="G8" s="3">
        <v>20.1757469244288</v>
      </c>
      <c r="H8" s="3">
        <v>10.9954545454545</v>
      </c>
      <c r="I8" s="3">
        <v>15.8171818325934</v>
      </c>
      <c r="J8" s="3">
        <v>18.368602718344</v>
      </c>
      <c r="K8" s="3">
        <v>20.212059608855199</v>
      </c>
      <c r="L8" s="7">
        <v>16.636821804419018</v>
      </c>
      <c r="M8" s="7">
        <v>45.5966241034521</v>
      </c>
      <c r="N8" s="7">
        <v>17.944462255150796</v>
      </c>
      <c r="O8" s="3">
        <v>20.22379364</v>
      </c>
    </row>
    <row r="9" spans="3:15" x14ac:dyDescent="0.25">
      <c r="C9" s="2">
        <v>44470</v>
      </c>
      <c r="D9" s="3">
        <v>16</v>
      </c>
      <c r="E9" s="3">
        <v>20</v>
      </c>
      <c r="F9" s="3">
        <v>14</v>
      </c>
      <c r="G9" s="3">
        <v>20.210896309314599</v>
      </c>
      <c r="H9" s="3">
        <v>10.3954545454545</v>
      </c>
      <c r="I9" s="3">
        <v>15.3922429832937</v>
      </c>
      <c r="J9" s="3">
        <v>18.1479662743915</v>
      </c>
      <c r="K9" s="3">
        <v>19.230286126036599</v>
      </c>
      <c r="L9" s="7">
        <v>17.386928364849535</v>
      </c>
      <c r="M9" s="7">
        <v>46.157168130561772</v>
      </c>
      <c r="N9" s="7">
        <v>18.691188336826848</v>
      </c>
      <c r="O9" s="3">
        <v>19.275239410000001</v>
      </c>
    </row>
    <row r="10" spans="3:15" x14ac:dyDescent="0.25">
      <c r="C10" s="2">
        <v>44471</v>
      </c>
      <c r="D10" s="3">
        <v>23</v>
      </c>
      <c r="E10" s="3">
        <v>20</v>
      </c>
      <c r="F10" s="3">
        <v>20</v>
      </c>
      <c r="G10" s="3">
        <v>20.246045694200401</v>
      </c>
      <c r="H10" s="3">
        <v>11.704132231405</v>
      </c>
      <c r="I10" s="3">
        <v>19.739785859505002</v>
      </c>
      <c r="J10" s="3">
        <v>19.9412501233349</v>
      </c>
      <c r="K10" s="3">
        <v>21.5253065763502</v>
      </c>
      <c r="L10" s="7">
        <v>18.137034925280052</v>
      </c>
      <c r="M10" s="7">
        <v>42.611669616694542</v>
      </c>
      <c r="N10" s="7">
        <v>20.878274907578607</v>
      </c>
      <c r="O10" s="3">
        <v>20.09944905</v>
      </c>
    </row>
    <row r="11" spans="3:15" x14ac:dyDescent="0.25">
      <c r="C11" s="2">
        <v>44472</v>
      </c>
      <c r="D11" s="3">
        <v>6</v>
      </c>
      <c r="E11" s="3">
        <v>20</v>
      </c>
      <c r="F11" s="3">
        <v>1</v>
      </c>
      <c r="G11" s="3">
        <v>20.2811950790861</v>
      </c>
      <c r="H11" s="3">
        <v>5.6946280991735501</v>
      </c>
      <c r="I11" s="3">
        <v>7.1544601656232301</v>
      </c>
      <c r="J11" s="3">
        <v>2.6361560895813798</v>
      </c>
      <c r="K11" s="3">
        <v>18.718064027524399</v>
      </c>
      <c r="L11" s="7">
        <v>18.887141485710568</v>
      </c>
      <c r="M11" s="7">
        <v>0.53343679303386105</v>
      </c>
      <c r="N11" s="7">
        <v>2.6374727603282642</v>
      </c>
      <c r="O11" s="3">
        <v>2.8403756800000002</v>
      </c>
    </row>
    <row r="12" spans="3:15" x14ac:dyDescent="0.25">
      <c r="C12" s="2">
        <v>44473</v>
      </c>
      <c r="D12" s="3">
        <v>0</v>
      </c>
      <c r="E12" s="3">
        <v>20</v>
      </c>
      <c r="F12" s="3">
        <v>0</v>
      </c>
      <c r="G12" s="3">
        <v>20.316344463971902</v>
      </c>
      <c r="H12" s="3">
        <v>5.1946280991735501</v>
      </c>
      <c r="I12" s="3">
        <v>6.9214393932682698</v>
      </c>
      <c r="J12" s="3">
        <v>1.69180102083116</v>
      </c>
      <c r="K12" s="3">
        <v>14.883279186336001</v>
      </c>
      <c r="L12" s="7">
        <v>19.637248046141085</v>
      </c>
      <c r="M12" s="7">
        <v>7.8157962333368802E-2</v>
      </c>
      <c r="N12" s="7">
        <v>1.8549785606265528</v>
      </c>
      <c r="O12" s="3">
        <v>2.115110021</v>
      </c>
    </row>
    <row r="13" spans="3:15" x14ac:dyDescent="0.25">
      <c r="C13" s="2">
        <v>44474</v>
      </c>
      <c r="D13" s="3">
        <v>46</v>
      </c>
      <c r="E13" s="3">
        <v>20</v>
      </c>
      <c r="F13" s="3">
        <v>15</v>
      </c>
      <c r="G13" s="3">
        <v>20.351493848857601</v>
      </c>
      <c r="H13" s="3">
        <v>12.2946280991736</v>
      </c>
      <c r="I13" s="3">
        <v>18.8867515601256</v>
      </c>
      <c r="J13" s="3">
        <v>23.520891717928802</v>
      </c>
      <c r="K13" s="3">
        <v>20.922485112011699</v>
      </c>
      <c r="L13" s="7">
        <v>20.387354606571602</v>
      </c>
      <c r="M13" s="7">
        <v>121.97387149173295</v>
      </c>
      <c r="N13" s="7">
        <v>25.832888410174764</v>
      </c>
      <c r="O13" s="3">
        <v>26.694564400000001</v>
      </c>
    </row>
    <row r="14" spans="3:15" x14ac:dyDescent="0.25">
      <c r="C14" s="2">
        <v>44475</v>
      </c>
      <c r="D14" s="3">
        <v>33</v>
      </c>
      <c r="E14" s="3">
        <v>20</v>
      </c>
      <c r="F14" s="3">
        <v>20</v>
      </c>
      <c r="G14" s="3">
        <v>20.386643233743399</v>
      </c>
      <c r="H14" s="3">
        <v>13.694628099173499</v>
      </c>
      <c r="I14" s="3">
        <v>24.549682327647002</v>
      </c>
      <c r="J14" s="3">
        <v>29.4845941367516</v>
      </c>
      <c r="K14" s="3">
        <v>26.529300866557499</v>
      </c>
      <c r="L14" s="7">
        <v>21.137461167002119</v>
      </c>
      <c r="M14" s="7">
        <v>171.15578916394648</v>
      </c>
      <c r="N14" s="7">
        <v>33.04627706731128</v>
      </c>
      <c r="O14" s="3">
        <v>29.290686740000002</v>
      </c>
    </row>
    <row r="15" spans="3:15" x14ac:dyDescent="0.25">
      <c r="C15" s="2">
        <v>44476</v>
      </c>
      <c r="D15" s="3">
        <v>29</v>
      </c>
      <c r="E15" s="3">
        <v>20</v>
      </c>
      <c r="F15" s="3">
        <v>14</v>
      </c>
      <c r="G15" s="3">
        <v>20.421792618629201</v>
      </c>
      <c r="H15" s="3">
        <v>11.7946280991736</v>
      </c>
      <c r="I15" s="3">
        <v>17.568798324004302</v>
      </c>
      <c r="J15" s="3">
        <v>22.801221127864299</v>
      </c>
      <c r="K15" s="3">
        <v>25.615734711806699</v>
      </c>
      <c r="L15" s="7">
        <v>21.887567727432636</v>
      </c>
      <c r="M15" s="7">
        <v>102.94698960379357</v>
      </c>
      <c r="N15" s="7">
        <v>25.087032668934764</v>
      </c>
      <c r="O15" s="3">
        <v>20.324302500000002</v>
      </c>
    </row>
    <row r="16" spans="3:15" x14ac:dyDescent="0.25">
      <c r="C16" s="2">
        <v>44477</v>
      </c>
      <c r="D16" s="3">
        <v>31</v>
      </c>
      <c r="E16" s="3">
        <v>20</v>
      </c>
      <c r="F16" s="3">
        <v>14</v>
      </c>
      <c r="G16" s="3">
        <v>20.4569420035149</v>
      </c>
      <c r="H16" s="3">
        <v>11.194628099173499</v>
      </c>
      <c r="I16" s="3">
        <v>17.038804887043501</v>
      </c>
      <c r="J16" s="3">
        <v>22.160402233562401</v>
      </c>
      <c r="K16" s="3">
        <v>25.222060710616599</v>
      </c>
      <c r="L16" s="7">
        <v>22.637674287863153</v>
      </c>
      <c r="M16" s="7">
        <v>102.02972666559812</v>
      </c>
      <c r="N16" s="7">
        <v>24.861970609542993</v>
      </c>
      <c r="O16" s="3">
        <v>19.37125623</v>
      </c>
    </row>
    <row r="17" spans="3:15" x14ac:dyDescent="0.25">
      <c r="C17" s="2">
        <v>44478</v>
      </c>
      <c r="D17" s="3">
        <v>29</v>
      </c>
      <c r="E17" s="3">
        <v>20</v>
      </c>
      <c r="F17" s="3">
        <v>20</v>
      </c>
      <c r="G17" s="3">
        <v>20.492091388400699</v>
      </c>
      <c r="H17" s="3">
        <v>12.503305785124001</v>
      </c>
      <c r="I17" s="3">
        <v>21.2875939077704</v>
      </c>
      <c r="J17" s="3">
        <v>24.061388027687801</v>
      </c>
      <c r="K17" s="3">
        <v>26.3384369039867</v>
      </c>
      <c r="L17" s="7">
        <v>23.387780848293669</v>
      </c>
      <c r="M17" s="7">
        <v>90.784628441220221</v>
      </c>
      <c r="N17" s="7">
        <v>28.329231814299551</v>
      </c>
      <c r="O17" s="3">
        <v>20.199369050000001</v>
      </c>
    </row>
    <row r="18" spans="3:15" x14ac:dyDescent="0.25">
      <c r="C18" s="2">
        <v>44479</v>
      </c>
      <c r="D18" s="3">
        <v>5</v>
      </c>
      <c r="E18" s="3">
        <v>20</v>
      </c>
      <c r="F18" s="3">
        <v>1</v>
      </c>
      <c r="G18" s="3">
        <v>20.527240773286501</v>
      </c>
      <c r="H18" s="3">
        <v>6.4938016528925502</v>
      </c>
      <c r="I18" s="3">
        <v>8.6094371991737297</v>
      </c>
      <c r="J18" s="3">
        <v>3.3223575880706</v>
      </c>
      <c r="K18" s="3">
        <v>22.549858843682198</v>
      </c>
      <c r="L18" s="7">
        <v>24.137887408724186</v>
      </c>
      <c r="M18" s="7">
        <v>0.66440344136245577</v>
      </c>
      <c r="N18" s="7">
        <v>3.8718061081794595</v>
      </c>
      <c r="O18" s="3">
        <v>2.8585624279999999</v>
      </c>
    </row>
    <row r="19" spans="3:15" x14ac:dyDescent="0.25">
      <c r="C19" s="2">
        <v>44480</v>
      </c>
      <c r="D19" s="3">
        <v>0</v>
      </c>
      <c r="E19" s="3">
        <v>20</v>
      </c>
      <c r="F19" s="3">
        <v>0</v>
      </c>
      <c r="G19" s="3">
        <v>20.5623901581722</v>
      </c>
      <c r="H19" s="3">
        <v>5.9938016528925502</v>
      </c>
      <c r="I19" s="3">
        <v>8.2891530258029196</v>
      </c>
      <c r="J19" s="3">
        <v>2.185301842031</v>
      </c>
      <c r="K19" s="3">
        <v>19.4054158388834</v>
      </c>
      <c r="L19" s="7">
        <v>24.887993969154703</v>
      </c>
      <c r="M19" s="7">
        <v>9.3404109638258515E-2</v>
      </c>
      <c r="N19" s="7">
        <v>2.798732922411316</v>
      </c>
      <c r="O19" s="3">
        <v>2.1298621510000002</v>
      </c>
    </row>
    <row r="20" spans="3:15" x14ac:dyDescent="0.25">
      <c r="C20" s="2">
        <v>44481</v>
      </c>
      <c r="D20" s="3">
        <v>49</v>
      </c>
      <c r="E20" s="3">
        <v>20</v>
      </c>
      <c r="F20" s="3">
        <v>15</v>
      </c>
      <c r="G20" s="3">
        <v>20.597539543058001</v>
      </c>
      <c r="H20" s="3">
        <v>13.0938016528926</v>
      </c>
      <c r="I20" s="3">
        <v>20.172435483298099</v>
      </c>
      <c r="J20" s="3">
        <v>27.9206514468355</v>
      </c>
      <c r="K20" s="3">
        <v>23.949730852673699</v>
      </c>
      <c r="L20" s="7">
        <v>25.63810052958522</v>
      </c>
      <c r="M20" s="7">
        <v>293.87152604882215</v>
      </c>
      <c r="N20" s="7">
        <v>35.165629461000719</v>
      </c>
      <c r="O20" s="3">
        <v>26.82571669</v>
      </c>
    </row>
    <row r="21" spans="3:15" x14ac:dyDescent="0.25">
      <c r="C21" s="2">
        <v>44482</v>
      </c>
      <c r="D21" s="3">
        <v>40</v>
      </c>
      <c r="E21" s="3">
        <v>20</v>
      </c>
      <c r="F21" s="3">
        <v>20</v>
      </c>
      <c r="G21" s="3">
        <v>20.6326889279438</v>
      </c>
      <c r="H21" s="3">
        <v>14.4938016528926</v>
      </c>
      <c r="I21" s="3">
        <v>25.758256338305099</v>
      </c>
      <c r="J21" s="3">
        <v>34.883751594473097</v>
      </c>
      <c r="K21" s="3">
        <v>28.959689855425299</v>
      </c>
      <c r="L21" s="7">
        <v>26.388207090015737</v>
      </c>
      <c r="M21" s="7">
        <v>427.56088287568934</v>
      </c>
      <c r="N21" s="7">
        <v>45.663496791388582</v>
      </c>
      <c r="O21" s="3">
        <v>29.4341334</v>
      </c>
    </row>
    <row r="22" spans="3:15" x14ac:dyDescent="0.25">
      <c r="C22" s="2">
        <v>44483</v>
      </c>
      <c r="D22" s="3">
        <v>60</v>
      </c>
      <c r="E22" s="3">
        <v>20</v>
      </c>
      <c r="F22" s="3">
        <v>14</v>
      </c>
      <c r="G22" s="3">
        <v>20.667838312829499</v>
      </c>
      <c r="H22" s="3">
        <v>12.5938016528926</v>
      </c>
      <c r="I22" s="3">
        <v>18.704887150279799</v>
      </c>
      <c r="J22" s="3">
        <v>26.982468068406</v>
      </c>
      <c r="K22" s="3">
        <v>28.2304568817408</v>
      </c>
      <c r="L22" s="7">
        <v>27.138313650446253</v>
      </c>
      <c r="M22" s="7">
        <v>230.88325024796546</v>
      </c>
      <c r="N22" s="7">
        <v>34.015609325813244</v>
      </c>
      <c r="O22" s="3">
        <v>20.425287340000001</v>
      </c>
    </row>
    <row r="23" spans="3:15" x14ac:dyDescent="0.25">
      <c r="C23" s="2">
        <v>44484</v>
      </c>
      <c r="D23" s="3">
        <v>49</v>
      </c>
      <c r="E23" s="3">
        <v>20</v>
      </c>
      <c r="F23" s="3">
        <v>14</v>
      </c>
      <c r="G23" s="3">
        <v>20.702987697715301</v>
      </c>
      <c r="H23" s="3">
        <v>11.9938016528926</v>
      </c>
      <c r="I23" s="3">
        <v>18.106755885332198</v>
      </c>
      <c r="J23" s="3">
        <v>26.206958192421499</v>
      </c>
      <c r="K23" s="3">
        <v>27.740654956936599</v>
      </c>
      <c r="L23" s="7">
        <v>27.88842021087677</v>
      </c>
      <c r="M23" s="7">
        <v>224.10097611031864</v>
      </c>
      <c r="N23" s="7">
        <v>34.080233136820937</v>
      </c>
      <c r="O23" s="3">
        <v>19.467727759999999</v>
      </c>
    </row>
    <row r="24" spans="3:15" x14ac:dyDescent="0.25">
      <c r="C24" s="2">
        <v>44485</v>
      </c>
      <c r="D24" s="3">
        <v>44</v>
      </c>
      <c r="E24" s="3">
        <v>20</v>
      </c>
      <c r="F24" s="3">
        <v>20</v>
      </c>
      <c r="G24" s="3">
        <v>20.738137082601</v>
      </c>
      <c r="H24" s="3">
        <v>13.302479338843</v>
      </c>
      <c r="I24" s="3">
        <v>22.291493698321801</v>
      </c>
      <c r="J24" s="3">
        <v>28.4241540271471</v>
      </c>
      <c r="K24" s="3">
        <v>28.671047177272399</v>
      </c>
      <c r="L24" s="7">
        <v>28.638526771307287</v>
      </c>
      <c r="M24" s="7">
        <v>192.16889475077534</v>
      </c>
      <c r="N24" s="7">
        <v>38.781901235447627</v>
      </c>
      <c r="O24" s="3">
        <v>20.299762250000001</v>
      </c>
    </row>
    <row r="25" spans="3:15" x14ac:dyDescent="0.25">
      <c r="C25" s="2">
        <v>44486</v>
      </c>
      <c r="D25" s="3">
        <v>1</v>
      </c>
      <c r="E25" s="3">
        <v>20</v>
      </c>
      <c r="F25" s="3">
        <v>1</v>
      </c>
      <c r="G25" s="3">
        <v>20.773286467486798</v>
      </c>
      <c r="H25" s="3">
        <v>7.2929752066115601</v>
      </c>
      <c r="I25" s="3">
        <v>9.5531273039482691</v>
      </c>
      <c r="J25" s="3">
        <v>4.0743224679022996</v>
      </c>
      <c r="K25" s="3">
        <v>25.421360626807701</v>
      </c>
      <c r="L25" s="7">
        <v>29.388633331737804</v>
      </c>
      <c r="M25" s="7">
        <v>0.80655559342511096</v>
      </c>
      <c r="N25" s="7">
        <v>5.5743169394024905</v>
      </c>
      <c r="O25" s="3">
        <v>2.8768353019999999</v>
      </c>
    </row>
    <row r="26" spans="3:15" x14ac:dyDescent="0.25">
      <c r="C26" s="2">
        <v>44487</v>
      </c>
      <c r="D26" s="3">
        <v>3</v>
      </c>
      <c r="E26" s="3">
        <v>20</v>
      </c>
      <c r="F26" s="3">
        <v>0</v>
      </c>
      <c r="G26" s="3">
        <v>20.8084358523726</v>
      </c>
      <c r="H26" s="3">
        <v>6.7929752066115601</v>
      </c>
      <c r="I26" s="3">
        <v>9.17624456843612</v>
      </c>
      <c r="J26" s="3">
        <v>2.7387770776229599</v>
      </c>
      <c r="K26" s="3">
        <v>21.979315755399998</v>
      </c>
      <c r="L26" s="7">
        <v>30.138739892168321</v>
      </c>
      <c r="M26" s="7">
        <v>0.10886585151812023</v>
      </c>
      <c r="N26" s="7">
        <v>4.0399983922332252</v>
      </c>
      <c r="O26" s="3">
        <v>2.144684142</v>
      </c>
    </row>
    <row r="27" spans="3:15" x14ac:dyDescent="0.25">
      <c r="C27" s="2">
        <v>44488</v>
      </c>
      <c r="D27" s="3">
        <v>64</v>
      </c>
      <c r="E27" s="3">
        <v>20</v>
      </c>
      <c r="F27" s="3">
        <v>15</v>
      </c>
      <c r="G27" s="3">
        <v>20.843585237258299</v>
      </c>
      <c r="H27" s="3">
        <v>13.892975206611601</v>
      </c>
      <c r="I27" s="3">
        <v>21.0063230074228</v>
      </c>
      <c r="J27" s="3">
        <v>32.930390332912403</v>
      </c>
      <c r="K27" s="3">
        <v>24.632360140488402</v>
      </c>
      <c r="L27" s="7">
        <v>30.888846452598838</v>
      </c>
      <c r="M27" s="7">
        <v>706.05439960232889</v>
      </c>
      <c r="N27" s="7">
        <v>47.568091524221202</v>
      </c>
      <c r="O27" s="3">
        <v>26.957490069999999</v>
      </c>
    </row>
    <row r="28" spans="3:15" x14ac:dyDescent="0.25">
      <c r="C28" s="2">
        <v>44489</v>
      </c>
      <c r="D28" s="3">
        <v>75</v>
      </c>
      <c r="E28" s="3">
        <v>20</v>
      </c>
      <c r="F28" s="3">
        <v>20</v>
      </c>
      <c r="G28" s="3">
        <v>20.878734622144101</v>
      </c>
      <c r="H28" s="3">
        <v>15.292975206611599</v>
      </c>
      <c r="I28" s="3">
        <v>26.542130797108602</v>
      </c>
      <c r="J28" s="3">
        <v>41.094425235963897</v>
      </c>
      <c r="K28" s="3">
        <v>29.016868315561901</v>
      </c>
      <c r="L28" s="7">
        <v>31.638953013029354</v>
      </c>
      <c r="M28" s="7">
        <v>1065.8501548692263</v>
      </c>
      <c r="N28" s="7">
        <v>60.906536526784159</v>
      </c>
      <c r="O28" s="3">
        <v>29.578259379999999</v>
      </c>
    </row>
    <row r="29" spans="3:15" x14ac:dyDescent="0.25">
      <c r="C29" s="2">
        <v>44490</v>
      </c>
      <c r="D29" s="3">
        <v>46</v>
      </c>
      <c r="E29" s="3">
        <v>20</v>
      </c>
      <c r="F29" s="3">
        <v>14</v>
      </c>
      <c r="G29" s="3">
        <v>20.9138840070299</v>
      </c>
      <c r="H29" s="3">
        <v>13.392975206611601</v>
      </c>
      <c r="I29" s="3">
        <v>19.441748117002401</v>
      </c>
      <c r="J29" s="3">
        <v>31.824752139411199</v>
      </c>
      <c r="K29" s="3">
        <v>29.0222319456424</v>
      </c>
      <c r="L29" s="7">
        <v>32.389059573459875</v>
      </c>
      <c r="M29" s="7">
        <v>516.28137534825044</v>
      </c>
      <c r="N29" s="7">
        <v>45.80759973957705</v>
      </c>
      <c r="O29" s="3">
        <v>20.526750409999998</v>
      </c>
    </row>
    <row r="30" spans="3:15" x14ac:dyDescent="0.25">
      <c r="C30" s="2">
        <v>44491</v>
      </c>
      <c r="D30" s="3">
        <v>59</v>
      </c>
      <c r="E30" s="3">
        <v>20</v>
      </c>
      <c r="F30" s="3">
        <v>14</v>
      </c>
      <c r="G30" s="3">
        <v>20.949033391915599</v>
      </c>
      <c r="H30" s="3">
        <v>12.792975206611599</v>
      </c>
      <c r="I30" s="3">
        <v>18.7994230314312</v>
      </c>
      <c r="J30" s="3">
        <v>30.913904151450499</v>
      </c>
      <c r="K30" s="3">
        <v>28.3559357467851</v>
      </c>
      <c r="L30" s="7">
        <v>33.139166133890392</v>
      </c>
      <c r="M30" s="7">
        <v>490.80417230726459</v>
      </c>
      <c r="N30" s="7">
        <v>45.591571898012099</v>
      </c>
      <c r="O30" s="3">
        <v>19.56465614</v>
      </c>
    </row>
    <row r="31" spans="3:15" x14ac:dyDescent="0.25">
      <c r="C31" s="2">
        <v>44492</v>
      </c>
      <c r="D31" s="3">
        <v>75</v>
      </c>
      <c r="E31" s="3">
        <v>20</v>
      </c>
      <c r="F31" s="3">
        <v>20</v>
      </c>
      <c r="G31" s="3">
        <v>20.984182776801401</v>
      </c>
      <c r="H31" s="3">
        <v>14.101652892562001</v>
      </c>
      <c r="I31" s="3">
        <v>22.9426175832238</v>
      </c>
      <c r="J31" s="3">
        <v>33.513418220911703</v>
      </c>
      <c r="K31" s="3">
        <v>28.060294445208601</v>
      </c>
      <c r="L31" s="7">
        <v>33.889272694320908</v>
      </c>
      <c r="M31" s="7">
        <v>405.54107918661475</v>
      </c>
      <c r="N31" s="7">
        <v>52.108121560701228</v>
      </c>
      <c r="O31" s="3">
        <v>20.400630870000001</v>
      </c>
    </row>
    <row r="32" spans="3:15" x14ac:dyDescent="0.25">
      <c r="C32" s="2">
        <v>44493</v>
      </c>
      <c r="D32" s="3">
        <v>13</v>
      </c>
      <c r="E32" s="3">
        <v>20</v>
      </c>
      <c r="F32" s="3">
        <v>1</v>
      </c>
      <c r="G32" s="3">
        <v>21.019332161687199</v>
      </c>
      <c r="H32" s="3">
        <v>8.09214876033057</v>
      </c>
      <c r="I32" s="3">
        <v>10.1651995176768</v>
      </c>
      <c r="J32" s="3">
        <v>4.9533619688329598</v>
      </c>
      <c r="K32" s="3">
        <v>25.0344022844919</v>
      </c>
      <c r="L32" s="7">
        <v>34.639379254751425</v>
      </c>
      <c r="M32" s="7">
        <v>0.96084857254559952</v>
      </c>
      <c r="N32" s="7">
        <v>7.708231070407578</v>
      </c>
      <c r="O32" s="3">
        <v>2.8951947109999998</v>
      </c>
    </row>
    <row r="33" spans="3:15" x14ac:dyDescent="0.25">
      <c r="C33" s="2">
        <v>44494</v>
      </c>
      <c r="D33" s="3">
        <v>0</v>
      </c>
      <c r="E33" s="3">
        <v>20</v>
      </c>
      <c r="F33" s="3">
        <v>0</v>
      </c>
      <c r="G33" s="3">
        <v>21.054481546572902</v>
      </c>
      <c r="H33" s="3">
        <v>7.59214876033057</v>
      </c>
      <c r="I33" s="3">
        <v>9.7516072659278503</v>
      </c>
      <c r="J33" s="3">
        <v>3.3865974223472199</v>
      </c>
      <c r="K33" s="3">
        <v>21.753854276053001</v>
      </c>
      <c r="L33" s="7">
        <v>35.389485815181942</v>
      </c>
      <c r="M33" s="7">
        <v>0.12454623667895426</v>
      </c>
      <c r="N33" s="7">
        <v>5.7184079210882341</v>
      </c>
      <c r="O33" s="3">
        <v>2.1595763250000002</v>
      </c>
    </row>
    <row r="38" spans="3:15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11</v>
      </c>
      <c r="I38" s="11" t="s">
        <v>15</v>
      </c>
      <c r="J38" s="11" t="s">
        <v>18</v>
      </c>
      <c r="K38" s="11" t="s">
        <v>7</v>
      </c>
      <c r="L38" s="11" t="s">
        <v>22</v>
      </c>
      <c r="M38" s="12" t="s">
        <v>9</v>
      </c>
    </row>
    <row r="39" spans="3:15" x14ac:dyDescent="0.25">
      <c r="C39" s="8">
        <v>44465</v>
      </c>
      <c r="D39">
        <f>ABS(D4-E4)</f>
        <v>19</v>
      </c>
      <c r="E39">
        <f>ABS(D4-F4)</f>
        <v>0</v>
      </c>
      <c r="F39">
        <f>ABS(D4-G4)</f>
        <v>19.035149384885798</v>
      </c>
      <c r="G39">
        <f>ABS(D4-H4)</f>
        <v>3.8954545454545402</v>
      </c>
      <c r="H39">
        <f>ABS(D4-I4)</f>
        <v>3.9111833129267799</v>
      </c>
      <c r="I39">
        <f>ABS(D4-J4)</f>
        <v>0.81406799748112002</v>
      </c>
      <c r="J39">
        <f>ABS(D4-K4)</f>
        <v>11.6462253633327</v>
      </c>
      <c r="K39">
        <f>ABS(D4-L4)</f>
        <v>12.636395562696944</v>
      </c>
      <c r="L39">
        <f>ABS(D4-N4)</f>
        <v>0.74814363384930571</v>
      </c>
      <c r="M39">
        <f>ABS(D4-O4)</f>
        <v>1.8222746519999999</v>
      </c>
    </row>
    <row r="40" spans="3:15" x14ac:dyDescent="0.25">
      <c r="C40" s="9">
        <v>44466</v>
      </c>
      <c r="D40">
        <f t="shared" ref="D40:D68" si="0">ABS(D5-E5)</f>
        <v>20</v>
      </c>
      <c r="E40">
        <f t="shared" ref="E40:E68" si="1">ABS(D5-F5)</f>
        <v>0</v>
      </c>
      <c r="F40">
        <f t="shared" ref="F40:F68" si="2">ABS(D5-G5)</f>
        <v>20.070298769771501</v>
      </c>
      <c r="G40">
        <f t="shared" ref="G40:G68" si="3">ABS(D5-H5)</f>
        <v>4.3954545454545402</v>
      </c>
      <c r="H40">
        <f t="shared" ref="H40:H68" si="4">ABS(D5-I5)</f>
        <v>4.8127048481632499</v>
      </c>
      <c r="I40">
        <f t="shared" ref="I40:I68" si="5">ABS(D5-J5)</f>
        <v>1.02785806048679</v>
      </c>
      <c r="J40">
        <f t="shared" ref="J40:J68" si="6">ABS(D5-K5)</f>
        <v>7.1579951972695604</v>
      </c>
      <c r="K40">
        <f t="shared" ref="K40:K68" si="7">ABS(D5-L5)</f>
        <v>14.386502123127462</v>
      </c>
      <c r="L40">
        <f t="shared" ref="L40:L68" si="8">ABS(D5-N5)</f>
        <v>1.004401761279242</v>
      </c>
      <c r="M40">
        <f t="shared" ref="M40:M68" si="9">ABS(D5-O5)</f>
        <v>2.1004274230000002</v>
      </c>
    </row>
    <row r="41" spans="3:15" x14ac:dyDescent="0.25">
      <c r="C41" s="8">
        <v>44467</v>
      </c>
      <c r="D41">
        <f t="shared" si="0"/>
        <v>9</v>
      </c>
      <c r="E41">
        <f t="shared" si="1"/>
        <v>14</v>
      </c>
      <c r="F41">
        <f t="shared" si="2"/>
        <v>8.8945518453427006</v>
      </c>
      <c r="G41">
        <f t="shared" si="3"/>
        <v>17.5045454545455</v>
      </c>
      <c r="H41">
        <f t="shared" si="4"/>
        <v>12.095509958943801</v>
      </c>
      <c r="I41">
        <f t="shared" si="5"/>
        <v>11.049198058696899</v>
      </c>
      <c r="J41">
        <f t="shared" si="6"/>
        <v>12.829227819687699</v>
      </c>
      <c r="K41">
        <f t="shared" si="7"/>
        <v>13.863391316442019</v>
      </c>
      <c r="L41">
        <f t="shared" si="8"/>
        <v>10.054465347532645</v>
      </c>
      <c r="M41">
        <f t="shared" si="9"/>
        <v>2.4359697199999992</v>
      </c>
    </row>
    <row r="42" spans="3:15" x14ac:dyDescent="0.25">
      <c r="C42" s="9">
        <v>44468</v>
      </c>
      <c r="D42">
        <f t="shared" si="0"/>
        <v>2</v>
      </c>
      <c r="E42">
        <f t="shared" si="1"/>
        <v>2</v>
      </c>
      <c r="F42">
        <f t="shared" si="2"/>
        <v>1.8594024604568986</v>
      </c>
      <c r="G42">
        <f t="shared" si="3"/>
        <v>9.1045454545454998</v>
      </c>
      <c r="H42">
        <f t="shared" si="4"/>
        <v>0.68630851461560027</v>
      </c>
      <c r="I42">
        <f t="shared" si="5"/>
        <v>1.2533626592925984</v>
      </c>
      <c r="J42">
        <f t="shared" si="6"/>
        <v>2.3424152603219</v>
      </c>
      <c r="K42">
        <f t="shared" si="7"/>
        <v>6.1132847560115007</v>
      </c>
      <c r="L42">
        <f t="shared" si="8"/>
        <v>1.883667181996735</v>
      </c>
      <c r="M42">
        <f t="shared" si="9"/>
        <v>7.1479161900000001</v>
      </c>
    </row>
    <row r="43" spans="3:15" x14ac:dyDescent="0.25">
      <c r="C43" s="8">
        <v>44469</v>
      </c>
      <c r="D43">
        <f t="shared" si="0"/>
        <v>7</v>
      </c>
      <c r="E43">
        <f t="shared" si="1"/>
        <v>13</v>
      </c>
      <c r="F43">
        <f t="shared" si="2"/>
        <v>6.8242530755711996</v>
      </c>
      <c r="G43">
        <f t="shared" si="3"/>
        <v>16.0045454545455</v>
      </c>
      <c r="H43">
        <f t="shared" si="4"/>
        <v>11.1828181674066</v>
      </c>
      <c r="I43">
        <f t="shared" si="5"/>
        <v>8.6313972816559996</v>
      </c>
      <c r="J43">
        <f t="shared" si="6"/>
        <v>6.7879403911448009</v>
      </c>
      <c r="K43">
        <f t="shared" si="7"/>
        <v>10.363178195580982</v>
      </c>
      <c r="L43">
        <f t="shared" si="8"/>
        <v>9.0555377448492038</v>
      </c>
      <c r="M43">
        <f t="shared" si="9"/>
        <v>6.7762063599999998</v>
      </c>
    </row>
    <row r="44" spans="3:15" x14ac:dyDescent="0.25">
      <c r="C44" s="9">
        <v>44470</v>
      </c>
      <c r="D44">
        <f t="shared" si="0"/>
        <v>4</v>
      </c>
      <c r="E44">
        <f t="shared" si="1"/>
        <v>2</v>
      </c>
      <c r="F44">
        <f t="shared" si="2"/>
        <v>4.2108963093145988</v>
      </c>
      <c r="G44">
        <f t="shared" si="3"/>
        <v>5.6045454545454998</v>
      </c>
      <c r="H44">
        <f t="shared" si="4"/>
        <v>0.60775701670629978</v>
      </c>
      <c r="I44">
        <f t="shared" si="5"/>
        <v>2.1479662743915</v>
      </c>
      <c r="J44">
        <f t="shared" si="6"/>
        <v>3.2302861260365994</v>
      </c>
      <c r="K44">
        <f t="shared" si="7"/>
        <v>1.3869283648495347</v>
      </c>
      <c r="L44">
        <f t="shared" si="8"/>
        <v>2.6911883368268477</v>
      </c>
      <c r="M44">
        <f t="shared" si="9"/>
        <v>3.2752394100000011</v>
      </c>
    </row>
    <row r="45" spans="3:15" x14ac:dyDescent="0.25">
      <c r="C45" s="8">
        <v>44471</v>
      </c>
      <c r="D45">
        <f t="shared" si="0"/>
        <v>3</v>
      </c>
      <c r="E45">
        <f t="shared" si="1"/>
        <v>3</v>
      </c>
      <c r="F45">
        <f t="shared" si="2"/>
        <v>2.7539543057995992</v>
      </c>
      <c r="G45">
        <f t="shared" si="3"/>
        <v>11.295867768595</v>
      </c>
      <c r="H45">
        <f t="shared" si="4"/>
        <v>3.2602141404949982</v>
      </c>
      <c r="I45">
        <f t="shared" si="5"/>
        <v>3.0587498766651002</v>
      </c>
      <c r="J45">
        <f t="shared" si="6"/>
        <v>1.4746934236497999</v>
      </c>
      <c r="K45">
        <f t="shared" si="7"/>
        <v>4.8629650747199484</v>
      </c>
      <c r="L45">
        <f t="shared" si="8"/>
        <v>2.1217250924213928</v>
      </c>
      <c r="M45">
        <f t="shared" si="9"/>
        <v>2.9005509499999995</v>
      </c>
    </row>
    <row r="46" spans="3:15" x14ac:dyDescent="0.25">
      <c r="C46" s="9">
        <v>44472</v>
      </c>
      <c r="D46">
        <f t="shared" si="0"/>
        <v>14</v>
      </c>
      <c r="E46">
        <f t="shared" si="1"/>
        <v>5</v>
      </c>
      <c r="F46">
        <f t="shared" si="2"/>
        <v>14.2811950790861</v>
      </c>
      <c r="G46">
        <f t="shared" si="3"/>
        <v>0.30537190082644994</v>
      </c>
      <c r="H46">
        <f t="shared" si="4"/>
        <v>1.1544601656232301</v>
      </c>
      <c r="I46">
        <f t="shared" si="5"/>
        <v>3.3638439104186202</v>
      </c>
      <c r="J46">
        <f t="shared" si="6"/>
        <v>12.718064027524399</v>
      </c>
      <c r="K46">
        <f t="shared" si="7"/>
        <v>12.887141485710568</v>
      </c>
      <c r="L46">
        <f t="shared" si="8"/>
        <v>3.3625272396717358</v>
      </c>
      <c r="M46">
        <f t="shared" si="9"/>
        <v>3.1596243199999998</v>
      </c>
    </row>
    <row r="47" spans="3:15" x14ac:dyDescent="0.25">
      <c r="C47" s="8">
        <v>44473</v>
      </c>
      <c r="D47">
        <f t="shared" si="0"/>
        <v>20</v>
      </c>
      <c r="E47">
        <f t="shared" si="1"/>
        <v>0</v>
      </c>
      <c r="F47">
        <f t="shared" si="2"/>
        <v>20.316344463971902</v>
      </c>
      <c r="G47">
        <f t="shared" si="3"/>
        <v>5.1946280991735501</v>
      </c>
      <c r="H47">
        <f t="shared" si="4"/>
        <v>6.9214393932682698</v>
      </c>
      <c r="I47">
        <f t="shared" si="5"/>
        <v>1.69180102083116</v>
      </c>
      <c r="J47">
        <f t="shared" si="6"/>
        <v>14.883279186336001</v>
      </c>
      <c r="K47">
        <f t="shared" si="7"/>
        <v>19.637248046141085</v>
      </c>
      <c r="L47">
        <f t="shared" si="8"/>
        <v>1.8549785606265528</v>
      </c>
      <c r="M47">
        <f t="shared" si="9"/>
        <v>2.115110021</v>
      </c>
    </row>
    <row r="48" spans="3:15" x14ac:dyDescent="0.25">
      <c r="C48" s="9">
        <v>44474</v>
      </c>
      <c r="D48">
        <f t="shared" si="0"/>
        <v>26</v>
      </c>
      <c r="E48">
        <f t="shared" si="1"/>
        <v>31</v>
      </c>
      <c r="F48">
        <f t="shared" si="2"/>
        <v>25.648506151142399</v>
      </c>
      <c r="G48">
        <f t="shared" si="3"/>
        <v>33.7053719008264</v>
      </c>
      <c r="H48">
        <f t="shared" si="4"/>
        <v>27.1132484398744</v>
      </c>
      <c r="I48">
        <f t="shared" si="5"/>
        <v>22.479108282071198</v>
      </c>
      <c r="J48">
        <f t="shared" si="6"/>
        <v>25.077514887988301</v>
      </c>
      <c r="K48">
        <f t="shared" si="7"/>
        <v>25.612645393428398</v>
      </c>
      <c r="L48">
        <f t="shared" si="8"/>
        <v>20.167111589825236</v>
      </c>
      <c r="M48">
        <f t="shared" si="9"/>
        <v>19.305435599999999</v>
      </c>
    </row>
    <row r="49" spans="3:13" x14ac:dyDescent="0.25">
      <c r="C49" s="8">
        <v>44475</v>
      </c>
      <c r="D49">
        <f t="shared" si="0"/>
        <v>13</v>
      </c>
      <c r="E49">
        <f t="shared" si="1"/>
        <v>13</v>
      </c>
      <c r="F49">
        <f t="shared" si="2"/>
        <v>12.613356766256601</v>
      </c>
      <c r="G49">
        <f t="shared" si="3"/>
        <v>19.305371900826501</v>
      </c>
      <c r="H49">
        <f t="shared" si="4"/>
        <v>8.4503176723529982</v>
      </c>
      <c r="I49">
        <f t="shared" si="5"/>
        <v>3.5154058632484002</v>
      </c>
      <c r="J49">
        <f t="shared" si="6"/>
        <v>6.4706991334425012</v>
      </c>
      <c r="K49">
        <f t="shared" si="7"/>
        <v>11.862538832997881</v>
      </c>
      <c r="L49">
        <f t="shared" si="8"/>
        <v>4.6277067311280007E-2</v>
      </c>
      <c r="M49">
        <f t="shared" si="9"/>
        <v>3.7093132599999983</v>
      </c>
    </row>
    <row r="50" spans="3:13" x14ac:dyDescent="0.25">
      <c r="C50" s="9">
        <v>44476</v>
      </c>
      <c r="D50">
        <f t="shared" si="0"/>
        <v>9</v>
      </c>
      <c r="E50">
        <f t="shared" si="1"/>
        <v>15</v>
      </c>
      <c r="F50">
        <f t="shared" si="2"/>
        <v>8.5782073813707989</v>
      </c>
      <c r="G50">
        <f t="shared" si="3"/>
        <v>17.2053719008264</v>
      </c>
      <c r="H50">
        <f t="shared" si="4"/>
        <v>11.431201675995698</v>
      </c>
      <c r="I50">
        <f t="shared" si="5"/>
        <v>6.1987788721357013</v>
      </c>
      <c r="J50">
        <f t="shared" si="6"/>
        <v>3.3842652881933013</v>
      </c>
      <c r="K50">
        <f t="shared" si="7"/>
        <v>7.1124322725673643</v>
      </c>
      <c r="L50">
        <f t="shared" si="8"/>
        <v>3.9129673310652358</v>
      </c>
      <c r="M50">
        <f t="shared" si="9"/>
        <v>8.6756974999999983</v>
      </c>
    </row>
    <row r="51" spans="3:13" x14ac:dyDescent="0.25">
      <c r="C51" s="8">
        <v>44477</v>
      </c>
      <c r="D51">
        <f t="shared" si="0"/>
        <v>11</v>
      </c>
      <c r="E51">
        <f t="shared" si="1"/>
        <v>17</v>
      </c>
      <c r="F51">
        <f t="shared" si="2"/>
        <v>10.5430579964851</v>
      </c>
      <c r="G51">
        <f t="shared" si="3"/>
        <v>19.805371900826501</v>
      </c>
      <c r="H51">
        <f t="shared" si="4"/>
        <v>13.961195112956499</v>
      </c>
      <c r="I51">
        <f t="shared" si="5"/>
        <v>8.8395977664375991</v>
      </c>
      <c r="J51">
        <f t="shared" si="6"/>
        <v>5.7779392893834007</v>
      </c>
      <c r="K51">
        <f t="shared" si="7"/>
        <v>8.3623257121368475</v>
      </c>
      <c r="L51">
        <f t="shared" si="8"/>
        <v>6.1380293904570067</v>
      </c>
      <c r="M51">
        <f t="shared" si="9"/>
        <v>11.62874377</v>
      </c>
    </row>
    <row r="52" spans="3:13" x14ac:dyDescent="0.25">
      <c r="C52" s="9">
        <v>44478</v>
      </c>
      <c r="D52">
        <f t="shared" si="0"/>
        <v>9</v>
      </c>
      <c r="E52">
        <f t="shared" si="1"/>
        <v>9</v>
      </c>
      <c r="F52">
        <f t="shared" si="2"/>
        <v>8.5079086115993015</v>
      </c>
      <c r="G52">
        <f t="shared" si="3"/>
        <v>16.496694214876001</v>
      </c>
      <c r="H52">
        <f t="shared" si="4"/>
        <v>7.7124060922295996</v>
      </c>
      <c r="I52">
        <f t="shared" si="5"/>
        <v>4.9386119723121986</v>
      </c>
      <c r="J52">
        <f t="shared" si="6"/>
        <v>2.6615630960132997</v>
      </c>
      <c r="K52">
        <f t="shared" si="7"/>
        <v>5.6122191517063307</v>
      </c>
      <c r="L52">
        <f t="shared" si="8"/>
        <v>0.67076818570044949</v>
      </c>
      <c r="M52">
        <f t="shared" si="9"/>
        <v>8.8006309499999986</v>
      </c>
    </row>
    <row r="53" spans="3:13" x14ac:dyDescent="0.25">
      <c r="C53" s="8">
        <v>44479</v>
      </c>
      <c r="D53">
        <f t="shared" si="0"/>
        <v>15</v>
      </c>
      <c r="E53">
        <f t="shared" si="1"/>
        <v>4</v>
      </c>
      <c r="F53">
        <f t="shared" si="2"/>
        <v>15.527240773286501</v>
      </c>
      <c r="G53">
        <f t="shared" si="3"/>
        <v>1.4938016528925502</v>
      </c>
      <c r="H53">
        <f t="shared" si="4"/>
        <v>3.6094371991737297</v>
      </c>
      <c r="I53">
        <f t="shared" si="5"/>
        <v>1.6776424119294</v>
      </c>
      <c r="J53">
        <f t="shared" si="6"/>
        <v>17.549858843682198</v>
      </c>
      <c r="K53">
        <f t="shared" si="7"/>
        <v>19.137887408724186</v>
      </c>
      <c r="L53">
        <f t="shared" si="8"/>
        <v>1.1281938918205405</v>
      </c>
      <c r="M53">
        <f t="shared" si="9"/>
        <v>2.1414375720000001</v>
      </c>
    </row>
    <row r="54" spans="3:13" x14ac:dyDescent="0.25">
      <c r="C54" s="9">
        <v>44480</v>
      </c>
      <c r="D54">
        <f t="shared" si="0"/>
        <v>20</v>
      </c>
      <c r="E54">
        <f t="shared" si="1"/>
        <v>0</v>
      </c>
      <c r="F54">
        <f t="shared" si="2"/>
        <v>20.5623901581722</v>
      </c>
      <c r="G54">
        <f t="shared" si="3"/>
        <v>5.9938016528925502</v>
      </c>
      <c r="H54">
        <f t="shared" si="4"/>
        <v>8.2891530258029196</v>
      </c>
      <c r="I54">
        <f t="shared" si="5"/>
        <v>2.185301842031</v>
      </c>
      <c r="J54">
        <f t="shared" si="6"/>
        <v>19.4054158388834</v>
      </c>
      <c r="K54">
        <f t="shared" si="7"/>
        <v>24.887993969154703</v>
      </c>
      <c r="L54">
        <f t="shared" si="8"/>
        <v>2.798732922411316</v>
      </c>
      <c r="M54">
        <f t="shared" si="9"/>
        <v>2.1298621510000002</v>
      </c>
    </row>
    <row r="55" spans="3:13" x14ac:dyDescent="0.25">
      <c r="C55" s="8">
        <v>44481</v>
      </c>
      <c r="D55">
        <f t="shared" si="0"/>
        <v>29</v>
      </c>
      <c r="E55">
        <f t="shared" si="1"/>
        <v>34</v>
      </c>
      <c r="F55">
        <f t="shared" si="2"/>
        <v>28.402460456941999</v>
      </c>
      <c r="G55">
        <f t="shared" si="3"/>
        <v>35.906198347107399</v>
      </c>
      <c r="H55">
        <f t="shared" si="4"/>
        <v>28.827564516701901</v>
      </c>
      <c r="I55">
        <f t="shared" si="5"/>
        <v>21.0793485531645</v>
      </c>
      <c r="J55">
        <f t="shared" si="6"/>
        <v>25.050269147326301</v>
      </c>
      <c r="K55">
        <f t="shared" si="7"/>
        <v>23.36189947041478</v>
      </c>
      <c r="L55">
        <f t="shared" si="8"/>
        <v>13.834370538999281</v>
      </c>
      <c r="M55">
        <f t="shared" si="9"/>
        <v>22.17428331</v>
      </c>
    </row>
    <row r="56" spans="3:13" x14ac:dyDescent="0.25">
      <c r="C56" s="9">
        <v>44482</v>
      </c>
      <c r="D56">
        <f t="shared" si="0"/>
        <v>20</v>
      </c>
      <c r="E56">
        <f t="shared" si="1"/>
        <v>20</v>
      </c>
      <c r="F56">
        <f t="shared" si="2"/>
        <v>19.3673110720562</v>
      </c>
      <c r="G56">
        <f t="shared" si="3"/>
        <v>25.5061983471074</v>
      </c>
      <c r="H56">
        <f t="shared" si="4"/>
        <v>14.241743661694901</v>
      </c>
      <c r="I56">
        <f t="shared" si="5"/>
        <v>5.1162484055269033</v>
      </c>
      <c r="J56">
        <f t="shared" si="6"/>
        <v>11.040310144574701</v>
      </c>
      <c r="K56">
        <f t="shared" si="7"/>
        <v>13.611792909984263</v>
      </c>
      <c r="L56">
        <f t="shared" si="8"/>
        <v>5.6634967913885816</v>
      </c>
      <c r="M56">
        <f t="shared" si="9"/>
        <v>10.5658666</v>
      </c>
    </row>
    <row r="57" spans="3:13" x14ac:dyDescent="0.25">
      <c r="C57" s="8">
        <v>44483</v>
      </c>
      <c r="D57">
        <f t="shared" si="0"/>
        <v>40</v>
      </c>
      <c r="E57">
        <f t="shared" si="1"/>
        <v>46</v>
      </c>
      <c r="F57">
        <f t="shared" si="2"/>
        <v>39.332161687170498</v>
      </c>
      <c r="G57">
        <f t="shared" si="3"/>
        <v>47.406198347107399</v>
      </c>
      <c r="H57">
        <f t="shared" si="4"/>
        <v>41.295112849720198</v>
      </c>
      <c r="I57">
        <f t="shared" si="5"/>
        <v>33.017531931594</v>
      </c>
      <c r="J57">
        <f t="shared" si="6"/>
        <v>31.7695431182592</v>
      </c>
      <c r="K57">
        <f t="shared" si="7"/>
        <v>32.86168634955375</v>
      </c>
      <c r="L57">
        <f t="shared" si="8"/>
        <v>25.984390674186756</v>
      </c>
      <c r="M57">
        <f t="shared" si="9"/>
        <v>39.574712660000003</v>
      </c>
    </row>
    <row r="58" spans="3:13" x14ac:dyDescent="0.25">
      <c r="C58" s="9">
        <v>44484</v>
      </c>
      <c r="D58">
        <f t="shared" si="0"/>
        <v>29</v>
      </c>
      <c r="E58">
        <f t="shared" si="1"/>
        <v>35</v>
      </c>
      <c r="F58">
        <f t="shared" si="2"/>
        <v>28.297012302284699</v>
      </c>
      <c r="G58">
        <f t="shared" si="3"/>
        <v>37.0061983471074</v>
      </c>
      <c r="H58">
        <f t="shared" si="4"/>
        <v>30.893244114667802</v>
      </c>
      <c r="I58">
        <f t="shared" si="5"/>
        <v>22.793041807578501</v>
      </c>
      <c r="J58">
        <f t="shared" si="6"/>
        <v>21.259345043063401</v>
      </c>
      <c r="K58">
        <f t="shared" si="7"/>
        <v>21.11157978912323</v>
      </c>
      <c r="L58">
        <f t="shared" si="8"/>
        <v>14.919766863179063</v>
      </c>
      <c r="M58">
        <f t="shared" si="9"/>
        <v>29.532272240000001</v>
      </c>
    </row>
    <row r="59" spans="3:13" x14ac:dyDescent="0.25">
      <c r="C59" s="8">
        <v>44485</v>
      </c>
      <c r="D59">
        <f t="shared" si="0"/>
        <v>24</v>
      </c>
      <c r="E59">
        <f t="shared" si="1"/>
        <v>24</v>
      </c>
      <c r="F59">
        <f t="shared" si="2"/>
        <v>23.261862917399</v>
      </c>
      <c r="G59">
        <f t="shared" si="3"/>
        <v>30.697520661157</v>
      </c>
      <c r="H59">
        <f t="shared" si="4"/>
        <v>21.708506301678199</v>
      </c>
      <c r="I59">
        <f t="shared" si="5"/>
        <v>15.5758459728529</v>
      </c>
      <c r="J59">
        <f t="shared" si="6"/>
        <v>15.328952822727601</v>
      </c>
      <c r="K59">
        <f t="shared" si="7"/>
        <v>15.361473228692713</v>
      </c>
      <c r="L59">
        <f t="shared" si="8"/>
        <v>5.2180987645523729</v>
      </c>
      <c r="M59">
        <f t="shared" si="9"/>
        <v>23.700237749999999</v>
      </c>
    </row>
    <row r="60" spans="3:13" x14ac:dyDescent="0.25">
      <c r="C60" s="9">
        <v>44486</v>
      </c>
      <c r="D60">
        <f t="shared" si="0"/>
        <v>19</v>
      </c>
      <c r="E60">
        <f t="shared" si="1"/>
        <v>0</v>
      </c>
      <c r="F60">
        <f t="shared" si="2"/>
        <v>19.773286467486798</v>
      </c>
      <c r="G60">
        <f t="shared" si="3"/>
        <v>6.2929752066115601</v>
      </c>
      <c r="H60">
        <f t="shared" si="4"/>
        <v>8.5531273039482691</v>
      </c>
      <c r="I60">
        <f t="shared" si="5"/>
        <v>3.0743224679022996</v>
      </c>
      <c r="J60">
        <f t="shared" si="6"/>
        <v>24.421360626807701</v>
      </c>
      <c r="K60">
        <f t="shared" si="7"/>
        <v>28.388633331737804</v>
      </c>
      <c r="L60">
        <f t="shared" si="8"/>
        <v>4.5743169394024905</v>
      </c>
      <c r="M60">
        <f t="shared" si="9"/>
        <v>1.8768353019999999</v>
      </c>
    </row>
    <row r="61" spans="3:13" x14ac:dyDescent="0.25">
      <c r="C61" s="8">
        <v>44487</v>
      </c>
      <c r="D61">
        <f t="shared" si="0"/>
        <v>17</v>
      </c>
      <c r="E61">
        <f t="shared" si="1"/>
        <v>3</v>
      </c>
      <c r="F61">
        <f t="shared" si="2"/>
        <v>17.8084358523726</v>
      </c>
      <c r="G61">
        <f t="shared" si="3"/>
        <v>3.7929752066115601</v>
      </c>
      <c r="H61">
        <f t="shared" si="4"/>
        <v>6.17624456843612</v>
      </c>
      <c r="I61">
        <f t="shared" si="5"/>
        <v>0.26122292237704015</v>
      </c>
      <c r="J61">
        <f t="shared" si="6"/>
        <v>18.979315755399998</v>
      </c>
      <c r="K61">
        <f t="shared" si="7"/>
        <v>27.138739892168321</v>
      </c>
      <c r="L61">
        <f t="shared" si="8"/>
        <v>1.0399983922332252</v>
      </c>
      <c r="M61">
        <f t="shared" si="9"/>
        <v>0.85531585799999998</v>
      </c>
    </row>
    <row r="62" spans="3:13" x14ac:dyDescent="0.25">
      <c r="C62" s="9">
        <v>44488</v>
      </c>
      <c r="D62">
        <f t="shared" si="0"/>
        <v>44</v>
      </c>
      <c r="E62">
        <f t="shared" si="1"/>
        <v>49</v>
      </c>
      <c r="F62">
        <f t="shared" si="2"/>
        <v>43.156414762741704</v>
      </c>
      <c r="G62">
        <f t="shared" si="3"/>
        <v>50.107024793388398</v>
      </c>
      <c r="H62">
        <f t="shared" si="4"/>
        <v>42.9936769925772</v>
      </c>
      <c r="I62">
        <f t="shared" si="5"/>
        <v>31.069609667087597</v>
      </c>
      <c r="J62">
        <f t="shared" si="6"/>
        <v>39.367639859511598</v>
      </c>
      <c r="K62">
        <f t="shared" si="7"/>
        <v>33.111153547401159</v>
      </c>
      <c r="L62">
        <f t="shared" si="8"/>
        <v>16.431908475778798</v>
      </c>
      <c r="M62">
        <f t="shared" si="9"/>
        <v>37.042509930000001</v>
      </c>
    </row>
    <row r="63" spans="3:13" x14ac:dyDescent="0.25">
      <c r="C63" s="8">
        <v>44489</v>
      </c>
      <c r="D63">
        <f t="shared" si="0"/>
        <v>55</v>
      </c>
      <c r="E63">
        <f t="shared" si="1"/>
        <v>55</v>
      </c>
      <c r="F63">
        <f t="shared" si="2"/>
        <v>54.121265377855899</v>
      </c>
      <c r="G63">
        <f t="shared" si="3"/>
        <v>59.707024793388399</v>
      </c>
      <c r="H63">
        <f t="shared" si="4"/>
        <v>48.457869202891402</v>
      </c>
      <c r="I63">
        <f t="shared" si="5"/>
        <v>33.905574764036103</v>
      </c>
      <c r="J63">
        <f t="shared" si="6"/>
        <v>45.983131684438099</v>
      </c>
      <c r="K63">
        <f t="shared" si="7"/>
        <v>43.361046986970649</v>
      </c>
      <c r="L63">
        <f t="shared" si="8"/>
        <v>14.093463473215841</v>
      </c>
      <c r="M63">
        <f t="shared" si="9"/>
        <v>45.421740620000001</v>
      </c>
    </row>
    <row r="64" spans="3:13" x14ac:dyDescent="0.25">
      <c r="C64" s="9">
        <v>44490</v>
      </c>
      <c r="D64">
        <f t="shared" si="0"/>
        <v>26</v>
      </c>
      <c r="E64">
        <f t="shared" si="1"/>
        <v>32</v>
      </c>
      <c r="F64">
        <f t="shared" si="2"/>
        <v>25.0861159929701</v>
      </c>
      <c r="G64">
        <f t="shared" si="3"/>
        <v>32.607024793388398</v>
      </c>
      <c r="H64">
        <f t="shared" si="4"/>
        <v>26.558251882997599</v>
      </c>
      <c r="I64">
        <f t="shared" si="5"/>
        <v>14.175247860588801</v>
      </c>
      <c r="J64">
        <f t="shared" si="6"/>
        <v>16.9777680543576</v>
      </c>
      <c r="K64">
        <f t="shared" si="7"/>
        <v>13.610940426540125</v>
      </c>
      <c r="L64">
        <f t="shared" si="8"/>
        <v>0.19240026042295</v>
      </c>
      <c r="M64">
        <f t="shared" si="9"/>
        <v>25.473249590000002</v>
      </c>
    </row>
    <row r="65" spans="3:13" x14ac:dyDescent="0.25">
      <c r="C65" s="8">
        <v>44491</v>
      </c>
      <c r="D65">
        <f t="shared" si="0"/>
        <v>39</v>
      </c>
      <c r="E65">
        <f t="shared" si="1"/>
        <v>45</v>
      </c>
      <c r="F65">
        <f t="shared" si="2"/>
        <v>38.050966608084401</v>
      </c>
      <c r="G65">
        <f t="shared" si="3"/>
        <v>46.207024793388399</v>
      </c>
      <c r="H65">
        <f t="shared" si="4"/>
        <v>40.200576968568797</v>
      </c>
      <c r="I65">
        <f t="shared" si="5"/>
        <v>28.086095848549501</v>
      </c>
      <c r="J65">
        <f t="shared" si="6"/>
        <v>30.6440642532149</v>
      </c>
      <c r="K65">
        <f t="shared" si="7"/>
        <v>25.860833866109608</v>
      </c>
      <c r="L65">
        <f t="shared" si="8"/>
        <v>13.408428101987901</v>
      </c>
      <c r="M65">
        <f t="shared" si="9"/>
        <v>39.435343860000003</v>
      </c>
    </row>
    <row r="66" spans="3:13" x14ac:dyDescent="0.25">
      <c r="C66" s="9">
        <v>44492</v>
      </c>
      <c r="D66">
        <f t="shared" si="0"/>
        <v>55</v>
      </c>
      <c r="E66">
        <f t="shared" si="1"/>
        <v>55</v>
      </c>
      <c r="F66">
        <f t="shared" si="2"/>
        <v>54.015817223198596</v>
      </c>
      <c r="G66">
        <f t="shared" si="3"/>
        <v>60.898347107437999</v>
      </c>
      <c r="H66">
        <f t="shared" si="4"/>
        <v>52.0573824167762</v>
      </c>
      <c r="I66">
        <f t="shared" si="5"/>
        <v>41.486581779088297</v>
      </c>
      <c r="J66">
        <f t="shared" si="6"/>
        <v>46.939705554791402</v>
      </c>
      <c r="K66">
        <f t="shared" si="7"/>
        <v>41.110727305679092</v>
      </c>
      <c r="L66">
        <f t="shared" si="8"/>
        <v>22.891878439298772</v>
      </c>
      <c r="M66">
        <f t="shared" si="9"/>
        <v>54.599369129999999</v>
      </c>
    </row>
    <row r="67" spans="3:13" x14ac:dyDescent="0.25">
      <c r="C67" s="8">
        <v>44493</v>
      </c>
      <c r="D67">
        <f t="shared" si="0"/>
        <v>7</v>
      </c>
      <c r="E67">
        <f t="shared" si="1"/>
        <v>12</v>
      </c>
      <c r="F67">
        <f t="shared" si="2"/>
        <v>8.0193321616871991</v>
      </c>
      <c r="G67">
        <f t="shared" si="3"/>
        <v>4.90785123966943</v>
      </c>
      <c r="H67">
        <f t="shared" si="4"/>
        <v>2.8348004823231996</v>
      </c>
      <c r="I67">
        <f t="shared" si="5"/>
        <v>8.0466380311670402</v>
      </c>
      <c r="J67">
        <f t="shared" si="6"/>
        <v>12.0344022844919</v>
      </c>
      <c r="K67">
        <f t="shared" si="7"/>
        <v>21.639379254751425</v>
      </c>
      <c r="L67">
        <f t="shared" si="8"/>
        <v>5.291768929592422</v>
      </c>
      <c r="M67">
        <f t="shared" si="9"/>
        <v>10.104805289</v>
      </c>
    </row>
    <row r="68" spans="3:13" x14ac:dyDescent="0.25">
      <c r="C68" s="9">
        <v>44494</v>
      </c>
      <c r="D68">
        <f t="shared" si="0"/>
        <v>20</v>
      </c>
      <c r="E68">
        <f t="shared" si="1"/>
        <v>0</v>
      </c>
      <c r="F68">
        <f t="shared" si="2"/>
        <v>21.054481546572902</v>
      </c>
      <c r="G68">
        <f t="shared" si="3"/>
        <v>7.59214876033057</v>
      </c>
      <c r="H68">
        <f t="shared" si="4"/>
        <v>9.7516072659278503</v>
      </c>
      <c r="I68">
        <f t="shared" si="5"/>
        <v>3.3865974223472199</v>
      </c>
      <c r="J68">
        <f t="shared" si="6"/>
        <v>21.753854276053001</v>
      </c>
      <c r="K68">
        <f t="shared" si="7"/>
        <v>35.389485815181942</v>
      </c>
      <c r="L68">
        <f t="shared" si="8"/>
        <v>5.7184079210882341</v>
      </c>
      <c r="M68">
        <f t="shared" si="9"/>
        <v>2.1595763250000002</v>
      </c>
    </row>
    <row r="71" spans="3:13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11</v>
      </c>
      <c r="I71" s="11" t="s">
        <v>15</v>
      </c>
      <c r="J71" s="11" t="s">
        <v>18</v>
      </c>
      <c r="K71" s="11" t="s">
        <v>7</v>
      </c>
      <c r="L71" s="11" t="s">
        <v>22</v>
      </c>
      <c r="M71" s="12" t="s">
        <v>9</v>
      </c>
    </row>
    <row r="72" spans="3:13" x14ac:dyDescent="0.25">
      <c r="C72" s="8">
        <v>44465</v>
      </c>
      <c r="D72">
        <f>D39*D39</f>
        <v>361</v>
      </c>
      <c r="E72">
        <f t="shared" ref="E72:M87" si="10">E39*E39</f>
        <v>0</v>
      </c>
      <c r="F72">
        <f t="shared" si="10"/>
        <v>362.33691210491821</v>
      </c>
      <c r="G72">
        <f t="shared" si="10"/>
        <v>15.174566115702438</v>
      </c>
      <c r="H72">
        <f t="shared" si="10"/>
        <v>15.297354907316901</v>
      </c>
      <c r="I72">
        <f t="shared" si="10"/>
        <v>0.6627067045229208</v>
      </c>
      <c r="J72">
        <f t="shared" si="10"/>
        <v>135.63456521353388</v>
      </c>
      <c r="K72">
        <f t="shared" si="10"/>
        <v>159.678492816947</v>
      </c>
      <c r="L72">
        <f t="shared" si="10"/>
        <v>0.55971889686924403</v>
      </c>
      <c r="M72">
        <f t="shared" si="10"/>
        <v>3.3206849073217208</v>
      </c>
    </row>
    <row r="73" spans="3:13" x14ac:dyDescent="0.25">
      <c r="C73" s="9">
        <v>44466</v>
      </c>
      <c r="D73">
        <f t="shared" ref="D73:M88" si="11">D40*D40</f>
        <v>400</v>
      </c>
      <c r="E73">
        <f t="shared" si="11"/>
        <v>0</v>
      </c>
      <c r="F73">
        <f t="shared" si="11"/>
        <v>402.81689270789144</v>
      </c>
      <c r="G73">
        <f t="shared" si="11"/>
        <v>19.320020661156978</v>
      </c>
      <c r="H73">
        <f t="shared" si="11"/>
        <v>23.16212795553405</v>
      </c>
      <c r="I73">
        <f t="shared" si="11"/>
        <v>1.0564921925076656</v>
      </c>
      <c r="J73">
        <f t="shared" si="11"/>
        <v>51.236895244134089</v>
      </c>
      <c r="K73">
        <f t="shared" si="11"/>
        <v>206.97144333875099</v>
      </c>
      <c r="L73">
        <f t="shared" si="11"/>
        <v>1.0088228980608434</v>
      </c>
      <c r="M73">
        <f t="shared" si="10"/>
        <v>4.411795359290422</v>
      </c>
    </row>
    <row r="74" spans="3:13" x14ac:dyDescent="0.25">
      <c r="C74" s="8">
        <v>44467</v>
      </c>
      <c r="D74">
        <f t="shared" si="11"/>
        <v>81</v>
      </c>
      <c r="E74">
        <f t="shared" si="11"/>
        <v>196</v>
      </c>
      <c r="F74">
        <f t="shared" si="11"/>
        <v>79.113052529489238</v>
      </c>
      <c r="G74">
        <f t="shared" si="11"/>
        <v>306.40911157024954</v>
      </c>
      <c r="H74">
        <f t="shared" si="11"/>
        <v>146.30136116690866</v>
      </c>
      <c r="I74">
        <f t="shared" si="11"/>
        <v>122.08477774031131</v>
      </c>
      <c r="J74">
        <f t="shared" si="11"/>
        <v>164.58908644944879</v>
      </c>
      <c r="K74">
        <f t="shared" si="11"/>
        <v>192.19361879279998</v>
      </c>
      <c r="L74">
        <f t="shared" si="11"/>
        <v>101.09227342473474</v>
      </c>
      <c r="M74">
        <f t="shared" si="10"/>
        <v>5.9339484767568749</v>
      </c>
    </row>
    <row r="75" spans="3:13" x14ac:dyDescent="0.25">
      <c r="C75" s="9">
        <v>44468</v>
      </c>
      <c r="D75">
        <f t="shared" si="11"/>
        <v>4</v>
      </c>
      <c r="E75">
        <f t="shared" si="11"/>
        <v>4</v>
      </c>
      <c r="F75">
        <f t="shared" si="11"/>
        <v>3.4573775099531683</v>
      </c>
      <c r="G75">
        <f t="shared" si="11"/>
        <v>82.892747933885119</v>
      </c>
      <c r="H75">
        <f t="shared" si="11"/>
        <v>0.47101937723387161</v>
      </c>
      <c r="I75">
        <f t="shared" si="11"/>
        <v>1.570917955709014</v>
      </c>
      <c r="J75">
        <f t="shared" si="11"/>
        <v>5.486909251788914</v>
      </c>
      <c r="K75">
        <f t="shared" si="11"/>
        <v>37.372250508082594</v>
      </c>
      <c r="L75">
        <f t="shared" si="11"/>
        <v>3.5482020525315208</v>
      </c>
      <c r="M75">
        <f t="shared" si="10"/>
        <v>51.092705859264115</v>
      </c>
    </row>
    <row r="76" spans="3:13" x14ac:dyDescent="0.25">
      <c r="C76" s="8">
        <v>44469</v>
      </c>
      <c r="D76">
        <f t="shared" si="11"/>
        <v>49</v>
      </c>
      <c r="E76">
        <f t="shared" si="11"/>
        <v>169</v>
      </c>
      <c r="F76">
        <f t="shared" si="11"/>
        <v>46.570430039442975</v>
      </c>
      <c r="G76">
        <f t="shared" si="11"/>
        <v>256.14547520661301</v>
      </c>
      <c r="H76">
        <f t="shared" si="11"/>
        <v>125.0554221652791</v>
      </c>
      <c r="I76">
        <f t="shared" si="11"/>
        <v>74.501019033778576</v>
      </c>
      <c r="J76">
        <f t="shared" si="11"/>
        <v>46.076134753735033</v>
      </c>
      <c r="K76">
        <f t="shared" si="11"/>
        <v>107.3954623133651</v>
      </c>
      <c r="L76">
        <f t="shared" si="11"/>
        <v>82.002763848388611</v>
      </c>
      <c r="M76">
        <f t="shared" si="10"/>
        <v>45.916972633304447</v>
      </c>
    </row>
    <row r="77" spans="3:13" x14ac:dyDescent="0.25">
      <c r="C77" s="9">
        <v>44470</v>
      </c>
      <c r="D77">
        <f t="shared" si="11"/>
        <v>16</v>
      </c>
      <c r="E77">
        <f t="shared" si="11"/>
        <v>4</v>
      </c>
      <c r="F77">
        <f t="shared" si="11"/>
        <v>17.731647727799309</v>
      </c>
      <c r="G77">
        <f t="shared" si="11"/>
        <v>31.410929752066622</v>
      </c>
      <c r="H77">
        <f t="shared" si="11"/>
        <v>0.36936859135574157</v>
      </c>
      <c r="I77">
        <f t="shared" si="11"/>
        <v>4.6137591159233011</v>
      </c>
      <c r="J77">
        <f t="shared" si="11"/>
        <v>10.434748456064542</v>
      </c>
      <c r="K77">
        <f t="shared" si="11"/>
        <v>1.9235702892242041</v>
      </c>
      <c r="L77">
        <f t="shared" si="11"/>
        <v>7.2424946642728543</v>
      </c>
      <c r="M77">
        <f t="shared" si="10"/>
        <v>10.727193192817156</v>
      </c>
    </row>
    <row r="78" spans="3:13" x14ac:dyDescent="0.25">
      <c r="C78" s="8">
        <v>44471</v>
      </c>
      <c r="D78">
        <f t="shared" si="11"/>
        <v>9</v>
      </c>
      <c r="E78">
        <f t="shared" si="11"/>
        <v>9</v>
      </c>
      <c r="F78">
        <f t="shared" si="11"/>
        <v>7.5842643184321528</v>
      </c>
      <c r="G78">
        <f t="shared" si="11"/>
        <v>127.59662864558339</v>
      </c>
      <c r="H78">
        <f t="shared" si="11"/>
        <v>10.62899624188354</v>
      </c>
      <c r="I78">
        <f t="shared" si="11"/>
        <v>9.3559508079987665</v>
      </c>
      <c r="J78">
        <f t="shared" si="11"/>
        <v>2.1747206937559684</v>
      </c>
      <c r="K78">
        <f t="shared" si="11"/>
        <v>23.648429317945993</v>
      </c>
      <c r="L78">
        <f t="shared" si="11"/>
        <v>4.501717367810568</v>
      </c>
      <c r="M78">
        <f t="shared" si="10"/>
        <v>8.4131958135458991</v>
      </c>
    </row>
    <row r="79" spans="3:13" x14ac:dyDescent="0.25">
      <c r="C79" s="9">
        <v>44472</v>
      </c>
      <c r="D79">
        <f t="shared" si="11"/>
        <v>196</v>
      </c>
      <c r="E79">
        <f t="shared" si="11"/>
        <v>25</v>
      </c>
      <c r="F79">
        <f t="shared" si="11"/>
        <v>203.95253288691302</v>
      </c>
      <c r="G79">
        <f t="shared" si="11"/>
        <v>9.325199781435918E-2</v>
      </c>
      <c r="H79">
        <f t="shared" si="11"/>
        <v>1.3327782740108158</v>
      </c>
      <c r="I79">
        <f t="shared" si="11"/>
        <v>11.315445853660433</v>
      </c>
      <c r="J79">
        <f t="shared" si="11"/>
        <v>161.74915260821012</v>
      </c>
      <c r="K79">
        <f t="shared" si="11"/>
        <v>166.0784156727224</v>
      </c>
      <c r="L79">
        <f t="shared" si="11"/>
        <v>11.306589437534424</v>
      </c>
      <c r="M79">
        <f t="shared" si="10"/>
        <v>9.9832258435354611</v>
      </c>
    </row>
    <row r="80" spans="3:13" x14ac:dyDescent="0.25">
      <c r="C80" s="8">
        <v>44473</v>
      </c>
      <c r="D80">
        <f t="shared" si="11"/>
        <v>400</v>
      </c>
      <c r="E80">
        <f t="shared" si="11"/>
        <v>0</v>
      </c>
      <c r="F80">
        <f t="shared" si="11"/>
        <v>412.75385237876174</v>
      </c>
      <c r="G80">
        <f t="shared" si="11"/>
        <v>26.984161088723411</v>
      </c>
      <c r="H80">
        <f t="shared" si="11"/>
        <v>47.906323274685839</v>
      </c>
      <c r="I80">
        <f t="shared" si="11"/>
        <v>2.862190694085355</v>
      </c>
      <c r="J80">
        <f t="shared" si="11"/>
        <v>221.51199933842241</v>
      </c>
      <c r="K80">
        <f t="shared" si="11"/>
        <v>385.62151082567186</v>
      </c>
      <c r="L80">
        <f t="shared" si="11"/>
        <v>3.4409454603841576</v>
      </c>
      <c r="M80">
        <f t="shared" si="10"/>
        <v>4.4736904009346201</v>
      </c>
    </row>
    <row r="81" spans="3:13" x14ac:dyDescent="0.25">
      <c r="C81" s="9">
        <v>44474</v>
      </c>
      <c r="D81">
        <f t="shared" si="11"/>
        <v>676</v>
      </c>
      <c r="E81">
        <f t="shared" si="11"/>
        <v>961</v>
      </c>
      <c r="F81">
        <f t="shared" si="11"/>
        <v>657.84586778518951</v>
      </c>
      <c r="G81">
        <f t="shared" si="11"/>
        <v>1136.0520949730178</v>
      </c>
      <c r="H81">
        <f t="shared" si="11"/>
        <v>735.12824096235158</v>
      </c>
      <c r="I81">
        <f t="shared" si="11"/>
        <v>505.31030915708197</v>
      </c>
      <c r="J81">
        <f t="shared" si="11"/>
        <v>628.8817529572749</v>
      </c>
      <c r="K81">
        <f t="shared" si="11"/>
        <v>656.00760404950893</v>
      </c>
      <c r="L81">
        <f t="shared" si="11"/>
        <v>406.71238987646336</v>
      </c>
      <c r="M81">
        <f t="shared" si="10"/>
        <v>372.69984370574736</v>
      </c>
    </row>
    <row r="82" spans="3:13" x14ac:dyDescent="0.25">
      <c r="C82" s="8">
        <v>44475</v>
      </c>
      <c r="D82">
        <f t="shared" si="11"/>
        <v>169</v>
      </c>
      <c r="E82">
        <f t="shared" si="11"/>
        <v>169</v>
      </c>
      <c r="F82">
        <f t="shared" si="11"/>
        <v>159.09676891287117</v>
      </c>
      <c r="G82">
        <f t="shared" si="11"/>
        <v>372.69738422922143</v>
      </c>
      <c r="H82">
        <f t="shared" si="11"/>
        <v>71.407868763681392</v>
      </c>
      <c r="I82">
        <f t="shared" si="11"/>
        <v>12.35807838336123</v>
      </c>
      <c r="J82">
        <f t="shared" si="11"/>
        <v>41.869947275533534</v>
      </c>
      <c r="K82">
        <f t="shared" si="11"/>
        <v>140.71982756438274</v>
      </c>
      <c r="L82">
        <f t="shared" si="11"/>
        <v>2.1415669589327406E-3</v>
      </c>
      <c r="M82">
        <f t="shared" si="10"/>
        <v>13.759004860811816</v>
      </c>
    </row>
    <row r="83" spans="3:13" x14ac:dyDescent="0.25">
      <c r="C83" s="9">
        <v>44476</v>
      </c>
      <c r="D83">
        <f t="shared" si="11"/>
        <v>81</v>
      </c>
      <c r="E83">
        <f t="shared" si="11"/>
        <v>225</v>
      </c>
      <c r="F83">
        <f t="shared" si="11"/>
        <v>73.585641877804463</v>
      </c>
      <c r="G83">
        <f t="shared" si="11"/>
        <v>296.02482224574663</v>
      </c>
      <c r="H83">
        <f t="shared" si="11"/>
        <v>130.67237175728687</v>
      </c>
      <c r="I83">
        <f t="shared" si="11"/>
        <v>38.424859505635958</v>
      </c>
      <c r="J83">
        <f t="shared" si="11"/>
        <v>11.453251540870088</v>
      </c>
      <c r="K83">
        <f t="shared" si="11"/>
        <v>50.586692831857761</v>
      </c>
      <c r="L83">
        <f t="shared" si="11"/>
        <v>15.311313333983794</v>
      </c>
      <c r="M83">
        <f t="shared" si="10"/>
        <v>75.267727111506218</v>
      </c>
    </row>
    <row r="84" spans="3:13" x14ac:dyDescent="0.25">
      <c r="C84" s="8">
        <v>44477</v>
      </c>
      <c r="D84">
        <f t="shared" si="11"/>
        <v>121</v>
      </c>
      <c r="E84">
        <f t="shared" si="11"/>
        <v>289</v>
      </c>
      <c r="F84">
        <f t="shared" si="11"/>
        <v>111.15607191724841</v>
      </c>
      <c r="G84">
        <f t="shared" si="11"/>
        <v>392.25275613004789</v>
      </c>
      <c r="H84">
        <f t="shared" si="11"/>
        <v>194.91496898204045</v>
      </c>
      <c r="I84">
        <f t="shared" si="11"/>
        <v>78.138488672408585</v>
      </c>
      <c r="J84">
        <f t="shared" si="11"/>
        <v>33.384582431800361</v>
      </c>
      <c r="K84">
        <f t="shared" si="11"/>
        <v>69.928491315865031</v>
      </c>
      <c r="L84">
        <f t="shared" si="11"/>
        <v>37.675404798114016</v>
      </c>
      <c r="M84">
        <f t="shared" si="10"/>
        <v>135.22768166831381</v>
      </c>
    </row>
    <row r="85" spans="3:13" x14ac:dyDescent="0.25">
      <c r="C85" s="9">
        <v>44478</v>
      </c>
      <c r="D85">
        <f t="shared" si="11"/>
        <v>81</v>
      </c>
      <c r="E85">
        <f t="shared" si="11"/>
        <v>81</v>
      </c>
      <c r="F85">
        <f t="shared" si="11"/>
        <v>72.384508943325557</v>
      </c>
      <c r="G85">
        <f t="shared" si="11"/>
        <v>272.14092001912331</v>
      </c>
      <c r="H85">
        <f t="shared" si="11"/>
        <v>59.481207731460245</v>
      </c>
      <c r="I85">
        <f t="shared" si="11"/>
        <v>24.389888213065383</v>
      </c>
      <c r="J85">
        <f t="shared" si="11"/>
        <v>7.0839181140599008</v>
      </c>
      <c r="K85">
        <f t="shared" si="11"/>
        <v>31.497003806779325</v>
      </c>
      <c r="L85">
        <f t="shared" si="11"/>
        <v>0.44992995894787269</v>
      </c>
      <c r="M85">
        <f t="shared" si="10"/>
        <v>77.451105118097871</v>
      </c>
    </row>
    <row r="86" spans="3:13" x14ac:dyDescent="0.25">
      <c r="C86" s="8">
        <v>44479</v>
      </c>
      <c r="D86">
        <f t="shared" si="11"/>
        <v>225</v>
      </c>
      <c r="E86">
        <f t="shared" si="11"/>
        <v>16</v>
      </c>
      <c r="F86">
        <f t="shared" si="11"/>
        <v>241.09520603161076</v>
      </c>
      <c r="G86">
        <f t="shared" si="11"/>
        <v>2.2314433781845149</v>
      </c>
      <c r="H86">
        <f t="shared" si="11"/>
        <v>13.028036894779099</v>
      </c>
      <c r="I86">
        <f t="shared" si="11"/>
        <v>2.8144840623042948</v>
      </c>
      <c r="J86">
        <f t="shared" si="11"/>
        <v>307.99754543317027</v>
      </c>
      <c r="K86">
        <f t="shared" si="11"/>
        <v>366.25873446900374</v>
      </c>
      <c r="L86">
        <f t="shared" si="11"/>
        <v>1.2728214575411776</v>
      </c>
      <c r="M86">
        <f t="shared" si="10"/>
        <v>4.5857548747732553</v>
      </c>
    </row>
    <row r="87" spans="3:13" x14ac:dyDescent="0.25">
      <c r="C87" s="9">
        <v>44480</v>
      </c>
      <c r="D87">
        <f t="shared" si="11"/>
        <v>400</v>
      </c>
      <c r="E87">
        <f t="shared" si="11"/>
        <v>0</v>
      </c>
      <c r="F87">
        <f t="shared" si="11"/>
        <v>422.81188901689694</v>
      </c>
      <c r="G87">
        <f t="shared" si="11"/>
        <v>35.925658254217467</v>
      </c>
      <c r="H87">
        <f t="shared" si="11"/>
        <v>68.71005788517769</v>
      </c>
      <c r="I87">
        <f t="shared" si="11"/>
        <v>4.7755441407840813</v>
      </c>
      <c r="J87">
        <f t="shared" si="11"/>
        <v>376.57016387998669</v>
      </c>
      <c r="K87">
        <f t="shared" si="11"/>
        <v>619.41224380868084</v>
      </c>
      <c r="L87">
        <f t="shared" si="11"/>
        <v>7.8329059709889854</v>
      </c>
      <c r="M87">
        <f t="shared" si="10"/>
        <v>4.5363127822623479</v>
      </c>
    </row>
    <row r="88" spans="3:13" x14ac:dyDescent="0.25">
      <c r="C88" s="8">
        <v>44481</v>
      </c>
      <c r="D88">
        <f t="shared" si="11"/>
        <v>841</v>
      </c>
      <c r="E88">
        <f t="shared" si="11"/>
        <v>1156</v>
      </c>
      <c r="F88">
        <f t="shared" si="11"/>
        <v>806.69976000815393</v>
      </c>
      <c r="G88">
        <f t="shared" si="11"/>
        <v>1289.255079741818</v>
      </c>
      <c r="H88">
        <f t="shared" si="11"/>
        <v>831.02847596461049</v>
      </c>
      <c r="I88">
        <f t="shared" si="11"/>
        <v>444.3389354257983</v>
      </c>
      <c r="J88">
        <f t="shared" si="11"/>
        <v>627.51598435348797</v>
      </c>
      <c r="K88">
        <f t="shared" si="11"/>
        <v>545.77834686576637</v>
      </c>
      <c r="L88">
        <f t="shared" si="11"/>
        <v>191.38980821033124</v>
      </c>
      <c r="M88">
        <f t="shared" si="11"/>
        <v>491.69884031214457</v>
      </c>
    </row>
    <row r="89" spans="3:13" x14ac:dyDescent="0.25">
      <c r="C89" s="9">
        <v>44482</v>
      </c>
      <c r="D89">
        <f t="shared" ref="D89:M101" si="12">D56*D56</f>
        <v>400</v>
      </c>
      <c r="E89">
        <f t="shared" si="12"/>
        <v>400</v>
      </c>
      <c r="F89">
        <f t="shared" si="12"/>
        <v>375.09273816179069</v>
      </c>
      <c r="G89">
        <f t="shared" si="12"/>
        <v>650.56615412198425</v>
      </c>
      <c r="H89">
        <f t="shared" si="12"/>
        <v>202.8272625254269</v>
      </c>
      <c r="I89">
        <f t="shared" si="12"/>
        <v>26.175997747056581</v>
      </c>
      <c r="J89">
        <f t="shared" si="12"/>
        <v>121.88844808839904</v>
      </c>
      <c r="K89">
        <f t="shared" si="12"/>
        <v>185.28090622429787</v>
      </c>
      <c r="L89">
        <f t="shared" si="12"/>
        <v>32.075195906068757</v>
      </c>
      <c r="M89">
        <f t="shared" si="12"/>
        <v>111.63753700899555</v>
      </c>
    </row>
    <row r="90" spans="3:13" x14ac:dyDescent="0.25">
      <c r="C90" s="8">
        <v>44483</v>
      </c>
      <c r="D90">
        <f t="shared" si="12"/>
        <v>1600</v>
      </c>
      <c r="E90">
        <f t="shared" si="12"/>
        <v>2116</v>
      </c>
      <c r="F90">
        <f t="shared" si="12"/>
        <v>1547.0189429857228</v>
      </c>
      <c r="G90">
        <f t="shared" si="12"/>
        <v>2247.3476417252882</v>
      </c>
      <c r="H90">
        <f t="shared" si="12"/>
        <v>1705.2863452711263</v>
      </c>
      <c r="I90">
        <f t="shared" si="12"/>
        <v>1090.1574148538293</v>
      </c>
      <c r="J90">
        <f t="shared" si="12"/>
        <v>1009.3038699429305</v>
      </c>
      <c r="K90">
        <f t="shared" si="12"/>
        <v>1079.8904297364472</v>
      </c>
      <c r="L90">
        <f t="shared" si="12"/>
        <v>675.18855870876359</v>
      </c>
      <c r="M90">
        <f t="shared" si="12"/>
        <v>1566.1578821215644</v>
      </c>
    </row>
    <row r="91" spans="3:13" x14ac:dyDescent="0.25">
      <c r="C91" s="9">
        <v>44484</v>
      </c>
      <c r="D91">
        <f t="shared" si="12"/>
        <v>841</v>
      </c>
      <c r="E91">
        <f t="shared" si="12"/>
        <v>1225</v>
      </c>
      <c r="F91">
        <f t="shared" si="12"/>
        <v>800.72090523565157</v>
      </c>
      <c r="G91">
        <f t="shared" si="12"/>
        <v>1369.4587161054544</v>
      </c>
      <c r="H91">
        <f t="shared" si="12"/>
        <v>954.39253192845672</v>
      </c>
      <c r="I91">
        <f t="shared" si="12"/>
        <v>519.52275484202141</v>
      </c>
      <c r="J91">
        <f t="shared" si="12"/>
        <v>451.95975166002444</v>
      </c>
      <c r="K91">
        <f t="shared" si="12"/>
        <v>445.69880119251644</v>
      </c>
      <c r="L91">
        <f t="shared" si="12"/>
        <v>222.59944325161604</v>
      </c>
      <c r="M91">
        <f t="shared" si="12"/>
        <v>872.15510365747468</v>
      </c>
    </row>
    <row r="92" spans="3:13" x14ac:dyDescent="0.25">
      <c r="C92" s="8">
        <v>44485</v>
      </c>
      <c r="D92">
        <f t="shared" si="12"/>
        <v>576</v>
      </c>
      <c r="E92">
        <f t="shared" si="12"/>
        <v>576</v>
      </c>
      <c r="F92">
        <f t="shared" si="12"/>
        <v>541.1142663878627</v>
      </c>
      <c r="G92">
        <f t="shared" si="12"/>
        <v>942.33777474216095</v>
      </c>
      <c r="H92">
        <f t="shared" si="12"/>
        <v>471.25924585000206</v>
      </c>
      <c r="I92">
        <f t="shared" si="12"/>
        <v>242.6069777700379</v>
      </c>
      <c r="J92">
        <f t="shared" si="12"/>
        <v>234.97679464140847</v>
      </c>
      <c r="K92">
        <f t="shared" si="12"/>
        <v>235.97485975584291</v>
      </c>
      <c r="L92">
        <f t="shared" si="12"/>
        <v>27.228554716623002</v>
      </c>
      <c r="M92">
        <f t="shared" si="12"/>
        <v>561.70126940652506</v>
      </c>
    </row>
    <row r="93" spans="3:13" x14ac:dyDescent="0.25">
      <c r="C93" s="9">
        <v>44486</v>
      </c>
      <c r="D93">
        <f t="shared" si="12"/>
        <v>361</v>
      </c>
      <c r="E93">
        <f t="shared" si="12"/>
        <v>0</v>
      </c>
      <c r="F93">
        <f t="shared" si="12"/>
        <v>390.98285772529653</v>
      </c>
      <c r="G93">
        <f t="shared" si="12"/>
        <v>39.601536951027811</v>
      </c>
      <c r="H93">
        <f t="shared" si="12"/>
        <v>73.155986677545386</v>
      </c>
      <c r="I93">
        <f t="shared" si="12"/>
        <v>9.4514586366488853</v>
      </c>
      <c r="J93">
        <f t="shared" si="12"/>
        <v>596.40285486459345</v>
      </c>
      <c r="K93">
        <f t="shared" si="12"/>
        <v>805.91450244385464</v>
      </c>
      <c r="L93">
        <f t="shared" si="12"/>
        <v>20.924375462104567</v>
      </c>
      <c r="M93">
        <f t="shared" si="12"/>
        <v>3.522510750833431</v>
      </c>
    </row>
    <row r="94" spans="3:13" x14ac:dyDescent="0.25">
      <c r="C94" s="8">
        <v>44487</v>
      </c>
      <c r="D94">
        <f t="shared" si="12"/>
        <v>289</v>
      </c>
      <c r="E94">
        <f t="shared" si="12"/>
        <v>9</v>
      </c>
      <c r="F94">
        <f t="shared" si="12"/>
        <v>317.14038750806981</v>
      </c>
      <c r="G94">
        <f t="shared" si="12"/>
        <v>14.386660917970007</v>
      </c>
      <c r="H94">
        <f t="shared" si="12"/>
        <v>38.145996969136675</v>
      </c>
      <c r="I94">
        <f t="shared" si="12"/>
        <v>6.8237415175201141E-2</v>
      </c>
      <c r="J94">
        <f t="shared" si="12"/>
        <v>360.21442654317462</v>
      </c>
      <c r="K94">
        <f t="shared" si="12"/>
        <v>736.51120293476822</v>
      </c>
      <c r="L94">
        <f t="shared" si="12"/>
        <v>1.0815966558476933</v>
      </c>
      <c r="M94">
        <f t="shared" si="12"/>
        <v>0.73156521694627619</v>
      </c>
    </row>
    <row r="95" spans="3:13" x14ac:dyDescent="0.25">
      <c r="C95" s="9">
        <v>44488</v>
      </c>
      <c r="D95">
        <f t="shared" si="12"/>
        <v>1936</v>
      </c>
      <c r="E95">
        <f t="shared" si="12"/>
        <v>2401</v>
      </c>
      <c r="F95">
        <f t="shared" si="12"/>
        <v>1862.4761351737902</v>
      </c>
      <c r="G95">
        <f t="shared" si="12"/>
        <v>2510.7139336452396</v>
      </c>
      <c r="H95">
        <f t="shared" si="12"/>
        <v>1848.4562613420621</v>
      </c>
      <c r="I95">
        <f t="shared" si="12"/>
        <v>965.32064486518311</v>
      </c>
      <c r="J95">
        <f t="shared" si="12"/>
        <v>1549.8110681082064</v>
      </c>
      <c r="K95">
        <f t="shared" si="12"/>
        <v>1096.3484892395763</v>
      </c>
      <c r="L95">
        <f t="shared" si="12"/>
        <v>270.00761615637111</v>
      </c>
      <c r="M95">
        <f t="shared" si="12"/>
        <v>1372.1475419141486</v>
      </c>
    </row>
    <row r="96" spans="3:13" x14ac:dyDescent="0.25">
      <c r="C96" s="8">
        <v>44489</v>
      </c>
      <c r="D96">
        <f t="shared" si="12"/>
        <v>3025</v>
      </c>
      <c r="E96">
        <f t="shared" si="12"/>
        <v>3025</v>
      </c>
      <c r="F96">
        <f t="shared" si="12"/>
        <v>2929.1113661003037</v>
      </c>
      <c r="G96">
        <f t="shared" si="12"/>
        <v>3564.9288096782971</v>
      </c>
      <c r="H96">
        <f t="shared" si="12"/>
        <v>2348.165087684531</v>
      </c>
      <c r="I96">
        <f t="shared" si="12"/>
        <v>1149.5880000796419</v>
      </c>
      <c r="J96">
        <f t="shared" si="12"/>
        <v>2114.4483995083751</v>
      </c>
      <c r="K96">
        <f t="shared" si="12"/>
        <v>1880.1803958062765</v>
      </c>
      <c r="L96">
        <f t="shared" si="12"/>
        <v>198.62571267086912</v>
      </c>
      <c r="M96">
        <f t="shared" si="12"/>
        <v>2063.134520950558</v>
      </c>
    </row>
    <row r="97" spans="3:13" x14ac:dyDescent="0.25">
      <c r="C97" s="9">
        <v>44490</v>
      </c>
      <c r="D97">
        <f t="shared" si="12"/>
        <v>676</v>
      </c>
      <c r="E97">
        <f t="shared" si="12"/>
        <v>1024</v>
      </c>
      <c r="F97">
        <f t="shared" si="12"/>
        <v>629.31321561275024</v>
      </c>
      <c r="G97">
        <f t="shared" si="12"/>
        <v>1063.2180658766456</v>
      </c>
      <c r="H97">
        <f t="shared" si="12"/>
        <v>705.34074308074548</v>
      </c>
      <c r="I97">
        <f t="shared" si="12"/>
        <v>200.93765190912737</v>
      </c>
      <c r="J97">
        <f t="shared" si="12"/>
        <v>288.24460810756545</v>
      </c>
      <c r="K97">
        <f t="shared" si="12"/>
        <v>185.25769929482428</v>
      </c>
      <c r="L97">
        <f t="shared" si="12"/>
        <v>3.701786021081898E-2</v>
      </c>
      <c r="M97">
        <f t="shared" si="12"/>
        <v>648.88644467443521</v>
      </c>
    </row>
    <row r="98" spans="3:13" x14ac:dyDescent="0.25">
      <c r="C98" s="8">
        <v>44491</v>
      </c>
      <c r="D98">
        <f t="shared" si="12"/>
        <v>1521</v>
      </c>
      <c r="E98">
        <f t="shared" si="12"/>
        <v>2025</v>
      </c>
      <c r="F98">
        <f t="shared" si="12"/>
        <v>1447.8760598095541</v>
      </c>
      <c r="G98">
        <f t="shared" si="12"/>
        <v>2135.0891402568104</v>
      </c>
      <c r="H98">
        <f t="shared" si="12"/>
        <v>1616.0863886058239</v>
      </c>
      <c r="I98">
        <f t="shared" si="12"/>
        <v>788.82878001390952</v>
      </c>
      <c r="J98">
        <f t="shared" si="12"/>
        <v>939.05867395516327</v>
      </c>
      <c r="K98">
        <f t="shared" si="12"/>
        <v>668.78272825052159</v>
      </c>
      <c r="L98">
        <f t="shared" si="12"/>
        <v>179.78594416617887</v>
      </c>
      <c r="M98">
        <f t="shared" si="12"/>
        <v>1555.14634535644</v>
      </c>
    </row>
    <row r="99" spans="3:13" x14ac:dyDescent="0.25">
      <c r="C99" s="9">
        <v>44492</v>
      </c>
      <c r="D99">
        <f t="shared" si="12"/>
        <v>3025</v>
      </c>
      <c r="E99">
        <f t="shared" si="12"/>
        <v>3025</v>
      </c>
      <c r="F99">
        <f t="shared" si="12"/>
        <v>2917.7085102899982</v>
      </c>
      <c r="G99">
        <f t="shared" si="12"/>
        <v>3708.6086804180022</v>
      </c>
      <c r="H99">
        <f t="shared" si="12"/>
        <v>2709.9710640864801</v>
      </c>
      <c r="I99">
        <f t="shared" si="12"/>
        <v>1721.1364677129811</v>
      </c>
      <c r="J99">
        <f t="shared" si="12"/>
        <v>2203.3359575705149</v>
      </c>
      <c r="K99">
        <f t="shared" si="12"/>
        <v>1690.0918996019084</v>
      </c>
      <c r="L99">
        <f t="shared" si="12"/>
        <v>524.03809847963203</v>
      </c>
      <c r="M99">
        <f t="shared" si="12"/>
        <v>2981.0911093939967</v>
      </c>
    </row>
    <row r="100" spans="3:13" x14ac:dyDescent="0.25">
      <c r="C100" s="8">
        <v>44493</v>
      </c>
      <c r="D100">
        <f t="shared" si="12"/>
        <v>49</v>
      </c>
      <c r="E100">
        <f t="shared" si="12"/>
        <v>144</v>
      </c>
      <c r="F100">
        <f t="shared" si="12"/>
        <v>64.309688319470681</v>
      </c>
      <c r="G100">
        <f t="shared" si="12"/>
        <v>24.087003790724761</v>
      </c>
      <c r="H100">
        <f t="shared" si="12"/>
        <v>8.0360937745798449</v>
      </c>
      <c r="I100">
        <f t="shared" si="12"/>
        <v>64.748383604623783</v>
      </c>
      <c r="J100">
        <f t="shared" si="12"/>
        <v>144.82683834498386</v>
      </c>
      <c r="K100">
        <f t="shared" si="12"/>
        <v>468.26273453096633</v>
      </c>
      <c r="L100">
        <f t="shared" si="12"/>
        <v>28.002818404199726</v>
      </c>
      <c r="M100">
        <f t="shared" si="12"/>
        <v>102.10708992860236</v>
      </c>
    </row>
    <row r="101" spans="3:13" x14ac:dyDescent="0.25">
      <c r="C101" s="9">
        <v>44494</v>
      </c>
      <c r="D101">
        <f t="shared" si="12"/>
        <v>400</v>
      </c>
      <c r="E101">
        <f t="shared" si="12"/>
        <v>0</v>
      </c>
      <c r="F101">
        <f t="shared" si="12"/>
        <v>443.29119319497886</v>
      </c>
      <c r="G101">
        <f t="shared" si="12"/>
        <v>57.64072279898901</v>
      </c>
      <c r="H101">
        <f t="shared" si="12"/>
        <v>95.093844268896845</v>
      </c>
      <c r="I101">
        <f t="shared" si="12"/>
        <v>11.469042101048835</v>
      </c>
      <c r="J101">
        <f t="shared" si="12"/>
        <v>473.23017586374948</v>
      </c>
      <c r="K101">
        <f t="shared" si="12"/>
        <v>1252.4157062629638</v>
      </c>
      <c r="L101">
        <f t="shared" si="12"/>
        <v>32.700189151964658</v>
      </c>
      <c r="M101">
        <f t="shared" si="12"/>
        <v>4.6637699035005067</v>
      </c>
    </row>
    <row r="104" spans="3:13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11</v>
      </c>
      <c r="I104" s="11" t="s">
        <v>15</v>
      </c>
      <c r="J104" s="11" t="s">
        <v>18</v>
      </c>
      <c r="K104" s="11" t="s">
        <v>7</v>
      </c>
      <c r="L104" s="11" t="s">
        <v>22</v>
      </c>
      <c r="M104" s="12" t="s">
        <v>9</v>
      </c>
    </row>
    <row r="105" spans="3:13" x14ac:dyDescent="0.25">
      <c r="C105" s="8">
        <v>44465</v>
      </c>
      <c r="D105">
        <f>IF(D4&lt;&gt;0,D39/D4*100,"")</f>
        <v>1900</v>
      </c>
      <c r="E105">
        <f>IF(D4&lt;&gt;0,E39/D4*100,"")</f>
        <v>0</v>
      </c>
      <c r="F105">
        <f>IF(D4&lt;&gt;0,F39/D4*100,"")</f>
        <v>1903.5149384885799</v>
      </c>
      <c r="G105">
        <f>IF(D4&lt;&gt;0,G39/D4*100,"")</f>
        <v>389.54545454545399</v>
      </c>
      <c r="H105">
        <f>IF(D4&lt;&gt;0,H39/D4*100,"")</f>
        <v>391.11833129267796</v>
      </c>
      <c r="I105">
        <f>IF(D4&lt;&gt;0,I39/D4*100,"")</f>
        <v>81.406799748112007</v>
      </c>
      <c r="J105">
        <f>IF(D4&lt;&gt;0,J39/D4*100,"")</f>
        <v>1164.6225363332701</v>
      </c>
      <c r="K105">
        <f>IF(D4&lt;&gt;0,K39/D4*100,"")</f>
        <v>1263.6395562696944</v>
      </c>
      <c r="L105">
        <f>IF(D4&lt;&gt;0,L39/D4*100,"")</f>
        <v>74.814363384930573</v>
      </c>
      <c r="M105">
        <f>IF(D4&lt;&gt;0,M39/D4*100,"")</f>
        <v>182.22746519999998</v>
      </c>
    </row>
    <row r="106" spans="3:13" x14ac:dyDescent="0.25">
      <c r="C106" s="9">
        <v>44466</v>
      </c>
      <c r="D106" s="16" t="str">
        <f t="shared" ref="D106:D134" si="13">IF(D5&lt;&gt;0,D40/D5*100,"")</f>
        <v/>
      </c>
      <c r="E106" s="16" t="str">
        <f t="shared" ref="E106:E134" si="14">IF(D5&lt;&gt;0,E40/D5*100,"")</f>
        <v/>
      </c>
      <c r="F106" s="16" t="str">
        <f t="shared" ref="F106:F134" si="15">IF(D5&lt;&gt;0,F40/D5*100,"")</f>
        <v/>
      </c>
      <c r="G106" s="16" t="str">
        <f t="shared" ref="G106:G134" si="16">IF(D5&lt;&gt;0,G40/D5*100,"")</f>
        <v/>
      </c>
      <c r="H106" s="16" t="str">
        <f t="shared" ref="H106:H134" si="17">IF(D5&lt;&gt;0,H40/D5*100,"")</f>
        <v/>
      </c>
      <c r="I106" s="16" t="str">
        <f t="shared" ref="I106:I134" si="18">IF(D5&lt;&gt;0,I40/D5*100,"")</f>
        <v/>
      </c>
      <c r="J106" s="16" t="str">
        <f t="shared" ref="J106:J134" si="19">IF(D5&lt;&gt;0,J40/D5*100,"")</f>
        <v/>
      </c>
      <c r="K106" s="16" t="str">
        <f t="shared" ref="K106:K134" si="20">IF(D5&lt;&gt;0,K40/D5*100,"")</f>
        <v/>
      </c>
      <c r="L106" s="16" t="str">
        <f t="shared" ref="L106:L134" si="21">IF(D5&lt;&gt;0,L40/D5*100,"")</f>
        <v/>
      </c>
      <c r="M106" s="16" t="str">
        <f t="shared" ref="M106:M134" si="22">IF(D5&lt;&gt;0,M40/D5*100,"")</f>
        <v/>
      </c>
    </row>
    <row r="107" spans="3:13" x14ac:dyDescent="0.25">
      <c r="C107" s="8">
        <v>44467</v>
      </c>
      <c r="D107">
        <f>IF(D6&lt;&gt;0,D41/D6*100,"")</f>
        <v>31.03448275862069</v>
      </c>
      <c r="E107">
        <f t="shared" si="14"/>
        <v>48.275862068965516</v>
      </c>
      <c r="F107">
        <f t="shared" si="15"/>
        <v>30.67086843221621</v>
      </c>
      <c r="G107">
        <f t="shared" si="16"/>
        <v>60.360501567398273</v>
      </c>
      <c r="H107">
        <f t="shared" si="17"/>
        <v>41.708655030840688</v>
      </c>
      <c r="I107">
        <f t="shared" si="18"/>
        <v>38.100682961023793</v>
      </c>
      <c r="J107">
        <f t="shared" si="19"/>
        <v>44.238716619612752</v>
      </c>
      <c r="K107">
        <f t="shared" si="20"/>
        <v>47.804797642903516</v>
      </c>
      <c r="L107">
        <f t="shared" si="21"/>
        <v>34.670570163905673</v>
      </c>
      <c r="M107">
        <f t="shared" si="22"/>
        <v>8.3998955862068936</v>
      </c>
    </row>
    <row r="108" spans="3:13" x14ac:dyDescent="0.25">
      <c r="C108" s="9">
        <v>44468</v>
      </c>
      <c r="D108">
        <f t="shared" si="13"/>
        <v>9.0909090909090917</v>
      </c>
      <c r="E108">
        <f t="shared" si="14"/>
        <v>9.0909090909090917</v>
      </c>
      <c r="F108">
        <f t="shared" si="15"/>
        <v>8.4518293657131753</v>
      </c>
      <c r="G108">
        <f t="shared" si="16"/>
        <v>41.384297520661363</v>
      </c>
      <c r="H108">
        <f t="shared" si="17"/>
        <v>3.1195841573436378</v>
      </c>
      <c r="I108">
        <f t="shared" si="18"/>
        <v>5.6971029967845377</v>
      </c>
      <c r="J108">
        <f t="shared" si="19"/>
        <v>10.647342092372272</v>
      </c>
      <c r="K108">
        <f t="shared" si="20"/>
        <v>27.787657981870456</v>
      </c>
      <c r="L108">
        <f t="shared" si="21"/>
        <v>8.5621235545306131</v>
      </c>
      <c r="M108">
        <f t="shared" si="22"/>
        <v>32.490528136363636</v>
      </c>
    </row>
    <row r="109" spans="3:13" x14ac:dyDescent="0.25">
      <c r="C109" s="8">
        <v>44469</v>
      </c>
      <c r="D109">
        <f t="shared" si="13"/>
        <v>25.925925925925924</v>
      </c>
      <c r="E109">
        <f t="shared" si="14"/>
        <v>48.148148148148145</v>
      </c>
      <c r="F109">
        <f t="shared" si="15"/>
        <v>25.275011391004444</v>
      </c>
      <c r="G109">
        <f t="shared" si="16"/>
        <v>59.276094276094447</v>
      </c>
      <c r="H109">
        <f t="shared" si="17"/>
        <v>41.417845064468892</v>
      </c>
      <c r="I109">
        <f t="shared" si="18"/>
        <v>31.968138080207403</v>
      </c>
      <c r="J109">
        <f t="shared" si="19"/>
        <v>25.14051996720297</v>
      </c>
      <c r="K109">
        <f t="shared" si="20"/>
        <v>38.382141465114749</v>
      </c>
      <c r="L109">
        <f t="shared" si="21"/>
        <v>33.539028684626679</v>
      </c>
      <c r="M109">
        <f t="shared" si="22"/>
        <v>25.097060592592591</v>
      </c>
    </row>
    <row r="110" spans="3:13" x14ac:dyDescent="0.25">
      <c r="C110" s="9">
        <v>44470</v>
      </c>
      <c r="D110">
        <f t="shared" si="13"/>
        <v>25</v>
      </c>
      <c r="E110">
        <f t="shared" si="14"/>
        <v>12.5</v>
      </c>
      <c r="F110">
        <f t="shared" si="15"/>
        <v>26.318101933216241</v>
      </c>
      <c r="G110">
        <f t="shared" si="16"/>
        <v>35.028409090909371</v>
      </c>
      <c r="H110">
        <f t="shared" si="17"/>
        <v>3.7984813544143736</v>
      </c>
      <c r="I110">
        <f t="shared" si="18"/>
        <v>13.424789214946875</v>
      </c>
      <c r="J110">
        <f t="shared" si="19"/>
        <v>20.189288287728747</v>
      </c>
      <c r="K110">
        <f t="shared" si="20"/>
        <v>8.668302280309593</v>
      </c>
      <c r="L110">
        <f t="shared" si="21"/>
        <v>16.8199271051678</v>
      </c>
      <c r="M110">
        <f t="shared" si="22"/>
        <v>20.470246312500006</v>
      </c>
    </row>
    <row r="111" spans="3:13" x14ac:dyDescent="0.25">
      <c r="C111" s="8">
        <v>44471</v>
      </c>
      <c r="D111">
        <f t="shared" si="13"/>
        <v>13.043478260869565</v>
      </c>
      <c r="E111">
        <f t="shared" si="14"/>
        <v>13.043478260869565</v>
      </c>
      <c r="F111">
        <f t="shared" si="15"/>
        <v>11.973714373041735</v>
      </c>
      <c r="G111">
        <f t="shared" si="16"/>
        <v>49.112468559108699</v>
      </c>
      <c r="H111">
        <f t="shared" si="17"/>
        <v>14.174844089108687</v>
      </c>
      <c r="I111">
        <f t="shared" si="18"/>
        <v>13.298912507239566</v>
      </c>
      <c r="J111">
        <f t="shared" si="19"/>
        <v>6.4117105376078261</v>
      </c>
      <c r="K111">
        <f t="shared" si="20"/>
        <v>21.143326411825864</v>
      </c>
      <c r="L111">
        <f t="shared" si="21"/>
        <v>9.2248917061799691</v>
      </c>
      <c r="M111">
        <f t="shared" si="22"/>
        <v>12.611091086956518</v>
      </c>
    </row>
    <row r="112" spans="3:13" x14ac:dyDescent="0.25">
      <c r="C112" s="9">
        <v>44472</v>
      </c>
      <c r="D112">
        <f>IF(D11&lt;&gt;0,D46/D11*100,"")</f>
        <v>233.33333333333334</v>
      </c>
      <c r="E112">
        <f t="shared" si="14"/>
        <v>83.333333333333343</v>
      </c>
      <c r="F112">
        <f t="shared" si="15"/>
        <v>238.01991798476831</v>
      </c>
      <c r="G112">
        <f t="shared" si="16"/>
        <v>5.0895316804408317</v>
      </c>
      <c r="H112">
        <f t="shared" si="17"/>
        <v>19.241002760387168</v>
      </c>
      <c r="I112">
        <f t="shared" si="18"/>
        <v>56.064065173643677</v>
      </c>
      <c r="J112">
        <f t="shared" si="19"/>
        <v>211.96773379207329</v>
      </c>
      <c r="K112">
        <f t="shared" si="20"/>
        <v>214.78569142850947</v>
      </c>
      <c r="L112">
        <f t="shared" si="21"/>
        <v>56.042120661195597</v>
      </c>
      <c r="M112">
        <f t="shared" si="22"/>
        <v>52.66040533333333</v>
      </c>
    </row>
    <row r="113" spans="3:13" x14ac:dyDescent="0.25">
      <c r="C113" s="8">
        <v>44473</v>
      </c>
      <c r="D113" s="16" t="str">
        <f t="shared" si="13"/>
        <v/>
      </c>
      <c r="E113" s="16" t="str">
        <f t="shared" si="14"/>
        <v/>
      </c>
      <c r="F113" s="16" t="str">
        <f t="shared" si="15"/>
        <v/>
      </c>
      <c r="G113" s="16" t="str">
        <f t="shared" si="16"/>
        <v/>
      </c>
      <c r="H113" s="16" t="str">
        <f t="shared" si="17"/>
        <v/>
      </c>
      <c r="I113" s="16" t="str">
        <f t="shared" si="18"/>
        <v/>
      </c>
      <c r="J113" s="16" t="str">
        <f t="shared" si="19"/>
        <v/>
      </c>
      <c r="K113" s="16" t="str">
        <f t="shared" si="20"/>
        <v/>
      </c>
      <c r="L113" s="16" t="str">
        <f t="shared" si="21"/>
        <v/>
      </c>
      <c r="M113" s="16" t="str">
        <f t="shared" si="22"/>
        <v/>
      </c>
    </row>
    <row r="114" spans="3:13" x14ac:dyDescent="0.25">
      <c r="C114" s="9">
        <v>44474</v>
      </c>
      <c r="D114">
        <f t="shared" si="13"/>
        <v>56.521739130434781</v>
      </c>
      <c r="E114">
        <f t="shared" si="14"/>
        <v>67.391304347826093</v>
      </c>
      <c r="F114">
        <f t="shared" si="15"/>
        <v>55.757622067700865</v>
      </c>
      <c r="G114">
        <f t="shared" si="16"/>
        <v>73.272547610492182</v>
      </c>
      <c r="H114">
        <f t="shared" si="17"/>
        <v>58.941844434509569</v>
      </c>
      <c r="I114">
        <f t="shared" si="18"/>
        <v>48.86762670015478</v>
      </c>
      <c r="J114">
        <f t="shared" si="19"/>
        <v>54.516336713018042</v>
      </c>
      <c r="K114">
        <f t="shared" si="20"/>
        <v>55.67966389875739</v>
      </c>
      <c r="L114">
        <f t="shared" si="21"/>
        <v>43.841546934402686</v>
      </c>
      <c r="M114">
        <f t="shared" si="22"/>
        <v>41.968338260869565</v>
      </c>
    </row>
    <row r="115" spans="3:13" x14ac:dyDescent="0.25">
      <c r="C115" s="8">
        <v>44475</v>
      </c>
      <c r="D115">
        <f t="shared" si="13"/>
        <v>39.393939393939391</v>
      </c>
      <c r="E115">
        <f t="shared" si="14"/>
        <v>39.393939393939391</v>
      </c>
      <c r="F115">
        <f t="shared" si="15"/>
        <v>38.222293231080606</v>
      </c>
      <c r="G115">
        <f t="shared" si="16"/>
        <v>58.501126972201511</v>
      </c>
      <c r="H115">
        <f t="shared" si="17"/>
        <v>25.60702324955454</v>
      </c>
      <c r="I115">
        <f t="shared" si="18"/>
        <v>10.652745040146668</v>
      </c>
      <c r="J115">
        <f t="shared" si="19"/>
        <v>19.608179192250002</v>
      </c>
      <c r="K115">
        <f t="shared" si="20"/>
        <v>35.947087372720851</v>
      </c>
      <c r="L115">
        <f t="shared" si="21"/>
        <v>0.1402335373069091</v>
      </c>
      <c r="M115">
        <f t="shared" si="22"/>
        <v>11.240343212121207</v>
      </c>
    </row>
    <row r="116" spans="3:13" x14ac:dyDescent="0.25">
      <c r="C116" s="9">
        <v>44476</v>
      </c>
      <c r="D116">
        <f t="shared" si="13"/>
        <v>31.03448275862069</v>
      </c>
      <c r="E116">
        <f t="shared" si="14"/>
        <v>51.724137931034484</v>
      </c>
      <c r="F116">
        <f t="shared" si="15"/>
        <v>29.580025453002754</v>
      </c>
      <c r="G116">
        <f t="shared" si="16"/>
        <v>59.328868623539307</v>
      </c>
      <c r="H116">
        <f t="shared" si="17"/>
        <v>39.417936813778269</v>
      </c>
      <c r="I116">
        <f t="shared" si="18"/>
        <v>21.375099559088625</v>
      </c>
      <c r="J116">
        <f t="shared" si="19"/>
        <v>11.669880304114832</v>
      </c>
      <c r="K116">
        <f t="shared" si="20"/>
        <v>24.525628526094359</v>
      </c>
      <c r="L116">
        <f t="shared" si="21"/>
        <v>13.492990796776674</v>
      </c>
      <c r="M116">
        <f t="shared" si="22"/>
        <v>29.916198275862062</v>
      </c>
    </row>
    <row r="117" spans="3:13" x14ac:dyDescent="0.25">
      <c r="C117" s="8">
        <v>44477</v>
      </c>
      <c r="D117">
        <f t="shared" si="13"/>
        <v>35.483870967741936</v>
      </c>
      <c r="E117">
        <f t="shared" si="14"/>
        <v>54.838709677419352</v>
      </c>
      <c r="F117">
        <f t="shared" si="15"/>
        <v>34.009864504790642</v>
      </c>
      <c r="G117">
        <f t="shared" si="16"/>
        <v>63.888296454279036</v>
      </c>
      <c r="H117">
        <f t="shared" si="17"/>
        <v>45.036113267601614</v>
      </c>
      <c r="I117">
        <f t="shared" si="18"/>
        <v>28.514831504637417</v>
      </c>
      <c r="J117">
        <f t="shared" si="19"/>
        <v>18.638513836720648</v>
      </c>
      <c r="K117">
        <f t="shared" si="20"/>
        <v>26.975244232699509</v>
      </c>
      <c r="L117">
        <f t="shared" si="21"/>
        <v>19.800094807925827</v>
      </c>
      <c r="M117">
        <f t="shared" si="22"/>
        <v>37.512076677419351</v>
      </c>
    </row>
    <row r="118" spans="3:13" x14ac:dyDescent="0.25">
      <c r="C118" s="9">
        <v>44478</v>
      </c>
      <c r="D118">
        <f t="shared" si="13"/>
        <v>31.03448275862069</v>
      </c>
      <c r="E118">
        <f t="shared" si="14"/>
        <v>31.03448275862069</v>
      </c>
      <c r="F118">
        <f t="shared" si="15"/>
        <v>29.337615902066556</v>
      </c>
      <c r="G118">
        <f t="shared" si="16"/>
        <v>56.885152465089661</v>
      </c>
      <c r="H118">
        <f t="shared" si="17"/>
        <v>26.594503766308964</v>
      </c>
      <c r="I118">
        <f t="shared" si="18"/>
        <v>17.02969645624896</v>
      </c>
      <c r="J118">
        <f t="shared" si="19"/>
        <v>9.1778037793562053</v>
      </c>
      <c r="K118">
        <f t="shared" si="20"/>
        <v>19.352479833470106</v>
      </c>
      <c r="L118">
        <f t="shared" si="21"/>
        <v>2.3129937437946535</v>
      </c>
      <c r="M118">
        <f t="shared" si="22"/>
        <v>30.347003275862068</v>
      </c>
    </row>
    <row r="119" spans="3:13" x14ac:dyDescent="0.25">
      <c r="C119" s="8">
        <v>44479</v>
      </c>
      <c r="D119">
        <f t="shared" si="13"/>
        <v>300</v>
      </c>
      <c r="E119">
        <f t="shared" si="14"/>
        <v>80</v>
      </c>
      <c r="F119">
        <f t="shared" si="15"/>
        <v>310.54481546573004</v>
      </c>
      <c r="G119">
        <f t="shared" si="16"/>
        <v>29.876033057851004</v>
      </c>
      <c r="H119">
        <f t="shared" si="17"/>
        <v>72.188743983474595</v>
      </c>
      <c r="I119">
        <f t="shared" si="18"/>
        <v>33.552848238587998</v>
      </c>
      <c r="J119">
        <f t="shared" si="19"/>
        <v>350.99717687364398</v>
      </c>
      <c r="K119">
        <f t="shared" si="20"/>
        <v>382.75774817448371</v>
      </c>
      <c r="L119">
        <f t="shared" si="21"/>
        <v>22.563877836410811</v>
      </c>
      <c r="M119">
        <f t="shared" si="22"/>
        <v>42.828751440000005</v>
      </c>
    </row>
    <row r="120" spans="3:13" x14ac:dyDescent="0.25">
      <c r="C120" s="9">
        <v>44480</v>
      </c>
      <c r="D120" s="16" t="str">
        <f t="shared" si="13"/>
        <v/>
      </c>
      <c r="E120" s="16" t="str">
        <f t="shared" si="14"/>
        <v/>
      </c>
      <c r="F120" s="16" t="str">
        <f t="shared" si="15"/>
        <v/>
      </c>
      <c r="G120" s="16" t="str">
        <f t="shared" si="16"/>
        <v/>
      </c>
      <c r="H120" s="16" t="str">
        <f t="shared" si="17"/>
        <v/>
      </c>
      <c r="I120" s="16" t="str">
        <f t="shared" si="18"/>
        <v/>
      </c>
      <c r="J120" s="16" t="str">
        <f t="shared" si="19"/>
        <v/>
      </c>
      <c r="K120" s="16" t="str">
        <f t="shared" si="20"/>
        <v/>
      </c>
      <c r="L120" s="16" t="str">
        <f t="shared" si="21"/>
        <v/>
      </c>
      <c r="M120" s="16" t="str">
        <f t="shared" si="22"/>
        <v/>
      </c>
    </row>
    <row r="121" spans="3:13" x14ac:dyDescent="0.25">
      <c r="C121" s="8">
        <v>44481</v>
      </c>
      <c r="D121">
        <f t="shared" si="13"/>
        <v>59.183673469387756</v>
      </c>
      <c r="E121">
        <f t="shared" si="14"/>
        <v>69.387755102040813</v>
      </c>
      <c r="F121">
        <f t="shared" si="15"/>
        <v>57.964205014167348</v>
      </c>
      <c r="G121">
        <f t="shared" si="16"/>
        <v>73.277955810423265</v>
      </c>
      <c r="H121">
        <f t="shared" si="17"/>
        <v>58.831764319799795</v>
      </c>
      <c r="I121">
        <f t="shared" si="18"/>
        <v>43.019078679927553</v>
      </c>
      <c r="J121">
        <f t="shared" si="19"/>
        <v>51.122998259849595</v>
      </c>
      <c r="K121">
        <f t="shared" si="20"/>
        <v>47.677345857989344</v>
      </c>
      <c r="L121">
        <f t="shared" si="21"/>
        <v>28.233409263263837</v>
      </c>
      <c r="M121">
        <f t="shared" si="22"/>
        <v>45.253639408163266</v>
      </c>
    </row>
    <row r="122" spans="3:13" x14ac:dyDescent="0.25">
      <c r="C122" s="9">
        <v>44482</v>
      </c>
      <c r="D122">
        <f t="shared" si="13"/>
        <v>50</v>
      </c>
      <c r="E122">
        <f t="shared" si="14"/>
        <v>50</v>
      </c>
      <c r="F122">
        <f t="shared" si="15"/>
        <v>48.418277680140498</v>
      </c>
      <c r="G122">
        <f t="shared" si="16"/>
        <v>63.765495867768493</v>
      </c>
      <c r="H122">
        <f t="shared" si="17"/>
        <v>35.604359154237251</v>
      </c>
      <c r="I122">
        <f t="shared" si="18"/>
        <v>12.790621013817258</v>
      </c>
      <c r="J122">
        <f t="shared" si="19"/>
        <v>27.600775361436753</v>
      </c>
      <c r="K122">
        <f t="shared" si="20"/>
        <v>34.029482274960657</v>
      </c>
      <c r="L122">
        <f t="shared" si="21"/>
        <v>14.158741978471454</v>
      </c>
      <c r="M122">
        <f t="shared" si="22"/>
        <v>26.414666499999999</v>
      </c>
    </row>
    <row r="123" spans="3:13" x14ac:dyDescent="0.25">
      <c r="C123" s="8">
        <v>44483</v>
      </c>
      <c r="D123">
        <f t="shared" si="13"/>
        <v>66.666666666666657</v>
      </c>
      <c r="E123">
        <f t="shared" si="14"/>
        <v>76.666666666666671</v>
      </c>
      <c r="F123">
        <f t="shared" si="15"/>
        <v>65.553602811950825</v>
      </c>
      <c r="G123">
        <f t="shared" si="16"/>
        <v>79.010330578512338</v>
      </c>
      <c r="H123">
        <f t="shared" si="17"/>
        <v>68.825188082867001</v>
      </c>
      <c r="I123">
        <f t="shared" si="18"/>
        <v>55.029219885990003</v>
      </c>
      <c r="J123">
        <f t="shared" si="19"/>
        <v>52.949238530431998</v>
      </c>
      <c r="K123">
        <f t="shared" si="20"/>
        <v>54.769477249256248</v>
      </c>
      <c r="L123">
        <f t="shared" si="21"/>
        <v>43.307317790311259</v>
      </c>
      <c r="M123">
        <f t="shared" si="22"/>
        <v>65.957854433333338</v>
      </c>
    </row>
    <row r="124" spans="3:13" x14ac:dyDescent="0.25">
      <c r="C124" s="9">
        <v>44484</v>
      </c>
      <c r="D124">
        <f t="shared" si="13"/>
        <v>59.183673469387756</v>
      </c>
      <c r="E124">
        <f t="shared" si="14"/>
        <v>71.428571428571431</v>
      </c>
      <c r="F124">
        <f t="shared" si="15"/>
        <v>57.749004698540205</v>
      </c>
      <c r="G124">
        <f t="shared" si="16"/>
        <v>75.52285376960694</v>
      </c>
      <c r="H124">
        <f t="shared" si="17"/>
        <v>63.047436968709803</v>
      </c>
      <c r="I124">
        <f t="shared" si="18"/>
        <v>46.516411852201024</v>
      </c>
      <c r="J124">
        <f t="shared" si="19"/>
        <v>43.386418455231428</v>
      </c>
      <c r="K124">
        <f t="shared" si="20"/>
        <v>43.084856712496389</v>
      </c>
      <c r="L124">
        <f t="shared" si="21"/>
        <v>30.44850380240625</v>
      </c>
      <c r="M124">
        <f t="shared" si="22"/>
        <v>60.269943346938781</v>
      </c>
    </row>
    <row r="125" spans="3:13" x14ac:dyDescent="0.25">
      <c r="C125" s="8">
        <v>44485</v>
      </c>
      <c r="D125">
        <f t="shared" si="13"/>
        <v>54.54545454545454</v>
      </c>
      <c r="E125">
        <f t="shared" si="14"/>
        <v>54.54545454545454</v>
      </c>
      <c r="F125">
        <f t="shared" si="15"/>
        <v>52.867870266815906</v>
      </c>
      <c r="G125">
        <f t="shared" si="16"/>
        <v>69.767092411720455</v>
      </c>
      <c r="H125">
        <f t="shared" si="17"/>
        <v>49.337514321995904</v>
      </c>
      <c r="I125">
        <f t="shared" si="18"/>
        <v>35.399649938302048</v>
      </c>
      <c r="J125">
        <f t="shared" si="19"/>
        <v>34.838529142562727</v>
      </c>
      <c r="K125">
        <f t="shared" si="20"/>
        <v>34.912439156119802</v>
      </c>
      <c r="L125">
        <f t="shared" si="21"/>
        <v>11.859315373982666</v>
      </c>
      <c r="M125">
        <f t="shared" si="22"/>
        <v>53.86417670454545</v>
      </c>
    </row>
    <row r="126" spans="3:13" x14ac:dyDescent="0.25">
      <c r="C126" s="9">
        <v>44486</v>
      </c>
      <c r="D126">
        <f t="shared" si="13"/>
        <v>1900</v>
      </c>
      <c r="E126">
        <f t="shared" si="14"/>
        <v>0</v>
      </c>
      <c r="F126">
        <f t="shared" si="15"/>
        <v>1977.3286467486798</v>
      </c>
      <c r="G126">
        <f t="shared" si="16"/>
        <v>629.297520661156</v>
      </c>
      <c r="H126">
        <f t="shared" si="17"/>
        <v>855.31273039482687</v>
      </c>
      <c r="I126">
        <f t="shared" si="18"/>
        <v>307.43224679022995</v>
      </c>
      <c r="J126">
        <f t="shared" si="19"/>
        <v>2442.13606268077</v>
      </c>
      <c r="K126">
        <f t="shared" si="20"/>
        <v>2838.8633331737806</v>
      </c>
      <c r="L126">
        <f t="shared" si="21"/>
        <v>457.43169394024903</v>
      </c>
      <c r="M126">
        <f t="shared" si="22"/>
        <v>187.68353020000001</v>
      </c>
    </row>
    <row r="127" spans="3:13" x14ac:dyDescent="0.25">
      <c r="C127" s="8">
        <v>44487</v>
      </c>
      <c r="D127">
        <f t="shared" si="13"/>
        <v>566.66666666666674</v>
      </c>
      <c r="E127">
        <f t="shared" si="14"/>
        <v>100</v>
      </c>
      <c r="F127">
        <f t="shared" si="15"/>
        <v>593.61452841241999</v>
      </c>
      <c r="G127">
        <f t="shared" si="16"/>
        <v>126.43250688705201</v>
      </c>
      <c r="H127">
        <f t="shared" si="17"/>
        <v>205.87481894787066</v>
      </c>
      <c r="I127">
        <f t="shared" si="18"/>
        <v>8.7074307459013394</v>
      </c>
      <c r="J127">
        <f t="shared" si="19"/>
        <v>632.64385851333327</v>
      </c>
      <c r="K127">
        <f t="shared" si="20"/>
        <v>904.62466307227737</v>
      </c>
      <c r="L127">
        <f t="shared" si="21"/>
        <v>34.666613074440839</v>
      </c>
      <c r="M127">
        <f t="shared" si="22"/>
        <v>28.510528600000001</v>
      </c>
    </row>
    <row r="128" spans="3:13" x14ac:dyDescent="0.25">
      <c r="C128" s="9">
        <v>44488</v>
      </c>
      <c r="D128">
        <f t="shared" si="13"/>
        <v>68.75</v>
      </c>
      <c r="E128">
        <f t="shared" si="14"/>
        <v>76.5625</v>
      </c>
      <c r="F128">
        <f t="shared" si="15"/>
        <v>67.431898066783916</v>
      </c>
      <c r="G128">
        <f t="shared" si="16"/>
        <v>78.292226239669375</v>
      </c>
      <c r="H128">
        <f t="shared" si="17"/>
        <v>67.177620300901879</v>
      </c>
      <c r="I128">
        <f t="shared" si="18"/>
        <v>48.546265104824371</v>
      </c>
      <c r="J128">
        <f t="shared" si="19"/>
        <v>61.511937280486876</v>
      </c>
      <c r="K128">
        <f t="shared" si="20"/>
        <v>51.736177417814311</v>
      </c>
      <c r="L128">
        <f t="shared" si="21"/>
        <v>25.674856993404372</v>
      </c>
      <c r="M128">
        <f t="shared" si="22"/>
        <v>57.878921765625002</v>
      </c>
    </row>
    <row r="129" spans="3:15" x14ac:dyDescent="0.25">
      <c r="C129" s="8">
        <v>44489</v>
      </c>
      <c r="D129">
        <f t="shared" si="13"/>
        <v>73.333333333333329</v>
      </c>
      <c r="E129">
        <f t="shared" si="14"/>
        <v>73.333333333333329</v>
      </c>
      <c r="F129">
        <f t="shared" si="15"/>
        <v>72.161687170474536</v>
      </c>
      <c r="G129">
        <f t="shared" si="16"/>
        <v>79.609366391184537</v>
      </c>
      <c r="H129">
        <f t="shared" si="17"/>
        <v>64.610492270521874</v>
      </c>
      <c r="I129">
        <f t="shared" si="18"/>
        <v>45.207433018714802</v>
      </c>
      <c r="J129">
        <f t="shared" si="19"/>
        <v>61.310842245917463</v>
      </c>
      <c r="K129">
        <f t="shared" si="20"/>
        <v>57.814729315960868</v>
      </c>
      <c r="L129">
        <f t="shared" si="21"/>
        <v>18.791284630954454</v>
      </c>
      <c r="M129">
        <f t="shared" si="22"/>
        <v>60.562320826666671</v>
      </c>
    </row>
    <row r="130" spans="3:15" x14ac:dyDescent="0.25">
      <c r="C130" s="9">
        <v>44490</v>
      </c>
      <c r="D130">
        <f t="shared" si="13"/>
        <v>56.521739130434781</v>
      </c>
      <c r="E130">
        <f t="shared" si="14"/>
        <v>69.565217391304344</v>
      </c>
      <c r="F130">
        <f t="shared" si="15"/>
        <v>54.535034767326309</v>
      </c>
      <c r="G130">
        <f t="shared" si="16"/>
        <v>70.884836507366074</v>
      </c>
      <c r="H130">
        <f t="shared" si="17"/>
        <v>57.735330180429564</v>
      </c>
      <c r="I130">
        <f t="shared" si="18"/>
        <v>30.815756218671307</v>
      </c>
      <c r="J130">
        <f t="shared" si="19"/>
        <v>36.908191422516524</v>
      </c>
      <c r="K130">
        <f t="shared" si="20"/>
        <v>29.589000927261143</v>
      </c>
      <c r="L130">
        <f t="shared" si="21"/>
        <v>0.4182614357020652</v>
      </c>
      <c r="M130">
        <f t="shared" si="22"/>
        <v>55.376629543478259</v>
      </c>
    </row>
    <row r="131" spans="3:15" x14ac:dyDescent="0.25">
      <c r="C131" s="8">
        <v>44491</v>
      </c>
      <c r="D131">
        <f t="shared" si="13"/>
        <v>66.101694915254242</v>
      </c>
      <c r="E131">
        <f t="shared" si="14"/>
        <v>76.271186440677965</v>
      </c>
      <c r="F131">
        <f t="shared" si="15"/>
        <v>64.493163742515932</v>
      </c>
      <c r="G131">
        <f t="shared" si="16"/>
        <v>78.316991175234577</v>
      </c>
      <c r="H131">
        <f t="shared" si="17"/>
        <v>68.13657113316745</v>
      </c>
      <c r="I131">
        <f t="shared" si="18"/>
        <v>47.603552285677118</v>
      </c>
      <c r="J131">
        <f t="shared" si="19"/>
        <v>51.939091954601523</v>
      </c>
      <c r="K131">
        <f t="shared" si="20"/>
        <v>43.83192180696544</v>
      </c>
      <c r="L131">
        <f t="shared" si="21"/>
        <v>22.72614932540322</v>
      </c>
      <c r="M131">
        <f t="shared" si="22"/>
        <v>66.839565864406779</v>
      </c>
    </row>
    <row r="132" spans="3:15" x14ac:dyDescent="0.25">
      <c r="C132" s="9">
        <v>44492</v>
      </c>
      <c r="D132">
        <f t="shared" si="13"/>
        <v>73.333333333333329</v>
      </c>
      <c r="E132">
        <f t="shared" si="14"/>
        <v>73.333333333333329</v>
      </c>
      <c r="F132">
        <f t="shared" si="15"/>
        <v>72.021089630931456</v>
      </c>
      <c r="G132">
        <f t="shared" si="16"/>
        <v>81.19779614325067</v>
      </c>
      <c r="H132">
        <f t="shared" si="17"/>
        <v>69.409843222368266</v>
      </c>
      <c r="I132">
        <f t="shared" si="18"/>
        <v>55.31544237211773</v>
      </c>
      <c r="J132">
        <f t="shared" si="19"/>
        <v>62.586274073055201</v>
      </c>
      <c r="K132">
        <f t="shared" si="20"/>
        <v>54.814303074238794</v>
      </c>
      <c r="L132">
        <f t="shared" si="21"/>
        <v>30.522504585731696</v>
      </c>
      <c r="M132">
        <f t="shared" si="22"/>
        <v>72.799158840000004</v>
      </c>
    </row>
    <row r="133" spans="3:15" x14ac:dyDescent="0.25">
      <c r="C133" s="8">
        <v>44493</v>
      </c>
      <c r="D133">
        <f t="shared" si="13"/>
        <v>53.846153846153847</v>
      </c>
      <c r="E133">
        <f t="shared" si="14"/>
        <v>92.307692307692307</v>
      </c>
      <c r="F133">
        <f t="shared" si="15"/>
        <v>61.687170474516918</v>
      </c>
      <c r="G133">
        <f t="shared" si="16"/>
        <v>37.752701843611</v>
      </c>
      <c r="H133">
        <f t="shared" si="17"/>
        <v>21.806157556332302</v>
      </c>
      <c r="I133">
        <f t="shared" si="18"/>
        <v>61.897215624361849</v>
      </c>
      <c r="J133">
        <f t="shared" si="19"/>
        <v>92.572325265322306</v>
      </c>
      <c r="K133">
        <f t="shared" si="20"/>
        <v>166.45676349808789</v>
      </c>
      <c r="L133">
        <f t="shared" si="21"/>
        <v>40.705914843018633</v>
      </c>
      <c r="M133">
        <f t="shared" si="22"/>
        <v>77.729271453846152</v>
      </c>
    </row>
    <row r="134" spans="3:15" x14ac:dyDescent="0.25">
      <c r="C134" s="9">
        <v>44494</v>
      </c>
      <c r="D134" s="16" t="str">
        <f t="shared" si="13"/>
        <v/>
      </c>
      <c r="E134" s="16" t="str">
        <f t="shared" si="14"/>
        <v/>
      </c>
      <c r="F134" s="16" t="str">
        <f t="shared" si="15"/>
        <v/>
      </c>
      <c r="G134" s="16" t="str">
        <f t="shared" si="16"/>
        <v/>
      </c>
      <c r="H134" s="16" t="str">
        <f t="shared" si="17"/>
        <v/>
      </c>
      <c r="I134" s="16" t="str">
        <f t="shared" si="18"/>
        <v/>
      </c>
      <c r="J134" s="16" t="str">
        <f t="shared" si="19"/>
        <v/>
      </c>
      <c r="K134" s="16" t="str">
        <f t="shared" si="20"/>
        <v/>
      </c>
      <c r="L134" s="16" t="str">
        <f t="shared" si="21"/>
        <v/>
      </c>
      <c r="M134" s="16" t="str">
        <f t="shared" si="22"/>
        <v/>
      </c>
    </row>
    <row r="137" spans="3:15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11</v>
      </c>
      <c r="J137" s="11" t="s">
        <v>15</v>
      </c>
      <c r="K137" s="11" t="s">
        <v>18</v>
      </c>
      <c r="L137" s="11" t="s">
        <v>7</v>
      </c>
      <c r="M137" s="11" t="s">
        <v>22</v>
      </c>
      <c r="N137" s="12" t="s">
        <v>9</v>
      </c>
      <c r="O137" s="15"/>
    </row>
    <row r="138" spans="3:15" x14ac:dyDescent="0.25">
      <c r="C138" s="32" t="s">
        <v>23</v>
      </c>
      <c r="D138" t="s">
        <v>24</v>
      </c>
      <c r="E138">
        <f>AVERAGE(D39:D48)</f>
        <v>12.4</v>
      </c>
      <c r="F138">
        <f>AVERAGE(E39:E48)</f>
        <v>7</v>
      </c>
      <c r="G138">
        <f t="shared" ref="G138:N138" si="23">AVERAGE(F39:F48)</f>
        <v>12.38945518453427</v>
      </c>
      <c r="H138">
        <f t="shared" si="23"/>
        <v>10.701033057851248</v>
      </c>
      <c r="I138">
        <f t="shared" si="23"/>
        <v>7.1745643958023235</v>
      </c>
      <c r="J138">
        <f t="shared" si="23"/>
        <v>5.5517353421990991</v>
      </c>
      <c r="K138">
        <f t="shared" si="23"/>
        <v>9.8147641683291766</v>
      </c>
      <c r="L138">
        <f t="shared" si="23"/>
        <v>12.174968031870844</v>
      </c>
      <c r="M138">
        <f t="shared" si="23"/>
        <v>5.2943746488878904</v>
      </c>
      <c r="N138">
        <f t="shared" si="23"/>
        <v>5.1038754645999997</v>
      </c>
      <c r="O138" s="15"/>
    </row>
    <row r="139" spans="3:15" x14ac:dyDescent="0.25">
      <c r="C139" s="32"/>
      <c r="D139" t="s">
        <v>25</v>
      </c>
      <c r="E139">
        <f>SQRT(AVERAGE(D72:D81))</f>
        <v>14.805404418657398</v>
      </c>
      <c r="F139">
        <f t="shared" ref="F139:N139" si="24">SQRT(AVERAGE(E72:E81))</f>
        <v>11.696153213770756</v>
      </c>
      <c r="G139">
        <f t="shared" si="24"/>
        <v>14.812706808645038</v>
      </c>
      <c r="H139">
        <f t="shared" si="24"/>
        <v>14.149484046935466</v>
      </c>
      <c r="I139">
        <f t="shared" si="24"/>
        <v>10.515003532650667</v>
      </c>
      <c r="J139">
        <f t="shared" si="24"/>
        <v>8.5634897632657871</v>
      </c>
      <c r="K139">
        <f t="shared" si="24"/>
        <v>11.948957966979249</v>
      </c>
      <c r="L139">
        <f t="shared" si="24"/>
        <v>13.917222416578026</v>
      </c>
      <c r="M139">
        <f t="shared" si="24"/>
        <v>7.8829938343693406</v>
      </c>
      <c r="N139">
        <f t="shared" si="24"/>
        <v>7.1900852303190268</v>
      </c>
      <c r="O139" s="15"/>
    </row>
    <row r="140" spans="3:15" x14ac:dyDescent="0.25">
      <c r="C140" s="32"/>
      <c r="D140" t="s">
        <v>26</v>
      </c>
      <c r="E140">
        <f>AVERAGE(D105:D114)</f>
        <v>286.74373356251169</v>
      </c>
      <c r="F140">
        <f t="shared" ref="F140:N140" si="25">AVERAGE(E105:E114)</f>
        <v>35.222879406256467</v>
      </c>
      <c r="G140">
        <f t="shared" si="25"/>
        <v>287.49775050453013</v>
      </c>
      <c r="H140">
        <f t="shared" si="25"/>
        <v>89.133663106319901</v>
      </c>
      <c r="I140">
        <f t="shared" si="25"/>
        <v>71.690073522968873</v>
      </c>
      <c r="J140">
        <f t="shared" si="25"/>
        <v>36.103514672764085</v>
      </c>
      <c r="K140">
        <f t="shared" si="25"/>
        <v>192.21677304286072</v>
      </c>
      <c r="L140">
        <f t="shared" si="25"/>
        <v>209.73639217237317</v>
      </c>
      <c r="M140">
        <f t="shared" si="25"/>
        <v>34.68932152436745</v>
      </c>
      <c r="N140">
        <f t="shared" si="25"/>
        <v>46.990628813602811</v>
      </c>
      <c r="O140" s="15"/>
    </row>
    <row r="141" spans="3:15" x14ac:dyDescent="0.25">
      <c r="C141" s="32" t="s">
        <v>27</v>
      </c>
      <c r="D141" t="s">
        <v>24</v>
      </c>
      <c r="E141">
        <f>AVERAGE(D39:D58)</f>
        <v>15.95</v>
      </c>
      <c r="F141">
        <f t="shared" ref="F141:N141" si="26">AVERAGE(E39:E58)</f>
        <v>13.15</v>
      </c>
      <c r="G141">
        <f t="shared" si="26"/>
        <v>15.781282952548329</v>
      </c>
      <c r="H141">
        <f t="shared" si="26"/>
        <v>16.656776859504131</v>
      </c>
      <c r="I141">
        <f t="shared" si="26"/>
        <v>12.022850993965973</v>
      </c>
      <c r="J141">
        <f t="shared" si="26"/>
        <v>8.243943142397459</v>
      </c>
      <c r="K141">
        <f t="shared" si="26"/>
        <v>12.125842531305675</v>
      </c>
      <c r="L141">
        <f t="shared" si="26"/>
        <v>14.483601809253591</v>
      </c>
      <c r="M141">
        <f t="shared" si="26"/>
        <v>6.4020370072699206</v>
      </c>
      <c r="N141">
        <f t="shared" si="26"/>
        <v>9.4985787329499995</v>
      </c>
      <c r="O141" s="15"/>
    </row>
    <row r="142" spans="3:15" x14ac:dyDescent="0.25">
      <c r="C142" s="32"/>
      <c r="D142" t="s">
        <v>25</v>
      </c>
      <c r="E142">
        <f>SQRT(AVERAGE(D72:D91))</f>
        <v>18.642692938521517</v>
      </c>
      <c r="F142">
        <f t="shared" ref="F142:N142" si="27">SQRT(AVERAGE(E72:E91))</f>
        <v>18.76832437912346</v>
      </c>
      <c r="G142">
        <f t="shared" si="27"/>
        <v>18.444274535855115</v>
      </c>
      <c r="H142">
        <f t="shared" si="27"/>
        <v>21.130522430711338</v>
      </c>
      <c r="I142">
        <f t="shared" si="27"/>
        <v>16.336159463932464</v>
      </c>
      <c r="J142">
        <f t="shared" si="27"/>
        <v>12.195142506551214</v>
      </c>
      <c r="K142">
        <f t="shared" si="27"/>
        <v>14.860692156973428</v>
      </c>
      <c r="L142">
        <f t="shared" si="27"/>
        <v>16.540771257321431</v>
      </c>
      <c r="M142">
        <f t="shared" si="27"/>
        <v>9.5005616704760278</v>
      </c>
      <c r="N142">
        <f t="shared" si="27"/>
        <v>13.909439610761575</v>
      </c>
      <c r="O142" s="15"/>
    </row>
    <row r="143" spans="3:15" x14ac:dyDescent="0.25">
      <c r="C143" s="32"/>
      <c r="D143" t="s">
        <v>26</v>
      </c>
      <c r="E143">
        <f>AVERAGE(D105:D124)</f>
        <v>174.46650929320344</v>
      </c>
      <c r="F143">
        <f t="shared" ref="F143:N143" si="28">AVERAGE(E105:E124)</f>
        <v>47.426899894608503</v>
      </c>
      <c r="G143">
        <f t="shared" si="28"/>
        <v>174.78598287045358</v>
      </c>
      <c r="H143">
        <f t="shared" si="28"/>
        <v>74.889730497048859</v>
      </c>
      <c r="I143">
        <f t="shared" si="28"/>
        <v>59.333744575887238</v>
      </c>
      <c r="J143">
        <f t="shared" si="28"/>
        <v>32.782862918397541</v>
      </c>
      <c r="K143">
        <f t="shared" si="28"/>
        <v>124.87559817270122</v>
      </c>
      <c r="L143">
        <f t="shared" si="28"/>
        <v>138.05944044783271</v>
      </c>
      <c r="M143">
        <f t="shared" si="28"/>
        <v>26.586631514800423</v>
      </c>
      <c r="N143">
        <f t="shared" si="28"/>
        <v>42.686206298736622</v>
      </c>
      <c r="O143" s="15"/>
    </row>
    <row r="144" spans="3:15" x14ac:dyDescent="0.25">
      <c r="C144" s="32" t="s">
        <v>28</v>
      </c>
      <c r="D144" t="s">
        <v>24</v>
      </c>
      <c r="E144">
        <f>AVERAGE(D39:D68)</f>
        <v>20.833333333333332</v>
      </c>
      <c r="F144">
        <f t="shared" ref="F144:N144" si="29">AVERAGE(E39:E68)</f>
        <v>17.933333333333334</v>
      </c>
      <c r="G144">
        <f t="shared" si="29"/>
        <v>20.665787932044527</v>
      </c>
      <c r="H144">
        <f t="shared" si="29"/>
        <v>21.198181818181812</v>
      </c>
      <c r="I144">
        <f t="shared" si="29"/>
        <v>16.65830210884814</v>
      </c>
      <c r="J144">
        <f t="shared" si="29"/>
        <v>11.464886652798201</v>
      </c>
      <c r="K144">
        <f t="shared" si="29"/>
        <v>17.164901526596907</v>
      </c>
      <c r="L144">
        <f t="shared" si="29"/>
        <v>19.154814994676823</v>
      </c>
      <c r="M144">
        <f t="shared" si="29"/>
        <v>7.230046994765714</v>
      </c>
      <c r="N144">
        <f t="shared" si="29"/>
        <v>14.3546852771</v>
      </c>
      <c r="O144" s="15"/>
    </row>
    <row r="145" spans="3:15" x14ac:dyDescent="0.25">
      <c r="C145" s="32"/>
      <c r="D145" t="s">
        <v>25</v>
      </c>
      <c r="E145">
        <f>SQRT(AVERAGE(D72:D101))</f>
        <v>25.039302439698009</v>
      </c>
      <c r="F145">
        <f t="shared" ref="F145:N145" si="30">SQRT(AVERAGE(E72:E101))</f>
        <v>25.346926177875428</v>
      </c>
      <c r="G145">
        <f t="shared" si="30"/>
        <v>24.72997435178744</v>
      </c>
      <c r="H145">
        <f t="shared" si="30"/>
        <v>27.683082615544443</v>
      </c>
      <c r="I145">
        <f t="shared" si="30"/>
        <v>22.547071378903002</v>
      </c>
      <c r="J145">
        <f t="shared" si="30"/>
        <v>16.460645652798902</v>
      </c>
      <c r="K145">
        <f t="shared" si="30"/>
        <v>21.072377832282687</v>
      </c>
      <c r="L145">
        <f t="shared" si="30"/>
        <v>21.97853687415833</v>
      </c>
      <c r="M145">
        <f t="shared" si="30"/>
        <v>10.145024009852262</v>
      </c>
      <c r="N145">
        <f t="shared" si="30"/>
        <v>20.946425608525228</v>
      </c>
      <c r="O145" s="15"/>
    </row>
    <row r="146" spans="3:15" x14ac:dyDescent="0.25">
      <c r="C146" s="32"/>
      <c r="D146" t="s">
        <v>26</v>
      </c>
      <c r="E146">
        <f>AVERAGE(D105:D134)</f>
        <v>226.11650129827268</v>
      </c>
      <c r="F146">
        <f t="shared" ref="F146:N146" si="31">AVERAGE(E105:E134)</f>
        <v>54.699077521543849</v>
      </c>
      <c r="G146">
        <f t="shared" si="31"/>
        <v>230.28856915685296</v>
      </c>
      <c r="H146">
        <f t="shared" si="31"/>
        <v>97.102940642695202</v>
      </c>
      <c r="I146">
        <f t="shared" si="31"/>
        <v>94.92595138917298</v>
      </c>
      <c r="J146">
        <f t="shared" si="31"/>
        <v>46.085910065829189</v>
      </c>
      <c r="K146">
        <f t="shared" si="31"/>
        <v>215.35893390440333</v>
      </c>
      <c r="L146">
        <f t="shared" si="31"/>
        <v>251.14053150214085</v>
      </c>
      <c r="M146">
        <f t="shared" si="31"/>
        <v>42.10651269055748</v>
      </c>
      <c r="N146">
        <f t="shared" si="31"/>
        <v>53.342677341426565</v>
      </c>
      <c r="O146" s="15"/>
    </row>
    <row r="147" spans="3:15" x14ac:dyDescent="0.25">
      <c r="O147" s="15"/>
    </row>
    <row r="148" spans="3:15" x14ac:dyDescent="0.25">
      <c r="O148" s="15"/>
    </row>
    <row r="149" spans="3:15" ht="45" x14ac:dyDescent="0.25">
      <c r="C149" s="38"/>
      <c r="D149" s="38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11</v>
      </c>
      <c r="J149" s="11" t="s">
        <v>15</v>
      </c>
      <c r="K149" s="11" t="s">
        <v>18</v>
      </c>
      <c r="L149" s="11" t="s">
        <v>7</v>
      </c>
      <c r="M149" s="11" t="s">
        <v>22</v>
      </c>
      <c r="N149" s="12" t="s">
        <v>9</v>
      </c>
      <c r="O149" s="15"/>
    </row>
    <row r="150" spans="3:15" x14ac:dyDescent="0.25">
      <c r="C150" s="33" t="s">
        <v>24</v>
      </c>
      <c r="D150" s="17" t="s">
        <v>23</v>
      </c>
      <c r="E150">
        <f>E138</f>
        <v>12.4</v>
      </c>
      <c r="F150">
        <f>F138</f>
        <v>7</v>
      </c>
      <c r="G150">
        <f t="shared" ref="G150:N150" si="32">G138</f>
        <v>12.38945518453427</v>
      </c>
      <c r="H150">
        <f t="shared" si="32"/>
        <v>10.701033057851248</v>
      </c>
      <c r="I150">
        <f t="shared" si="32"/>
        <v>7.1745643958023235</v>
      </c>
      <c r="J150">
        <f t="shared" si="32"/>
        <v>5.5517353421990991</v>
      </c>
      <c r="K150">
        <f t="shared" si="32"/>
        <v>9.8147641683291766</v>
      </c>
      <c r="L150">
        <f t="shared" si="32"/>
        <v>12.174968031870844</v>
      </c>
      <c r="M150">
        <f t="shared" si="32"/>
        <v>5.2943746488878904</v>
      </c>
      <c r="N150">
        <f t="shared" si="32"/>
        <v>5.1038754645999997</v>
      </c>
      <c r="O150" s="15"/>
    </row>
    <row r="151" spans="3:15" x14ac:dyDescent="0.25">
      <c r="C151" s="34"/>
      <c r="D151" s="20" t="s">
        <v>27</v>
      </c>
      <c r="E151">
        <f>E141</f>
        <v>15.95</v>
      </c>
      <c r="F151">
        <f>F141</f>
        <v>13.15</v>
      </c>
      <c r="G151">
        <f t="shared" ref="G151:N151" si="33">G141</f>
        <v>15.781282952548329</v>
      </c>
      <c r="H151">
        <f t="shared" si="33"/>
        <v>16.656776859504131</v>
      </c>
      <c r="I151">
        <f t="shared" si="33"/>
        <v>12.022850993965973</v>
      </c>
      <c r="J151">
        <f t="shared" si="33"/>
        <v>8.243943142397459</v>
      </c>
      <c r="K151">
        <f t="shared" si="33"/>
        <v>12.125842531305675</v>
      </c>
      <c r="L151">
        <f t="shared" si="33"/>
        <v>14.483601809253591</v>
      </c>
      <c r="M151">
        <f t="shared" si="33"/>
        <v>6.4020370072699206</v>
      </c>
      <c r="N151">
        <f t="shared" si="33"/>
        <v>9.4985787329499995</v>
      </c>
      <c r="O151" s="15"/>
    </row>
    <row r="152" spans="3:15" x14ac:dyDescent="0.25">
      <c r="C152" s="35"/>
      <c r="D152" s="19" t="s">
        <v>28</v>
      </c>
      <c r="E152">
        <f>E144</f>
        <v>20.833333333333332</v>
      </c>
      <c r="F152">
        <f t="shared" ref="F152:N152" si="34">F144</f>
        <v>17.933333333333334</v>
      </c>
      <c r="G152">
        <f t="shared" si="34"/>
        <v>20.665787932044527</v>
      </c>
      <c r="H152">
        <f t="shared" si="34"/>
        <v>21.198181818181812</v>
      </c>
      <c r="I152">
        <f t="shared" si="34"/>
        <v>16.65830210884814</v>
      </c>
      <c r="J152">
        <f>J144</f>
        <v>11.464886652798201</v>
      </c>
      <c r="K152">
        <f t="shared" si="34"/>
        <v>17.164901526596907</v>
      </c>
      <c r="L152">
        <f t="shared" si="34"/>
        <v>19.154814994676823</v>
      </c>
      <c r="M152">
        <f>M144</f>
        <v>7.230046994765714</v>
      </c>
      <c r="N152">
        <f t="shared" si="34"/>
        <v>14.3546852771</v>
      </c>
      <c r="O152" s="15"/>
    </row>
    <row r="153" spans="3:15" x14ac:dyDescent="0.25">
      <c r="C153" s="33" t="s">
        <v>25</v>
      </c>
      <c r="D153" s="20" t="s">
        <v>23</v>
      </c>
      <c r="E153">
        <f>E139</f>
        <v>14.805404418657398</v>
      </c>
      <c r="F153">
        <f t="shared" ref="F153:N153" si="35">F139</f>
        <v>11.696153213770756</v>
      </c>
      <c r="G153">
        <f t="shared" si="35"/>
        <v>14.812706808645038</v>
      </c>
      <c r="H153">
        <f t="shared" si="35"/>
        <v>14.149484046935466</v>
      </c>
      <c r="I153">
        <f t="shared" si="35"/>
        <v>10.515003532650667</v>
      </c>
      <c r="J153">
        <f t="shared" si="35"/>
        <v>8.5634897632657871</v>
      </c>
      <c r="K153">
        <f t="shared" si="35"/>
        <v>11.948957966979249</v>
      </c>
      <c r="L153">
        <f t="shared" si="35"/>
        <v>13.917222416578026</v>
      </c>
      <c r="M153">
        <f t="shared" si="35"/>
        <v>7.8829938343693406</v>
      </c>
      <c r="N153">
        <f t="shared" si="35"/>
        <v>7.1900852303190268</v>
      </c>
      <c r="O153" s="15"/>
    </row>
    <row r="154" spans="3:15" x14ac:dyDescent="0.25">
      <c r="C154" s="34"/>
      <c r="D154" s="25" t="s">
        <v>27</v>
      </c>
      <c r="E154">
        <f>E142</f>
        <v>18.642692938521517</v>
      </c>
      <c r="F154">
        <f t="shared" ref="F154:N154" si="36">F142</f>
        <v>18.76832437912346</v>
      </c>
      <c r="G154">
        <f t="shared" si="36"/>
        <v>18.444274535855115</v>
      </c>
      <c r="H154">
        <f t="shared" si="36"/>
        <v>21.130522430711338</v>
      </c>
      <c r="I154">
        <f t="shared" si="36"/>
        <v>16.336159463932464</v>
      </c>
      <c r="J154">
        <f t="shared" si="36"/>
        <v>12.195142506551214</v>
      </c>
      <c r="K154">
        <f t="shared" si="36"/>
        <v>14.860692156973428</v>
      </c>
      <c r="L154">
        <f t="shared" si="36"/>
        <v>16.540771257321431</v>
      </c>
      <c r="M154">
        <f t="shared" si="36"/>
        <v>9.5005616704760278</v>
      </c>
      <c r="N154">
        <f t="shared" si="36"/>
        <v>13.909439610761575</v>
      </c>
      <c r="O154" s="15"/>
    </row>
    <row r="155" spans="3:15" x14ac:dyDescent="0.25">
      <c r="C155" s="35"/>
      <c r="D155" s="19" t="s">
        <v>28</v>
      </c>
      <c r="E155">
        <f>E145</f>
        <v>25.039302439698009</v>
      </c>
      <c r="F155">
        <f t="shared" ref="F155:N155" si="37">F145</f>
        <v>25.346926177875428</v>
      </c>
      <c r="G155">
        <f t="shared" si="37"/>
        <v>24.72997435178744</v>
      </c>
      <c r="H155">
        <f>H145</f>
        <v>27.683082615544443</v>
      </c>
      <c r="I155">
        <f t="shared" si="37"/>
        <v>22.547071378903002</v>
      </c>
      <c r="J155">
        <f t="shared" si="37"/>
        <v>16.460645652798902</v>
      </c>
      <c r="K155">
        <f t="shared" si="37"/>
        <v>21.072377832282687</v>
      </c>
      <c r="L155">
        <f t="shared" si="37"/>
        <v>21.97853687415833</v>
      </c>
      <c r="M155">
        <f t="shared" si="37"/>
        <v>10.145024009852262</v>
      </c>
      <c r="N155">
        <f t="shared" si="37"/>
        <v>20.946425608525228</v>
      </c>
      <c r="O155" s="15"/>
    </row>
    <row r="156" spans="3:15" x14ac:dyDescent="0.25">
      <c r="C156" s="33" t="s">
        <v>26</v>
      </c>
      <c r="D156" s="20" t="s">
        <v>23</v>
      </c>
      <c r="E156">
        <f>E140</f>
        <v>286.74373356251169</v>
      </c>
      <c r="F156">
        <f t="shared" ref="F156:N156" si="38">F140</f>
        <v>35.222879406256467</v>
      </c>
      <c r="G156">
        <f t="shared" si="38"/>
        <v>287.49775050453013</v>
      </c>
      <c r="H156">
        <f t="shared" si="38"/>
        <v>89.133663106319901</v>
      </c>
      <c r="I156">
        <f t="shared" si="38"/>
        <v>71.690073522968873</v>
      </c>
      <c r="J156">
        <f t="shared" si="38"/>
        <v>36.103514672764085</v>
      </c>
      <c r="K156">
        <f t="shared" si="38"/>
        <v>192.21677304286072</v>
      </c>
      <c r="L156">
        <f t="shared" si="38"/>
        <v>209.73639217237317</v>
      </c>
      <c r="M156">
        <f t="shared" si="38"/>
        <v>34.68932152436745</v>
      </c>
      <c r="N156">
        <f t="shared" si="38"/>
        <v>46.990628813602811</v>
      </c>
      <c r="O156" s="15"/>
    </row>
    <row r="157" spans="3:15" x14ac:dyDescent="0.25">
      <c r="C157" s="34"/>
      <c r="D157" s="18" t="s">
        <v>27</v>
      </c>
      <c r="E157">
        <f>E143</f>
        <v>174.46650929320344</v>
      </c>
      <c r="F157">
        <f t="shared" ref="F157:N157" si="39">F143</f>
        <v>47.426899894608503</v>
      </c>
      <c r="G157">
        <f t="shared" si="39"/>
        <v>174.78598287045358</v>
      </c>
      <c r="H157">
        <f t="shared" si="39"/>
        <v>74.889730497048859</v>
      </c>
      <c r="I157">
        <f t="shared" si="39"/>
        <v>59.333744575887238</v>
      </c>
      <c r="J157">
        <f t="shared" si="39"/>
        <v>32.782862918397541</v>
      </c>
      <c r="K157">
        <f t="shared" si="39"/>
        <v>124.87559817270122</v>
      </c>
      <c r="L157">
        <f t="shared" si="39"/>
        <v>138.05944044783271</v>
      </c>
      <c r="M157">
        <f t="shared" si="39"/>
        <v>26.586631514800423</v>
      </c>
      <c r="N157">
        <f t="shared" si="39"/>
        <v>42.686206298736622</v>
      </c>
      <c r="O157" s="15"/>
    </row>
    <row r="158" spans="3:15" x14ac:dyDescent="0.25">
      <c r="C158" s="35"/>
      <c r="D158" s="20" t="s">
        <v>28</v>
      </c>
      <c r="E158">
        <f>E146</f>
        <v>226.11650129827268</v>
      </c>
      <c r="F158">
        <f t="shared" ref="F158:N158" si="40">F146</f>
        <v>54.699077521543849</v>
      </c>
      <c r="G158">
        <f t="shared" si="40"/>
        <v>230.28856915685296</v>
      </c>
      <c r="H158">
        <f t="shared" si="40"/>
        <v>97.102940642695202</v>
      </c>
      <c r="I158">
        <f t="shared" si="40"/>
        <v>94.92595138917298</v>
      </c>
      <c r="J158">
        <f t="shared" si="40"/>
        <v>46.085910065829189</v>
      </c>
      <c r="K158">
        <f t="shared" si="40"/>
        <v>215.35893390440333</v>
      </c>
      <c r="L158">
        <f t="shared" si="40"/>
        <v>251.14053150214085</v>
      </c>
      <c r="M158">
        <f t="shared" si="40"/>
        <v>42.10651269055748</v>
      </c>
      <c r="N158">
        <f t="shared" si="40"/>
        <v>53.342677341426565</v>
      </c>
      <c r="O158" s="15"/>
    </row>
    <row r="259" spans="17:20" x14ac:dyDescent="0.25">
      <c r="Q259" t="s">
        <v>0</v>
      </c>
      <c r="R259" t="s">
        <v>29</v>
      </c>
      <c r="S259" t="s">
        <v>30</v>
      </c>
      <c r="T259" t="s">
        <v>31</v>
      </c>
    </row>
    <row r="260" spans="17:20" x14ac:dyDescent="0.25">
      <c r="Q260" s="23">
        <v>44434</v>
      </c>
      <c r="R260">
        <v>3</v>
      </c>
    </row>
    <row r="261" spans="17:20" x14ac:dyDescent="0.25">
      <c r="Q261" s="23">
        <v>44435</v>
      </c>
      <c r="R261">
        <v>3</v>
      </c>
    </row>
    <row r="262" spans="17:20" x14ac:dyDescent="0.25">
      <c r="Q262" s="23">
        <v>44436</v>
      </c>
      <c r="R262">
        <v>5</v>
      </c>
    </row>
    <row r="263" spans="17:20" x14ac:dyDescent="0.25">
      <c r="Q263" s="23">
        <v>44437</v>
      </c>
      <c r="R263">
        <v>0</v>
      </c>
    </row>
    <row r="264" spans="17:20" x14ac:dyDescent="0.25">
      <c r="Q264" s="23">
        <v>44438</v>
      </c>
      <c r="R264">
        <v>0</v>
      </c>
    </row>
    <row r="265" spans="17:20" x14ac:dyDescent="0.25">
      <c r="Q265" s="23">
        <v>44439</v>
      </c>
      <c r="R265">
        <v>5</v>
      </c>
    </row>
    <row r="266" spans="17:20" x14ac:dyDescent="0.25">
      <c r="Q266" s="23">
        <v>44440</v>
      </c>
      <c r="R266">
        <v>13</v>
      </c>
    </row>
    <row r="267" spans="17:20" x14ac:dyDescent="0.25">
      <c r="Q267" s="23">
        <v>44441</v>
      </c>
      <c r="R267">
        <v>7</v>
      </c>
    </row>
    <row r="268" spans="17:20" x14ac:dyDescent="0.25">
      <c r="Q268" s="23">
        <v>44442</v>
      </c>
      <c r="R268">
        <v>5</v>
      </c>
    </row>
    <row r="269" spans="17:20" x14ac:dyDescent="0.25">
      <c r="Q269" s="23">
        <v>44443</v>
      </c>
      <c r="R269">
        <v>7</v>
      </c>
    </row>
    <row r="270" spans="17:20" x14ac:dyDescent="0.25">
      <c r="Q270" s="23">
        <v>44444</v>
      </c>
      <c r="R270">
        <v>0</v>
      </c>
    </row>
    <row r="271" spans="17:20" x14ac:dyDescent="0.25">
      <c r="Q271" s="23">
        <v>44445</v>
      </c>
      <c r="R271">
        <v>0</v>
      </c>
    </row>
    <row r="272" spans="17:20" x14ac:dyDescent="0.25">
      <c r="Q272" s="23">
        <v>44446</v>
      </c>
      <c r="R272">
        <v>13</v>
      </c>
    </row>
    <row r="273" spans="17:18" x14ac:dyDescent="0.25">
      <c r="Q273" s="23">
        <v>44447</v>
      </c>
      <c r="R273">
        <v>11</v>
      </c>
    </row>
    <row r="274" spans="17:18" x14ac:dyDescent="0.25">
      <c r="Q274" s="23">
        <v>44448</v>
      </c>
      <c r="R274">
        <v>6</v>
      </c>
    </row>
    <row r="275" spans="17:18" x14ac:dyDescent="0.25">
      <c r="Q275" s="23">
        <v>44449</v>
      </c>
      <c r="R275">
        <v>8</v>
      </c>
    </row>
    <row r="276" spans="17:18" x14ac:dyDescent="0.25">
      <c r="Q276" s="23">
        <v>44450</v>
      </c>
      <c r="R276">
        <v>8</v>
      </c>
    </row>
    <row r="277" spans="17:18" x14ac:dyDescent="0.25">
      <c r="Q277" s="23">
        <v>44451</v>
      </c>
      <c r="R277">
        <v>0</v>
      </c>
    </row>
    <row r="278" spans="17:18" x14ac:dyDescent="0.25">
      <c r="Q278" s="23">
        <v>44452</v>
      </c>
      <c r="R278">
        <v>0</v>
      </c>
    </row>
    <row r="279" spans="17:18" x14ac:dyDescent="0.25">
      <c r="Q279" s="23">
        <v>44453</v>
      </c>
      <c r="R279">
        <v>8</v>
      </c>
    </row>
    <row r="280" spans="17:18" x14ac:dyDescent="0.25">
      <c r="Q280" s="23">
        <v>44454</v>
      </c>
      <c r="R280">
        <v>21</v>
      </c>
    </row>
    <row r="281" spans="17:18" x14ac:dyDescent="0.25">
      <c r="Q281" s="23">
        <v>44455</v>
      </c>
      <c r="R281">
        <v>10</v>
      </c>
    </row>
    <row r="282" spans="17:18" x14ac:dyDescent="0.25">
      <c r="Q282" s="23">
        <v>44456</v>
      </c>
      <c r="R282">
        <v>8</v>
      </c>
    </row>
    <row r="283" spans="17:18" x14ac:dyDescent="0.25">
      <c r="Q283" s="23">
        <v>44457</v>
      </c>
      <c r="R283">
        <v>14</v>
      </c>
    </row>
    <row r="284" spans="17:18" x14ac:dyDescent="0.25">
      <c r="Q284" s="23">
        <v>44458</v>
      </c>
      <c r="R284">
        <v>1</v>
      </c>
    </row>
    <row r="285" spans="17:18" x14ac:dyDescent="0.25">
      <c r="Q285" s="23">
        <v>44459</v>
      </c>
      <c r="R285">
        <v>0</v>
      </c>
    </row>
    <row r="286" spans="17:18" x14ac:dyDescent="0.25">
      <c r="Q286" s="23">
        <v>44460</v>
      </c>
      <c r="R286">
        <v>15</v>
      </c>
    </row>
    <row r="287" spans="17:18" x14ac:dyDescent="0.25">
      <c r="Q287" s="23">
        <v>44461</v>
      </c>
      <c r="R287">
        <v>20</v>
      </c>
    </row>
    <row r="288" spans="17:18" x14ac:dyDescent="0.25">
      <c r="Q288" s="23">
        <v>44462</v>
      </c>
      <c r="R288">
        <v>14</v>
      </c>
    </row>
    <row r="289" spans="17:20" x14ac:dyDescent="0.25">
      <c r="Q289" s="23">
        <v>44463</v>
      </c>
      <c r="R289">
        <v>14</v>
      </c>
    </row>
    <row r="290" spans="17:20" x14ac:dyDescent="0.25">
      <c r="Q290" s="23">
        <v>44464</v>
      </c>
      <c r="R290">
        <v>20</v>
      </c>
    </row>
    <row r="291" spans="17:20" x14ac:dyDescent="0.25">
      <c r="Q291" s="23">
        <v>44465</v>
      </c>
      <c r="S291">
        <v>1</v>
      </c>
      <c r="T291" s="30">
        <v>1.7481436338493057</v>
      </c>
    </row>
    <row r="292" spans="17:20" x14ac:dyDescent="0.25">
      <c r="Q292" s="23">
        <v>44466</v>
      </c>
      <c r="S292">
        <v>0</v>
      </c>
      <c r="T292" s="31">
        <v>1.004401761279242</v>
      </c>
    </row>
    <row r="293" spans="17:20" x14ac:dyDescent="0.25">
      <c r="Q293" s="23">
        <v>44467</v>
      </c>
      <c r="S293">
        <v>29</v>
      </c>
      <c r="T293" s="30">
        <v>18.945534652467355</v>
      </c>
    </row>
    <row r="294" spans="17:20" x14ac:dyDescent="0.25">
      <c r="Q294" s="23">
        <v>44468</v>
      </c>
      <c r="S294">
        <v>22</v>
      </c>
      <c r="T294" s="31">
        <v>23.883667181996735</v>
      </c>
    </row>
    <row r="295" spans="17:20" x14ac:dyDescent="0.25">
      <c r="Q295" s="23">
        <v>44469</v>
      </c>
      <c r="S295">
        <v>27</v>
      </c>
      <c r="T295" s="30">
        <v>17.944462255150796</v>
      </c>
    </row>
    <row r="296" spans="17:20" x14ac:dyDescent="0.25">
      <c r="Q296" s="23">
        <v>44470</v>
      </c>
      <c r="S296">
        <v>16</v>
      </c>
      <c r="T296" s="31">
        <v>18.691188336826848</v>
      </c>
    </row>
    <row r="297" spans="17:20" x14ac:dyDescent="0.25">
      <c r="Q297" s="23">
        <v>44471</v>
      </c>
      <c r="S297">
        <v>23</v>
      </c>
      <c r="T297" s="30">
        <v>20.878274907578607</v>
      </c>
    </row>
    <row r="298" spans="17:20" x14ac:dyDescent="0.25">
      <c r="Q298" s="23">
        <v>44472</v>
      </c>
      <c r="S298">
        <v>6</v>
      </c>
      <c r="T298" s="31">
        <v>2.6374727603282642</v>
      </c>
    </row>
    <row r="299" spans="17:20" x14ac:dyDescent="0.25">
      <c r="Q299" s="23">
        <v>44473</v>
      </c>
      <c r="S299">
        <v>0</v>
      </c>
      <c r="T299" s="30">
        <v>1.8549785606265528</v>
      </c>
    </row>
    <row r="300" spans="17:20" x14ac:dyDescent="0.25">
      <c r="Q300" s="23">
        <v>44474</v>
      </c>
      <c r="S300">
        <v>46</v>
      </c>
      <c r="T300" s="31">
        <v>25.832888410174764</v>
      </c>
    </row>
    <row r="301" spans="17:20" x14ac:dyDescent="0.25">
      <c r="Q301" s="23">
        <v>44475</v>
      </c>
      <c r="S301">
        <v>33</v>
      </c>
      <c r="T301" s="30">
        <v>33.04627706731128</v>
      </c>
    </row>
    <row r="302" spans="17:20" x14ac:dyDescent="0.25">
      <c r="Q302" s="23">
        <v>44476</v>
      </c>
      <c r="S302">
        <v>29</v>
      </c>
      <c r="T302" s="31">
        <v>25.087032668934764</v>
      </c>
    </row>
    <row r="303" spans="17:20" x14ac:dyDescent="0.25">
      <c r="Q303" s="23">
        <v>44477</v>
      </c>
      <c r="S303">
        <v>31</v>
      </c>
      <c r="T303" s="30">
        <v>24.861970609542993</v>
      </c>
    </row>
    <row r="304" spans="17:20" x14ac:dyDescent="0.25">
      <c r="Q304" s="23">
        <v>44478</v>
      </c>
      <c r="S304">
        <v>29</v>
      </c>
      <c r="T304" s="31">
        <v>28.329231814299551</v>
      </c>
    </row>
    <row r="305" spans="17:20" x14ac:dyDescent="0.25">
      <c r="Q305" s="23">
        <v>44479</v>
      </c>
      <c r="S305">
        <v>5</v>
      </c>
      <c r="T305" s="30">
        <v>3.8718061081794595</v>
      </c>
    </row>
    <row r="306" spans="17:20" x14ac:dyDescent="0.25">
      <c r="Q306" s="23">
        <v>44480</v>
      </c>
      <c r="S306">
        <v>0</v>
      </c>
      <c r="T306" s="31">
        <v>2.798732922411316</v>
      </c>
    </row>
    <row r="307" spans="17:20" x14ac:dyDescent="0.25">
      <c r="Q307" s="23">
        <v>44481</v>
      </c>
      <c r="S307">
        <v>49</v>
      </c>
      <c r="T307" s="30">
        <v>35.165629461000719</v>
      </c>
    </row>
    <row r="308" spans="17:20" x14ac:dyDescent="0.25">
      <c r="Q308" s="23">
        <v>44482</v>
      </c>
      <c r="S308">
        <v>40</v>
      </c>
      <c r="T308" s="31">
        <v>45.663496791388582</v>
      </c>
    </row>
    <row r="309" spans="17:20" x14ac:dyDescent="0.25">
      <c r="Q309" s="23">
        <v>44483</v>
      </c>
      <c r="S309">
        <v>60</v>
      </c>
      <c r="T309" s="30">
        <v>34.015609325813244</v>
      </c>
    </row>
    <row r="310" spans="17:20" x14ac:dyDescent="0.25">
      <c r="Q310" s="23">
        <v>44484</v>
      </c>
      <c r="S310">
        <v>49</v>
      </c>
      <c r="T310" s="31">
        <v>34.080233136820937</v>
      </c>
    </row>
    <row r="311" spans="17:20" x14ac:dyDescent="0.25">
      <c r="Q311" s="23">
        <v>44485</v>
      </c>
      <c r="S311">
        <v>44</v>
      </c>
      <c r="T311" s="30">
        <v>38.781901235447627</v>
      </c>
    </row>
    <row r="312" spans="17:20" x14ac:dyDescent="0.25">
      <c r="Q312" s="23">
        <v>44486</v>
      </c>
      <c r="S312">
        <v>1</v>
      </c>
      <c r="T312" s="31">
        <v>5.5743169394024905</v>
      </c>
    </row>
    <row r="313" spans="17:20" x14ac:dyDescent="0.25">
      <c r="Q313" s="23">
        <v>44487</v>
      </c>
      <c r="S313">
        <v>3</v>
      </c>
      <c r="T313" s="30">
        <v>4.0399983922332252</v>
      </c>
    </row>
    <row r="314" spans="17:20" x14ac:dyDescent="0.25">
      <c r="Q314" s="23">
        <v>44488</v>
      </c>
      <c r="S314">
        <v>64</v>
      </c>
      <c r="T314" s="31">
        <v>47.568091524221202</v>
      </c>
    </row>
    <row r="315" spans="17:20" x14ac:dyDescent="0.25">
      <c r="Q315" s="23">
        <v>44489</v>
      </c>
      <c r="S315">
        <v>75</v>
      </c>
      <c r="T315" s="30">
        <v>60.906536526784159</v>
      </c>
    </row>
    <row r="316" spans="17:20" x14ac:dyDescent="0.25">
      <c r="Q316" s="23">
        <v>44490</v>
      </c>
      <c r="S316">
        <v>46</v>
      </c>
      <c r="T316" s="31">
        <v>45.80759973957705</v>
      </c>
    </row>
    <row r="317" spans="17:20" x14ac:dyDescent="0.25">
      <c r="Q317" s="23">
        <v>44491</v>
      </c>
      <c r="S317">
        <v>59</v>
      </c>
      <c r="T317" s="30">
        <v>45.591571898012099</v>
      </c>
    </row>
    <row r="318" spans="17:20" x14ac:dyDescent="0.25">
      <c r="Q318" s="23">
        <v>44492</v>
      </c>
      <c r="S318">
        <v>75</v>
      </c>
      <c r="T318" s="31">
        <v>52.108121560701228</v>
      </c>
    </row>
    <row r="319" spans="17:20" x14ac:dyDescent="0.25">
      <c r="Q319" s="23">
        <v>44493</v>
      </c>
      <c r="S319">
        <v>13</v>
      </c>
      <c r="T319" s="30">
        <v>7.708231070407578</v>
      </c>
    </row>
    <row r="320" spans="17:20" x14ac:dyDescent="0.25">
      <c r="Q320" s="23">
        <v>44494</v>
      </c>
      <c r="S320">
        <v>0</v>
      </c>
      <c r="T320" s="31">
        <v>5.7184079210882341</v>
      </c>
    </row>
  </sheetData>
  <mergeCells count="7">
    <mergeCell ref="C156:C158"/>
    <mergeCell ref="C149:D149"/>
    <mergeCell ref="C138:C140"/>
    <mergeCell ref="C141:C143"/>
    <mergeCell ref="C144:C146"/>
    <mergeCell ref="C150:C152"/>
    <mergeCell ref="C153:C155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2021-12-20T10:57:55Z</dcterms:created>
  <dcterms:modified xsi:type="dcterms:W3CDTF">2021-12-22T10:39:42Z</dcterms:modified>
</cp:coreProperties>
</file>