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 activeTab="3"/>
  </bookViews>
  <sheets>
    <sheet name="Glowny" sheetId="1" r:id="rId1"/>
    <sheet name="Odpowiedzi" sheetId="2" r:id="rId2"/>
    <sheet name="Nieprawidlowe_pesel" sheetId="3" r:id="rId3"/>
    <sheet name="Dziesieciolecia" sheetId="4" r:id="rId4"/>
  </sheets>
  <definedNames>
    <definedName name="_xlnm._FilterDatabase" localSheetId="2" hidden="1">Nieprawidlowe_pesel!$A$1:$Q$151</definedName>
    <definedName name="_xlnm._FilterDatabase" localSheetId="1" hidden="1">Odpowiedzi!$E$1:$U$9</definedName>
    <definedName name="pesel" localSheetId="0">Glowny!$A$2:$A$151</definedName>
    <definedName name="pesel" localSheetId="2">Nieprawidlowe_pesel!$A$2:$A$151</definedName>
    <definedName name="pesel_1" localSheetId="3">Dziesieciolecia!$A$2:$A$151</definedName>
  </definedNames>
  <calcPr calcId="125725"/>
</workbook>
</file>

<file path=xl/calcChain.xml><?xml version="1.0" encoding="utf-8"?>
<calcChain xmlns="http://schemas.openxmlformats.org/spreadsheetml/2006/main">
  <c r="J2" i="4"/>
  <c r="I2"/>
  <c r="H2"/>
  <c r="G2"/>
  <c r="F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2"/>
  <c r="S5" i="2"/>
  <c r="O5"/>
  <c r="N5"/>
  <c r="M5"/>
  <c r="L5"/>
  <c r="K5"/>
  <c r="J5"/>
  <c r="I5"/>
  <c r="H5"/>
  <c r="G5"/>
  <c r="F5"/>
  <c r="Q5" s="1"/>
  <c r="R5" s="1"/>
  <c r="T5" s="1"/>
  <c r="S3"/>
  <c r="O3"/>
  <c r="N3"/>
  <c r="M3"/>
  <c r="L3"/>
  <c r="K3"/>
  <c r="J3"/>
  <c r="I3"/>
  <c r="H3"/>
  <c r="G3"/>
  <c r="F3"/>
  <c r="S2"/>
  <c r="O2"/>
  <c r="N2"/>
  <c r="M2"/>
  <c r="L2"/>
  <c r="K2"/>
  <c r="J2"/>
  <c r="I2"/>
  <c r="H2"/>
  <c r="G2"/>
  <c r="F2"/>
  <c r="S7"/>
  <c r="O7"/>
  <c r="N7"/>
  <c r="M7"/>
  <c r="L7"/>
  <c r="K7"/>
  <c r="J7"/>
  <c r="I7"/>
  <c r="H7"/>
  <c r="G7"/>
  <c r="F7"/>
  <c r="S6"/>
  <c r="O6"/>
  <c r="N6"/>
  <c r="M6"/>
  <c r="L6"/>
  <c r="K6"/>
  <c r="J6"/>
  <c r="I6"/>
  <c r="H6"/>
  <c r="G6"/>
  <c r="F6"/>
  <c r="S9"/>
  <c r="O9"/>
  <c r="N9"/>
  <c r="M9"/>
  <c r="L9"/>
  <c r="K9"/>
  <c r="J9"/>
  <c r="I9"/>
  <c r="H9"/>
  <c r="G9"/>
  <c r="F9"/>
  <c r="S4"/>
  <c r="O4"/>
  <c r="N4"/>
  <c r="M4"/>
  <c r="L4"/>
  <c r="K4"/>
  <c r="J4"/>
  <c r="I4"/>
  <c r="H4"/>
  <c r="G4"/>
  <c r="F4"/>
  <c r="S8"/>
  <c r="O8"/>
  <c r="N8"/>
  <c r="M8"/>
  <c r="L8"/>
  <c r="K8"/>
  <c r="J8"/>
  <c r="I8"/>
  <c r="H8"/>
  <c r="G8"/>
  <c r="F8"/>
  <c r="O11" i="3"/>
  <c r="O12"/>
  <c r="O13"/>
  <c r="O14"/>
  <c r="O15"/>
  <c r="O16"/>
  <c r="O17"/>
  <c r="O18"/>
  <c r="O19"/>
  <c r="O20"/>
  <c r="O21"/>
  <c r="O22"/>
  <c r="O23"/>
  <c r="O2"/>
  <c r="O24"/>
  <c r="O25"/>
  <c r="O26"/>
  <c r="O3"/>
  <c r="O4"/>
  <c r="O5"/>
  <c r="O27"/>
  <c r="O28"/>
  <c r="O29"/>
  <c r="O30"/>
  <c r="O31"/>
  <c r="O32"/>
  <c r="O33"/>
  <c r="O34"/>
  <c r="O35"/>
  <c r="O36"/>
  <c r="O37"/>
  <c r="O38"/>
  <c r="O39"/>
  <c r="O40"/>
  <c r="O6"/>
  <c r="O41"/>
  <c r="O42"/>
  <c r="O43"/>
  <c r="O44"/>
  <c r="O45"/>
  <c r="O46"/>
  <c r="O47"/>
  <c r="O48"/>
  <c r="O49"/>
  <c r="O50"/>
  <c r="O51"/>
  <c r="O52"/>
  <c r="O53"/>
  <c r="O54"/>
  <c r="O55"/>
  <c r="O56"/>
  <c r="O57"/>
  <c r="O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8"/>
  <c r="O142"/>
  <c r="O143"/>
  <c r="O144"/>
  <c r="O145"/>
  <c r="O146"/>
  <c r="O9"/>
  <c r="O147"/>
  <c r="O148"/>
  <c r="O149"/>
  <c r="O150"/>
  <c r="O151"/>
  <c r="O10"/>
  <c r="K11"/>
  <c r="K12"/>
  <c r="K13"/>
  <c r="K14"/>
  <c r="K15"/>
  <c r="K16"/>
  <c r="K17"/>
  <c r="K18"/>
  <c r="K19"/>
  <c r="K20"/>
  <c r="K21"/>
  <c r="K22"/>
  <c r="K23"/>
  <c r="K2"/>
  <c r="K24"/>
  <c r="K25"/>
  <c r="K26"/>
  <c r="K3"/>
  <c r="K4"/>
  <c r="K5"/>
  <c r="K27"/>
  <c r="K28"/>
  <c r="K29"/>
  <c r="K30"/>
  <c r="K31"/>
  <c r="K32"/>
  <c r="K33"/>
  <c r="K34"/>
  <c r="K35"/>
  <c r="K36"/>
  <c r="K37"/>
  <c r="K38"/>
  <c r="K39"/>
  <c r="K40"/>
  <c r="K6"/>
  <c r="K41"/>
  <c r="K42"/>
  <c r="K43"/>
  <c r="K44"/>
  <c r="K45"/>
  <c r="K46"/>
  <c r="K47"/>
  <c r="K48"/>
  <c r="K49"/>
  <c r="K50"/>
  <c r="K51"/>
  <c r="K52"/>
  <c r="K53"/>
  <c r="K54"/>
  <c r="K55"/>
  <c r="K56"/>
  <c r="K57"/>
  <c r="K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8"/>
  <c r="K142"/>
  <c r="K143"/>
  <c r="K144"/>
  <c r="K145"/>
  <c r="K146"/>
  <c r="K9"/>
  <c r="K147"/>
  <c r="K148"/>
  <c r="K149"/>
  <c r="K150"/>
  <c r="K151"/>
  <c r="J11"/>
  <c r="J12"/>
  <c r="J13"/>
  <c r="J14"/>
  <c r="J15"/>
  <c r="J16"/>
  <c r="J17"/>
  <c r="J18"/>
  <c r="J19"/>
  <c r="J20"/>
  <c r="J21"/>
  <c r="J22"/>
  <c r="J23"/>
  <c r="J2"/>
  <c r="J24"/>
  <c r="J25"/>
  <c r="J26"/>
  <c r="J3"/>
  <c r="J4"/>
  <c r="J5"/>
  <c r="J27"/>
  <c r="J28"/>
  <c r="J29"/>
  <c r="J30"/>
  <c r="J31"/>
  <c r="J32"/>
  <c r="J33"/>
  <c r="J34"/>
  <c r="J35"/>
  <c r="J36"/>
  <c r="J37"/>
  <c r="J38"/>
  <c r="J39"/>
  <c r="J40"/>
  <c r="J6"/>
  <c r="J41"/>
  <c r="J42"/>
  <c r="J43"/>
  <c r="J44"/>
  <c r="J45"/>
  <c r="J46"/>
  <c r="J47"/>
  <c r="J48"/>
  <c r="J49"/>
  <c r="J50"/>
  <c r="J51"/>
  <c r="J52"/>
  <c r="J53"/>
  <c r="J54"/>
  <c r="J55"/>
  <c r="J56"/>
  <c r="J57"/>
  <c r="J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8"/>
  <c r="J142"/>
  <c r="J143"/>
  <c r="J144"/>
  <c r="J145"/>
  <c r="J146"/>
  <c r="J9"/>
  <c r="J147"/>
  <c r="J148"/>
  <c r="J149"/>
  <c r="J150"/>
  <c r="J151"/>
  <c r="I11"/>
  <c r="I12"/>
  <c r="I13"/>
  <c r="I14"/>
  <c r="I15"/>
  <c r="I16"/>
  <c r="I17"/>
  <c r="I18"/>
  <c r="I19"/>
  <c r="I20"/>
  <c r="I21"/>
  <c r="I22"/>
  <c r="I23"/>
  <c r="I2"/>
  <c r="I24"/>
  <c r="I25"/>
  <c r="I26"/>
  <c r="I3"/>
  <c r="I4"/>
  <c r="I5"/>
  <c r="I27"/>
  <c r="I28"/>
  <c r="I29"/>
  <c r="I30"/>
  <c r="I31"/>
  <c r="I32"/>
  <c r="I33"/>
  <c r="I34"/>
  <c r="I35"/>
  <c r="I36"/>
  <c r="I37"/>
  <c r="I38"/>
  <c r="I39"/>
  <c r="I40"/>
  <c r="I6"/>
  <c r="I41"/>
  <c r="I42"/>
  <c r="I43"/>
  <c r="I44"/>
  <c r="I45"/>
  <c r="I46"/>
  <c r="I47"/>
  <c r="I48"/>
  <c r="I49"/>
  <c r="I50"/>
  <c r="I51"/>
  <c r="I52"/>
  <c r="I53"/>
  <c r="I54"/>
  <c r="I55"/>
  <c r="I56"/>
  <c r="I57"/>
  <c r="I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8"/>
  <c r="I142"/>
  <c r="I143"/>
  <c r="I144"/>
  <c r="I145"/>
  <c r="I146"/>
  <c r="I9"/>
  <c r="I147"/>
  <c r="I148"/>
  <c r="I149"/>
  <c r="I150"/>
  <c r="I151"/>
  <c r="H11"/>
  <c r="H12"/>
  <c r="H13"/>
  <c r="H14"/>
  <c r="H15"/>
  <c r="H16"/>
  <c r="H17"/>
  <c r="H18"/>
  <c r="H19"/>
  <c r="H20"/>
  <c r="H21"/>
  <c r="H22"/>
  <c r="H23"/>
  <c r="H2"/>
  <c r="H24"/>
  <c r="H25"/>
  <c r="H26"/>
  <c r="H3"/>
  <c r="H4"/>
  <c r="H5"/>
  <c r="H27"/>
  <c r="H28"/>
  <c r="H29"/>
  <c r="H30"/>
  <c r="H31"/>
  <c r="H32"/>
  <c r="H33"/>
  <c r="H34"/>
  <c r="H35"/>
  <c r="H36"/>
  <c r="H37"/>
  <c r="H38"/>
  <c r="H39"/>
  <c r="H40"/>
  <c r="H6"/>
  <c r="H41"/>
  <c r="H42"/>
  <c r="H43"/>
  <c r="H44"/>
  <c r="H45"/>
  <c r="H46"/>
  <c r="H47"/>
  <c r="H48"/>
  <c r="H49"/>
  <c r="H50"/>
  <c r="H51"/>
  <c r="H52"/>
  <c r="H53"/>
  <c r="H54"/>
  <c r="H55"/>
  <c r="H56"/>
  <c r="H57"/>
  <c r="H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8"/>
  <c r="H142"/>
  <c r="H143"/>
  <c r="H144"/>
  <c r="H145"/>
  <c r="H146"/>
  <c r="H9"/>
  <c r="H147"/>
  <c r="H148"/>
  <c r="H149"/>
  <c r="H150"/>
  <c r="H151"/>
  <c r="G11"/>
  <c r="G12"/>
  <c r="G13"/>
  <c r="G14"/>
  <c r="G15"/>
  <c r="G16"/>
  <c r="G17"/>
  <c r="G18"/>
  <c r="G19"/>
  <c r="G20"/>
  <c r="G21"/>
  <c r="G22"/>
  <c r="G23"/>
  <c r="G2"/>
  <c r="G24"/>
  <c r="G25"/>
  <c r="G26"/>
  <c r="G3"/>
  <c r="G4"/>
  <c r="G5"/>
  <c r="G27"/>
  <c r="G28"/>
  <c r="G29"/>
  <c r="G30"/>
  <c r="G31"/>
  <c r="G32"/>
  <c r="G33"/>
  <c r="G34"/>
  <c r="G35"/>
  <c r="G36"/>
  <c r="G37"/>
  <c r="G38"/>
  <c r="G39"/>
  <c r="G40"/>
  <c r="G6"/>
  <c r="G41"/>
  <c r="G42"/>
  <c r="G43"/>
  <c r="G44"/>
  <c r="G45"/>
  <c r="G46"/>
  <c r="G47"/>
  <c r="G48"/>
  <c r="G49"/>
  <c r="G50"/>
  <c r="G51"/>
  <c r="G52"/>
  <c r="G53"/>
  <c r="G54"/>
  <c r="G55"/>
  <c r="G56"/>
  <c r="G57"/>
  <c r="G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8"/>
  <c r="G142"/>
  <c r="G143"/>
  <c r="G144"/>
  <c r="G145"/>
  <c r="G146"/>
  <c r="G9"/>
  <c r="G147"/>
  <c r="G148"/>
  <c r="G149"/>
  <c r="G150"/>
  <c r="G151"/>
  <c r="F11"/>
  <c r="F12"/>
  <c r="F13"/>
  <c r="F14"/>
  <c r="F15"/>
  <c r="F16"/>
  <c r="F17"/>
  <c r="F18"/>
  <c r="F19"/>
  <c r="F20"/>
  <c r="F21"/>
  <c r="F22"/>
  <c r="F23"/>
  <c r="F2"/>
  <c r="F24"/>
  <c r="F25"/>
  <c r="F26"/>
  <c r="F3"/>
  <c r="F4"/>
  <c r="F5"/>
  <c r="F27"/>
  <c r="F28"/>
  <c r="F29"/>
  <c r="F30"/>
  <c r="F31"/>
  <c r="F32"/>
  <c r="F33"/>
  <c r="F34"/>
  <c r="F35"/>
  <c r="F36"/>
  <c r="F37"/>
  <c r="F38"/>
  <c r="F39"/>
  <c r="F40"/>
  <c r="F6"/>
  <c r="F41"/>
  <c r="F42"/>
  <c r="F43"/>
  <c r="F44"/>
  <c r="F45"/>
  <c r="F46"/>
  <c r="F47"/>
  <c r="F48"/>
  <c r="F49"/>
  <c r="F50"/>
  <c r="F51"/>
  <c r="F52"/>
  <c r="F53"/>
  <c r="F54"/>
  <c r="F55"/>
  <c r="F56"/>
  <c r="F57"/>
  <c r="F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8"/>
  <c r="F142"/>
  <c r="F143"/>
  <c r="F144"/>
  <c r="F145"/>
  <c r="F146"/>
  <c r="F9"/>
  <c r="F147"/>
  <c r="F148"/>
  <c r="F149"/>
  <c r="F150"/>
  <c r="F151"/>
  <c r="E11"/>
  <c r="E12"/>
  <c r="E13"/>
  <c r="E14"/>
  <c r="E15"/>
  <c r="E16"/>
  <c r="E17"/>
  <c r="E18"/>
  <c r="E19"/>
  <c r="E20"/>
  <c r="E21"/>
  <c r="E22"/>
  <c r="E23"/>
  <c r="E2"/>
  <c r="E24"/>
  <c r="E25"/>
  <c r="E26"/>
  <c r="E3"/>
  <c r="E4"/>
  <c r="E5"/>
  <c r="E27"/>
  <c r="E28"/>
  <c r="E29"/>
  <c r="E30"/>
  <c r="E31"/>
  <c r="E32"/>
  <c r="E33"/>
  <c r="E34"/>
  <c r="E35"/>
  <c r="E36"/>
  <c r="E37"/>
  <c r="E38"/>
  <c r="E39"/>
  <c r="E40"/>
  <c r="E6"/>
  <c r="E41"/>
  <c r="E42"/>
  <c r="E43"/>
  <c r="E44"/>
  <c r="E45"/>
  <c r="E46"/>
  <c r="E47"/>
  <c r="E48"/>
  <c r="E49"/>
  <c r="E50"/>
  <c r="E51"/>
  <c r="E52"/>
  <c r="E53"/>
  <c r="E54"/>
  <c r="E55"/>
  <c r="E56"/>
  <c r="E57"/>
  <c r="E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8"/>
  <c r="E142"/>
  <c r="E143"/>
  <c r="E144"/>
  <c r="E145"/>
  <c r="E146"/>
  <c r="E9"/>
  <c r="E147"/>
  <c r="E148"/>
  <c r="E149"/>
  <c r="E150"/>
  <c r="E151"/>
  <c r="D11"/>
  <c r="D12"/>
  <c r="D13"/>
  <c r="D14"/>
  <c r="D15"/>
  <c r="D16"/>
  <c r="D17"/>
  <c r="D18"/>
  <c r="D19"/>
  <c r="D20"/>
  <c r="D21"/>
  <c r="D22"/>
  <c r="D23"/>
  <c r="D2"/>
  <c r="D24"/>
  <c r="D25"/>
  <c r="D26"/>
  <c r="D3"/>
  <c r="D4"/>
  <c r="D5"/>
  <c r="D27"/>
  <c r="D28"/>
  <c r="D29"/>
  <c r="D30"/>
  <c r="D31"/>
  <c r="D32"/>
  <c r="D33"/>
  <c r="D34"/>
  <c r="D35"/>
  <c r="D36"/>
  <c r="D37"/>
  <c r="D38"/>
  <c r="D39"/>
  <c r="D40"/>
  <c r="D6"/>
  <c r="D41"/>
  <c r="D42"/>
  <c r="D43"/>
  <c r="D44"/>
  <c r="D45"/>
  <c r="D46"/>
  <c r="D47"/>
  <c r="D48"/>
  <c r="D49"/>
  <c r="D50"/>
  <c r="D51"/>
  <c r="D52"/>
  <c r="D53"/>
  <c r="D54"/>
  <c r="D55"/>
  <c r="D56"/>
  <c r="D57"/>
  <c r="D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8"/>
  <c r="D142"/>
  <c r="D143"/>
  <c r="D144"/>
  <c r="D145"/>
  <c r="D146"/>
  <c r="D9"/>
  <c r="D147"/>
  <c r="D148"/>
  <c r="D149"/>
  <c r="D150"/>
  <c r="D151"/>
  <c r="C11"/>
  <c r="C12"/>
  <c r="C13"/>
  <c r="C14"/>
  <c r="C15"/>
  <c r="C16"/>
  <c r="C17"/>
  <c r="C18"/>
  <c r="C19"/>
  <c r="C20"/>
  <c r="C21"/>
  <c r="C22"/>
  <c r="C23"/>
  <c r="C2"/>
  <c r="C24"/>
  <c r="C25"/>
  <c r="C26"/>
  <c r="C3"/>
  <c r="C4"/>
  <c r="C5"/>
  <c r="C27"/>
  <c r="C28"/>
  <c r="C29"/>
  <c r="C30"/>
  <c r="C31"/>
  <c r="C32"/>
  <c r="C33"/>
  <c r="C34"/>
  <c r="C35"/>
  <c r="C36"/>
  <c r="C37"/>
  <c r="C38"/>
  <c r="C39"/>
  <c r="C40"/>
  <c r="C6"/>
  <c r="C41"/>
  <c r="C42"/>
  <c r="C43"/>
  <c r="C44"/>
  <c r="C45"/>
  <c r="C46"/>
  <c r="C47"/>
  <c r="C48"/>
  <c r="C49"/>
  <c r="C50"/>
  <c r="C51"/>
  <c r="C52"/>
  <c r="C53"/>
  <c r="C54"/>
  <c r="C55"/>
  <c r="C56"/>
  <c r="C57"/>
  <c r="C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8"/>
  <c r="C142"/>
  <c r="C143"/>
  <c r="C144"/>
  <c r="C145"/>
  <c r="C146"/>
  <c r="C9"/>
  <c r="C147"/>
  <c r="C148"/>
  <c r="C149"/>
  <c r="C150"/>
  <c r="C151"/>
  <c r="B11"/>
  <c r="B12"/>
  <c r="B13"/>
  <c r="B14"/>
  <c r="B15"/>
  <c r="B16"/>
  <c r="M16" s="1"/>
  <c r="N16" s="1"/>
  <c r="P16" s="1"/>
  <c r="B17"/>
  <c r="B18"/>
  <c r="B19"/>
  <c r="B20"/>
  <c r="B21"/>
  <c r="B22"/>
  <c r="B23"/>
  <c r="B2"/>
  <c r="M2" s="1"/>
  <c r="N2" s="1"/>
  <c r="P2" s="1"/>
  <c r="B24"/>
  <c r="B25"/>
  <c r="B26"/>
  <c r="B3"/>
  <c r="B4"/>
  <c r="B5"/>
  <c r="B27"/>
  <c r="B28"/>
  <c r="M28" s="1"/>
  <c r="N28" s="1"/>
  <c r="P28" s="1"/>
  <c r="B29"/>
  <c r="B30"/>
  <c r="B31"/>
  <c r="B32"/>
  <c r="B33"/>
  <c r="B34"/>
  <c r="B35"/>
  <c r="B36"/>
  <c r="M36" s="1"/>
  <c r="N36" s="1"/>
  <c r="P36" s="1"/>
  <c r="B37"/>
  <c r="B38"/>
  <c r="B39"/>
  <c r="B40"/>
  <c r="B6"/>
  <c r="B41"/>
  <c r="B42"/>
  <c r="B43"/>
  <c r="M43" s="1"/>
  <c r="N43" s="1"/>
  <c r="P43" s="1"/>
  <c r="B44"/>
  <c r="B45"/>
  <c r="B46"/>
  <c r="B47"/>
  <c r="B48"/>
  <c r="B49"/>
  <c r="B50"/>
  <c r="B51"/>
  <c r="M51" s="1"/>
  <c r="N51" s="1"/>
  <c r="P51" s="1"/>
  <c r="B52"/>
  <c r="B53"/>
  <c r="B54"/>
  <c r="B55"/>
  <c r="B56"/>
  <c r="B57"/>
  <c r="B7"/>
  <c r="B58"/>
  <c r="M58" s="1"/>
  <c r="N58" s="1"/>
  <c r="P58" s="1"/>
  <c r="B59"/>
  <c r="B60"/>
  <c r="B61"/>
  <c r="B62"/>
  <c r="B63"/>
  <c r="B64"/>
  <c r="B65"/>
  <c r="B66"/>
  <c r="M66" s="1"/>
  <c r="N66" s="1"/>
  <c r="P66" s="1"/>
  <c r="B67"/>
  <c r="B68"/>
  <c r="B69"/>
  <c r="B70"/>
  <c r="B71"/>
  <c r="B72"/>
  <c r="B73"/>
  <c r="B74"/>
  <c r="M74" s="1"/>
  <c r="N74" s="1"/>
  <c r="P74" s="1"/>
  <c r="B75"/>
  <c r="B76"/>
  <c r="B77"/>
  <c r="B78"/>
  <c r="B79"/>
  <c r="B80"/>
  <c r="B81"/>
  <c r="B82"/>
  <c r="M82" s="1"/>
  <c r="N82" s="1"/>
  <c r="P82" s="1"/>
  <c r="B83"/>
  <c r="B84"/>
  <c r="B85"/>
  <c r="B86"/>
  <c r="B87"/>
  <c r="B88"/>
  <c r="B89"/>
  <c r="B90"/>
  <c r="M90" s="1"/>
  <c r="N90" s="1"/>
  <c r="P90" s="1"/>
  <c r="B91"/>
  <c r="B92"/>
  <c r="B93"/>
  <c r="B94"/>
  <c r="B95"/>
  <c r="B96"/>
  <c r="B97"/>
  <c r="B98"/>
  <c r="M98" s="1"/>
  <c r="N98" s="1"/>
  <c r="P98" s="1"/>
  <c r="B99"/>
  <c r="B100"/>
  <c r="B101"/>
  <c r="B102"/>
  <c r="B103"/>
  <c r="B104"/>
  <c r="B105"/>
  <c r="B106"/>
  <c r="M106" s="1"/>
  <c r="N106" s="1"/>
  <c r="P106" s="1"/>
  <c r="B107"/>
  <c r="B108"/>
  <c r="B109"/>
  <c r="B110"/>
  <c r="B111"/>
  <c r="B112"/>
  <c r="B113"/>
  <c r="B114"/>
  <c r="M114" s="1"/>
  <c r="N114" s="1"/>
  <c r="P114" s="1"/>
  <c r="B115"/>
  <c r="B116"/>
  <c r="B117"/>
  <c r="B118"/>
  <c r="B119"/>
  <c r="B120"/>
  <c r="B121"/>
  <c r="B122"/>
  <c r="M122" s="1"/>
  <c r="N122" s="1"/>
  <c r="P122" s="1"/>
  <c r="B123"/>
  <c r="B124"/>
  <c r="B125"/>
  <c r="B126"/>
  <c r="B127"/>
  <c r="B128"/>
  <c r="B129"/>
  <c r="B130"/>
  <c r="M130" s="1"/>
  <c r="N130" s="1"/>
  <c r="P130" s="1"/>
  <c r="B131"/>
  <c r="B132"/>
  <c r="B133"/>
  <c r="B134"/>
  <c r="B135"/>
  <c r="B136"/>
  <c r="B137"/>
  <c r="B138"/>
  <c r="M138" s="1"/>
  <c r="N138" s="1"/>
  <c r="P138" s="1"/>
  <c r="B139"/>
  <c r="B140"/>
  <c r="B141"/>
  <c r="B8"/>
  <c r="B142"/>
  <c r="B143"/>
  <c r="B144"/>
  <c r="B145"/>
  <c r="M145" s="1"/>
  <c r="N145" s="1"/>
  <c r="P145" s="1"/>
  <c r="B146"/>
  <c r="B9"/>
  <c r="B147"/>
  <c r="B148"/>
  <c r="B149"/>
  <c r="B150"/>
  <c r="B151"/>
  <c r="K10"/>
  <c r="J10"/>
  <c r="I10"/>
  <c r="H10"/>
  <c r="G10"/>
  <c r="F10"/>
  <c r="E10"/>
  <c r="D10"/>
  <c r="C10"/>
  <c r="B10"/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2"/>
  <c r="C2" i="2" s="1"/>
  <c r="B2"/>
  <c r="D129" i="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2"/>
  <c r="A2" i="2"/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2"/>
  <c r="Q9" i="2" l="1"/>
  <c r="R9" s="1"/>
  <c r="T9" s="1"/>
  <c r="U9" s="1"/>
  <c r="Q4"/>
  <c r="R4" s="1"/>
  <c r="T4" s="1"/>
  <c r="U4" s="1"/>
  <c r="Q7"/>
  <c r="R7" s="1"/>
  <c r="T7" s="1"/>
  <c r="U7" s="1"/>
  <c r="Q3"/>
  <c r="R3" s="1"/>
  <c r="T3" s="1"/>
  <c r="Q6"/>
  <c r="R6" s="1"/>
  <c r="T6" s="1"/>
  <c r="Q8"/>
  <c r="R8" s="1"/>
  <c r="T8" s="1"/>
  <c r="U8" s="1"/>
  <c r="Q2"/>
  <c r="R2" s="1"/>
  <c r="T2" s="1"/>
  <c r="U2" s="1"/>
  <c r="U5"/>
  <c r="U3"/>
  <c r="U6"/>
  <c r="M10" i="3"/>
  <c r="N10" s="1"/>
  <c r="P10" s="1"/>
  <c r="Q10" s="1"/>
  <c r="Q145"/>
  <c r="Q138"/>
  <c r="Q130"/>
  <c r="Q122"/>
  <c r="Q114"/>
  <c r="Q106"/>
  <c r="Q98"/>
  <c r="Q90"/>
  <c r="Q82"/>
  <c r="Q74"/>
  <c r="Q66"/>
  <c r="Q58"/>
  <c r="Q51"/>
  <c r="Q43"/>
  <c r="Q36"/>
  <c r="Q28"/>
  <c r="Q2"/>
  <c r="Q16"/>
  <c r="M146"/>
  <c r="N146" s="1"/>
  <c r="P146" s="1"/>
  <c r="Q146" s="1"/>
  <c r="M139"/>
  <c r="N139" s="1"/>
  <c r="P139" s="1"/>
  <c r="Q139" s="1"/>
  <c r="M131"/>
  <c r="N131" s="1"/>
  <c r="P131" s="1"/>
  <c r="Q131" s="1"/>
  <c r="M123"/>
  <c r="N123" s="1"/>
  <c r="P123" s="1"/>
  <c r="Q123" s="1"/>
  <c r="M115"/>
  <c r="N115" s="1"/>
  <c r="P115" s="1"/>
  <c r="Q115" s="1"/>
  <c r="M107"/>
  <c r="N107" s="1"/>
  <c r="P107" s="1"/>
  <c r="Q107" s="1"/>
  <c r="M99"/>
  <c r="N99" s="1"/>
  <c r="P99" s="1"/>
  <c r="Q99" s="1"/>
  <c r="M91"/>
  <c r="N91" s="1"/>
  <c r="P91" s="1"/>
  <c r="Q91" s="1"/>
  <c r="M83"/>
  <c r="N83" s="1"/>
  <c r="P83" s="1"/>
  <c r="Q83" s="1"/>
  <c r="M75"/>
  <c r="N75" s="1"/>
  <c r="P75" s="1"/>
  <c r="Q75" s="1"/>
  <c r="M67"/>
  <c r="N67" s="1"/>
  <c r="P67" s="1"/>
  <c r="Q67" s="1"/>
  <c r="M59"/>
  <c r="N59" s="1"/>
  <c r="P59" s="1"/>
  <c r="Q59" s="1"/>
  <c r="M52"/>
  <c r="N52" s="1"/>
  <c r="P52" s="1"/>
  <c r="Q52" s="1"/>
  <c r="M44"/>
  <c r="N44" s="1"/>
  <c r="P44" s="1"/>
  <c r="Q44" s="1"/>
  <c r="M37"/>
  <c r="N37" s="1"/>
  <c r="P37" s="1"/>
  <c r="Q37" s="1"/>
  <c r="M29"/>
  <c r="N29" s="1"/>
  <c r="P29" s="1"/>
  <c r="Q29" s="1"/>
  <c r="M24"/>
  <c r="N24" s="1"/>
  <c r="P24" s="1"/>
  <c r="Q24" s="1"/>
  <c r="M17"/>
  <c r="N17" s="1"/>
  <c r="P17" s="1"/>
  <c r="Q17" s="1"/>
  <c r="M9"/>
  <c r="N9" s="1"/>
  <c r="P9" s="1"/>
  <c r="Q9" s="1"/>
  <c r="M140"/>
  <c r="N140" s="1"/>
  <c r="P140" s="1"/>
  <c r="Q140" s="1"/>
  <c r="M132"/>
  <c r="N132" s="1"/>
  <c r="P132" s="1"/>
  <c r="Q132" s="1"/>
  <c r="M124"/>
  <c r="N124" s="1"/>
  <c r="P124" s="1"/>
  <c r="Q124" s="1"/>
  <c r="M116"/>
  <c r="N116" s="1"/>
  <c r="P116" s="1"/>
  <c r="Q116" s="1"/>
  <c r="M108"/>
  <c r="N108" s="1"/>
  <c r="P108" s="1"/>
  <c r="Q108" s="1"/>
  <c r="M100"/>
  <c r="N100" s="1"/>
  <c r="P100" s="1"/>
  <c r="Q100" s="1"/>
  <c r="M92"/>
  <c r="N92" s="1"/>
  <c r="P92" s="1"/>
  <c r="Q92" s="1"/>
  <c r="M84"/>
  <c r="N84" s="1"/>
  <c r="P84" s="1"/>
  <c r="Q84" s="1"/>
  <c r="M76"/>
  <c r="N76" s="1"/>
  <c r="P76" s="1"/>
  <c r="Q76" s="1"/>
  <c r="M68"/>
  <c r="N68" s="1"/>
  <c r="P68" s="1"/>
  <c r="Q68" s="1"/>
  <c r="M60"/>
  <c r="N60" s="1"/>
  <c r="P60" s="1"/>
  <c r="Q60" s="1"/>
  <c r="M53"/>
  <c r="N53" s="1"/>
  <c r="P53" s="1"/>
  <c r="Q53" s="1"/>
  <c r="M45"/>
  <c r="N45" s="1"/>
  <c r="P45" s="1"/>
  <c r="Q45" s="1"/>
  <c r="M38"/>
  <c r="N38" s="1"/>
  <c r="P38" s="1"/>
  <c r="Q38" s="1"/>
  <c r="M30"/>
  <c r="N30" s="1"/>
  <c r="P30" s="1"/>
  <c r="Q30" s="1"/>
  <c r="M25"/>
  <c r="N25" s="1"/>
  <c r="P25" s="1"/>
  <c r="Q25" s="1"/>
  <c r="M18"/>
  <c r="N18" s="1"/>
  <c r="P18" s="1"/>
  <c r="Q18" s="1"/>
  <c r="M147"/>
  <c r="N147" s="1"/>
  <c r="P147" s="1"/>
  <c r="Q147" s="1"/>
  <c r="M141"/>
  <c r="N141" s="1"/>
  <c r="P141" s="1"/>
  <c r="Q141" s="1"/>
  <c r="M133"/>
  <c r="N133" s="1"/>
  <c r="P133" s="1"/>
  <c r="Q133" s="1"/>
  <c r="M125"/>
  <c r="N125" s="1"/>
  <c r="P125" s="1"/>
  <c r="Q125" s="1"/>
  <c r="M117"/>
  <c r="N117" s="1"/>
  <c r="P117" s="1"/>
  <c r="Q117" s="1"/>
  <c r="M109"/>
  <c r="N109" s="1"/>
  <c r="P109" s="1"/>
  <c r="Q109" s="1"/>
  <c r="M101"/>
  <c r="N101" s="1"/>
  <c r="P101" s="1"/>
  <c r="Q101" s="1"/>
  <c r="M93"/>
  <c r="N93" s="1"/>
  <c r="P93" s="1"/>
  <c r="Q93" s="1"/>
  <c r="M85"/>
  <c r="N85" s="1"/>
  <c r="P85" s="1"/>
  <c r="Q85" s="1"/>
  <c r="M77"/>
  <c r="N77" s="1"/>
  <c r="P77" s="1"/>
  <c r="Q77" s="1"/>
  <c r="M69"/>
  <c r="N69" s="1"/>
  <c r="P69" s="1"/>
  <c r="Q69" s="1"/>
  <c r="M61"/>
  <c r="N61" s="1"/>
  <c r="P61" s="1"/>
  <c r="Q61" s="1"/>
  <c r="M54"/>
  <c r="N54" s="1"/>
  <c r="P54" s="1"/>
  <c r="Q54" s="1"/>
  <c r="M46"/>
  <c r="N46" s="1"/>
  <c r="P46" s="1"/>
  <c r="Q46" s="1"/>
  <c r="M39"/>
  <c r="N39" s="1"/>
  <c r="P39" s="1"/>
  <c r="Q39" s="1"/>
  <c r="M31"/>
  <c r="N31" s="1"/>
  <c r="P31" s="1"/>
  <c r="Q31" s="1"/>
  <c r="M26"/>
  <c r="N26" s="1"/>
  <c r="P26" s="1"/>
  <c r="Q26" s="1"/>
  <c r="M19"/>
  <c r="N19" s="1"/>
  <c r="P19" s="1"/>
  <c r="Q19" s="1"/>
  <c r="M11"/>
  <c r="N11" s="1"/>
  <c r="P11" s="1"/>
  <c r="Q11" s="1"/>
  <c r="M148"/>
  <c r="N148" s="1"/>
  <c r="P148" s="1"/>
  <c r="Q148" s="1"/>
  <c r="M8"/>
  <c r="N8" s="1"/>
  <c r="P8" s="1"/>
  <c r="Q8" s="1"/>
  <c r="M134"/>
  <c r="N134" s="1"/>
  <c r="P134" s="1"/>
  <c r="Q134" s="1"/>
  <c r="M126"/>
  <c r="N126" s="1"/>
  <c r="P126" s="1"/>
  <c r="Q126" s="1"/>
  <c r="M118"/>
  <c r="N118" s="1"/>
  <c r="P118" s="1"/>
  <c r="Q118" s="1"/>
  <c r="M110"/>
  <c r="N110" s="1"/>
  <c r="P110" s="1"/>
  <c r="Q110" s="1"/>
  <c r="M102"/>
  <c r="N102" s="1"/>
  <c r="P102" s="1"/>
  <c r="Q102" s="1"/>
  <c r="M94"/>
  <c r="N94" s="1"/>
  <c r="P94" s="1"/>
  <c r="Q94" s="1"/>
  <c r="M86"/>
  <c r="N86" s="1"/>
  <c r="P86" s="1"/>
  <c r="Q86" s="1"/>
  <c r="M78"/>
  <c r="N78" s="1"/>
  <c r="P78" s="1"/>
  <c r="Q78" s="1"/>
  <c r="M70"/>
  <c r="N70" s="1"/>
  <c r="P70" s="1"/>
  <c r="Q70" s="1"/>
  <c r="M62"/>
  <c r="N62" s="1"/>
  <c r="P62" s="1"/>
  <c r="Q62" s="1"/>
  <c r="M55"/>
  <c r="N55" s="1"/>
  <c r="P55" s="1"/>
  <c r="Q55" s="1"/>
  <c r="M47"/>
  <c r="N47" s="1"/>
  <c r="P47" s="1"/>
  <c r="Q47" s="1"/>
  <c r="M40"/>
  <c r="N40" s="1"/>
  <c r="P40" s="1"/>
  <c r="Q40" s="1"/>
  <c r="M32"/>
  <c r="N32" s="1"/>
  <c r="P32" s="1"/>
  <c r="Q32" s="1"/>
  <c r="M3"/>
  <c r="N3" s="1"/>
  <c r="P3" s="1"/>
  <c r="Q3" s="1"/>
  <c r="M20"/>
  <c r="N20" s="1"/>
  <c r="P20" s="1"/>
  <c r="Q20" s="1"/>
  <c r="M12"/>
  <c r="N12" s="1"/>
  <c r="P12" s="1"/>
  <c r="Q12" s="1"/>
  <c r="M149"/>
  <c r="N149" s="1"/>
  <c r="P149" s="1"/>
  <c r="Q149" s="1"/>
  <c r="M142"/>
  <c r="N142" s="1"/>
  <c r="P142" s="1"/>
  <c r="Q142" s="1"/>
  <c r="M135"/>
  <c r="N135" s="1"/>
  <c r="P135" s="1"/>
  <c r="Q135" s="1"/>
  <c r="M127"/>
  <c r="N127" s="1"/>
  <c r="P127" s="1"/>
  <c r="Q127" s="1"/>
  <c r="M119"/>
  <c r="N119" s="1"/>
  <c r="P119" s="1"/>
  <c r="Q119" s="1"/>
  <c r="M111"/>
  <c r="N111" s="1"/>
  <c r="P111" s="1"/>
  <c r="Q111" s="1"/>
  <c r="M103"/>
  <c r="N103" s="1"/>
  <c r="P103" s="1"/>
  <c r="Q103" s="1"/>
  <c r="M95"/>
  <c r="N95" s="1"/>
  <c r="P95" s="1"/>
  <c r="Q95" s="1"/>
  <c r="M87"/>
  <c r="N87" s="1"/>
  <c r="P87" s="1"/>
  <c r="Q87" s="1"/>
  <c r="M79"/>
  <c r="N79" s="1"/>
  <c r="P79" s="1"/>
  <c r="Q79" s="1"/>
  <c r="M71"/>
  <c r="N71" s="1"/>
  <c r="P71" s="1"/>
  <c r="Q71" s="1"/>
  <c r="M63"/>
  <c r="N63" s="1"/>
  <c r="P63" s="1"/>
  <c r="Q63" s="1"/>
  <c r="M56"/>
  <c r="N56" s="1"/>
  <c r="P56" s="1"/>
  <c r="Q56" s="1"/>
  <c r="M48"/>
  <c r="N48" s="1"/>
  <c r="P48" s="1"/>
  <c r="Q48" s="1"/>
  <c r="M6"/>
  <c r="N6" s="1"/>
  <c r="P6" s="1"/>
  <c r="Q6" s="1"/>
  <c r="M33"/>
  <c r="N33" s="1"/>
  <c r="P33" s="1"/>
  <c r="Q33" s="1"/>
  <c r="M4"/>
  <c r="N4" s="1"/>
  <c r="P4" s="1"/>
  <c r="Q4" s="1"/>
  <c r="M21"/>
  <c r="N21" s="1"/>
  <c r="P21" s="1"/>
  <c r="Q21" s="1"/>
  <c r="M13"/>
  <c r="N13" s="1"/>
  <c r="P13" s="1"/>
  <c r="Q13" s="1"/>
  <c r="M150"/>
  <c r="N150" s="1"/>
  <c r="P150" s="1"/>
  <c r="Q150" s="1"/>
  <c r="M143"/>
  <c r="N143" s="1"/>
  <c r="P143" s="1"/>
  <c r="Q143" s="1"/>
  <c r="M136"/>
  <c r="N136" s="1"/>
  <c r="P136" s="1"/>
  <c r="Q136" s="1"/>
  <c r="M128"/>
  <c r="N128" s="1"/>
  <c r="P128" s="1"/>
  <c r="Q128" s="1"/>
  <c r="M120"/>
  <c r="N120" s="1"/>
  <c r="P120" s="1"/>
  <c r="Q120" s="1"/>
  <c r="M112"/>
  <c r="N112" s="1"/>
  <c r="P112" s="1"/>
  <c r="Q112" s="1"/>
  <c r="M104"/>
  <c r="N104" s="1"/>
  <c r="P104" s="1"/>
  <c r="Q104" s="1"/>
  <c r="M96"/>
  <c r="N96" s="1"/>
  <c r="P96" s="1"/>
  <c r="Q96" s="1"/>
  <c r="M88"/>
  <c r="N88" s="1"/>
  <c r="P88" s="1"/>
  <c r="Q88" s="1"/>
  <c r="M80"/>
  <c r="N80" s="1"/>
  <c r="P80" s="1"/>
  <c r="Q80" s="1"/>
  <c r="M72"/>
  <c r="N72" s="1"/>
  <c r="P72" s="1"/>
  <c r="Q72" s="1"/>
  <c r="M64"/>
  <c r="N64" s="1"/>
  <c r="P64" s="1"/>
  <c r="Q64" s="1"/>
  <c r="M57"/>
  <c r="N57" s="1"/>
  <c r="P57" s="1"/>
  <c r="Q57" s="1"/>
  <c r="M49"/>
  <c r="N49" s="1"/>
  <c r="P49" s="1"/>
  <c r="Q49" s="1"/>
  <c r="M41"/>
  <c r="N41" s="1"/>
  <c r="P41" s="1"/>
  <c r="Q41" s="1"/>
  <c r="M34"/>
  <c r="N34" s="1"/>
  <c r="P34" s="1"/>
  <c r="Q34" s="1"/>
  <c r="M5"/>
  <c r="N5" s="1"/>
  <c r="P5" s="1"/>
  <c r="Q5" s="1"/>
  <c r="M22"/>
  <c r="N22" s="1"/>
  <c r="P22" s="1"/>
  <c r="Q22" s="1"/>
  <c r="M14"/>
  <c r="N14" s="1"/>
  <c r="P14" s="1"/>
  <c r="Q14" s="1"/>
  <c r="M151"/>
  <c r="N151" s="1"/>
  <c r="P151" s="1"/>
  <c r="Q151" s="1"/>
  <c r="M144"/>
  <c r="N144" s="1"/>
  <c r="P144" s="1"/>
  <c r="Q144" s="1"/>
  <c r="M137"/>
  <c r="N137" s="1"/>
  <c r="P137" s="1"/>
  <c r="Q137" s="1"/>
  <c r="M129"/>
  <c r="N129" s="1"/>
  <c r="P129" s="1"/>
  <c r="Q129" s="1"/>
  <c r="M121"/>
  <c r="N121" s="1"/>
  <c r="P121" s="1"/>
  <c r="Q121" s="1"/>
  <c r="M113"/>
  <c r="N113" s="1"/>
  <c r="P113" s="1"/>
  <c r="Q113" s="1"/>
  <c r="M105"/>
  <c r="N105" s="1"/>
  <c r="P105" s="1"/>
  <c r="Q105" s="1"/>
  <c r="M97"/>
  <c r="N97" s="1"/>
  <c r="P97" s="1"/>
  <c r="Q97" s="1"/>
  <c r="M89"/>
  <c r="N89" s="1"/>
  <c r="P89" s="1"/>
  <c r="Q89" s="1"/>
  <c r="M81"/>
  <c r="N81" s="1"/>
  <c r="P81" s="1"/>
  <c r="Q81" s="1"/>
  <c r="M73"/>
  <c r="N73" s="1"/>
  <c r="P73" s="1"/>
  <c r="Q73" s="1"/>
  <c r="M65"/>
  <c r="N65" s="1"/>
  <c r="P65" s="1"/>
  <c r="Q65" s="1"/>
  <c r="M7"/>
  <c r="N7" s="1"/>
  <c r="P7" s="1"/>
  <c r="Q7" s="1"/>
  <c r="M50"/>
  <c r="N50" s="1"/>
  <c r="P50" s="1"/>
  <c r="Q50" s="1"/>
  <c r="M42"/>
  <c r="N42" s="1"/>
  <c r="P42" s="1"/>
  <c r="Q42" s="1"/>
  <c r="M35"/>
  <c r="N35" s="1"/>
  <c r="P35" s="1"/>
  <c r="Q35" s="1"/>
  <c r="M27"/>
  <c r="N27" s="1"/>
  <c r="P27" s="1"/>
  <c r="Q27" s="1"/>
  <c r="M23"/>
  <c r="N23" s="1"/>
  <c r="P23" s="1"/>
  <c r="Q23" s="1"/>
  <c r="M15"/>
  <c r="N15" s="1"/>
  <c r="P15" s="1"/>
  <c r="Q15" s="1"/>
</calcChain>
</file>

<file path=xl/connections.xml><?xml version="1.0" encoding="utf-8"?>
<connections xmlns="http://schemas.openxmlformats.org/spreadsheetml/2006/main">
  <connection id="1" name="pesel" type="6" refreshedVersion="3" background="1" saveData="1">
    <textPr codePage="852" sourceFile="C:\Users\samsung\Desktop\Programy z matur\Matura 2010 Informatyka rozszerzona\Dane_PR\pesel.txt" decimal="," thousands=" ">
      <textFields>
        <textField/>
      </textFields>
    </textPr>
  </connection>
  <connection id="2" name="pesel1" type="6" refreshedVersion="3" background="1" saveData="1">
    <textPr codePage="852" sourceFile="C:\Users\samsung\Desktop\Programy z matur\Matura 2010 Informatyka rozszerzona\Dane_PR\pesel.txt" decimal="," thousands=" ">
      <textFields>
        <textField/>
      </textFields>
    </textPr>
  </connection>
  <connection id="3" name="pesel2" type="6" refreshedVersion="3" background="1" saveData="1">
    <textPr codePage="852" sourceFile="C:\Users\samsung\Desktop\Programy z matur\Matura 2010 Informatyka rozszerzona\Dane_PR\pesel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<sst xmlns="http://schemas.openxmlformats.org/spreadsheetml/2006/main" count="29" uniqueCount="22">
  <si>
    <t>Pesele:</t>
  </si>
  <si>
    <t>Miesiąc:</t>
  </si>
  <si>
    <t>Ile osób urodziło się w grudniu:</t>
  </si>
  <si>
    <t>Cyfra płci:</t>
  </si>
  <si>
    <t>Ile kobiet pracuje w biurze:</t>
  </si>
  <si>
    <t>Kobieta, Mężczyzna:</t>
  </si>
  <si>
    <t>Rok:</t>
  </si>
  <si>
    <t>Rok w którym urodziło się najwięcej osób pracujących w biurze:</t>
  </si>
  <si>
    <t>Tablica wag:</t>
  </si>
  <si>
    <t>PESEL:</t>
  </si>
  <si>
    <t>SUMA:</t>
  </si>
  <si>
    <t>Reszta z dzielenia przez 10:</t>
  </si>
  <si>
    <t>Ostatnia cyfra kontrolna:</t>
  </si>
  <si>
    <t>Poprawna cyfra kontrolna:</t>
  </si>
  <si>
    <t>Czy zgadza się cyfra kontorlna:</t>
  </si>
  <si>
    <t>Rok urodzenia:</t>
  </si>
  <si>
    <t>Urodzone w latach 50</t>
  </si>
  <si>
    <t>Urodzone w latach 60</t>
  </si>
  <si>
    <t>Urodzone w latach 70</t>
  </si>
  <si>
    <t>Urodzone w latach 80</t>
  </si>
  <si>
    <t>Urodzone w latach 90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</si>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</sst>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pieChart>
        <c:varyColors val="1"/>
        <c:ser>
          <c:idx val="0"/>
          <c:order val="0"/>
          <c:dLbls>
            <c:showCatName val="1"/>
            <c:showPercent val="1"/>
            <c:showLeaderLines val="1"/>
          </c:dLbls>
          <c:cat>
            <c:strRef>
              <c:f>Dziesieciolecia!$F$1:$J$1</c:f>
              <c:strCache>
                <c:ptCount val="5"/>
                <c:pt idx="0">
                  <c:v>Urodzone w latach 50</c:v>
                </c:pt>
                <c:pt idx="1">
                  <c:v>Urodzone w latach 60</c:v>
                </c:pt>
                <c:pt idx="2">
                  <c:v>Urodzone w latach 70</c:v>
                </c:pt>
                <c:pt idx="3">
                  <c:v>Urodzone w latach 80</c:v>
                </c:pt>
                <c:pt idx="4">
                  <c:v>Urodzone w latach 90</c:v>
                </c:pt>
              </c:strCache>
            </c:strRef>
          </c:cat>
          <c:val>
            <c:numRef>
              <c:f>Dziesieciolecia!$F$2:$J$2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36</c:v>
                </c:pt>
                <c:pt idx="3">
                  <c:v>58</c:v>
                </c:pt>
                <c:pt idx="4">
                  <c:v>6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428626</xdr:colOff>
      <xdr:row>5</xdr:row>
      <xdr:rowOff>85725</xdr:rowOff>
    </xdr:from>
    <xdr:to>
      <xdr:col>9</xdr:col>
      <xdr:colOff>561976</xdr:colOff>
      <xdr:row>21</xdr:row>
      <xdr:rowOff>114300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ese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sel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esel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>
      <selection activeCell="J15" sqref="J15"/>
    </sheetView>
  </sheetViews>
  <sheetFormatPr defaultRowHeight="14.25"/>
  <cols>
    <col min="1" max="1" width="11.875" bestFit="1" customWidth="1"/>
    <col min="4" max="4" width="21" bestFit="1" customWidth="1"/>
    <col min="7" max="7" width="11.125" bestFit="1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6</v>
      </c>
      <c r="G1" t="s">
        <v>8</v>
      </c>
    </row>
    <row r="2" spans="1:7">
      <c r="A2">
        <v>53082806059</v>
      </c>
      <c r="B2" t="str">
        <f>MID(A2,3,2)</f>
        <v>08</v>
      </c>
      <c r="C2" t="str">
        <f>MID(A2,10,1)</f>
        <v>5</v>
      </c>
      <c r="D2" t="str">
        <f>IF(MOD(C2, 2) = 0,"KOBIETA","MĘŻCZYZNA")</f>
        <v>MĘŻCZYZNA</v>
      </c>
      <c r="E2">
        <f>MID(A2,1,2)*1</f>
        <v>53</v>
      </c>
      <c r="G2">
        <v>1</v>
      </c>
    </row>
    <row r="3" spans="1:7">
      <c r="A3">
        <v>89100192752</v>
      </c>
      <c r="B3" t="str">
        <f t="shared" ref="B3:B66" si="0">MID(A3,3,2)</f>
        <v>10</v>
      </c>
      <c r="C3" t="str">
        <f t="shared" ref="C3:C66" si="1">MID(A3,10,1)</f>
        <v>5</v>
      </c>
      <c r="D3" t="str">
        <f t="shared" ref="D3:D66" si="2">IF(MOD(C3, 2) = 0,"KOBIETA","MĘŻCZYZNA")</f>
        <v>MĘŻCZYZNA</v>
      </c>
      <c r="E3">
        <f t="shared" ref="E3:E66" si="3">MID(A3,1,2)*1</f>
        <v>89</v>
      </c>
      <c r="G3">
        <v>3</v>
      </c>
    </row>
    <row r="4" spans="1:7">
      <c r="A4">
        <v>85111779283</v>
      </c>
      <c r="B4" t="str">
        <f t="shared" si="0"/>
        <v>11</v>
      </c>
      <c r="C4" t="str">
        <f t="shared" si="1"/>
        <v>8</v>
      </c>
      <c r="D4" t="str">
        <f t="shared" si="2"/>
        <v>KOBIETA</v>
      </c>
      <c r="E4">
        <f t="shared" si="3"/>
        <v>85</v>
      </c>
      <c r="G4">
        <v>7</v>
      </c>
    </row>
    <row r="5" spans="1:7">
      <c r="A5">
        <v>86080941169</v>
      </c>
      <c r="B5" t="str">
        <f t="shared" si="0"/>
        <v>08</v>
      </c>
      <c r="C5" t="str">
        <f t="shared" si="1"/>
        <v>6</v>
      </c>
      <c r="D5" t="str">
        <f t="shared" si="2"/>
        <v>KOBIETA</v>
      </c>
      <c r="E5">
        <f t="shared" si="3"/>
        <v>86</v>
      </c>
      <c r="G5">
        <v>9</v>
      </c>
    </row>
    <row r="6" spans="1:7">
      <c r="A6">
        <v>89011129700</v>
      </c>
      <c r="B6" t="str">
        <f t="shared" si="0"/>
        <v>01</v>
      </c>
      <c r="C6" t="str">
        <f t="shared" si="1"/>
        <v>0</v>
      </c>
      <c r="D6" t="str">
        <f t="shared" si="2"/>
        <v>KOBIETA</v>
      </c>
      <c r="E6">
        <f t="shared" si="3"/>
        <v>89</v>
      </c>
      <c r="G6">
        <v>1</v>
      </c>
    </row>
    <row r="7" spans="1:7">
      <c r="A7">
        <v>62033089803</v>
      </c>
      <c r="B7" t="str">
        <f t="shared" si="0"/>
        <v>03</v>
      </c>
      <c r="C7" t="str">
        <f t="shared" si="1"/>
        <v>0</v>
      </c>
      <c r="D7" t="str">
        <f t="shared" si="2"/>
        <v>KOBIETA</v>
      </c>
      <c r="E7">
        <f t="shared" si="3"/>
        <v>62</v>
      </c>
      <c r="G7">
        <v>3</v>
      </c>
    </row>
    <row r="8" spans="1:7">
      <c r="A8">
        <v>62092569090</v>
      </c>
      <c r="B8" t="str">
        <f t="shared" si="0"/>
        <v>09</v>
      </c>
      <c r="C8" t="str">
        <f t="shared" si="1"/>
        <v>9</v>
      </c>
      <c r="D8" t="str">
        <f t="shared" si="2"/>
        <v>MĘŻCZYZNA</v>
      </c>
      <c r="E8">
        <f t="shared" si="3"/>
        <v>62</v>
      </c>
      <c r="G8">
        <v>7</v>
      </c>
    </row>
    <row r="9" spans="1:7">
      <c r="A9">
        <v>64063159211</v>
      </c>
      <c r="B9" t="str">
        <f t="shared" si="0"/>
        <v>06</v>
      </c>
      <c r="C9" t="str">
        <f t="shared" si="1"/>
        <v>1</v>
      </c>
      <c r="D9" t="str">
        <f t="shared" si="2"/>
        <v>MĘŻCZYZNA</v>
      </c>
      <c r="E9">
        <f t="shared" si="3"/>
        <v>64</v>
      </c>
      <c r="G9">
        <v>9</v>
      </c>
    </row>
    <row r="10" spans="1:7">
      <c r="A10">
        <v>88120262427</v>
      </c>
      <c r="B10" t="str">
        <f t="shared" si="0"/>
        <v>12</v>
      </c>
      <c r="C10" t="str">
        <f t="shared" si="1"/>
        <v>2</v>
      </c>
      <c r="D10" t="str">
        <f t="shared" si="2"/>
        <v>KOBIETA</v>
      </c>
      <c r="E10">
        <f t="shared" si="3"/>
        <v>88</v>
      </c>
      <c r="G10">
        <v>1</v>
      </c>
    </row>
    <row r="11" spans="1:7">
      <c r="A11">
        <v>75121005045</v>
      </c>
      <c r="B11" t="str">
        <f t="shared" si="0"/>
        <v>12</v>
      </c>
      <c r="C11" t="str">
        <f t="shared" si="1"/>
        <v>4</v>
      </c>
      <c r="D11" t="str">
        <f t="shared" si="2"/>
        <v>KOBIETA</v>
      </c>
      <c r="E11">
        <f t="shared" si="3"/>
        <v>75</v>
      </c>
      <c r="G11">
        <v>3</v>
      </c>
    </row>
    <row r="12" spans="1:7">
      <c r="A12">
        <v>74121108598</v>
      </c>
      <c r="B12" t="str">
        <f t="shared" si="0"/>
        <v>12</v>
      </c>
      <c r="C12" t="str">
        <f t="shared" si="1"/>
        <v>9</v>
      </c>
      <c r="D12" t="str">
        <f t="shared" si="2"/>
        <v>MĘŻCZYZNA</v>
      </c>
      <c r="E12">
        <f t="shared" si="3"/>
        <v>74</v>
      </c>
    </row>
    <row r="13" spans="1:7">
      <c r="A13">
        <v>67112966668</v>
      </c>
      <c r="B13" t="str">
        <f t="shared" si="0"/>
        <v>11</v>
      </c>
      <c r="C13" t="str">
        <f t="shared" si="1"/>
        <v>6</v>
      </c>
      <c r="D13" t="str">
        <f t="shared" si="2"/>
        <v>KOBIETA</v>
      </c>
      <c r="E13">
        <f t="shared" si="3"/>
        <v>67</v>
      </c>
    </row>
    <row r="14" spans="1:7">
      <c r="A14">
        <v>89010737704</v>
      </c>
      <c r="B14" t="str">
        <f t="shared" si="0"/>
        <v>01</v>
      </c>
      <c r="C14" t="str">
        <f t="shared" si="1"/>
        <v>0</v>
      </c>
      <c r="D14" t="str">
        <f t="shared" si="2"/>
        <v>KOBIETA</v>
      </c>
      <c r="E14">
        <f t="shared" si="3"/>
        <v>89</v>
      </c>
    </row>
    <row r="15" spans="1:7">
      <c r="A15">
        <v>52101156863</v>
      </c>
      <c r="B15" t="str">
        <f t="shared" si="0"/>
        <v>10</v>
      </c>
      <c r="C15" t="str">
        <f t="shared" si="1"/>
        <v>6</v>
      </c>
      <c r="D15" t="str">
        <f t="shared" si="2"/>
        <v>KOBIETA</v>
      </c>
      <c r="E15">
        <f t="shared" si="3"/>
        <v>52</v>
      </c>
    </row>
    <row r="16" spans="1:7">
      <c r="A16">
        <v>91032272651</v>
      </c>
      <c r="B16" t="str">
        <f t="shared" si="0"/>
        <v>03</v>
      </c>
      <c r="C16" t="str">
        <f t="shared" si="1"/>
        <v>5</v>
      </c>
      <c r="D16" t="str">
        <f t="shared" si="2"/>
        <v>MĘŻCZYZNA</v>
      </c>
      <c r="E16">
        <f t="shared" si="3"/>
        <v>91</v>
      </c>
    </row>
    <row r="17" spans="1:5">
      <c r="A17">
        <v>75032006098</v>
      </c>
      <c r="B17" t="str">
        <f t="shared" si="0"/>
        <v>03</v>
      </c>
      <c r="C17" t="str">
        <f t="shared" si="1"/>
        <v>9</v>
      </c>
      <c r="D17" t="str">
        <f t="shared" si="2"/>
        <v>MĘŻCZYZNA</v>
      </c>
      <c r="E17">
        <f t="shared" si="3"/>
        <v>75</v>
      </c>
    </row>
    <row r="18" spans="1:5">
      <c r="A18">
        <v>55110906690</v>
      </c>
      <c r="B18" t="str">
        <f t="shared" si="0"/>
        <v>11</v>
      </c>
      <c r="C18" t="str">
        <f t="shared" si="1"/>
        <v>9</v>
      </c>
      <c r="D18" t="str">
        <f t="shared" si="2"/>
        <v>MĘŻCZYZNA</v>
      </c>
      <c r="E18">
        <f t="shared" si="3"/>
        <v>55</v>
      </c>
    </row>
    <row r="19" spans="1:5">
      <c r="A19">
        <v>67103111042</v>
      </c>
      <c r="B19" t="str">
        <f t="shared" si="0"/>
        <v>10</v>
      </c>
      <c r="C19" t="str">
        <f t="shared" si="1"/>
        <v>4</v>
      </c>
      <c r="D19" t="str">
        <f t="shared" si="2"/>
        <v>KOBIETA</v>
      </c>
      <c r="E19">
        <f t="shared" si="3"/>
        <v>67</v>
      </c>
    </row>
    <row r="20" spans="1:5">
      <c r="A20">
        <v>77072919805</v>
      </c>
      <c r="B20" t="str">
        <f t="shared" si="0"/>
        <v>07</v>
      </c>
      <c r="C20" t="str">
        <f t="shared" si="1"/>
        <v>0</v>
      </c>
      <c r="D20" t="str">
        <f t="shared" si="2"/>
        <v>KOBIETA</v>
      </c>
      <c r="E20">
        <f t="shared" si="3"/>
        <v>77</v>
      </c>
    </row>
    <row r="21" spans="1:5">
      <c r="A21">
        <v>92022716243</v>
      </c>
      <c r="B21" t="str">
        <f t="shared" si="0"/>
        <v>02</v>
      </c>
      <c r="C21" t="str">
        <f t="shared" si="1"/>
        <v>4</v>
      </c>
      <c r="D21" t="str">
        <f t="shared" si="2"/>
        <v>KOBIETA</v>
      </c>
      <c r="E21">
        <f t="shared" si="3"/>
        <v>92</v>
      </c>
    </row>
    <row r="22" spans="1:5">
      <c r="A22">
        <v>83041812338</v>
      </c>
      <c r="B22" t="str">
        <f t="shared" si="0"/>
        <v>04</v>
      </c>
      <c r="C22" t="str">
        <f t="shared" si="1"/>
        <v>3</v>
      </c>
      <c r="D22" t="str">
        <f t="shared" si="2"/>
        <v>MĘŻCZYZNA</v>
      </c>
      <c r="E22">
        <f t="shared" si="3"/>
        <v>83</v>
      </c>
    </row>
    <row r="23" spans="1:5">
      <c r="A23">
        <v>86072032543</v>
      </c>
      <c r="B23" t="str">
        <f t="shared" si="0"/>
        <v>07</v>
      </c>
      <c r="C23" t="str">
        <f t="shared" si="1"/>
        <v>4</v>
      </c>
      <c r="D23" t="str">
        <f t="shared" si="2"/>
        <v>KOBIETA</v>
      </c>
      <c r="E23">
        <f t="shared" si="3"/>
        <v>86</v>
      </c>
    </row>
    <row r="24" spans="1:5">
      <c r="A24">
        <v>71110410883</v>
      </c>
      <c r="B24" t="str">
        <f t="shared" si="0"/>
        <v>11</v>
      </c>
      <c r="C24" t="str">
        <f t="shared" si="1"/>
        <v>8</v>
      </c>
      <c r="D24" t="str">
        <f t="shared" si="2"/>
        <v>KOBIETA</v>
      </c>
      <c r="E24">
        <f t="shared" si="3"/>
        <v>71</v>
      </c>
    </row>
    <row r="25" spans="1:5">
      <c r="A25">
        <v>73070871368</v>
      </c>
      <c r="B25" t="str">
        <f t="shared" si="0"/>
        <v>07</v>
      </c>
      <c r="C25" t="str">
        <f t="shared" si="1"/>
        <v>6</v>
      </c>
      <c r="D25" t="str">
        <f t="shared" si="2"/>
        <v>KOBIETA</v>
      </c>
      <c r="E25">
        <f t="shared" si="3"/>
        <v>73</v>
      </c>
    </row>
    <row r="26" spans="1:5">
      <c r="A26">
        <v>74040249598</v>
      </c>
      <c r="B26" t="str">
        <f t="shared" si="0"/>
        <v>04</v>
      </c>
      <c r="C26" t="str">
        <f t="shared" si="1"/>
        <v>9</v>
      </c>
      <c r="D26" t="str">
        <f t="shared" si="2"/>
        <v>MĘŻCZYZNA</v>
      </c>
      <c r="E26">
        <f t="shared" si="3"/>
        <v>74</v>
      </c>
    </row>
    <row r="27" spans="1:5">
      <c r="A27">
        <v>85052135674</v>
      </c>
      <c r="B27" t="str">
        <f t="shared" si="0"/>
        <v>05</v>
      </c>
      <c r="C27" t="str">
        <f t="shared" si="1"/>
        <v>7</v>
      </c>
      <c r="D27" t="str">
        <f t="shared" si="2"/>
        <v>MĘŻCZYZNA</v>
      </c>
      <c r="E27">
        <f t="shared" si="3"/>
        <v>85</v>
      </c>
    </row>
    <row r="28" spans="1:5">
      <c r="A28">
        <v>70053179170</v>
      </c>
      <c r="B28" t="str">
        <f t="shared" si="0"/>
        <v>05</v>
      </c>
      <c r="C28" t="str">
        <f t="shared" si="1"/>
        <v>7</v>
      </c>
      <c r="D28" t="str">
        <f t="shared" si="2"/>
        <v>MĘŻCZYZNA</v>
      </c>
      <c r="E28">
        <f t="shared" si="3"/>
        <v>70</v>
      </c>
    </row>
    <row r="29" spans="1:5">
      <c r="A29">
        <v>89021468413</v>
      </c>
      <c r="B29" t="str">
        <f t="shared" si="0"/>
        <v>02</v>
      </c>
      <c r="C29" t="str">
        <f t="shared" si="1"/>
        <v>1</v>
      </c>
      <c r="D29" t="str">
        <f t="shared" si="2"/>
        <v>MĘŻCZYZNA</v>
      </c>
      <c r="E29">
        <f t="shared" si="3"/>
        <v>89</v>
      </c>
    </row>
    <row r="30" spans="1:5">
      <c r="A30">
        <v>64040919575</v>
      </c>
      <c r="B30" t="str">
        <f t="shared" si="0"/>
        <v>04</v>
      </c>
      <c r="C30" t="str">
        <f t="shared" si="1"/>
        <v>7</v>
      </c>
      <c r="D30" t="str">
        <f t="shared" si="2"/>
        <v>MĘŻCZYZNA</v>
      </c>
      <c r="E30">
        <f t="shared" si="3"/>
        <v>64</v>
      </c>
    </row>
    <row r="31" spans="1:5">
      <c r="A31">
        <v>66100294134</v>
      </c>
      <c r="B31" t="str">
        <f t="shared" si="0"/>
        <v>10</v>
      </c>
      <c r="C31" t="str">
        <f t="shared" si="1"/>
        <v>3</v>
      </c>
      <c r="D31" t="str">
        <f t="shared" si="2"/>
        <v>MĘŻCZYZNA</v>
      </c>
      <c r="E31">
        <f t="shared" si="3"/>
        <v>66</v>
      </c>
    </row>
    <row r="32" spans="1:5">
      <c r="A32">
        <v>63102092944</v>
      </c>
      <c r="B32" t="str">
        <f t="shared" si="0"/>
        <v>10</v>
      </c>
      <c r="C32" t="str">
        <f t="shared" si="1"/>
        <v>4</v>
      </c>
      <c r="D32" t="str">
        <f t="shared" si="2"/>
        <v>KOBIETA</v>
      </c>
      <c r="E32">
        <f t="shared" si="3"/>
        <v>63</v>
      </c>
    </row>
    <row r="33" spans="1:5">
      <c r="A33">
        <v>89040205480</v>
      </c>
      <c r="B33" t="str">
        <f t="shared" si="0"/>
        <v>04</v>
      </c>
      <c r="C33" t="str">
        <f t="shared" si="1"/>
        <v>8</v>
      </c>
      <c r="D33" t="str">
        <f t="shared" si="2"/>
        <v>KOBIETA</v>
      </c>
      <c r="E33">
        <f t="shared" si="3"/>
        <v>89</v>
      </c>
    </row>
    <row r="34" spans="1:5">
      <c r="A34">
        <v>74123184206</v>
      </c>
      <c r="B34" t="str">
        <f t="shared" si="0"/>
        <v>12</v>
      </c>
      <c r="C34" t="str">
        <f t="shared" si="1"/>
        <v>0</v>
      </c>
      <c r="D34" t="str">
        <f t="shared" si="2"/>
        <v>KOBIETA</v>
      </c>
      <c r="E34">
        <f t="shared" si="3"/>
        <v>74</v>
      </c>
    </row>
    <row r="35" spans="1:5">
      <c r="A35">
        <v>88080204509</v>
      </c>
      <c r="B35" t="str">
        <f t="shared" si="0"/>
        <v>08</v>
      </c>
      <c r="C35" t="str">
        <f t="shared" si="1"/>
        <v>0</v>
      </c>
      <c r="D35" t="str">
        <f t="shared" si="2"/>
        <v>KOBIETA</v>
      </c>
      <c r="E35">
        <f t="shared" si="3"/>
        <v>88</v>
      </c>
    </row>
    <row r="36" spans="1:5">
      <c r="A36">
        <v>70032057433</v>
      </c>
      <c r="B36" t="str">
        <f t="shared" si="0"/>
        <v>03</v>
      </c>
      <c r="C36" t="str">
        <f t="shared" si="1"/>
        <v>3</v>
      </c>
      <c r="D36" t="str">
        <f t="shared" si="2"/>
        <v>MĘŻCZYZNA</v>
      </c>
      <c r="E36">
        <f t="shared" si="3"/>
        <v>70</v>
      </c>
    </row>
    <row r="37" spans="1:5">
      <c r="A37">
        <v>89081421445</v>
      </c>
      <c r="B37" t="str">
        <f t="shared" si="0"/>
        <v>08</v>
      </c>
      <c r="C37" t="str">
        <f t="shared" si="1"/>
        <v>4</v>
      </c>
      <c r="D37" t="str">
        <f t="shared" si="2"/>
        <v>KOBIETA</v>
      </c>
      <c r="E37">
        <f t="shared" si="3"/>
        <v>89</v>
      </c>
    </row>
    <row r="38" spans="1:5">
      <c r="A38">
        <v>66113183995</v>
      </c>
      <c r="B38" t="str">
        <f t="shared" si="0"/>
        <v>11</v>
      </c>
      <c r="C38" t="str">
        <f t="shared" si="1"/>
        <v>9</v>
      </c>
      <c r="D38" t="str">
        <f t="shared" si="2"/>
        <v>MĘŻCZYZNA</v>
      </c>
      <c r="E38">
        <f t="shared" si="3"/>
        <v>66</v>
      </c>
    </row>
    <row r="39" spans="1:5">
      <c r="A39">
        <v>56111161549</v>
      </c>
      <c r="B39" t="str">
        <f t="shared" si="0"/>
        <v>11</v>
      </c>
      <c r="C39" t="str">
        <f t="shared" si="1"/>
        <v>4</v>
      </c>
      <c r="D39" t="str">
        <f t="shared" si="2"/>
        <v>KOBIETA</v>
      </c>
      <c r="E39">
        <f t="shared" si="3"/>
        <v>56</v>
      </c>
    </row>
    <row r="40" spans="1:5">
      <c r="A40">
        <v>78103188695</v>
      </c>
      <c r="B40" t="str">
        <f t="shared" si="0"/>
        <v>10</v>
      </c>
      <c r="C40" t="str">
        <f t="shared" si="1"/>
        <v>9</v>
      </c>
      <c r="D40" t="str">
        <f t="shared" si="2"/>
        <v>MĘŻCZYZNA</v>
      </c>
      <c r="E40">
        <f t="shared" si="3"/>
        <v>78</v>
      </c>
    </row>
    <row r="41" spans="1:5">
      <c r="A41">
        <v>88080601948</v>
      </c>
      <c r="B41" t="str">
        <f t="shared" si="0"/>
        <v>08</v>
      </c>
      <c r="C41" t="str">
        <f t="shared" si="1"/>
        <v>4</v>
      </c>
      <c r="D41" t="str">
        <f t="shared" si="2"/>
        <v>KOBIETA</v>
      </c>
      <c r="E41">
        <f t="shared" si="3"/>
        <v>88</v>
      </c>
    </row>
    <row r="42" spans="1:5">
      <c r="A42">
        <v>71093058856</v>
      </c>
      <c r="B42" t="str">
        <f t="shared" si="0"/>
        <v>09</v>
      </c>
      <c r="C42" t="str">
        <f t="shared" si="1"/>
        <v>5</v>
      </c>
      <c r="D42" t="str">
        <f t="shared" si="2"/>
        <v>MĘŻCZYZNA</v>
      </c>
      <c r="E42">
        <f t="shared" si="3"/>
        <v>71</v>
      </c>
    </row>
    <row r="43" spans="1:5">
      <c r="A43">
        <v>64022301455</v>
      </c>
      <c r="B43" t="str">
        <f t="shared" si="0"/>
        <v>02</v>
      </c>
      <c r="C43" t="str">
        <f t="shared" si="1"/>
        <v>5</v>
      </c>
      <c r="D43" t="str">
        <f t="shared" si="2"/>
        <v>MĘŻCZYZNA</v>
      </c>
      <c r="E43">
        <f t="shared" si="3"/>
        <v>64</v>
      </c>
    </row>
    <row r="44" spans="1:5">
      <c r="A44">
        <v>65102086116</v>
      </c>
      <c r="B44" t="str">
        <f t="shared" si="0"/>
        <v>10</v>
      </c>
      <c r="C44" t="str">
        <f t="shared" si="1"/>
        <v>1</v>
      </c>
      <c r="D44" t="str">
        <f t="shared" si="2"/>
        <v>MĘŻCZYZNA</v>
      </c>
      <c r="E44">
        <f t="shared" si="3"/>
        <v>65</v>
      </c>
    </row>
    <row r="45" spans="1:5">
      <c r="A45">
        <v>68112117597</v>
      </c>
      <c r="B45" t="str">
        <f t="shared" si="0"/>
        <v>11</v>
      </c>
      <c r="C45" t="str">
        <f t="shared" si="1"/>
        <v>9</v>
      </c>
      <c r="D45" t="str">
        <f t="shared" si="2"/>
        <v>MĘŻCZYZNA</v>
      </c>
      <c r="E45">
        <f t="shared" si="3"/>
        <v>68</v>
      </c>
    </row>
    <row r="46" spans="1:5">
      <c r="A46">
        <v>70101195486</v>
      </c>
      <c r="B46" t="str">
        <f t="shared" si="0"/>
        <v>10</v>
      </c>
      <c r="C46" t="str">
        <f t="shared" si="1"/>
        <v>8</v>
      </c>
      <c r="D46" t="str">
        <f t="shared" si="2"/>
        <v>KOBIETA</v>
      </c>
      <c r="E46">
        <f t="shared" si="3"/>
        <v>70</v>
      </c>
    </row>
    <row r="47" spans="1:5">
      <c r="A47">
        <v>77111084850</v>
      </c>
      <c r="B47" t="str">
        <f t="shared" si="0"/>
        <v>11</v>
      </c>
      <c r="C47" t="str">
        <f t="shared" si="1"/>
        <v>5</v>
      </c>
      <c r="D47" t="str">
        <f t="shared" si="2"/>
        <v>MĘŻCZYZNA</v>
      </c>
      <c r="E47">
        <f t="shared" si="3"/>
        <v>77</v>
      </c>
    </row>
    <row r="48" spans="1:5">
      <c r="A48">
        <v>78123189018</v>
      </c>
      <c r="B48" t="str">
        <f t="shared" si="0"/>
        <v>12</v>
      </c>
      <c r="C48" t="str">
        <f t="shared" si="1"/>
        <v>1</v>
      </c>
      <c r="D48" t="str">
        <f t="shared" si="2"/>
        <v>MĘŻCZYZNA</v>
      </c>
      <c r="E48">
        <f t="shared" si="3"/>
        <v>78</v>
      </c>
    </row>
    <row r="49" spans="1:5">
      <c r="A49">
        <v>79110673709</v>
      </c>
      <c r="B49" t="str">
        <f t="shared" si="0"/>
        <v>11</v>
      </c>
      <c r="C49" t="str">
        <f t="shared" si="1"/>
        <v>0</v>
      </c>
      <c r="D49" t="str">
        <f t="shared" si="2"/>
        <v>KOBIETA</v>
      </c>
      <c r="E49">
        <f t="shared" si="3"/>
        <v>79</v>
      </c>
    </row>
    <row r="50" spans="1:5">
      <c r="A50">
        <v>74120284541</v>
      </c>
      <c r="B50" t="str">
        <f t="shared" si="0"/>
        <v>12</v>
      </c>
      <c r="C50" t="str">
        <f t="shared" si="1"/>
        <v>4</v>
      </c>
      <c r="D50" t="str">
        <f t="shared" si="2"/>
        <v>KOBIETA</v>
      </c>
      <c r="E50">
        <f t="shared" si="3"/>
        <v>74</v>
      </c>
    </row>
    <row r="51" spans="1:5">
      <c r="A51">
        <v>89082179879</v>
      </c>
      <c r="B51" t="str">
        <f t="shared" si="0"/>
        <v>08</v>
      </c>
      <c r="C51" t="str">
        <f t="shared" si="1"/>
        <v>7</v>
      </c>
      <c r="D51" t="str">
        <f t="shared" si="2"/>
        <v>MĘŻCZYZNA</v>
      </c>
      <c r="E51">
        <f t="shared" si="3"/>
        <v>89</v>
      </c>
    </row>
    <row r="52" spans="1:5">
      <c r="A52">
        <v>86070630583</v>
      </c>
      <c r="B52" t="str">
        <f t="shared" si="0"/>
        <v>07</v>
      </c>
      <c r="C52" t="str">
        <f t="shared" si="1"/>
        <v>8</v>
      </c>
      <c r="D52" t="str">
        <f t="shared" si="2"/>
        <v>KOBIETA</v>
      </c>
      <c r="E52">
        <f t="shared" si="3"/>
        <v>86</v>
      </c>
    </row>
    <row r="53" spans="1:5">
      <c r="A53">
        <v>63122755182</v>
      </c>
      <c r="B53" t="str">
        <f t="shared" si="0"/>
        <v>12</v>
      </c>
      <c r="C53" t="str">
        <f t="shared" si="1"/>
        <v>8</v>
      </c>
      <c r="D53" t="str">
        <f t="shared" si="2"/>
        <v>KOBIETA</v>
      </c>
      <c r="E53">
        <f t="shared" si="3"/>
        <v>63</v>
      </c>
    </row>
    <row r="54" spans="1:5">
      <c r="A54">
        <v>90112004373</v>
      </c>
      <c r="B54" t="str">
        <f t="shared" si="0"/>
        <v>11</v>
      </c>
      <c r="C54" t="str">
        <f t="shared" si="1"/>
        <v>7</v>
      </c>
      <c r="D54" t="str">
        <f t="shared" si="2"/>
        <v>MĘŻCZYZNA</v>
      </c>
      <c r="E54">
        <f t="shared" si="3"/>
        <v>90</v>
      </c>
    </row>
    <row r="55" spans="1:5">
      <c r="A55">
        <v>54043010088</v>
      </c>
      <c r="B55" t="str">
        <f t="shared" si="0"/>
        <v>04</v>
      </c>
      <c r="C55" t="str">
        <f t="shared" si="1"/>
        <v>8</v>
      </c>
      <c r="D55" t="str">
        <f t="shared" si="2"/>
        <v>KOBIETA</v>
      </c>
      <c r="E55">
        <f t="shared" si="3"/>
        <v>54</v>
      </c>
    </row>
    <row r="56" spans="1:5">
      <c r="A56">
        <v>69122174118</v>
      </c>
      <c r="B56" t="str">
        <f t="shared" si="0"/>
        <v>12</v>
      </c>
      <c r="C56" t="str">
        <f t="shared" si="1"/>
        <v>1</v>
      </c>
      <c r="D56" t="str">
        <f t="shared" si="2"/>
        <v>MĘŻCZYZNA</v>
      </c>
      <c r="E56">
        <f t="shared" si="3"/>
        <v>69</v>
      </c>
    </row>
    <row r="57" spans="1:5">
      <c r="A57">
        <v>84051294894</v>
      </c>
      <c r="B57" t="str">
        <f t="shared" si="0"/>
        <v>05</v>
      </c>
      <c r="C57" t="str">
        <f t="shared" si="1"/>
        <v>9</v>
      </c>
      <c r="D57" t="str">
        <f t="shared" si="2"/>
        <v>MĘŻCZYZNA</v>
      </c>
      <c r="E57">
        <f t="shared" si="3"/>
        <v>84</v>
      </c>
    </row>
    <row r="58" spans="1:5">
      <c r="A58">
        <v>66111176164</v>
      </c>
      <c r="B58" t="str">
        <f t="shared" si="0"/>
        <v>11</v>
      </c>
      <c r="C58" t="str">
        <f t="shared" si="1"/>
        <v>6</v>
      </c>
      <c r="D58" t="str">
        <f t="shared" si="2"/>
        <v>KOBIETA</v>
      </c>
      <c r="E58">
        <f t="shared" si="3"/>
        <v>66</v>
      </c>
    </row>
    <row r="59" spans="1:5">
      <c r="A59">
        <v>71112677514</v>
      </c>
      <c r="B59" t="str">
        <f t="shared" si="0"/>
        <v>11</v>
      </c>
      <c r="C59" t="str">
        <f t="shared" si="1"/>
        <v>1</v>
      </c>
      <c r="D59" t="str">
        <f t="shared" si="2"/>
        <v>MĘŻCZYZNA</v>
      </c>
      <c r="E59">
        <f t="shared" si="3"/>
        <v>71</v>
      </c>
    </row>
    <row r="60" spans="1:5">
      <c r="A60">
        <v>89040633348</v>
      </c>
      <c r="B60" t="str">
        <f t="shared" si="0"/>
        <v>04</v>
      </c>
      <c r="C60" t="str">
        <f t="shared" si="1"/>
        <v>4</v>
      </c>
      <c r="D60" t="str">
        <f t="shared" si="2"/>
        <v>KOBIETA</v>
      </c>
      <c r="E60">
        <f t="shared" si="3"/>
        <v>89</v>
      </c>
    </row>
    <row r="61" spans="1:5">
      <c r="A61">
        <v>90053120136</v>
      </c>
      <c r="B61" t="str">
        <f t="shared" si="0"/>
        <v>05</v>
      </c>
      <c r="C61" t="str">
        <f t="shared" si="1"/>
        <v>3</v>
      </c>
      <c r="D61" t="str">
        <f t="shared" si="2"/>
        <v>MĘŻCZYZNA</v>
      </c>
      <c r="E61">
        <f t="shared" si="3"/>
        <v>90</v>
      </c>
    </row>
    <row r="62" spans="1:5">
      <c r="A62">
        <v>75123199317</v>
      </c>
      <c r="B62" t="str">
        <f t="shared" si="0"/>
        <v>12</v>
      </c>
      <c r="C62" t="str">
        <f t="shared" si="1"/>
        <v>1</v>
      </c>
      <c r="D62" t="str">
        <f t="shared" si="2"/>
        <v>MĘŻCZYZNA</v>
      </c>
      <c r="E62">
        <f t="shared" si="3"/>
        <v>75</v>
      </c>
    </row>
    <row r="63" spans="1:5">
      <c r="A63">
        <v>73112328551</v>
      </c>
      <c r="B63" t="str">
        <f t="shared" si="0"/>
        <v>11</v>
      </c>
      <c r="C63" t="str">
        <f t="shared" si="1"/>
        <v>5</v>
      </c>
      <c r="D63" t="str">
        <f t="shared" si="2"/>
        <v>MĘŻCZYZNA</v>
      </c>
      <c r="E63">
        <f t="shared" si="3"/>
        <v>73</v>
      </c>
    </row>
    <row r="64" spans="1:5">
      <c r="A64">
        <v>85031079443</v>
      </c>
      <c r="B64" t="str">
        <f t="shared" si="0"/>
        <v>03</v>
      </c>
      <c r="C64" t="str">
        <f t="shared" si="1"/>
        <v>4</v>
      </c>
      <c r="D64" t="str">
        <f t="shared" si="2"/>
        <v>KOBIETA</v>
      </c>
      <c r="E64">
        <f t="shared" si="3"/>
        <v>85</v>
      </c>
    </row>
    <row r="65" spans="1:5">
      <c r="A65">
        <v>85052568643</v>
      </c>
      <c r="B65" t="str">
        <f t="shared" si="0"/>
        <v>05</v>
      </c>
      <c r="C65" t="str">
        <f t="shared" si="1"/>
        <v>4</v>
      </c>
      <c r="D65" t="str">
        <f t="shared" si="2"/>
        <v>KOBIETA</v>
      </c>
      <c r="E65">
        <f t="shared" si="3"/>
        <v>85</v>
      </c>
    </row>
    <row r="66" spans="1:5">
      <c r="A66">
        <v>55022153432</v>
      </c>
      <c r="B66" t="str">
        <f t="shared" si="0"/>
        <v>02</v>
      </c>
      <c r="C66" t="str">
        <f t="shared" si="1"/>
        <v>3</v>
      </c>
      <c r="D66" t="str">
        <f t="shared" si="2"/>
        <v>MĘŻCZYZNA</v>
      </c>
      <c r="E66">
        <f t="shared" si="3"/>
        <v>55</v>
      </c>
    </row>
    <row r="67" spans="1:5">
      <c r="A67">
        <v>83041947282</v>
      </c>
      <c r="B67" t="str">
        <f t="shared" ref="B67:B130" si="4">MID(A67,3,2)</f>
        <v>04</v>
      </c>
      <c r="C67" t="str">
        <f t="shared" ref="C67:C130" si="5">MID(A67,10,1)</f>
        <v>8</v>
      </c>
      <c r="D67" t="str">
        <f t="shared" ref="D67:D130" si="6">IF(MOD(C67, 2) = 0,"KOBIETA","MĘŻCZYZNA")</f>
        <v>KOBIETA</v>
      </c>
      <c r="E67">
        <f t="shared" ref="E67:E130" si="7">MID(A67,1,2)*1</f>
        <v>83</v>
      </c>
    </row>
    <row r="68" spans="1:5">
      <c r="A68">
        <v>86081443325</v>
      </c>
      <c r="B68" t="str">
        <f t="shared" si="4"/>
        <v>08</v>
      </c>
      <c r="C68" t="str">
        <f t="shared" si="5"/>
        <v>2</v>
      </c>
      <c r="D68" t="str">
        <f t="shared" si="6"/>
        <v>KOBIETA</v>
      </c>
      <c r="E68">
        <f t="shared" si="7"/>
        <v>86</v>
      </c>
    </row>
    <row r="69" spans="1:5">
      <c r="A69">
        <v>59110570565</v>
      </c>
      <c r="B69" t="str">
        <f t="shared" si="4"/>
        <v>11</v>
      </c>
      <c r="C69" t="str">
        <f t="shared" si="5"/>
        <v>6</v>
      </c>
      <c r="D69" t="str">
        <f t="shared" si="6"/>
        <v>KOBIETA</v>
      </c>
      <c r="E69">
        <f t="shared" si="7"/>
        <v>59</v>
      </c>
    </row>
    <row r="70" spans="1:5">
      <c r="A70">
        <v>66063014631</v>
      </c>
      <c r="B70" t="str">
        <f t="shared" si="4"/>
        <v>06</v>
      </c>
      <c r="C70" t="str">
        <f t="shared" si="5"/>
        <v>3</v>
      </c>
      <c r="D70" t="str">
        <f t="shared" si="6"/>
        <v>MĘŻCZYZNA</v>
      </c>
      <c r="E70">
        <f t="shared" si="7"/>
        <v>66</v>
      </c>
    </row>
    <row r="71" spans="1:5">
      <c r="A71">
        <v>67120749923</v>
      </c>
      <c r="B71" t="str">
        <f t="shared" si="4"/>
        <v>12</v>
      </c>
      <c r="C71" t="str">
        <f t="shared" si="5"/>
        <v>2</v>
      </c>
      <c r="D71" t="str">
        <f t="shared" si="6"/>
        <v>KOBIETA</v>
      </c>
      <c r="E71">
        <f t="shared" si="7"/>
        <v>67</v>
      </c>
    </row>
    <row r="72" spans="1:5">
      <c r="A72">
        <v>89081519801</v>
      </c>
      <c r="B72" t="str">
        <f t="shared" si="4"/>
        <v>08</v>
      </c>
      <c r="C72" t="str">
        <f t="shared" si="5"/>
        <v>0</v>
      </c>
      <c r="D72" t="str">
        <f t="shared" si="6"/>
        <v>KOBIETA</v>
      </c>
      <c r="E72">
        <f t="shared" si="7"/>
        <v>89</v>
      </c>
    </row>
    <row r="73" spans="1:5">
      <c r="A73">
        <v>70120794633</v>
      </c>
      <c r="B73" t="str">
        <f t="shared" si="4"/>
        <v>12</v>
      </c>
      <c r="C73" t="str">
        <f t="shared" si="5"/>
        <v>3</v>
      </c>
      <c r="D73" t="str">
        <f t="shared" si="6"/>
        <v>MĘŻCZYZNA</v>
      </c>
      <c r="E73">
        <f t="shared" si="7"/>
        <v>70</v>
      </c>
    </row>
    <row r="74" spans="1:5">
      <c r="A74">
        <v>76121186303</v>
      </c>
      <c r="B74" t="str">
        <f t="shared" si="4"/>
        <v>12</v>
      </c>
      <c r="C74" t="str">
        <f t="shared" si="5"/>
        <v>0</v>
      </c>
      <c r="D74" t="str">
        <f t="shared" si="6"/>
        <v>KOBIETA</v>
      </c>
      <c r="E74">
        <f t="shared" si="7"/>
        <v>76</v>
      </c>
    </row>
    <row r="75" spans="1:5">
      <c r="A75">
        <v>72031096705</v>
      </c>
      <c r="B75" t="str">
        <f t="shared" si="4"/>
        <v>03</v>
      </c>
      <c r="C75" t="str">
        <f t="shared" si="5"/>
        <v>0</v>
      </c>
      <c r="D75" t="str">
        <f t="shared" si="6"/>
        <v>KOBIETA</v>
      </c>
      <c r="E75">
        <f t="shared" si="7"/>
        <v>72</v>
      </c>
    </row>
    <row r="76" spans="1:5">
      <c r="A76">
        <v>61100157652</v>
      </c>
      <c r="B76" t="str">
        <f t="shared" si="4"/>
        <v>10</v>
      </c>
      <c r="C76" t="str">
        <f t="shared" si="5"/>
        <v>5</v>
      </c>
      <c r="D76" t="str">
        <f t="shared" si="6"/>
        <v>MĘŻCZYZNA</v>
      </c>
      <c r="E76">
        <f t="shared" si="7"/>
        <v>61</v>
      </c>
    </row>
    <row r="77" spans="1:5">
      <c r="A77">
        <v>79012564484</v>
      </c>
      <c r="B77" t="str">
        <f t="shared" si="4"/>
        <v>01</v>
      </c>
      <c r="C77" t="str">
        <f t="shared" si="5"/>
        <v>8</v>
      </c>
      <c r="D77" t="str">
        <f t="shared" si="6"/>
        <v>KOBIETA</v>
      </c>
      <c r="E77">
        <f t="shared" si="7"/>
        <v>79</v>
      </c>
    </row>
    <row r="78" spans="1:5">
      <c r="A78">
        <v>88111094545</v>
      </c>
      <c r="B78" t="str">
        <f t="shared" si="4"/>
        <v>11</v>
      </c>
      <c r="C78" t="str">
        <f t="shared" si="5"/>
        <v>4</v>
      </c>
      <c r="D78" t="str">
        <f t="shared" si="6"/>
        <v>KOBIETA</v>
      </c>
      <c r="E78">
        <f t="shared" si="7"/>
        <v>88</v>
      </c>
    </row>
    <row r="79" spans="1:5">
      <c r="A79">
        <v>89040876453</v>
      </c>
      <c r="B79" t="str">
        <f t="shared" si="4"/>
        <v>04</v>
      </c>
      <c r="C79" t="str">
        <f t="shared" si="5"/>
        <v>5</v>
      </c>
      <c r="D79" t="str">
        <f t="shared" si="6"/>
        <v>MĘŻCZYZNA</v>
      </c>
      <c r="E79">
        <f t="shared" si="7"/>
        <v>89</v>
      </c>
    </row>
    <row r="80" spans="1:5">
      <c r="A80">
        <v>89120952161</v>
      </c>
      <c r="B80" t="str">
        <f t="shared" si="4"/>
        <v>12</v>
      </c>
      <c r="C80" t="str">
        <f t="shared" si="5"/>
        <v>6</v>
      </c>
      <c r="D80" t="str">
        <f t="shared" si="6"/>
        <v>KOBIETA</v>
      </c>
      <c r="E80">
        <f t="shared" si="7"/>
        <v>89</v>
      </c>
    </row>
    <row r="81" spans="1:5">
      <c r="A81">
        <v>59083036077</v>
      </c>
      <c r="B81" t="str">
        <f t="shared" si="4"/>
        <v>08</v>
      </c>
      <c r="C81" t="str">
        <f t="shared" si="5"/>
        <v>7</v>
      </c>
      <c r="D81" t="str">
        <f t="shared" si="6"/>
        <v>MĘŻCZYZNA</v>
      </c>
      <c r="E81">
        <f t="shared" si="7"/>
        <v>59</v>
      </c>
    </row>
    <row r="82" spans="1:5">
      <c r="A82">
        <v>61121020469</v>
      </c>
      <c r="B82" t="str">
        <f t="shared" si="4"/>
        <v>12</v>
      </c>
      <c r="C82" t="str">
        <f t="shared" si="5"/>
        <v>6</v>
      </c>
      <c r="D82" t="str">
        <f t="shared" si="6"/>
        <v>KOBIETA</v>
      </c>
      <c r="E82">
        <f t="shared" si="7"/>
        <v>61</v>
      </c>
    </row>
    <row r="83" spans="1:5">
      <c r="A83">
        <v>89040185241</v>
      </c>
      <c r="B83" t="str">
        <f t="shared" si="4"/>
        <v>04</v>
      </c>
      <c r="C83" t="str">
        <f t="shared" si="5"/>
        <v>4</v>
      </c>
      <c r="D83" t="str">
        <f t="shared" si="6"/>
        <v>KOBIETA</v>
      </c>
      <c r="E83">
        <f t="shared" si="7"/>
        <v>89</v>
      </c>
    </row>
    <row r="84" spans="1:5">
      <c r="A84">
        <v>88080416256</v>
      </c>
      <c r="B84" t="str">
        <f t="shared" si="4"/>
        <v>08</v>
      </c>
      <c r="C84" t="str">
        <f t="shared" si="5"/>
        <v>5</v>
      </c>
      <c r="D84" t="str">
        <f t="shared" si="6"/>
        <v>MĘŻCZYZNA</v>
      </c>
      <c r="E84">
        <f t="shared" si="7"/>
        <v>88</v>
      </c>
    </row>
    <row r="85" spans="1:5">
      <c r="A85">
        <v>61032479116</v>
      </c>
      <c r="B85" t="str">
        <f t="shared" si="4"/>
        <v>03</v>
      </c>
      <c r="C85" t="str">
        <f t="shared" si="5"/>
        <v>1</v>
      </c>
      <c r="D85" t="str">
        <f t="shared" si="6"/>
        <v>MĘŻCZYZNA</v>
      </c>
      <c r="E85">
        <f t="shared" si="7"/>
        <v>61</v>
      </c>
    </row>
    <row r="86" spans="1:5">
      <c r="A86">
        <v>54020837137</v>
      </c>
      <c r="B86" t="str">
        <f t="shared" si="4"/>
        <v>02</v>
      </c>
      <c r="C86" t="str">
        <f t="shared" si="5"/>
        <v>3</v>
      </c>
      <c r="D86" t="str">
        <f t="shared" si="6"/>
        <v>MĘŻCZYZNA</v>
      </c>
      <c r="E86">
        <f t="shared" si="7"/>
        <v>54</v>
      </c>
    </row>
    <row r="87" spans="1:5">
      <c r="A87">
        <v>87072724289</v>
      </c>
      <c r="B87" t="str">
        <f t="shared" si="4"/>
        <v>07</v>
      </c>
      <c r="C87" t="str">
        <f t="shared" si="5"/>
        <v>8</v>
      </c>
      <c r="D87" t="str">
        <f t="shared" si="6"/>
        <v>KOBIETA</v>
      </c>
      <c r="E87">
        <f t="shared" si="7"/>
        <v>87</v>
      </c>
    </row>
    <row r="88" spans="1:5">
      <c r="A88">
        <v>88103032931</v>
      </c>
      <c r="B88" t="str">
        <f t="shared" si="4"/>
        <v>10</v>
      </c>
      <c r="C88" t="str">
        <f t="shared" si="5"/>
        <v>3</v>
      </c>
      <c r="D88" t="str">
        <f t="shared" si="6"/>
        <v>MĘŻCZYZNA</v>
      </c>
      <c r="E88">
        <f t="shared" si="7"/>
        <v>88</v>
      </c>
    </row>
    <row r="89" spans="1:5">
      <c r="A89">
        <v>59042989686</v>
      </c>
      <c r="B89" t="str">
        <f t="shared" si="4"/>
        <v>04</v>
      </c>
      <c r="C89" t="str">
        <f t="shared" si="5"/>
        <v>8</v>
      </c>
      <c r="D89" t="str">
        <f t="shared" si="6"/>
        <v>KOBIETA</v>
      </c>
      <c r="E89">
        <f t="shared" si="7"/>
        <v>59</v>
      </c>
    </row>
    <row r="90" spans="1:5">
      <c r="A90">
        <v>91023191330</v>
      </c>
      <c r="B90" t="str">
        <f t="shared" si="4"/>
        <v>02</v>
      </c>
      <c r="C90" t="str">
        <f t="shared" si="5"/>
        <v>3</v>
      </c>
      <c r="D90" t="str">
        <f t="shared" si="6"/>
        <v>MĘŻCZYZNA</v>
      </c>
      <c r="E90">
        <f t="shared" si="7"/>
        <v>91</v>
      </c>
    </row>
    <row r="91" spans="1:5">
      <c r="A91">
        <v>59031152059</v>
      </c>
      <c r="B91" t="str">
        <f t="shared" si="4"/>
        <v>03</v>
      </c>
      <c r="C91" t="str">
        <f t="shared" si="5"/>
        <v>5</v>
      </c>
      <c r="D91" t="str">
        <f t="shared" si="6"/>
        <v>MĘŻCZYZNA</v>
      </c>
      <c r="E91">
        <f t="shared" si="7"/>
        <v>59</v>
      </c>
    </row>
    <row r="92" spans="1:5">
      <c r="A92">
        <v>84112185145</v>
      </c>
      <c r="B92" t="str">
        <f t="shared" si="4"/>
        <v>11</v>
      </c>
      <c r="C92" t="str">
        <f t="shared" si="5"/>
        <v>4</v>
      </c>
      <c r="D92" t="str">
        <f t="shared" si="6"/>
        <v>KOBIETA</v>
      </c>
      <c r="E92">
        <f t="shared" si="7"/>
        <v>84</v>
      </c>
    </row>
    <row r="93" spans="1:5">
      <c r="A93">
        <v>60102890107</v>
      </c>
      <c r="B93" t="str">
        <f t="shared" si="4"/>
        <v>10</v>
      </c>
      <c r="C93" t="str">
        <f t="shared" si="5"/>
        <v>0</v>
      </c>
      <c r="D93" t="str">
        <f t="shared" si="6"/>
        <v>KOBIETA</v>
      </c>
      <c r="E93">
        <f t="shared" si="7"/>
        <v>60</v>
      </c>
    </row>
    <row r="94" spans="1:5">
      <c r="A94">
        <v>84050694367</v>
      </c>
      <c r="B94" t="str">
        <f t="shared" si="4"/>
        <v>05</v>
      </c>
      <c r="C94" t="str">
        <f t="shared" si="5"/>
        <v>6</v>
      </c>
      <c r="D94" t="str">
        <f t="shared" si="6"/>
        <v>KOBIETA</v>
      </c>
      <c r="E94">
        <f t="shared" si="7"/>
        <v>84</v>
      </c>
    </row>
    <row r="95" spans="1:5">
      <c r="A95">
        <v>89041133472</v>
      </c>
      <c r="B95" t="str">
        <f t="shared" si="4"/>
        <v>04</v>
      </c>
      <c r="C95" t="str">
        <f t="shared" si="5"/>
        <v>7</v>
      </c>
      <c r="D95" t="str">
        <f t="shared" si="6"/>
        <v>MĘŻCZYZNA</v>
      </c>
      <c r="E95">
        <f t="shared" si="7"/>
        <v>89</v>
      </c>
    </row>
    <row r="96" spans="1:5">
      <c r="A96">
        <v>82072219267</v>
      </c>
      <c r="B96" t="str">
        <f t="shared" si="4"/>
        <v>07</v>
      </c>
      <c r="C96" t="str">
        <f t="shared" si="5"/>
        <v>6</v>
      </c>
      <c r="D96" t="str">
        <f t="shared" si="6"/>
        <v>KOBIETA</v>
      </c>
      <c r="E96">
        <f t="shared" si="7"/>
        <v>82</v>
      </c>
    </row>
    <row r="97" spans="1:5">
      <c r="A97">
        <v>57102202414</v>
      </c>
      <c r="B97" t="str">
        <f t="shared" si="4"/>
        <v>10</v>
      </c>
      <c r="C97" t="str">
        <f t="shared" si="5"/>
        <v>1</v>
      </c>
      <c r="D97" t="str">
        <f t="shared" si="6"/>
        <v>MĘŻCZYZNA</v>
      </c>
      <c r="E97">
        <f t="shared" si="7"/>
        <v>57</v>
      </c>
    </row>
    <row r="98" spans="1:5">
      <c r="A98">
        <v>55123128973</v>
      </c>
      <c r="B98" t="str">
        <f t="shared" si="4"/>
        <v>12</v>
      </c>
      <c r="C98" t="str">
        <f t="shared" si="5"/>
        <v>7</v>
      </c>
      <c r="D98" t="str">
        <f t="shared" si="6"/>
        <v>MĘŻCZYZNA</v>
      </c>
      <c r="E98">
        <f t="shared" si="7"/>
        <v>55</v>
      </c>
    </row>
    <row r="99" spans="1:5">
      <c r="A99">
        <v>86070511185</v>
      </c>
      <c r="B99" t="str">
        <f t="shared" si="4"/>
        <v>07</v>
      </c>
      <c r="C99" t="str">
        <f t="shared" si="5"/>
        <v>8</v>
      </c>
      <c r="D99" t="str">
        <f t="shared" si="6"/>
        <v>KOBIETA</v>
      </c>
      <c r="E99">
        <f t="shared" si="7"/>
        <v>86</v>
      </c>
    </row>
    <row r="100" spans="1:5">
      <c r="A100">
        <v>81101148770</v>
      </c>
      <c r="B100" t="str">
        <f t="shared" si="4"/>
        <v>10</v>
      </c>
      <c r="C100" t="str">
        <f t="shared" si="5"/>
        <v>7</v>
      </c>
      <c r="D100" t="str">
        <f t="shared" si="6"/>
        <v>MĘŻCZYZNA</v>
      </c>
      <c r="E100">
        <f t="shared" si="7"/>
        <v>81</v>
      </c>
    </row>
    <row r="101" spans="1:5">
      <c r="A101">
        <v>87071164662</v>
      </c>
      <c r="B101" t="str">
        <f t="shared" si="4"/>
        <v>07</v>
      </c>
      <c r="C101" t="str">
        <f t="shared" si="5"/>
        <v>6</v>
      </c>
      <c r="D101" t="str">
        <f t="shared" si="6"/>
        <v>KOBIETA</v>
      </c>
      <c r="E101">
        <f t="shared" si="7"/>
        <v>87</v>
      </c>
    </row>
    <row r="102" spans="1:5">
      <c r="A102">
        <v>51011153311</v>
      </c>
      <c r="B102" t="str">
        <f t="shared" si="4"/>
        <v>01</v>
      </c>
      <c r="C102" t="str">
        <f t="shared" si="5"/>
        <v>1</v>
      </c>
      <c r="D102" t="str">
        <f t="shared" si="6"/>
        <v>MĘŻCZYZNA</v>
      </c>
      <c r="E102">
        <f t="shared" si="7"/>
        <v>51</v>
      </c>
    </row>
    <row r="103" spans="1:5">
      <c r="A103">
        <v>89052085069</v>
      </c>
      <c r="B103" t="str">
        <f t="shared" si="4"/>
        <v>05</v>
      </c>
      <c r="C103" t="str">
        <f t="shared" si="5"/>
        <v>6</v>
      </c>
      <c r="D103" t="str">
        <f t="shared" si="6"/>
        <v>KOBIETA</v>
      </c>
      <c r="E103">
        <f t="shared" si="7"/>
        <v>89</v>
      </c>
    </row>
    <row r="104" spans="1:5">
      <c r="A104">
        <v>50102636355</v>
      </c>
      <c r="B104" t="str">
        <f t="shared" si="4"/>
        <v>10</v>
      </c>
      <c r="C104" t="str">
        <f t="shared" si="5"/>
        <v>5</v>
      </c>
      <c r="D104" t="str">
        <f t="shared" si="6"/>
        <v>MĘŻCZYZNA</v>
      </c>
      <c r="E104">
        <f t="shared" si="7"/>
        <v>50</v>
      </c>
    </row>
    <row r="105" spans="1:5">
      <c r="A105">
        <v>89011581319</v>
      </c>
      <c r="B105" t="str">
        <f t="shared" si="4"/>
        <v>01</v>
      </c>
      <c r="C105" t="str">
        <f t="shared" si="5"/>
        <v>1</v>
      </c>
      <c r="D105" t="str">
        <f t="shared" si="6"/>
        <v>MĘŻCZYZNA</v>
      </c>
      <c r="E105">
        <f t="shared" si="7"/>
        <v>89</v>
      </c>
    </row>
    <row r="106" spans="1:5">
      <c r="A106">
        <v>53122299122</v>
      </c>
      <c r="B106" t="str">
        <f t="shared" si="4"/>
        <v>12</v>
      </c>
      <c r="C106" t="str">
        <f t="shared" si="5"/>
        <v>2</v>
      </c>
      <c r="D106" t="str">
        <f t="shared" si="6"/>
        <v>KOBIETA</v>
      </c>
      <c r="E106">
        <f t="shared" si="7"/>
        <v>53</v>
      </c>
    </row>
    <row r="107" spans="1:5">
      <c r="A107">
        <v>75113162747</v>
      </c>
      <c r="B107" t="str">
        <f t="shared" si="4"/>
        <v>11</v>
      </c>
      <c r="C107" t="str">
        <f t="shared" si="5"/>
        <v>4</v>
      </c>
      <c r="D107" t="str">
        <f t="shared" si="6"/>
        <v>KOBIETA</v>
      </c>
      <c r="E107">
        <f t="shared" si="7"/>
        <v>75</v>
      </c>
    </row>
    <row r="108" spans="1:5">
      <c r="A108">
        <v>89102588171</v>
      </c>
      <c r="B108" t="str">
        <f t="shared" si="4"/>
        <v>10</v>
      </c>
      <c r="C108" t="str">
        <f t="shared" si="5"/>
        <v>7</v>
      </c>
      <c r="D108" t="str">
        <f t="shared" si="6"/>
        <v>MĘŻCZYZNA</v>
      </c>
      <c r="E108">
        <f t="shared" si="7"/>
        <v>89</v>
      </c>
    </row>
    <row r="109" spans="1:5">
      <c r="A109">
        <v>89022379914</v>
      </c>
      <c r="B109" t="str">
        <f t="shared" si="4"/>
        <v>02</v>
      </c>
      <c r="C109" t="str">
        <f t="shared" si="5"/>
        <v>1</v>
      </c>
      <c r="D109" t="str">
        <f t="shared" si="6"/>
        <v>MĘŻCZYZNA</v>
      </c>
      <c r="E109">
        <f t="shared" si="7"/>
        <v>89</v>
      </c>
    </row>
    <row r="110" spans="1:5">
      <c r="A110">
        <v>92080709353</v>
      </c>
      <c r="B110" t="str">
        <f t="shared" si="4"/>
        <v>08</v>
      </c>
      <c r="C110" t="str">
        <f t="shared" si="5"/>
        <v>5</v>
      </c>
      <c r="D110" t="str">
        <f t="shared" si="6"/>
        <v>MĘŻCZYZNA</v>
      </c>
      <c r="E110">
        <f t="shared" si="7"/>
        <v>92</v>
      </c>
    </row>
    <row r="111" spans="1:5">
      <c r="A111">
        <v>50101111305</v>
      </c>
      <c r="B111" t="str">
        <f t="shared" si="4"/>
        <v>10</v>
      </c>
      <c r="C111" t="str">
        <f t="shared" si="5"/>
        <v>0</v>
      </c>
      <c r="D111" t="str">
        <f t="shared" si="6"/>
        <v>KOBIETA</v>
      </c>
      <c r="E111">
        <f t="shared" si="7"/>
        <v>50</v>
      </c>
    </row>
    <row r="112" spans="1:5">
      <c r="A112">
        <v>89042620494</v>
      </c>
      <c r="B112" t="str">
        <f t="shared" si="4"/>
        <v>04</v>
      </c>
      <c r="C112" t="str">
        <f t="shared" si="5"/>
        <v>9</v>
      </c>
      <c r="D112" t="str">
        <f t="shared" si="6"/>
        <v>MĘŻCZYZNA</v>
      </c>
      <c r="E112">
        <f t="shared" si="7"/>
        <v>89</v>
      </c>
    </row>
    <row r="113" spans="1:5">
      <c r="A113">
        <v>51102573842</v>
      </c>
      <c r="B113" t="str">
        <f t="shared" si="4"/>
        <v>10</v>
      </c>
      <c r="C113" t="str">
        <f t="shared" si="5"/>
        <v>4</v>
      </c>
      <c r="D113" t="str">
        <f t="shared" si="6"/>
        <v>KOBIETA</v>
      </c>
      <c r="E113">
        <f t="shared" si="7"/>
        <v>51</v>
      </c>
    </row>
    <row r="114" spans="1:5">
      <c r="A114">
        <v>89021697637</v>
      </c>
      <c r="B114" t="str">
        <f t="shared" si="4"/>
        <v>02</v>
      </c>
      <c r="C114" t="str">
        <f t="shared" si="5"/>
        <v>3</v>
      </c>
      <c r="D114" t="str">
        <f t="shared" si="6"/>
        <v>MĘŻCZYZNA</v>
      </c>
      <c r="E114">
        <f t="shared" si="7"/>
        <v>89</v>
      </c>
    </row>
    <row r="115" spans="1:5">
      <c r="A115">
        <v>63092608644</v>
      </c>
      <c r="B115" t="str">
        <f t="shared" si="4"/>
        <v>09</v>
      </c>
      <c r="C115" t="str">
        <f t="shared" si="5"/>
        <v>4</v>
      </c>
      <c r="D115" t="str">
        <f t="shared" si="6"/>
        <v>KOBIETA</v>
      </c>
      <c r="E115">
        <f t="shared" si="7"/>
        <v>63</v>
      </c>
    </row>
    <row r="116" spans="1:5">
      <c r="A116">
        <v>78102945963</v>
      </c>
      <c r="B116" t="str">
        <f t="shared" si="4"/>
        <v>10</v>
      </c>
      <c r="C116" t="str">
        <f t="shared" si="5"/>
        <v>6</v>
      </c>
      <c r="D116" t="str">
        <f t="shared" si="6"/>
        <v>KOBIETA</v>
      </c>
      <c r="E116">
        <f t="shared" si="7"/>
        <v>78</v>
      </c>
    </row>
    <row r="117" spans="1:5">
      <c r="A117">
        <v>86061995325</v>
      </c>
      <c r="B117" t="str">
        <f t="shared" si="4"/>
        <v>06</v>
      </c>
      <c r="C117" t="str">
        <f t="shared" si="5"/>
        <v>2</v>
      </c>
      <c r="D117" t="str">
        <f t="shared" si="6"/>
        <v>KOBIETA</v>
      </c>
      <c r="E117">
        <f t="shared" si="7"/>
        <v>86</v>
      </c>
    </row>
    <row r="118" spans="1:5">
      <c r="A118">
        <v>78011115028</v>
      </c>
      <c r="B118" t="str">
        <f t="shared" si="4"/>
        <v>01</v>
      </c>
      <c r="C118" t="str">
        <f t="shared" si="5"/>
        <v>2</v>
      </c>
      <c r="D118" t="str">
        <f t="shared" si="6"/>
        <v>KOBIETA</v>
      </c>
      <c r="E118">
        <f t="shared" si="7"/>
        <v>78</v>
      </c>
    </row>
    <row r="119" spans="1:5">
      <c r="A119">
        <v>89042750933</v>
      </c>
      <c r="B119" t="str">
        <f t="shared" si="4"/>
        <v>04</v>
      </c>
      <c r="C119" t="str">
        <f t="shared" si="5"/>
        <v>3</v>
      </c>
      <c r="D119" t="str">
        <f t="shared" si="6"/>
        <v>MĘŻCZYZNA</v>
      </c>
      <c r="E119">
        <f t="shared" si="7"/>
        <v>89</v>
      </c>
    </row>
    <row r="120" spans="1:5">
      <c r="A120">
        <v>89112466825</v>
      </c>
      <c r="B120" t="str">
        <f t="shared" si="4"/>
        <v>11</v>
      </c>
      <c r="C120" t="str">
        <f t="shared" si="5"/>
        <v>2</v>
      </c>
      <c r="D120" t="str">
        <f t="shared" si="6"/>
        <v>KOBIETA</v>
      </c>
      <c r="E120">
        <f t="shared" si="7"/>
        <v>89</v>
      </c>
    </row>
    <row r="121" spans="1:5">
      <c r="A121">
        <v>89020265394</v>
      </c>
      <c r="B121" t="str">
        <f t="shared" si="4"/>
        <v>02</v>
      </c>
      <c r="C121" t="str">
        <f t="shared" si="5"/>
        <v>9</v>
      </c>
      <c r="D121" t="str">
        <f t="shared" si="6"/>
        <v>MĘŻCZYZNA</v>
      </c>
      <c r="E121">
        <f t="shared" si="7"/>
        <v>89</v>
      </c>
    </row>
    <row r="122" spans="1:5">
      <c r="A122">
        <v>66100651663</v>
      </c>
      <c r="B122" t="str">
        <f t="shared" si="4"/>
        <v>10</v>
      </c>
      <c r="C122" t="str">
        <f t="shared" si="5"/>
        <v>6</v>
      </c>
      <c r="D122" t="str">
        <f t="shared" si="6"/>
        <v>KOBIETA</v>
      </c>
      <c r="E122">
        <f t="shared" si="7"/>
        <v>66</v>
      </c>
    </row>
    <row r="123" spans="1:5">
      <c r="A123">
        <v>65062892381</v>
      </c>
      <c r="B123" t="str">
        <f t="shared" si="4"/>
        <v>06</v>
      </c>
      <c r="C123" t="str">
        <f t="shared" si="5"/>
        <v>8</v>
      </c>
      <c r="D123" t="str">
        <f t="shared" si="6"/>
        <v>KOBIETA</v>
      </c>
      <c r="E123">
        <f t="shared" si="7"/>
        <v>65</v>
      </c>
    </row>
    <row r="124" spans="1:5">
      <c r="A124">
        <v>69030626134</v>
      </c>
      <c r="B124" t="str">
        <f t="shared" si="4"/>
        <v>03</v>
      </c>
      <c r="C124" t="str">
        <f t="shared" si="5"/>
        <v>3</v>
      </c>
      <c r="D124" t="str">
        <f t="shared" si="6"/>
        <v>MĘŻCZYZNA</v>
      </c>
      <c r="E124">
        <f t="shared" si="7"/>
        <v>69</v>
      </c>
    </row>
    <row r="125" spans="1:5">
      <c r="A125">
        <v>67113048790</v>
      </c>
      <c r="B125" t="str">
        <f t="shared" si="4"/>
        <v>11</v>
      </c>
      <c r="C125" t="str">
        <f t="shared" si="5"/>
        <v>9</v>
      </c>
      <c r="D125" t="str">
        <f t="shared" si="6"/>
        <v>MĘŻCZYZNA</v>
      </c>
      <c r="E125">
        <f t="shared" si="7"/>
        <v>67</v>
      </c>
    </row>
    <row r="126" spans="1:5">
      <c r="A126">
        <v>84051840149</v>
      </c>
      <c r="B126" t="str">
        <f t="shared" si="4"/>
        <v>05</v>
      </c>
      <c r="C126" t="str">
        <f t="shared" si="5"/>
        <v>4</v>
      </c>
      <c r="D126" t="str">
        <f t="shared" si="6"/>
        <v>KOBIETA</v>
      </c>
      <c r="E126">
        <f t="shared" si="7"/>
        <v>84</v>
      </c>
    </row>
    <row r="127" spans="1:5">
      <c r="A127">
        <v>57073163051</v>
      </c>
      <c r="B127" t="str">
        <f t="shared" si="4"/>
        <v>07</v>
      </c>
      <c r="C127" t="str">
        <f t="shared" si="5"/>
        <v>5</v>
      </c>
      <c r="D127" t="str">
        <f t="shared" si="6"/>
        <v>MĘŻCZYZNA</v>
      </c>
      <c r="E127">
        <f t="shared" si="7"/>
        <v>57</v>
      </c>
    </row>
    <row r="128" spans="1:5">
      <c r="A128">
        <v>81081010863</v>
      </c>
      <c r="B128" t="str">
        <f t="shared" si="4"/>
        <v>08</v>
      </c>
      <c r="C128" t="str">
        <f t="shared" si="5"/>
        <v>6</v>
      </c>
      <c r="D128" t="str">
        <f t="shared" si="6"/>
        <v>KOBIETA</v>
      </c>
      <c r="E128">
        <f t="shared" si="7"/>
        <v>81</v>
      </c>
    </row>
    <row r="129" spans="1:5">
      <c r="A129">
        <v>89062644823</v>
      </c>
      <c r="B129" t="str">
        <f t="shared" si="4"/>
        <v>06</v>
      </c>
      <c r="C129" t="str">
        <f t="shared" si="5"/>
        <v>2</v>
      </c>
      <c r="D129" t="str">
        <f>IF(MOD(C129, 2) = 0,"KOBIETA","MĘŻCZYZNA")</f>
        <v>KOBIETA</v>
      </c>
      <c r="E129">
        <f t="shared" si="7"/>
        <v>89</v>
      </c>
    </row>
    <row r="130" spans="1:5">
      <c r="A130">
        <v>52110446139</v>
      </c>
      <c r="B130" t="str">
        <f t="shared" si="4"/>
        <v>11</v>
      </c>
      <c r="C130" t="str">
        <f t="shared" si="5"/>
        <v>3</v>
      </c>
      <c r="D130" t="str">
        <f t="shared" si="6"/>
        <v>MĘŻCZYZNA</v>
      </c>
      <c r="E130">
        <f t="shared" si="7"/>
        <v>52</v>
      </c>
    </row>
    <row r="131" spans="1:5">
      <c r="A131">
        <v>50021011352</v>
      </c>
      <c r="B131" t="str">
        <f t="shared" ref="B131:B151" si="8">MID(A131,3,2)</f>
        <v>02</v>
      </c>
      <c r="C131" t="str">
        <f t="shared" ref="C131:C151" si="9">MID(A131,10,1)</f>
        <v>5</v>
      </c>
      <c r="D131" t="str">
        <f t="shared" ref="D131:D151" si="10">IF(MOD(C131, 2) = 0,"KOBIETA","MĘŻCZYZNA")</f>
        <v>MĘŻCZYZNA</v>
      </c>
      <c r="E131">
        <f t="shared" ref="E131:E151" si="11">MID(A131,1,2)*1</f>
        <v>50</v>
      </c>
    </row>
    <row r="132" spans="1:5">
      <c r="A132">
        <v>65092056892</v>
      </c>
      <c r="B132" t="str">
        <f t="shared" si="8"/>
        <v>09</v>
      </c>
      <c r="C132" t="str">
        <f t="shared" si="9"/>
        <v>9</v>
      </c>
      <c r="D132" t="str">
        <f t="shared" si="10"/>
        <v>MĘŻCZYZNA</v>
      </c>
      <c r="E132">
        <f t="shared" si="11"/>
        <v>65</v>
      </c>
    </row>
    <row r="133" spans="1:5">
      <c r="A133">
        <v>85052605175</v>
      </c>
      <c r="B133" t="str">
        <f t="shared" si="8"/>
        <v>05</v>
      </c>
      <c r="C133" t="str">
        <f t="shared" si="9"/>
        <v>7</v>
      </c>
      <c r="D133" t="str">
        <f t="shared" si="10"/>
        <v>MĘŻCZYZNA</v>
      </c>
      <c r="E133">
        <f t="shared" si="11"/>
        <v>85</v>
      </c>
    </row>
    <row r="134" spans="1:5">
      <c r="A134">
        <v>89032143350</v>
      </c>
      <c r="B134" t="str">
        <f t="shared" si="8"/>
        <v>03</v>
      </c>
      <c r="C134" t="str">
        <f t="shared" si="9"/>
        <v>5</v>
      </c>
      <c r="D134" t="str">
        <f t="shared" si="10"/>
        <v>MĘŻCZYZNA</v>
      </c>
      <c r="E134">
        <f t="shared" si="11"/>
        <v>89</v>
      </c>
    </row>
    <row r="135" spans="1:5">
      <c r="A135">
        <v>71123061643</v>
      </c>
      <c r="B135" t="str">
        <f t="shared" si="8"/>
        <v>12</v>
      </c>
      <c r="C135" t="str">
        <f t="shared" si="9"/>
        <v>4</v>
      </c>
      <c r="D135" t="str">
        <f t="shared" si="10"/>
        <v>KOBIETA</v>
      </c>
      <c r="E135">
        <f t="shared" si="11"/>
        <v>71</v>
      </c>
    </row>
    <row r="136" spans="1:5">
      <c r="A136">
        <v>73103000844</v>
      </c>
      <c r="B136" t="str">
        <f t="shared" si="8"/>
        <v>10</v>
      </c>
      <c r="C136" t="str">
        <f t="shared" si="9"/>
        <v>4</v>
      </c>
      <c r="D136" t="str">
        <f t="shared" si="10"/>
        <v>KOBIETA</v>
      </c>
      <c r="E136">
        <f t="shared" si="11"/>
        <v>73</v>
      </c>
    </row>
    <row r="137" spans="1:5">
      <c r="A137">
        <v>89012630357</v>
      </c>
      <c r="B137" t="str">
        <f t="shared" si="8"/>
        <v>01</v>
      </c>
      <c r="C137" t="str">
        <f t="shared" si="9"/>
        <v>5</v>
      </c>
      <c r="D137" t="str">
        <f t="shared" si="10"/>
        <v>MĘŻCZYZNA</v>
      </c>
      <c r="E137">
        <f t="shared" si="11"/>
        <v>89</v>
      </c>
    </row>
    <row r="138" spans="1:5">
      <c r="A138">
        <v>73010399576</v>
      </c>
      <c r="B138" t="str">
        <f t="shared" si="8"/>
        <v>01</v>
      </c>
      <c r="C138" t="str">
        <f t="shared" si="9"/>
        <v>7</v>
      </c>
      <c r="D138" t="str">
        <f t="shared" si="10"/>
        <v>MĘŻCZYZNA</v>
      </c>
      <c r="E138">
        <f t="shared" si="11"/>
        <v>73</v>
      </c>
    </row>
    <row r="139" spans="1:5">
      <c r="A139">
        <v>87070895372</v>
      </c>
      <c r="B139" t="str">
        <f t="shared" si="8"/>
        <v>07</v>
      </c>
      <c r="C139" t="str">
        <f t="shared" si="9"/>
        <v>7</v>
      </c>
      <c r="D139" t="str">
        <f t="shared" si="10"/>
        <v>MĘŻCZYZNA</v>
      </c>
      <c r="E139">
        <f t="shared" si="11"/>
        <v>87</v>
      </c>
    </row>
    <row r="140" spans="1:5">
      <c r="A140">
        <v>60061144469</v>
      </c>
      <c r="B140" t="str">
        <f t="shared" si="8"/>
        <v>06</v>
      </c>
      <c r="C140" t="str">
        <f t="shared" si="9"/>
        <v>6</v>
      </c>
      <c r="D140" t="str">
        <f t="shared" si="10"/>
        <v>KOBIETA</v>
      </c>
      <c r="E140">
        <f t="shared" si="11"/>
        <v>60</v>
      </c>
    </row>
    <row r="141" spans="1:5">
      <c r="A141">
        <v>76043169949</v>
      </c>
      <c r="B141" t="str">
        <f t="shared" si="8"/>
        <v>04</v>
      </c>
      <c r="C141" t="str">
        <f t="shared" si="9"/>
        <v>4</v>
      </c>
      <c r="D141" t="str">
        <f t="shared" si="10"/>
        <v>KOBIETA</v>
      </c>
      <c r="E141">
        <f t="shared" si="11"/>
        <v>76</v>
      </c>
    </row>
    <row r="142" spans="1:5">
      <c r="A142">
        <v>79101146737</v>
      </c>
      <c r="B142" t="str">
        <f t="shared" si="8"/>
        <v>10</v>
      </c>
      <c r="C142" t="str">
        <f t="shared" si="9"/>
        <v>3</v>
      </c>
      <c r="D142" t="str">
        <f t="shared" si="10"/>
        <v>MĘŻCZYZNA</v>
      </c>
      <c r="E142">
        <f t="shared" si="11"/>
        <v>79</v>
      </c>
    </row>
    <row r="143" spans="1:5">
      <c r="A143">
        <v>76043054555</v>
      </c>
      <c r="B143" t="str">
        <f t="shared" si="8"/>
        <v>04</v>
      </c>
      <c r="C143" t="str">
        <f t="shared" si="9"/>
        <v>5</v>
      </c>
      <c r="D143" t="str">
        <f t="shared" si="10"/>
        <v>MĘŻCZYZNA</v>
      </c>
      <c r="E143">
        <f t="shared" si="11"/>
        <v>76</v>
      </c>
    </row>
    <row r="144" spans="1:5">
      <c r="A144">
        <v>89082608599</v>
      </c>
      <c r="B144" t="str">
        <f t="shared" si="8"/>
        <v>08</v>
      </c>
      <c r="C144" t="str">
        <f t="shared" si="9"/>
        <v>9</v>
      </c>
      <c r="D144" t="str">
        <f t="shared" si="10"/>
        <v>MĘŻCZYZNA</v>
      </c>
      <c r="E144">
        <f t="shared" si="11"/>
        <v>89</v>
      </c>
    </row>
    <row r="145" spans="1:5">
      <c r="A145">
        <v>76122752028</v>
      </c>
      <c r="B145" t="str">
        <f t="shared" si="8"/>
        <v>12</v>
      </c>
      <c r="C145" t="str">
        <f t="shared" si="9"/>
        <v>2</v>
      </c>
      <c r="D145" t="str">
        <f t="shared" si="10"/>
        <v>KOBIETA</v>
      </c>
      <c r="E145">
        <f t="shared" si="11"/>
        <v>76</v>
      </c>
    </row>
    <row r="146" spans="1:5">
      <c r="A146">
        <v>77120835871</v>
      </c>
      <c r="B146" t="str">
        <f t="shared" si="8"/>
        <v>12</v>
      </c>
      <c r="C146" t="str">
        <f t="shared" si="9"/>
        <v>7</v>
      </c>
      <c r="D146" t="str">
        <f t="shared" si="10"/>
        <v>MĘŻCZYZNA</v>
      </c>
      <c r="E146">
        <f t="shared" si="11"/>
        <v>77</v>
      </c>
    </row>
    <row r="147" spans="1:5">
      <c r="A147">
        <v>89010293604</v>
      </c>
      <c r="B147" t="str">
        <f t="shared" si="8"/>
        <v>01</v>
      </c>
      <c r="C147" t="str">
        <f t="shared" si="9"/>
        <v>0</v>
      </c>
      <c r="D147" t="str">
        <f t="shared" si="10"/>
        <v>KOBIETA</v>
      </c>
      <c r="E147">
        <f t="shared" si="11"/>
        <v>89</v>
      </c>
    </row>
    <row r="148" spans="1:5">
      <c r="A148">
        <v>89091482250</v>
      </c>
      <c r="B148" t="str">
        <f t="shared" si="8"/>
        <v>09</v>
      </c>
      <c r="C148" t="str">
        <f t="shared" si="9"/>
        <v>5</v>
      </c>
      <c r="D148" t="str">
        <f t="shared" si="10"/>
        <v>MĘŻCZYZNA</v>
      </c>
      <c r="E148">
        <f t="shared" si="11"/>
        <v>89</v>
      </c>
    </row>
    <row r="149" spans="1:5">
      <c r="A149">
        <v>58122188027</v>
      </c>
      <c r="B149" t="str">
        <f t="shared" si="8"/>
        <v>12</v>
      </c>
      <c r="C149" t="str">
        <f t="shared" si="9"/>
        <v>2</v>
      </c>
      <c r="D149" t="str">
        <f t="shared" si="10"/>
        <v>KOBIETA</v>
      </c>
      <c r="E149">
        <f t="shared" si="11"/>
        <v>58</v>
      </c>
    </row>
    <row r="150" spans="1:5">
      <c r="A150">
        <v>89052295172</v>
      </c>
      <c r="B150" t="str">
        <f t="shared" si="8"/>
        <v>05</v>
      </c>
      <c r="C150" t="str">
        <f t="shared" si="9"/>
        <v>7</v>
      </c>
      <c r="D150" t="str">
        <f t="shared" si="10"/>
        <v>MĘŻCZYZNA</v>
      </c>
      <c r="E150">
        <f t="shared" si="11"/>
        <v>89</v>
      </c>
    </row>
    <row r="151" spans="1:5">
      <c r="A151">
        <v>79070627831</v>
      </c>
      <c r="B151" t="str">
        <f t="shared" si="8"/>
        <v>07</v>
      </c>
      <c r="C151" t="str">
        <f t="shared" si="9"/>
        <v>3</v>
      </c>
      <c r="D151" t="str">
        <f t="shared" si="10"/>
        <v>MĘŻCZYZNA</v>
      </c>
      <c r="E151">
        <f t="shared" si="11"/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"/>
  <sheetViews>
    <sheetView topLeftCell="H1" zoomScaleNormal="100" workbookViewId="0">
      <selection activeCell="Y13" sqref="Y13"/>
    </sheetView>
  </sheetViews>
  <sheetFormatPr defaultRowHeight="14.25"/>
  <cols>
    <col min="1" max="1" width="26.25" bestFit="1" customWidth="1"/>
    <col min="2" max="2" width="22.625" bestFit="1" customWidth="1"/>
    <col min="3" max="3" width="53.75" bestFit="1" customWidth="1"/>
    <col min="5" max="5" width="16.125" customWidth="1"/>
  </cols>
  <sheetData>
    <row r="1" spans="1:24">
      <c r="A1" t="s">
        <v>2</v>
      </c>
      <c r="B1" t="s">
        <v>4</v>
      </c>
      <c r="C1" t="s">
        <v>7</v>
      </c>
      <c r="E1" t="s">
        <v>9</v>
      </c>
      <c r="F1">
        <v>1</v>
      </c>
      <c r="G1">
        <v>3</v>
      </c>
      <c r="H1">
        <v>7</v>
      </c>
      <c r="I1">
        <v>9</v>
      </c>
      <c r="J1">
        <v>1</v>
      </c>
      <c r="K1">
        <v>3</v>
      </c>
      <c r="L1">
        <v>7</v>
      </c>
      <c r="M1">
        <v>9</v>
      </c>
      <c r="N1">
        <v>1</v>
      </c>
      <c r="O1">
        <v>3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X1" t="s">
        <v>21</v>
      </c>
    </row>
    <row r="2" spans="1:24">
      <c r="A2">
        <f>COUNTIF(Glowny!B2:B151,"=12")</f>
        <v>20</v>
      </c>
      <c r="B2">
        <f>COUNTIF(Glowny!D2:D151,"KOBIETA")</f>
        <v>74</v>
      </c>
      <c r="C2">
        <f>MODE(Glowny!E2:E151)</f>
        <v>89</v>
      </c>
      <c r="E2">
        <v>54043010088</v>
      </c>
      <c r="F2">
        <f>(MID(E2,1,1)*1)*F$1</f>
        <v>5</v>
      </c>
      <c r="G2">
        <f>(MID(E2,2,1)*1)*G$1</f>
        <v>12</v>
      </c>
      <c r="H2">
        <f>(MID(E2,3,1)*1)*H$1</f>
        <v>0</v>
      </c>
      <c r="I2">
        <f>(MID(E2,4,1)*1)*I$1</f>
        <v>36</v>
      </c>
      <c r="J2">
        <f>(MID(E2,5,1)*1)*J$1</f>
        <v>3</v>
      </c>
      <c r="K2">
        <f>(MID(E2,6,1)*1)*K$1</f>
        <v>0</v>
      </c>
      <c r="L2">
        <f>(MID(E2,7,1)*1)*L$1</f>
        <v>7</v>
      </c>
      <c r="M2">
        <f>(MID(E2,8,1)*1)*M$1</f>
        <v>0</v>
      </c>
      <c r="N2">
        <f>(MID(E2,9,1)*1)*N$1</f>
        <v>0</v>
      </c>
      <c r="O2">
        <f>(MID(E2,10,1)*1)*O$1</f>
        <v>24</v>
      </c>
      <c r="Q2">
        <f>F2+G2+H2+I2+J2+K2+L2+M2+N2+O2</f>
        <v>87</v>
      </c>
      <c r="R2">
        <f>MOD(Q2,10)</f>
        <v>7</v>
      </c>
      <c r="S2">
        <f>MID(E2,11,1)*1</f>
        <v>8</v>
      </c>
      <c r="T2">
        <f>IF(10-R2 = 10,0,10-R2)</f>
        <v>3</v>
      </c>
      <c r="U2" t="str">
        <f>IF(S2 = T2,"Zgadza","Nie")</f>
        <v>Nie</v>
      </c>
    </row>
    <row r="3" spans="1:24">
      <c r="E3">
        <v>60061144469</v>
      </c>
      <c r="F3">
        <f>(MID(E3,1,1)*1)*F$1</f>
        <v>6</v>
      </c>
      <c r="G3">
        <f>(MID(E3,2,1)*1)*G$1</f>
        <v>0</v>
      </c>
      <c r="H3">
        <f>(MID(E3,3,1)*1)*H$1</f>
        <v>0</v>
      </c>
      <c r="I3">
        <f>(MID(E3,4,1)*1)*I$1</f>
        <v>54</v>
      </c>
      <c r="J3">
        <f>(MID(E3,5,1)*1)*J$1</f>
        <v>1</v>
      </c>
      <c r="K3">
        <f>(MID(E3,6,1)*1)*K$1</f>
        <v>3</v>
      </c>
      <c r="L3">
        <f>(MID(E3,7,1)*1)*L$1</f>
        <v>28</v>
      </c>
      <c r="M3">
        <f>(MID(E3,8,1)*1)*M$1</f>
        <v>36</v>
      </c>
      <c r="N3">
        <f>(MID(E3,9,1)*1)*N$1</f>
        <v>4</v>
      </c>
      <c r="O3">
        <f>(MID(E3,10,1)*1)*O$1</f>
        <v>18</v>
      </c>
      <c r="Q3">
        <f>F3+G3+H3+I3+J3+K3+L3+M3+N3+O3</f>
        <v>150</v>
      </c>
      <c r="R3">
        <f>MOD(Q3,10)</f>
        <v>0</v>
      </c>
      <c r="S3">
        <f>MID(E3,11,1)*1</f>
        <v>9</v>
      </c>
      <c r="T3">
        <f>IF(10-R3 = 10,0,10-R3)</f>
        <v>0</v>
      </c>
      <c r="U3" t="str">
        <f>IF(S3 = T3,"Zgadza","Nie")</f>
        <v>Nie</v>
      </c>
    </row>
    <row r="4" spans="1:24">
      <c r="E4">
        <v>77072919805</v>
      </c>
      <c r="F4">
        <f>(MID(E4,1,1)*1)*F$1</f>
        <v>7</v>
      </c>
      <c r="G4">
        <f>(MID(E4,2,1)*1)*G$1</f>
        <v>21</v>
      </c>
      <c r="H4">
        <f>(MID(E4,3,1)*1)*H$1</f>
        <v>0</v>
      </c>
      <c r="I4">
        <f>(MID(E4,4,1)*1)*I$1</f>
        <v>63</v>
      </c>
      <c r="J4">
        <f>(MID(E4,5,1)*1)*J$1</f>
        <v>2</v>
      </c>
      <c r="K4">
        <f>(MID(E4,6,1)*1)*K$1</f>
        <v>27</v>
      </c>
      <c r="L4">
        <f>(MID(E4,7,1)*1)*L$1</f>
        <v>7</v>
      </c>
      <c r="M4">
        <f>(MID(E4,8,1)*1)*M$1</f>
        <v>81</v>
      </c>
      <c r="N4">
        <f>(MID(E4,9,1)*1)*N$1</f>
        <v>8</v>
      </c>
      <c r="O4">
        <f>(MID(E4,10,1)*1)*O$1</f>
        <v>0</v>
      </c>
      <c r="Q4">
        <f>F4+G4+H4+I4+J4+K4+L4+M4+N4+O4</f>
        <v>216</v>
      </c>
      <c r="R4">
        <f>MOD(Q4,10)</f>
        <v>6</v>
      </c>
      <c r="S4">
        <f>MID(E4,11,1)*1</f>
        <v>5</v>
      </c>
      <c r="T4">
        <f>IF(10-R4 = 10,0,10-R4)</f>
        <v>4</v>
      </c>
      <c r="U4" t="str">
        <f>IF(S4 = T4,"Zgadza","Nie")</f>
        <v>Nie</v>
      </c>
    </row>
    <row r="5" spans="1:24">
      <c r="E5">
        <v>77120835871</v>
      </c>
      <c r="F5">
        <f>(MID(E5,1,1)*1)*F$1</f>
        <v>7</v>
      </c>
      <c r="G5">
        <f>(MID(E5,2,1)*1)*G$1</f>
        <v>21</v>
      </c>
      <c r="H5">
        <f>(MID(E5,3,1)*1)*H$1</f>
        <v>7</v>
      </c>
      <c r="I5">
        <f>(MID(E5,4,1)*1)*I$1</f>
        <v>18</v>
      </c>
      <c r="J5">
        <f>(MID(E5,5,1)*1)*J$1</f>
        <v>0</v>
      </c>
      <c r="K5">
        <f>(MID(E5,6,1)*1)*K$1</f>
        <v>24</v>
      </c>
      <c r="L5">
        <f>(MID(E5,7,1)*1)*L$1</f>
        <v>21</v>
      </c>
      <c r="M5">
        <f>(MID(E5,8,1)*1)*M$1</f>
        <v>45</v>
      </c>
      <c r="N5">
        <f>(MID(E5,9,1)*1)*N$1</f>
        <v>8</v>
      </c>
      <c r="O5">
        <f>(MID(E5,10,1)*1)*O$1</f>
        <v>21</v>
      </c>
      <c r="Q5">
        <f>F5+G5+H5+I5+J5+K5+L5+M5+N5+O5</f>
        <v>172</v>
      </c>
      <c r="R5">
        <f>MOD(Q5,10)</f>
        <v>2</v>
      </c>
      <c r="S5">
        <f>MID(E5,11,1)*1</f>
        <v>1</v>
      </c>
      <c r="T5">
        <f>IF(10-R5 = 10,0,10-R5)</f>
        <v>8</v>
      </c>
      <c r="U5" t="str">
        <f>IF(S5 = T5,"Zgadza","Nie")</f>
        <v>Nie</v>
      </c>
    </row>
    <row r="6" spans="1:24">
      <c r="E6">
        <v>83041812338</v>
      </c>
      <c r="F6">
        <f>(MID(E6,1,1)*1)*F$1</f>
        <v>8</v>
      </c>
      <c r="G6">
        <f>(MID(E6,2,1)*1)*G$1</f>
        <v>9</v>
      </c>
      <c r="H6">
        <f>(MID(E6,3,1)*1)*H$1</f>
        <v>0</v>
      </c>
      <c r="I6">
        <f>(MID(E6,4,1)*1)*I$1</f>
        <v>36</v>
      </c>
      <c r="J6">
        <f>(MID(E6,5,1)*1)*J$1</f>
        <v>1</v>
      </c>
      <c r="K6">
        <f>(MID(E6,6,1)*1)*K$1</f>
        <v>24</v>
      </c>
      <c r="L6">
        <f>(MID(E6,7,1)*1)*L$1</f>
        <v>7</v>
      </c>
      <c r="M6">
        <f>(MID(E6,8,1)*1)*M$1</f>
        <v>18</v>
      </c>
      <c r="N6">
        <f>(MID(E6,9,1)*1)*N$1</f>
        <v>3</v>
      </c>
      <c r="O6">
        <f>(MID(E6,10,1)*1)*O$1</f>
        <v>9</v>
      </c>
      <c r="Q6">
        <f>F6+G6+H6+I6+J6+K6+L6+M6+N6+O6</f>
        <v>115</v>
      </c>
      <c r="R6">
        <f>MOD(Q6,10)</f>
        <v>5</v>
      </c>
      <c r="S6">
        <f>MID(E6,11,1)*1</f>
        <v>8</v>
      </c>
      <c r="T6">
        <f>IF(10-R6 = 10,0,10-R6)</f>
        <v>5</v>
      </c>
      <c r="U6" t="str">
        <f>IF(S6 = T6,"Zgadza","Nie")</f>
        <v>Nie</v>
      </c>
    </row>
    <row r="7" spans="1:24">
      <c r="E7">
        <v>89081421445</v>
      </c>
      <c r="F7">
        <f>(MID(E7,1,1)*1)*F$1</f>
        <v>8</v>
      </c>
      <c r="G7">
        <f>(MID(E7,2,1)*1)*G$1</f>
        <v>27</v>
      </c>
      <c r="H7">
        <f>(MID(E7,3,1)*1)*H$1</f>
        <v>0</v>
      </c>
      <c r="I7">
        <f>(MID(E7,4,1)*1)*I$1</f>
        <v>72</v>
      </c>
      <c r="J7">
        <f>(MID(E7,5,1)*1)*J$1</f>
        <v>1</v>
      </c>
      <c r="K7">
        <f>(MID(E7,6,1)*1)*K$1</f>
        <v>12</v>
      </c>
      <c r="L7">
        <f>(MID(E7,7,1)*1)*L$1</f>
        <v>14</v>
      </c>
      <c r="M7">
        <f>(MID(E7,8,1)*1)*M$1</f>
        <v>9</v>
      </c>
      <c r="N7">
        <f>(MID(E7,9,1)*1)*N$1</f>
        <v>4</v>
      </c>
      <c r="O7">
        <f>(MID(E7,10,1)*1)*O$1</f>
        <v>12</v>
      </c>
      <c r="Q7">
        <f>F7+G7+H7+I7+J7+K7+L7+M7+N7+O7</f>
        <v>159</v>
      </c>
      <c r="R7">
        <f>MOD(Q7,10)</f>
        <v>9</v>
      </c>
      <c r="S7">
        <f>MID(E7,11,1)*1</f>
        <v>5</v>
      </c>
      <c r="T7">
        <f>IF(10-R7 = 10,0,10-R7)</f>
        <v>1</v>
      </c>
      <c r="U7" t="str">
        <f>IF(S7 = T7,"Zgadza","Nie")</f>
        <v>Nie</v>
      </c>
    </row>
    <row r="8" spans="1:24">
      <c r="E8">
        <v>91032272651</v>
      </c>
      <c r="F8">
        <f>(MID(E8,1,1)*1)*F$1</f>
        <v>9</v>
      </c>
      <c r="G8">
        <f>(MID(E8,2,1)*1)*G$1</f>
        <v>3</v>
      </c>
      <c r="H8">
        <f>(MID(E8,3,1)*1)*H$1</f>
        <v>0</v>
      </c>
      <c r="I8">
        <f>(MID(E8,4,1)*1)*I$1</f>
        <v>27</v>
      </c>
      <c r="J8">
        <f>(MID(E8,5,1)*1)*J$1</f>
        <v>2</v>
      </c>
      <c r="K8">
        <f>(MID(E8,6,1)*1)*K$1</f>
        <v>6</v>
      </c>
      <c r="L8">
        <f>(MID(E8,7,1)*1)*L$1</f>
        <v>49</v>
      </c>
      <c r="M8">
        <f>(MID(E8,8,1)*1)*M$1</f>
        <v>18</v>
      </c>
      <c r="N8">
        <f>(MID(E8,9,1)*1)*N$1</f>
        <v>6</v>
      </c>
      <c r="O8">
        <f>(MID(E8,10,1)*1)*O$1</f>
        <v>15</v>
      </c>
      <c r="Q8">
        <f>F8+G8+H8+I8+J8+K8+L8+M8+N8+O8</f>
        <v>135</v>
      </c>
      <c r="R8">
        <f>MOD(Q8,10)</f>
        <v>5</v>
      </c>
      <c r="S8">
        <f>MID(E8,11,1)*1</f>
        <v>1</v>
      </c>
      <c r="T8">
        <f>IF(10-R8 = 10,0,10-R8)</f>
        <v>5</v>
      </c>
      <c r="U8" t="str">
        <f>IF(S8 = T8,"Zgadza","Nie")</f>
        <v>Nie</v>
      </c>
    </row>
    <row r="9" spans="1:24">
      <c r="E9">
        <v>92022716243</v>
      </c>
      <c r="F9">
        <f>(MID(E9,1,1)*1)*F$1</f>
        <v>9</v>
      </c>
      <c r="G9">
        <f>(MID(E9,2,1)*1)*G$1</f>
        <v>6</v>
      </c>
      <c r="H9">
        <f>(MID(E9,3,1)*1)*H$1</f>
        <v>0</v>
      </c>
      <c r="I9">
        <f>(MID(E9,4,1)*1)*I$1</f>
        <v>18</v>
      </c>
      <c r="J9">
        <f>(MID(E9,5,1)*1)*J$1</f>
        <v>2</v>
      </c>
      <c r="K9">
        <f>(MID(E9,6,1)*1)*K$1</f>
        <v>21</v>
      </c>
      <c r="L9">
        <f>(MID(E9,7,1)*1)*L$1</f>
        <v>7</v>
      </c>
      <c r="M9">
        <f>(MID(E9,8,1)*1)*M$1</f>
        <v>54</v>
      </c>
      <c r="N9">
        <f>(MID(E9,9,1)*1)*N$1</f>
        <v>2</v>
      </c>
      <c r="O9">
        <f>(MID(E9,10,1)*1)*O$1</f>
        <v>12</v>
      </c>
      <c r="Q9">
        <f>F9+G9+H9+I9+J9+K9+L9+M9+N9+O9</f>
        <v>131</v>
      </c>
      <c r="R9">
        <f>MOD(Q9,10)</f>
        <v>1</v>
      </c>
      <c r="S9">
        <f>MID(E9,11,1)*1</f>
        <v>3</v>
      </c>
      <c r="T9">
        <f>IF(10-R9 = 10,0,10-R9)</f>
        <v>9</v>
      </c>
      <c r="U9" t="str">
        <f>IF(S9 = T9,"Zgadza","Nie")</f>
        <v>Nie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>
      <selection activeCell="J17" sqref="J17"/>
    </sheetView>
  </sheetViews>
  <sheetFormatPr defaultRowHeight="14.25"/>
  <cols>
    <col min="1" max="1" width="11.875" bestFit="1" customWidth="1"/>
    <col min="14" max="14" width="24.375" bestFit="1" customWidth="1"/>
    <col min="15" max="15" width="20.875" bestFit="1" customWidth="1"/>
    <col min="16" max="16" width="22.375" bestFit="1" customWidth="1"/>
    <col min="17" max="17" width="26.875" bestFit="1" customWidth="1"/>
  </cols>
  <sheetData>
    <row r="1" spans="1:17">
      <c r="A1" t="s">
        <v>9</v>
      </c>
      <c r="B1">
        <v>1</v>
      </c>
      <c r="C1">
        <v>3</v>
      </c>
      <c r="D1">
        <v>7</v>
      </c>
      <c r="E1">
        <v>9</v>
      </c>
      <c r="F1">
        <v>1</v>
      </c>
      <c r="G1">
        <v>3</v>
      </c>
      <c r="H1">
        <v>7</v>
      </c>
      <c r="I1">
        <v>9</v>
      </c>
      <c r="J1">
        <v>1</v>
      </c>
      <c r="K1">
        <v>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91032272651</v>
      </c>
      <c r="B2">
        <f>(MID(A2,1,1)*1)*B$1</f>
        <v>9</v>
      </c>
      <c r="C2">
        <f>(MID(A2,2,1)*1)*C$1</f>
        <v>3</v>
      </c>
      <c r="D2">
        <f>(MID(A2,3,1)*1)*D$1</f>
        <v>0</v>
      </c>
      <c r="E2">
        <f>(MID(A2,4,1)*1)*E$1</f>
        <v>27</v>
      </c>
      <c r="F2">
        <f>(MID(A2,5,1)*1)*F$1</f>
        <v>2</v>
      </c>
      <c r="G2">
        <f>(MID(A2,6,1)*1)*G$1</f>
        <v>6</v>
      </c>
      <c r="H2">
        <f>(MID(A2,7,1)*1)*H$1</f>
        <v>49</v>
      </c>
      <c r="I2">
        <f>(MID(A2,8,1)*1)*I$1</f>
        <v>18</v>
      </c>
      <c r="J2">
        <f>(MID(A2,9,1)*1)*J$1</f>
        <v>6</v>
      </c>
      <c r="K2">
        <f>(MID(A2,10,1)*1)*K$1</f>
        <v>15</v>
      </c>
      <c r="M2">
        <f>B2+C2+D2+E2+F2+G2+H2+I2+J2+K2</f>
        <v>135</v>
      </c>
      <c r="N2">
        <f>MOD(M2,10)</f>
        <v>5</v>
      </c>
      <c r="O2">
        <f>MID(A2,11,1)*1</f>
        <v>1</v>
      </c>
      <c r="P2">
        <f>IF(10-N2 = 10,0,10-N2)</f>
        <v>5</v>
      </c>
      <c r="Q2" t="str">
        <f>IF(O2 = P2,"Zgadza","Nie")</f>
        <v>Nie</v>
      </c>
    </row>
    <row r="3" spans="1:17">
      <c r="A3">
        <v>77072919805</v>
      </c>
      <c r="B3">
        <f>(MID(A3,1,1)*1)*B$1</f>
        <v>7</v>
      </c>
      <c r="C3">
        <f>(MID(A3,2,1)*1)*C$1</f>
        <v>21</v>
      </c>
      <c r="D3">
        <f>(MID(A3,3,1)*1)*D$1</f>
        <v>0</v>
      </c>
      <c r="E3">
        <f>(MID(A3,4,1)*1)*E$1</f>
        <v>63</v>
      </c>
      <c r="F3">
        <f>(MID(A3,5,1)*1)*F$1</f>
        <v>2</v>
      </c>
      <c r="G3">
        <f>(MID(A3,6,1)*1)*G$1</f>
        <v>27</v>
      </c>
      <c r="H3">
        <f>(MID(A3,7,1)*1)*H$1</f>
        <v>7</v>
      </c>
      <c r="I3">
        <f>(MID(A3,8,1)*1)*I$1</f>
        <v>81</v>
      </c>
      <c r="J3">
        <f>(MID(A3,9,1)*1)*J$1</f>
        <v>8</v>
      </c>
      <c r="K3">
        <f>(MID(A3,10,1)*1)*K$1</f>
        <v>0</v>
      </c>
      <c r="M3">
        <f>B3+C3+D3+E3+F3+G3+H3+I3+J3+K3</f>
        <v>216</v>
      </c>
      <c r="N3">
        <f>MOD(M3,10)</f>
        <v>6</v>
      </c>
      <c r="O3">
        <f>MID(A3,11,1)*1</f>
        <v>5</v>
      </c>
      <c r="P3">
        <f>IF(10-N3 = 10,0,10-N3)</f>
        <v>4</v>
      </c>
      <c r="Q3" t="str">
        <f>IF(O3 = P3,"Zgadza","Nie")</f>
        <v>Nie</v>
      </c>
    </row>
    <row r="4" spans="1:17">
      <c r="A4">
        <v>92022716243</v>
      </c>
      <c r="B4">
        <f>(MID(A4,1,1)*1)*B$1</f>
        <v>9</v>
      </c>
      <c r="C4">
        <f>(MID(A4,2,1)*1)*C$1</f>
        <v>6</v>
      </c>
      <c r="D4">
        <f>(MID(A4,3,1)*1)*D$1</f>
        <v>0</v>
      </c>
      <c r="E4">
        <f>(MID(A4,4,1)*1)*E$1</f>
        <v>18</v>
      </c>
      <c r="F4">
        <f>(MID(A4,5,1)*1)*F$1</f>
        <v>2</v>
      </c>
      <c r="G4">
        <f>(MID(A4,6,1)*1)*G$1</f>
        <v>21</v>
      </c>
      <c r="H4">
        <f>(MID(A4,7,1)*1)*H$1</f>
        <v>7</v>
      </c>
      <c r="I4">
        <f>(MID(A4,8,1)*1)*I$1</f>
        <v>54</v>
      </c>
      <c r="J4">
        <f>(MID(A4,9,1)*1)*J$1</f>
        <v>2</v>
      </c>
      <c r="K4">
        <f>(MID(A4,10,1)*1)*K$1</f>
        <v>12</v>
      </c>
      <c r="M4">
        <f>B4+C4+D4+E4+F4+G4+H4+I4+J4+K4</f>
        <v>131</v>
      </c>
      <c r="N4">
        <f>MOD(M4,10)</f>
        <v>1</v>
      </c>
      <c r="O4">
        <f>MID(A4,11,1)*1</f>
        <v>3</v>
      </c>
      <c r="P4">
        <f>IF(10-N4 = 10,0,10-N4)</f>
        <v>9</v>
      </c>
      <c r="Q4" t="str">
        <f>IF(O4 = P4,"Zgadza","Nie")</f>
        <v>Nie</v>
      </c>
    </row>
    <row r="5" spans="1:17">
      <c r="A5">
        <v>83041812338</v>
      </c>
      <c r="B5">
        <f>(MID(A5,1,1)*1)*B$1</f>
        <v>8</v>
      </c>
      <c r="C5">
        <f>(MID(A5,2,1)*1)*C$1</f>
        <v>9</v>
      </c>
      <c r="D5">
        <f>(MID(A5,3,1)*1)*D$1</f>
        <v>0</v>
      </c>
      <c r="E5">
        <f>(MID(A5,4,1)*1)*E$1</f>
        <v>36</v>
      </c>
      <c r="F5">
        <f>(MID(A5,5,1)*1)*F$1</f>
        <v>1</v>
      </c>
      <c r="G5">
        <f>(MID(A5,6,1)*1)*G$1</f>
        <v>24</v>
      </c>
      <c r="H5">
        <f>(MID(A5,7,1)*1)*H$1</f>
        <v>7</v>
      </c>
      <c r="I5">
        <f>(MID(A5,8,1)*1)*I$1</f>
        <v>18</v>
      </c>
      <c r="J5">
        <f>(MID(A5,9,1)*1)*J$1</f>
        <v>3</v>
      </c>
      <c r="K5">
        <f>(MID(A5,10,1)*1)*K$1</f>
        <v>9</v>
      </c>
      <c r="M5">
        <f>B5+C5+D5+E5+F5+G5+H5+I5+J5+K5</f>
        <v>115</v>
      </c>
      <c r="N5">
        <f>MOD(M5,10)</f>
        <v>5</v>
      </c>
      <c r="O5">
        <f>MID(A5,11,1)*1</f>
        <v>8</v>
      </c>
      <c r="P5">
        <f>IF(10-N5 = 10,0,10-N5)</f>
        <v>5</v>
      </c>
      <c r="Q5" t="str">
        <f>IF(O5 = P5,"Zgadza","Nie")</f>
        <v>Nie</v>
      </c>
    </row>
    <row r="6" spans="1:17">
      <c r="A6">
        <v>89081421445</v>
      </c>
      <c r="B6">
        <f>(MID(A6,1,1)*1)*B$1</f>
        <v>8</v>
      </c>
      <c r="C6">
        <f>(MID(A6,2,1)*1)*C$1</f>
        <v>27</v>
      </c>
      <c r="D6">
        <f>(MID(A6,3,1)*1)*D$1</f>
        <v>0</v>
      </c>
      <c r="E6">
        <f>(MID(A6,4,1)*1)*E$1</f>
        <v>72</v>
      </c>
      <c r="F6">
        <f>(MID(A6,5,1)*1)*F$1</f>
        <v>1</v>
      </c>
      <c r="G6">
        <f>(MID(A6,6,1)*1)*G$1</f>
        <v>12</v>
      </c>
      <c r="H6">
        <f>(MID(A6,7,1)*1)*H$1</f>
        <v>14</v>
      </c>
      <c r="I6">
        <f>(MID(A6,8,1)*1)*I$1</f>
        <v>9</v>
      </c>
      <c r="J6">
        <f>(MID(A6,9,1)*1)*J$1</f>
        <v>4</v>
      </c>
      <c r="K6">
        <f>(MID(A6,10,1)*1)*K$1</f>
        <v>12</v>
      </c>
      <c r="M6">
        <f>B6+C6+D6+E6+F6+G6+H6+I6+J6+K6</f>
        <v>159</v>
      </c>
      <c r="N6">
        <f>MOD(M6,10)</f>
        <v>9</v>
      </c>
      <c r="O6">
        <f>MID(A6,11,1)*1</f>
        <v>5</v>
      </c>
      <c r="P6">
        <f>IF(10-N6 = 10,0,10-N6)</f>
        <v>1</v>
      </c>
      <c r="Q6" t="str">
        <f>IF(O6 = P6,"Zgadza","Nie")</f>
        <v>Nie</v>
      </c>
    </row>
    <row r="7" spans="1:17">
      <c r="A7">
        <v>54043010088</v>
      </c>
      <c r="B7">
        <f>(MID(A7,1,1)*1)*B$1</f>
        <v>5</v>
      </c>
      <c r="C7">
        <f>(MID(A7,2,1)*1)*C$1</f>
        <v>12</v>
      </c>
      <c r="D7">
        <f>(MID(A7,3,1)*1)*D$1</f>
        <v>0</v>
      </c>
      <c r="E7">
        <f>(MID(A7,4,1)*1)*E$1</f>
        <v>36</v>
      </c>
      <c r="F7">
        <f>(MID(A7,5,1)*1)*F$1</f>
        <v>3</v>
      </c>
      <c r="G7">
        <f>(MID(A7,6,1)*1)*G$1</f>
        <v>0</v>
      </c>
      <c r="H7">
        <f>(MID(A7,7,1)*1)*H$1</f>
        <v>7</v>
      </c>
      <c r="I7">
        <f>(MID(A7,8,1)*1)*I$1</f>
        <v>0</v>
      </c>
      <c r="J7">
        <f>(MID(A7,9,1)*1)*J$1</f>
        <v>0</v>
      </c>
      <c r="K7">
        <f>(MID(A7,10,1)*1)*K$1</f>
        <v>24</v>
      </c>
      <c r="M7">
        <f>B7+C7+D7+E7+F7+G7+H7+I7+J7+K7</f>
        <v>87</v>
      </c>
      <c r="N7">
        <f>MOD(M7,10)</f>
        <v>7</v>
      </c>
      <c r="O7">
        <f>MID(A7,11,1)*1</f>
        <v>8</v>
      </c>
      <c r="P7">
        <f>IF(10-N7 = 10,0,10-N7)</f>
        <v>3</v>
      </c>
      <c r="Q7" t="str">
        <f>IF(O7 = P7,"Zgadza","Nie")</f>
        <v>Nie</v>
      </c>
    </row>
    <row r="8" spans="1:17">
      <c r="A8">
        <v>60061144469</v>
      </c>
      <c r="B8">
        <f>(MID(A8,1,1)*1)*B$1</f>
        <v>6</v>
      </c>
      <c r="C8">
        <f>(MID(A8,2,1)*1)*C$1</f>
        <v>0</v>
      </c>
      <c r="D8">
        <f>(MID(A8,3,1)*1)*D$1</f>
        <v>0</v>
      </c>
      <c r="E8">
        <f>(MID(A8,4,1)*1)*E$1</f>
        <v>54</v>
      </c>
      <c r="F8">
        <f>(MID(A8,5,1)*1)*F$1</f>
        <v>1</v>
      </c>
      <c r="G8">
        <f>(MID(A8,6,1)*1)*G$1</f>
        <v>3</v>
      </c>
      <c r="H8">
        <f>(MID(A8,7,1)*1)*H$1</f>
        <v>28</v>
      </c>
      <c r="I8">
        <f>(MID(A8,8,1)*1)*I$1</f>
        <v>36</v>
      </c>
      <c r="J8">
        <f>(MID(A8,9,1)*1)*J$1</f>
        <v>4</v>
      </c>
      <c r="K8">
        <f>(MID(A8,10,1)*1)*K$1</f>
        <v>18</v>
      </c>
      <c r="M8">
        <f>B8+C8+D8+E8+F8+G8+H8+I8+J8+K8</f>
        <v>150</v>
      </c>
      <c r="N8">
        <f>MOD(M8,10)</f>
        <v>0</v>
      </c>
      <c r="O8">
        <f>MID(A8,11,1)*1</f>
        <v>9</v>
      </c>
      <c r="P8">
        <f>IF(10-N8 = 10,0,10-N8)</f>
        <v>0</v>
      </c>
      <c r="Q8" t="str">
        <f>IF(O8 = P8,"Zgadza","Nie")</f>
        <v>Nie</v>
      </c>
    </row>
    <row r="9" spans="1:17">
      <c r="A9">
        <v>77120835871</v>
      </c>
      <c r="B9">
        <f>(MID(A9,1,1)*1)*B$1</f>
        <v>7</v>
      </c>
      <c r="C9">
        <f>(MID(A9,2,1)*1)*C$1</f>
        <v>21</v>
      </c>
      <c r="D9">
        <f>(MID(A9,3,1)*1)*D$1</f>
        <v>7</v>
      </c>
      <c r="E9">
        <f>(MID(A9,4,1)*1)*E$1</f>
        <v>18</v>
      </c>
      <c r="F9">
        <f>(MID(A9,5,1)*1)*F$1</f>
        <v>0</v>
      </c>
      <c r="G9">
        <f>(MID(A9,6,1)*1)*G$1</f>
        <v>24</v>
      </c>
      <c r="H9">
        <f>(MID(A9,7,1)*1)*H$1</f>
        <v>21</v>
      </c>
      <c r="I9">
        <f>(MID(A9,8,1)*1)*I$1</f>
        <v>45</v>
      </c>
      <c r="J9">
        <f>(MID(A9,9,1)*1)*J$1</f>
        <v>8</v>
      </c>
      <c r="K9">
        <f>(MID(A9,10,1)*1)*K$1</f>
        <v>21</v>
      </c>
      <c r="M9">
        <f>B9+C9+D9+E9+F9+G9+H9+I9+J9+K9</f>
        <v>172</v>
      </c>
      <c r="N9">
        <f>MOD(M9,10)</f>
        <v>2</v>
      </c>
      <c r="O9">
        <f>MID(A9,11,1)*1</f>
        <v>1</v>
      </c>
      <c r="P9">
        <f>IF(10-N9 = 10,0,10-N9)</f>
        <v>8</v>
      </c>
      <c r="Q9" t="str">
        <f>IF(O9 = P9,"Zgadza","Nie")</f>
        <v>Nie</v>
      </c>
    </row>
    <row r="10" spans="1:17">
      <c r="A10">
        <v>53082806059</v>
      </c>
      <c r="B10">
        <f>(MID(A10,1,1)*1)*B$1</f>
        <v>5</v>
      </c>
      <c r="C10">
        <f>(MID(A10,2,1)*1)*C$1</f>
        <v>9</v>
      </c>
      <c r="D10">
        <f>(MID(A10,3,1)*1)*D$1</f>
        <v>0</v>
      </c>
      <c r="E10">
        <f>(MID(A10,4,1)*1)*E$1</f>
        <v>72</v>
      </c>
      <c r="F10">
        <f>(MID(A10,5,1)*1)*F$1</f>
        <v>2</v>
      </c>
      <c r="G10">
        <f>(MID(A10,6,1)*1)*G$1</f>
        <v>24</v>
      </c>
      <c r="H10">
        <f>(MID(A10,7,1)*1)*H$1</f>
        <v>0</v>
      </c>
      <c r="I10">
        <f>(MID(A10,8,1)*1)*I$1</f>
        <v>54</v>
      </c>
      <c r="J10">
        <f>(MID(A10,9,1)*1)*J$1</f>
        <v>0</v>
      </c>
      <c r="K10">
        <f>(MID(A10,10,1)*1)*K$1</f>
        <v>15</v>
      </c>
      <c r="M10">
        <f>B10+C10+D10+E10+F10+G10+H10+I10+J10+K10</f>
        <v>181</v>
      </c>
      <c r="N10">
        <f>MOD(M10,10)</f>
        <v>1</v>
      </c>
      <c r="O10">
        <f>MID(A10,11,1)*1</f>
        <v>9</v>
      </c>
      <c r="P10">
        <f>IF(10-N10 = 10,0,10-N10)</f>
        <v>9</v>
      </c>
      <c r="Q10" t="str">
        <f>IF(O10 = P10,"Zgadza","Nie")</f>
        <v>Zgadza</v>
      </c>
    </row>
    <row r="11" spans="1:17">
      <c r="A11">
        <v>89100192752</v>
      </c>
      <c r="B11">
        <f>(MID(A11,1,1)*1)*B$1</f>
        <v>8</v>
      </c>
      <c r="C11">
        <f>(MID(A11,2,1)*1)*C$1</f>
        <v>27</v>
      </c>
      <c r="D11">
        <f>(MID(A11,3,1)*1)*D$1</f>
        <v>7</v>
      </c>
      <c r="E11">
        <f>(MID(A11,4,1)*1)*E$1</f>
        <v>0</v>
      </c>
      <c r="F11">
        <f>(MID(A11,5,1)*1)*F$1</f>
        <v>0</v>
      </c>
      <c r="G11">
        <f>(MID(A11,6,1)*1)*G$1</f>
        <v>3</v>
      </c>
      <c r="H11">
        <f>(MID(A11,7,1)*1)*H$1</f>
        <v>63</v>
      </c>
      <c r="I11">
        <f>(MID(A11,8,1)*1)*I$1</f>
        <v>18</v>
      </c>
      <c r="J11">
        <f>(MID(A11,9,1)*1)*J$1</f>
        <v>7</v>
      </c>
      <c r="K11">
        <f>(MID(A11,10,1)*1)*K$1</f>
        <v>15</v>
      </c>
      <c r="M11">
        <f>B11+C11+D11+E11+F11+G11+H11+I11+J11+K11</f>
        <v>148</v>
      </c>
      <c r="N11">
        <f>MOD(M11,10)</f>
        <v>8</v>
      </c>
      <c r="O11">
        <f>MID(A11,11,1)*1</f>
        <v>2</v>
      </c>
      <c r="P11">
        <f>IF(10-N11 = 10,0,10-N11)</f>
        <v>2</v>
      </c>
      <c r="Q11" t="str">
        <f>IF(O11 = P11,"Zgadza","Nie")</f>
        <v>Zgadza</v>
      </c>
    </row>
    <row r="12" spans="1:17">
      <c r="A12">
        <v>85111779283</v>
      </c>
      <c r="B12">
        <f>(MID(A12,1,1)*1)*B$1</f>
        <v>8</v>
      </c>
      <c r="C12">
        <f>(MID(A12,2,1)*1)*C$1</f>
        <v>15</v>
      </c>
      <c r="D12">
        <f>(MID(A12,3,1)*1)*D$1</f>
        <v>7</v>
      </c>
      <c r="E12">
        <f>(MID(A12,4,1)*1)*E$1</f>
        <v>9</v>
      </c>
      <c r="F12">
        <f>(MID(A12,5,1)*1)*F$1</f>
        <v>1</v>
      </c>
      <c r="G12">
        <f>(MID(A12,6,1)*1)*G$1</f>
        <v>21</v>
      </c>
      <c r="H12">
        <f>(MID(A12,7,1)*1)*H$1</f>
        <v>49</v>
      </c>
      <c r="I12">
        <f>(MID(A12,8,1)*1)*I$1</f>
        <v>81</v>
      </c>
      <c r="J12">
        <f>(MID(A12,9,1)*1)*J$1</f>
        <v>2</v>
      </c>
      <c r="K12">
        <f>(MID(A12,10,1)*1)*K$1</f>
        <v>24</v>
      </c>
      <c r="M12">
        <f>B12+C12+D12+E12+F12+G12+H12+I12+J12+K12</f>
        <v>217</v>
      </c>
      <c r="N12">
        <f>MOD(M12,10)</f>
        <v>7</v>
      </c>
      <c r="O12">
        <f>MID(A12,11,1)*1</f>
        <v>3</v>
      </c>
      <c r="P12">
        <f>IF(10-N12 = 10,0,10-N12)</f>
        <v>3</v>
      </c>
      <c r="Q12" t="str">
        <f>IF(O12 = P12,"Zgadza","Nie")</f>
        <v>Zgadza</v>
      </c>
    </row>
    <row r="13" spans="1:17">
      <c r="A13">
        <v>86080941169</v>
      </c>
      <c r="B13">
        <f>(MID(A13,1,1)*1)*B$1</f>
        <v>8</v>
      </c>
      <c r="C13">
        <f>(MID(A13,2,1)*1)*C$1</f>
        <v>18</v>
      </c>
      <c r="D13">
        <f>(MID(A13,3,1)*1)*D$1</f>
        <v>0</v>
      </c>
      <c r="E13">
        <f>(MID(A13,4,1)*1)*E$1</f>
        <v>72</v>
      </c>
      <c r="F13">
        <f>(MID(A13,5,1)*1)*F$1</f>
        <v>0</v>
      </c>
      <c r="G13">
        <f>(MID(A13,6,1)*1)*G$1</f>
        <v>27</v>
      </c>
      <c r="H13">
        <f>(MID(A13,7,1)*1)*H$1</f>
        <v>28</v>
      </c>
      <c r="I13">
        <f>(MID(A13,8,1)*1)*I$1</f>
        <v>9</v>
      </c>
      <c r="J13">
        <f>(MID(A13,9,1)*1)*J$1</f>
        <v>1</v>
      </c>
      <c r="K13">
        <f>(MID(A13,10,1)*1)*K$1</f>
        <v>18</v>
      </c>
      <c r="M13">
        <f>B13+C13+D13+E13+F13+G13+H13+I13+J13+K13</f>
        <v>181</v>
      </c>
      <c r="N13">
        <f>MOD(M13,10)</f>
        <v>1</v>
      </c>
      <c r="O13">
        <f>MID(A13,11,1)*1</f>
        <v>9</v>
      </c>
      <c r="P13">
        <f>IF(10-N13 = 10,0,10-N13)</f>
        <v>9</v>
      </c>
      <c r="Q13" t="str">
        <f>IF(O13 = P13,"Zgadza","Nie")</f>
        <v>Zgadza</v>
      </c>
    </row>
    <row r="14" spans="1:17">
      <c r="A14">
        <v>89011129700</v>
      </c>
      <c r="B14">
        <f>(MID(A14,1,1)*1)*B$1</f>
        <v>8</v>
      </c>
      <c r="C14">
        <f>(MID(A14,2,1)*1)*C$1</f>
        <v>27</v>
      </c>
      <c r="D14">
        <f>(MID(A14,3,1)*1)*D$1</f>
        <v>0</v>
      </c>
      <c r="E14">
        <f>(MID(A14,4,1)*1)*E$1</f>
        <v>9</v>
      </c>
      <c r="F14">
        <f>(MID(A14,5,1)*1)*F$1</f>
        <v>1</v>
      </c>
      <c r="G14">
        <f>(MID(A14,6,1)*1)*G$1</f>
        <v>3</v>
      </c>
      <c r="H14">
        <f>(MID(A14,7,1)*1)*H$1</f>
        <v>14</v>
      </c>
      <c r="I14">
        <f>(MID(A14,8,1)*1)*I$1</f>
        <v>81</v>
      </c>
      <c r="J14">
        <f>(MID(A14,9,1)*1)*J$1</f>
        <v>7</v>
      </c>
      <c r="K14">
        <f>(MID(A14,10,1)*1)*K$1</f>
        <v>0</v>
      </c>
      <c r="M14">
        <f>B14+C14+D14+E14+F14+G14+H14+I14+J14+K14</f>
        <v>150</v>
      </c>
      <c r="N14">
        <f>MOD(M14,10)</f>
        <v>0</v>
      </c>
      <c r="O14">
        <f>MID(A14,11,1)*1</f>
        <v>0</v>
      </c>
      <c r="P14">
        <f>IF(10-N14 = 10,0,10-N14)</f>
        <v>0</v>
      </c>
      <c r="Q14" t="str">
        <f>IF(O14 = P14,"Zgadza","Nie")</f>
        <v>Zgadza</v>
      </c>
    </row>
    <row r="15" spans="1:17">
      <c r="A15">
        <v>62033089803</v>
      </c>
      <c r="B15">
        <f>(MID(A15,1,1)*1)*B$1</f>
        <v>6</v>
      </c>
      <c r="C15">
        <f>(MID(A15,2,1)*1)*C$1</f>
        <v>6</v>
      </c>
      <c r="D15">
        <f>(MID(A15,3,1)*1)*D$1</f>
        <v>0</v>
      </c>
      <c r="E15">
        <f>(MID(A15,4,1)*1)*E$1</f>
        <v>27</v>
      </c>
      <c r="F15">
        <f>(MID(A15,5,1)*1)*F$1</f>
        <v>3</v>
      </c>
      <c r="G15">
        <f>(MID(A15,6,1)*1)*G$1</f>
        <v>0</v>
      </c>
      <c r="H15">
        <f>(MID(A15,7,1)*1)*H$1</f>
        <v>56</v>
      </c>
      <c r="I15">
        <f>(MID(A15,8,1)*1)*I$1</f>
        <v>81</v>
      </c>
      <c r="J15">
        <f>(MID(A15,9,1)*1)*J$1</f>
        <v>8</v>
      </c>
      <c r="K15">
        <f>(MID(A15,10,1)*1)*K$1</f>
        <v>0</v>
      </c>
      <c r="M15">
        <f>B15+C15+D15+E15+F15+G15+H15+I15+J15+K15</f>
        <v>187</v>
      </c>
      <c r="N15">
        <f>MOD(M15,10)</f>
        <v>7</v>
      </c>
      <c r="O15">
        <f>MID(A15,11,1)*1</f>
        <v>3</v>
      </c>
      <c r="P15">
        <f>IF(10-N15 = 10,0,10-N15)</f>
        <v>3</v>
      </c>
      <c r="Q15" t="str">
        <f>IF(O15 = P15,"Zgadza","Nie")</f>
        <v>Zgadza</v>
      </c>
    </row>
    <row r="16" spans="1:17">
      <c r="A16">
        <v>62092569090</v>
      </c>
      <c r="B16">
        <f>(MID(A16,1,1)*1)*B$1</f>
        <v>6</v>
      </c>
      <c r="C16">
        <f>(MID(A16,2,1)*1)*C$1</f>
        <v>6</v>
      </c>
      <c r="D16">
        <f>(MID(A16,3,1)*1)*D$1</f>
        <v>0</v>
      </c>
      <c r="E16">
        <f>(MID(A16,4,1)*1)*E$1</f>
        <v>81</v>
      </c>
      <c r="F16">
        <f>(MID(A16,5,1)*1)*F$1</f>
        <v>2</v>
      </c>
      <c r="G16">
        <f>(MID(A16,6,1)*1)*G$1</f>
        <v>15</v>
      </c>
      <c r="H16">
        <f>(MID(A16,7,1)*1)*H$1</f>
        <v>42</v>
      </c>
      <c r="I16">
        <f>(MID(A16,8,1)*1)*I$1</f>
        <v>81</v>
      </c>
      <c r="J16">
        <f>(MID(A16,9,1)*1)*J$1</f>
        <v>0</v>
      </c>
      <c r="K16">
        <f>(MID(A16,10,1)*1)*K$1</f>
        <v>27</v>
      </c>
      <c r="M16">
        <f>B16+C16+D16+E16+F16+G16+H16+I16+J16+K16</f>
        <v>260</v>
      </c>
      <c r="N16">
        <f>MOD(M16,10)</f>
        <v>0</v>
      </c>
      <c r="O16">
        <f>MID(A16,11,1)*1</f>
        <v>0</v>
      </c>
      <c r="P16">
        <f>IF(10-N16 = 10,0,10-N16)</f>
        <v>0</v>
      </c>
      <c r="Q16" t="str">
        <f>IF(O16 = P16,"Zgadza","Nie")</f>
        <v>Zgadza</v>
      </c>
    </row>
    <row r="17" spans="1:17">
      <c r="A17">
        <v>64063159211</v>
      </c>
      <c r="B17">
        <f>(MID(A17,1,1)*1)*B$1</f>
        <v>6</v>
      </c>
      <c r="C17">
        <f>(MID(A17,2,1)*1)*C$1</f>
        <v>12</v>
      </c>
      <c r="D17">
        <f>(MID(A17,3,1)*1)*D$1</f>
        <v>0</v>
      </c>
      <c r="E17">
        <f>(MID(A17,4,1)*1)*E$1</f>
        <v>54</v>
      </c>
      <c r="F17">
        <f>(MID(A17,5,1)*1)*F$1</f>
        <v>3</v>
      </c>
      <c r="G17">
        <f>(MID(A17,6,1)*1)*G$1</f>
        <v>3</v>
      </c>
      <c r="H17">
        <f>(MID(A17,7,1)*1)*H$1</f>
        <v>35</v>
      </c>
      <c r="I17">
        <f>(MID(A17,8,1)*1)*I$1</f>
        <v>81</v>
      </c>
      <c r="J17">
        <f>(MID(A17,9,1)*1)*J$1</f>
        <v>2</v>
      </c>
      <c r="K17">
        <f>(MID(A17,10,1)*1)*K$1</f>
        <v>3</v>
      </c>
      <c r="M17">
        <f>B17+C17+D17+E17+F17+G17+H17+I17+J17+K17</f>
        <v>199</v>
      </c>
      <c r="N17">
        <f>MOD(M17,10)</f>
        <v>9</v>
      </c>
      <c r="O17">
        <f>MID(A17,11,1)*1</f>
        <v>1</v>
      </c>
      <c r="P17">
        <f>IF(10-N17 = 10,0,10-N17)</f>
        <v>1</v>
      </c>
      <c r="Q17" t="str">
        <f>IF(O17 = P17,"Zgadza","Nie")</f>
        <v>Zgadza</v>
      </c>
    </row>
    <row r="18" spans="1:17">
      <c r="A18">
        <v>88120262427</v>
      </c>
      <c r="B18">
        <f>(MID(A18,1,1)*1)*B$1</f>
        <v>8</v>
      </c>
      <c r="C18">
        <f>(MID(A18,2,1)*1)*C$1</f>
        <v>24</v>
      </c>
      <c r="D18">
        <f>(MID(A18,3,1)*1)*D$1</f>
        <v>7</v>
      </c>
      <c r="E18">
        <f>(MID(A18,4,1)*1)*E$1</f>
        <v>18</v>
      </c>
      <c r="F18">
        <f>(MID(A18,5,1)*1)*F$1</f>
        <v>0</v>
      </c>
      <c r="G18">
        <f>(MID(A18,6,1)*1)*G$1</f>
        <v>6</v>
      </c>
      <c r="H18">
        <f>(MID(A18,7,1)*1)*H$1</f>
        <v>42</v>
      </c>
      <c r="I18">
        <f>(MID(A18,8,1)*1)*I$1</f>
        <v>18</v>
      </c>
      <c r="J18">
        <f>(MID(A18,9,1)*1)*J$1</f>
        <v>4</v>
      </c>
      <c r="K18">
        <f>(MID(A18,10,1)*1)*K$1</f>
        <v>6</v>
      </c>
      <c r="M18">
        <f>B18+C18+D18+E18+F18+G18+H18+I18+J18+K18</f>
        <v>133</v>
      </c>
      <c r="N18">
        <f>MOD(M18,10)</f>
        <v>3</v>
      </c>
      <c r="O18">
        <f>MID(A18,11,1)*1</f>
        <v>7</v>
      </c>
      <c r="P18">
        <f>IF(10-N18 = 10,0,10-N18)</f>
        <v>7</v>
      </c>
      <c r="Q18" t="str">
        <f>IF(O18 = P18,"Zgadza","Nie")</f>
        <v>Zgadza</v>
      </c>
    </row>
    <row r="19" spans="1:17">
      <c r="A19">
        <v>75121005045</v>
      </c>
      <c r="B19">
        <f>(MID(A19,1,1)*1)*B$1</f>
        <v>7</v>
      </c>
      <c r="C19">
        <f>(MID(A19,2,1)*1)*C$1</f>
        <v>15</v>
      </c>
      <c r="D19">
        <f>(MID(A19,3,1)*1)*D$1</f>
        <v>7</v>
      </c>
      <c r="E19">
        <f>(MID(A19,4,1)*1)*E$1</f>
        <v>18</v>
      </c>
      <c r="F19">
        <f>(MID(A19,5,1)*1)*F$1</f>
        <v>1</v>
      </c>
      <c r="G19">
        <f>(MID(A19,6,1)*1)*G$1</f>
        <v>0</v>
      </c>
      <c r="H19">
        <f>(MID(A19,7,1)*1)*H$1</f>
        <v>0</v>
      </c>
      <c r="I19">
        <f>(MID(A19,8,1)*1)*I$1</f>
        <v>45</v>
      </c>
      <c r="J19">
        <f>(MID(A19,9,1)*1)*J$1</f>
        <v>0</v>
      </c>
      <c r="K19">
        <f>(MID(A19,10,1)*1)*K$1</f>
        <v>12</v>
      </c>
      <c r="M19">
        <f>B19+C19+D19+E19+F19+G19+H19+I19+J19+K19</f>
        <v>105</v>
      </c>
      <c r="N19">
        <f>MOD(M19,10)</f>
        <v>5</v>
      </c>
      <c r="O19">
        <f>MID(A19,11,1)*1</f>
        <v>5</v>
      </c>
      <c r="P19">
        <f>IF(10-N19 = 10,0,10-N19)</f>
        <v>5</v>
      </c>
      <c r="Q19" t="str">
        <f>IF(O19 = P19,"Zgadza","Nie")</f>
        <v>Zgadza</v>
      </c>
    </row>
    <row r="20" spans="1:17">
      <c r="A20">
        <v>74121108598</v>
      </c>
      <c r="B20">
        <f>(MID(A20,1,1)*1)*B$1</f>
        <v>7</v>
      </c>
      <c r="C20">
        <f>(MID(A20,2,1)*1)*C$1</f>
        <v>12</v>
      </c>
      <c r="D20">
        <f>(MID(A20,3,1)*1)*D$1</f>
        <v>7</v>
      </c>
      <c r="E20">
        <f>(MID(A20,4,1)*1)*E$1</f>
        <v>18</v>
      </c>
      <c r="F20">
        <f>(MID(A20,5,1)*1)*F$1</f>
        <v>1</v>
      </c>
      <c r="G20">
        <f>(MID(A20,6,1)*1)*G$1</f>
        <v>3</v>
      </c>
      <c r="H20">
        <f>(MID(A20,7,1)*1)*H$1</f>
        <v>0</v>
      </c>
      <c r="I20">
        <f>(MID(A20,8,1)*1)*I$1</f>
        <v>72</v>
      </c>
      <c r="J20">
        <f>(MID(A20,9,1)*1)*J$1</f>
        <v>5</v>
      </c>
      <c r="K20">
        <f>(MID(A20,10,1)*1)*K$1</f>
        <v>27</v>
      </c>
      <c r="M20">
        <f>B20+C20+D20+E20+F20+G20+H20+I20+J20+K20</f>
        <v>152</v>
      </c>
      <c r="N20">
        <f>MOD(M20,10)</f>
        <v>2</v>
      </c>
      <c r="O20">
        <f>MID(A20,11,1)*1</f>
        <v>8</v>
      </c>
      <c r="P20">
        <f>IF(10-N20 = 10,0,10-N20)</f>
        <v>8</v>
      </c>
      <c r="Q20" t="str">
        <f>IF(O20 = P20,"Zgadza","Nie")</f>
        <v>Zgadza</v>
      </c>
    </row>
    <row r="21" spans="1:17">
      <c r="A21">
        <v>67112966668</v>
      </c>
      <c r="B21">
        <f>(MID(A21,1,1)*1)*B$1</f>
        <v>6</v>
      </c>
      <c r="C21">
        <f>(MID(A21,2,1)*1)*C$1</f>
        <v>21</v>
      </c>
      <c r="D21">
        <f>(MID(A21,3,1)*1)*D$1</f>
        <v>7</v>
      </c>
      <c r="E21">
        <f>(MID(A21,4,1)*1)*E$1</f>
        <v>9</v>
      </c>
      <c r="F21">
        <f>(MID(A21,5,1)*1)*F$1</f>
        <v>2</v>
      </c>
      <c r="G21">
        <f>(MID(A21,6,1)*1)*G$1</f>
        <v>27</v>
      </c>
      <c r="H21">
        <f>(MID(A21,7,1)*1)*H$1</f>
        <v>42</v>
      </c>
      <c r="I21">
        <f>(MID(A21,8,1)*1)*I$1</f>
        <v>54</v>
      </c>
      <c r="J21">
        <f>(MID(A21,9,1)*1)*J$1</f>
        <v>6</v>
      </c>
      <c r="K21">
        <f>(MID(A21,10,1)*1)*K$1</f>
        <v>18</v>
      </c>
      <c r="M21">
        <f>B21+C21+D21+E21+F21+G21+H21+I21+J21+K21</f>
        <v>192</v>
      </c>
      <c r="N21">
        <f>MOD(M21,10)</f>
        <v>2</v>
      </c>
      <c r="O21">
        <f>MID(A21,11,1)*1</f>
        <v>8</v>
      </c>
      <c r="P21">
        <f>IF(10-N21 = 10,0,10-N21)</f>
        <v>8</v>
      </c>
      <c r="Q21" t="str">
        <f>IF(O21 = P21,"Zgadza","Nie")</f>
        <v>Zgadza</v>
      </c>
    </row>
    <row r="22" spans="1:17">
      <c r="A22">
        <v>89010737704</v>
      </c>
      <c r="B22">
        <f>(MID(A22,1,1)*1)*B$1</f>
        <v>8</v>
      </c>
      <c r="C22">
        <f>(MID(A22,2,1)*1)*C$1</f>
        <v>27</v>
      </c>
      <c r="D22">
        <f>(MID(A22,3,1)*1)*D$1</f>
        <v>0</v>
      </c>
      <c r="E22">
        <f>(MID(A22,4,1)*1)*E$1</f>
        <v>9</v>
      </c>
      <c r="F22">
        <f>(MID(A22,5,1)*1)*F$1</f>
        <v>0</v>
      </c>
      <c r="G22">
        <f>(MID(A22,6,1)*1)*G$1</f>
        <v>21</v>
      </c>
      <c r="H22">
        <f>(MID(A22,7,1)*1)*H$1</f>
        <v>21</v>
      </c>
      <c r="I22">
        <f>(MID(A22,8,1)*1)*I$1</f>
        <v>63</v>
      </c>
      <c r="J22">
        <f>(MID(A22,9,1)*1)*J$1</f>
        <v>7</v>
      </c>
      <c r="K22">
        <f>(MID(A22,10,1)*1)*K$1</f>
        <v>0</v>
      </c>
      <c r="M22">
        <f>B22+C22+D22+E22+F22+G22+H22+I22+J22+K22</f>
        <v>156</v>
      </c>
      <c r="N22">
        <f>MOD(M22,10)</f>
        <v>6</v>
      </c>
      <c r="O22">
        <f>MID(A22,11,1)*1</f>
        <v>4</v>
      </c>
      <c r="P22">
        <f>IF(10-N22 = 10,0,10-N22)</f>
        <v>4</v>
      </c>
      <c r="Q22" t="str">
        <f>IF(O22 = P22,"Zgadza","Nie")</f>
        <v>Zgadza</v>
      </c>
    </row>
    <row r="23" spans="1:17">
      <c r="A23">
        <v>52101156863</v>
      </c>
      <c r="B23">
        <f>(MID(A23,1,1)*1)*B$1</f>
        <v>5</v>
      </c>
      <c r="C23">
        <f>(MID(A23,2,1)*1)*C$1</f>
        <v>6</v>
      </c>
      <c r="D23">
        <f>(MID(A23,3,1)*1)*D$1</f>
        <v>7</v>
      </c>
      <c r="E23">
        <f>(MID(A23,4,1)*1)*E$1</f>
        <v>0</v>
      </c>
      <c r="F23">
        <f>(MID(A23,5,1)*1)*F$1</f>
        <v>1</v>
      </c>
      <c r="G23">
        <f>(MID(A23,6,1)*1)*G$1</f>
        <v>3</v>
      </c>
      <c r="H23">
        <f>(MID(A23,7,1)*1)*H$1</f>
        <v>35</v>
      </c>
      <c r="I23">
        <f>(MID(A23,8,1)*1)*I$1</f>
        <v>54</v>
      </c>
      <c r="J23">
        <f>(MID(A23,9,1)*1)*J$1</f>
        <v>8</v>
      </c>
      <c r="K23">
        <f>(MID(A23,10,1)*1)*K$1</f>
        <v>18</v>
      </c>
      <c r="M23">
        <f>B23+C23+D23+E23+F23+G23+H23+I23+J23+K23</f>
        <v>137</v>
      </c>
      <c r="N23">
        <f>MOD(M23,10)</f>
        <v>7</v>
      </c>
      <c r="O23">
        <f>MID(A23,11,1)*1</f>
        <v>3</v>
      </c>
      <c r="P23">
        <f>IF(10-N23 = 10,0,10-N23)</f>
        <v>3</v>
      </c>
      <c r="Q23" t="str">
        <f>IF(O23 = P23,"Zgadza","Nie")</f>
        <v>Zgadza</v>
      </c>
    </row>
    <row r="24" spans="1:17">
      <c r="A24">
        <v>75032006098</v>
      </c>
      <c r="B24">
        <f>(MID(A24,1,1)*1)*B$1</f>
        <v>7</v>
      </c>
      <c r="C24">
        <f>(MID(A24,2,1)*1)*C$1</f>
        <v>15</v>
      </c>
      <c r="D24">
        <f>(MID(A24,3,1)*1)*D$1</f>
        <v>0</v>
      </c>
      <c r="E24">
        <f>(MID(A24,4,1)*1)*E$1</f>
        <v>27</v>
      </c>
      <c r="F24">
        <f>(MID(A24,5,1)*1)*F$1</f>
        <v>2</v>
      </c>
      <c r="G24">
        <f>(MID(A24,6,1)*1)*G$1</f>
        <v>0</v>
      </c>
      <c r="H24">
        <f>(MID(A24,7,1)*1)*H$1</f>
        <v>0</v>
      </c>
      <c r="I24">
        <f>(MID(A24,8,1)*1)*I$1</f>
        <v>54</v>
      </c>
      <c r="J24">
        <f>(MID(A24,9,1)*1)*J$1</f>
        <v>0</v>
      </c>
      <c r="K24">
        <f>(MID(A24,10,1)*1)*K$1</f>
        <v>27</v>
      </c>
      <c r="M24">
        <f>B24+C24+D24+E24+F24+G24+H24+I24+J24+K24</f>
        <v>132</v>
      </c>
      <c r="N24">
        <f>MOD(M24,10)</f>
        <v>2</v>
      </c>
      <c r="O24">
        <f>MID(A24,11,1)*1</f>
        <v>8</v>
      </c>
      <c r="P24">
        <f>IF(10-N24 = 10,0,10-N24)</f>
        <v>8</v>
      </c>
      <c r="Q24" t="str">
        <f>IF(O24 = P24,"Zgadza","Nie")</f>
        <v>Zgadza</v>
      </c>
    </row>
    <row r="25" spans="1:17">
      <c r="A25">
        <v>55110906690</v>
      </c>
      <c r="B25">
        <f>(MID(A25,1,1)*1)*B$1</f>
        <v>5</v>
      </c>
      <c r="C25">
        <f>(MID(A25,2,1)*1)*C$1</f>
        <v>15</v>
      </c>
      <c r="D25">
        <f>(MID(A25,3,1)*1)*D$1</f>
        <v>7</v>
      </c>
      <c r="E25">
        <f>(MID(A25,4,1)*1)*E$1</f>
        <v>9</v>
      </c>
      <c r="F25">
        <f>(MID(A25,5,1)*1)*F$1</f>
        <v>0</v>
      </c>
      <c r="G25">
        <f>(MID(A25,6,1)*1)*G$1</f>
        <v>27</v>
      </c>
      <c r="H25">
        <f>(MID(A25,7,1)*1)*H$1</f>
        <v>0</v>
      </c>
      <c r="I25">
        <f>(MID(A25,8,1)*1)*I$1</f>
        <v>54</v>
      </c>
      <c r="J25">
        <f>(MID(A25,9,1)*1)*J$1</f>
        <v>6</v>
      </c>
      <c r="K25">
        <f>(MID(A25,10,1)*1)*K$1</f>
        <v>27</v>
      </c>
      <c r="M25">
        <f>B25+C25+D25+E25+F25+G25+H25+I25+J25+K25</f>
        <v>150</v>
      </c>
      <c r="N25">
        <f>MOD(M25,10)</f>
        <v>0</v>
      </c>
      <c r="O25">
        <f>MID(A25,11,1)*1</f>
        <v>0</v>
      </c>
      <c r="P25">
        <f>IF(10-N25 = 10,0,10-N25)</f>
        <v>0</v>
      </c>
      <c r="Q25" t="str">
        <f>IF(O25 = P25,"Zgadza","Nie")</f>
        <v>Zgadza</v>
      </c>
    </row>
    <row r="26" spans="1:17">
      <c r="A26">
        <v>67103111042</v>
      </c>
      <c r="B26">
        <f>(MID(A26,1,1)*1)*B$1</f>
        <v>6</v>
      </c>
      <c r="C26">
        <f>(MID(A26,2,1)*1)*C$1</f>
        <v>21</v>
      </c>
      <c r="D26">
        <f>(MID(A26,3,1)*1)*D$1</f>
        <v>7</v>
      </c>
      <c r="E26">
        <f>(MID(A26,4,1)*1)*E$1</f>
        <v>0</v>
      </c>
      <c r="F26">
        <f>(MID(A26,5,1)*1)*F$1</f>
        <v>3</v>
      </c>
      <c r="G26">
        <f>(MID(A26,6,1)*1)*G$1</f>
        <v>3</v>
      </c>
      <c r="H26">
        <f>(MID(A26,7,1)*1)*H$1</f>
        <v>7</v>
      </c>
      <c r="I26">
        <f>(MID(A26,8,1)*1)*I$1</f>
        <v>9</v>
      </c>
      <c r="J26">
        <f>(MID(A26,9,1)*1)*J$1</f>
        <v>0</v>
      </c>
      <c r="K26">
        <f>(MID(A26,10,1)*1)*K$1</f>
        <v>12</v>
      </c>
      <c r="M26">
        <f>B26+C26+D26+E26+F26+G26+H26+I26+J26+K26</f>
        <v>68</v>
      </c>
      <c r="N26">
        <f>MOD(M26,10)</f>
        <v>8</v>
      </c>
      <c r="O26">
        <f>MID(A26,11,1)*1</f>
        <v>2</v>
      </c>
      <c r="P26">
        <f>IF(10-N26 = 10,0,10-N26)</f>
        <v>2</v>
      </c>
      <c r="Q26" t="str">
        <f>IF(O26 = P26,"Zgadza","Nie")</f>
        <v>Zgadza</v>
      </c>
    </row>
    <row r="27" spans="1:17">
      <c r="A27">
        <v>86072032543</v>
      </c>
      <c r="B27">
        <f>(MID(A27,1,1)*1)*B$1</f>
        <v>8</v>
      </c>
      <c r="C27">
        <f>(MID(A27,2,1)*1)*C$1</f>
        <v>18</v>
      </c>
      <c r="D27">
        <f>(MID(A27,3,1)*1)*D$1</f>
        <v>0</v>
      </c>
      <c r="E27">
        <f>(MID(A27,4,1)*1)*E$1</f>
        <v>63</v>
      </c>
      <c r="F27">
        <f>(MID(A27,5,1)*1)*F$1</f>
        <v>2</v>
      </c>
      <c r="G27">
        <f>(MID(A27,6,1)*1)*G$1</f>
        <v>0</v>
      </c>
      <c r="H27">
        <f>(MID(A27,7,1)*1)*H$1</f>
        <v>21</v>
      </c>
      <c r="I27">
        <f>(MID(A27,8,1)*1)*I$1</f>
        <v>18</v>
      </c>
      <c r="J27">
        <f>(MID(A27,9,1)*1)*J$1</f>
        <v>5</v>
      </c>
      <c r="K27">
        <f>(MID(A27,10,1)*1)*K$1</f>
        <v>12</v>
      </c>
      <c r="M27">
        <f>B27+C27+D27+E27+F27+G27+H27+I27+J27+K27</f>
        <v>147</v>
      </c>
      <c r="N27">
        <f>MOD(M27,10)</f>
        <v>7</v>
      </c>
      <c r="O27">
        <f>MID(A27,11,1)*1</f>
        <v>3</v>
      </c>
      <c r="P27">
        <f>IF(10-N27 = 10,0,10-N27)</f>
        <v>3</v>
      </c>
      <c r="Q27" t="str">
        <f>IF(O27 = P27,"Zgadza","Nie")</f>
        <v>Zgadza</v>
      </c>
    </row>
    <row r="28" spans="1:17">
      <c r="A28">
        <v>71110410883</v>
      </c>
      <c r="B28">
        <f>(MID(A28,1,1)*1)*B$1</f>
        <v>7</v>
      </c>
      <c r="C28">
        <f>(MID(A28,2,1)*1)*C$1</f>
        <v>3</v>
      </c>
      <c r="D28">
        <f>(MID(A28,3,1)*1)*D$1</f>
        <v>7</v>
      </c>
      <c r="E28">
        <f>(MID(A28,4,1)*1)*E$1</f>
        <v>9</v>
      </c>
      <c r="F28">
        <f>(MID(A28,5,1)*1)*F$1</f>
        <v>0</v>
      </c>
      <c r="G28">
        <f>(MID(A28,6,1)*1)*G$1</f>
        <v>12</v>
      </c>
      <c r="H28">
        <f>(MID(A28,7,1)*1)*H$1</f>
        <v>7</v>
      </c>
      <c r="I28">
        <f>(MID(A28,8,1)*1)*I$1</f>
        <v>0</v>
      </c>
      <c r="J28">
        <f>(MID(A28,9,1)*1)*J$1</f>
        <v>8</v>
      </c>
      <c r="K28">
        <f>(MID(A28,10,1)*1)*K$1</f>
        <v>24</v>
      </c>
      <c r="M28">
        <f>B28+C28+D28+E28+F28+G28+H28+I28+J28+K28</f>
        <v>77</v>
      </c>
      <c r="N28">
        <f>MOD(M28,10)</f>
        <v>7</v>
      </c>
      <c r="O28">
        <f>MID(A28,11,1)*1</f>
        <v>3</v>
      </c>
      <c r="P28">
        <f>IF(10-N28 = 10,0,10-N28)</f>
        <v>3</v>
      </c>
      <c r="Q28" t="str">
        <f>IF(O28 = P28,"Zgadza","Nie")</f>
        <v>Zgadza</v>
      </c>
    </row>
    <row r="29" spans="1:17">
      <c r="A29">
        <v>73070871368</v>
      </c>
      <c r="B29">
        <f>(MID(A29,1,1)*1)*B$1</f>
        <v>7</v>
      </c>
      <c r="C29">
        <f>(MID(A29,2,1)*1)*C$1</f>
        <v>9</v>
      </c>
      <c r="D29">
        <f>(MID(A29,3,1)*1)*D$1</f>
        <v>0</v>
      </c>
      <c r="E29">
        <f>(MID(A29,4,1)*1)*E$1</f>
        <v>63</v>
      </c>
      <c r="F29">
        <f>(MID(A29,5,1)*1)*F$1</f>
        <v>0</v>
      </c>
      <c r="G29">
        <f>(MID(A29,6,1)*1)*G$1</f>
        <v>24</v>
      </c>
      <c r="H29">
        <f>(MID(A29,7,1)*1)*H$1</f>
        <v>49</v>
      </c>
      <c r="I29">
        <f>(MID(A29,8,1)*1)*I$1</f>
        <v>9</v>
      </c>
      <c r="J29">
        <f>(MID(A29,9,1)*1)*J$1</f>
        <v>3</v>
      </c>
      <c r="K29">
        <f>(MID(A29,10,1)*1)*K$1</f>
        <v>18</v>
      </c>
      <c r="M29">
        <f>B29+C29+D29+E29+F29+G29+H29+I29+J29+K29</f>
        <v>182</v>
      </c>
      <c r="N29">
        <f>MOD(M29,10)</f>
        <v>2</v>
      </c>
      <c r="O29">
        <f>MID(A29,11,1)*1</f>
        <v>8</v>
      </c>
      <c r="P29">
        <f>IF(10-N29 = 10,0,10-N29)</f>
        <v>8</v>
      </c>
      <c r="Q29" t="str">
        <f>IF(O29 = P29,"Zgadza","Nie")</f>
        <v>Zgadza</v>
      </c>
    </row>
    <row r="30" spans="1:17">
      <c r="A30">
        <v>74040249598</v>
      </c>
      <c r="B30">
        <f>(MID(A30,1,1)*1)*B$1</f>
        <v>7</v>
      </c>
      <c r="C30">
        <f>(MID(A30,2,1)*1)*C$1</f>
        <v>12</v>
      </c>
      <c r="D30">
        <f>(MID(A30,3,1)*1)*D$1</f>
        <v>0</v>
      </c>
      <c r="E30">
        <f>(MID(A30,4,1)*1)*E$1</f>
        <v>36</v>
      </c>
      <c r="F30">
        <f>(MID(A30,5,1)*1)*F$1</f>
        <v>0</v>
      </c>
      <c r="G30">
        <f>(MID(A30,6,1)*1)*G$1</f>
        <v>6</v>
      </c>
      <c r="H30">
        <f>(MID(A30,7,1)*1)*H$1</f>
        <v>28</v>
      </c>
      <c r="I30">
        <f>(MID(A30,8,1)*1)*I$1</f>
        <v>81</v>
      </c>
      <c r="J30">
        <f>(MID(A30,9,1)*1)*J$1</f>
        <v>5</v>
      </c>
      <c r="K30">
        <f>(MID(A30,10,1)*1)*K$1</f>
        <v>27</v>
      </c>
      <c r="M30">
        <f>B30+C30+D30+E30+F30+G30+H30+I30+J30+K30</f>
        <v>202</v>
      </c>
      <c r="N30">
        <f>MOD(M30,10)</f>
        <v>2</v>
      </c>
      <c r="O30">
        <f>MID(A30,11,1)*1</f>
        <v>8</v>
      </c>
      <c r="P30">
        <f>IF(10-N30 = 10,0,10-N30)</f>
        <v>8</v>
      </c>
      <c r="Q30" t="str">
        <f>IF(O30 = P30,"Zgadza","Nie")</f>
        <v>Zgadza</v>
      </c>
    </row>
    <row r="31" spans="1:17">
      <c r="A31">
        <v>85052135674</v>
      </c>
      <c r="B31">
        <f>(MID(A31,1,1)*1)*B$1</f>
        <v>8</v>
      </c>
      <c r="C31">
        <f>(MID(A31,2,1)*1)*C$1</f>
        <v>15</v>
      </c>
      <c r="D31">
        <f>(MID(A31,3,1)*1)*D$1</f>
        <v>0</v>
      </c>
      <c r="E31">
        <f>(MID(A31,4,1)*1)*E$1</f>
        <v>45</v>
      </c>
      <c r="F31">
        <f>(MID(A31,5,1)*1)*F$1</f>
        <v>2</v>
      </c>
      <c r="G31">
        <f>(MID(A31,6,1)*1)*G$1</f>
        <v>3</v>
      </c>
      <c r="H31">
        <f>(MID(A31,7,1)*1)*H$1</f>
        <v>21</v>
      </c>
      <c r="I31">
        <f>(MID(A31,8,1)*1)*I$1</f>
        <v>45</v>
      </c>
      <c r="J31">
        <f>(MID(A31,9,1)*1)*J$1</f>
        <v>6</v>
      </c>
      <c r="K31">
        <f>(MID(A31,10,1)*1)*K$1</f>
        <v>21</v>
      </c>
      <c r="M31">
        <f>B31+C31+D31+E31+F31+G31+H31+I31+J31+K31</f>
        <v>166</v>
      </c>
      <c r="N31">
        <f>MOD(M31,10)</f>
        <v>6</v>
      </c>
      <c r="O31">
        <f>MID(A31,11,1)*1</f>
        <v>4</v>
      </c>
      <c r="P31">
        <f>IF(10-N31 = 10,0,10-N31)</f>
        <v>4</v>
      </c>
      <c r="Q31" t="str">
        <f>IF(O31 = P31,"Zgadza","Nie")</f>
        <v>Zgadza</v>
      </c>
    </row>
    <row r="32" spans="1:17">
      <c r="A32">
        <v>70053179170</v>
      </c>
      <c r="B32">
        <f>(MID(A32,1,1)*1)*B$1</f>
        <v>7</v>
      </c>
      <c r="C32">
        <f>(MID(A32,2,1)*1)*C$1</f>
        <v>0</v>
      </c>
      <c r="D32">
        <f>(MID(A32,3,1)*1)*D$1</f>
        <v>0</v>
      </c>
      <c r="E32">
        <f>(MID(A32,4,1)*1)*E$1</f>
        <v>45</v>
      </c>
      <c r="F32">
        <f>(MID(A32,5,1)*1)*F$1</f>
        <v>3</v>
      </c>
      <c r="G32">
        <f>(MID(A32,6,1)*1)*G$1</f>
        <v>3</v>
      </c>
      <c r="H32">
        <f>(MID(A32,7,1)*1)*H$1</f>
        <v>49</v>
      </c>
      <c r="I32">
        <f>(MID(A32,8,1)*1)*I$1</f>
        <v>81</v>
      </c>
      <c r="J32">
        <f>(MID(A32,9,1)*1)*J$1</f>
        <v>1</v>
      </c>
      <c r="K32">
        <f>(MID(A32,10,1)*1)*K$1</f>
        <v>21</v>
      </c>
      <c r="M32">
        <f>B32+C32+D32+E32+F32+G32+H32+I32+J32+K32</f>
        <v>210</v>
      </c>
      <c r="N32">
        <f>MOD(M32,10)</f>
        <v>0</v>
      </c>
      <c r="O32">
        <f>MID(A32,11,1)*1</f>
        <v>0</v>
      </c>
      <c r="P32">
        <f>IF(10-N32 = 10,0,10-N32)</f>
        <v>0</v>
      </c>
      <c r="Q32" t="str">
        <f>IF(O32 = P32,"Zgadza","Nie")</f>
        <v>Zgadza</v>
      </c>
    </row>
    <row r="33" spans="1:17">
      <c r="A33">
        <v>89021468413</v>
      </c>
      <c r="B33">
        <f>(MID(A33,1,1)*1)*B$1</f>
        <v>8</v>
      </c>
      <c r="C33">
        <f>(MID(A33,2,1)*1)*C$1</f>
        <v>27</v>
      </c>
      <c r="D33">
        <f>(MID(A33,3,1)*1)*D$1</f>
        <v>0</v>
      </c>
      <c r="E33">
        <f>(MID(A33,4,1)*1)*E$1</f>
        <v>18</v>
      </c>
      <c r="F33">
        <f>(MID(A33,5,1)*1)*F$1</f>
        <v>1</v>
      </c>
      <c r="G33">
        <f>(MID(A33,6,1)*1)*G$1</f>
        <v>12</v>
      </c>
      <c r="H33">
        <f>(MID(A33,7,1)*1)*H$1</f>
        <v>42</v>
      </c>
      <c r="I33">
        <f>(MID(A33,8,1)*1)*I$1</f>
        <v>72</v>
      </c>
      <c r="J33">
        <f>(MID(A33,9,1)*1)*J$1</f>
        <v>4</v>
      </c>
      <c r="K33">
        <f>(MID(A33,10,1)*1)*K$1</f>
        <v>3</v>
      </c>
      <c r="M33">
        <f>B33+C33+D33+E33+F33+G33+H33+I33+J33+K33</f>
        <v>187</v>
      </c>
      <c r="N33">
        <f>MOD(M33,10)</f>
        <v>7</v>
      </c>
      <c r="O33">
        <f>MID(A33,11,1)*1</f>
        <v>3</v>
      </c>
      <c r="P33">
        <f>IF(10-N33 = 10,0,10-N33)</f>
        <v>3</v>
      </c>
      <c r="Q33" t="str">
        <f>IF(O33 = P33,"Zgadza","Nie")</f>
        <v>Zgadza</v>
      </c>
    </row>
    <row r="34" spans="1:17">
      <c r="A34">
        <v>64040919575</v>
      </c>
      <c r="B34">
        <f>(MID(A34,1,1)*1)*B$1</f>
        <v>6</v>
      </c>
      <c r="C34">
        <f>(MID(A34,2,1)*1)*C$1</f>
        <v>12</v>
      </c>
      <c r="D34">
        <f>(MID(A34,3,1)*1)*D$1</f>
        <v>0</v>
      </c>
      <c r="E34">
        <f>(MID(A34,4,1)*1)*E$1</f>
        <v>36</v>
      </c>
      <c r="F34">
        <f>(MID(A34,5,1)*1)*F$1</f>
        <v>0</v>
      </c>
      <c r="G34">
        <f>(MID(A34,6,1)*1)*G$1</f>
        <v>27</v>
      </c>
      <c r="H34">
        <f>(MID(A34,7,1)*1)*H$1</f>
        <v>7</v>
      </c>
      <c r="I34">
        <f>(MID(A34,8,1)*1)*I$1</f>
        <v>81</v>
      </c>
      <c r="J34">
        <f>(MID(A34,9,1)*1)*J$1</f>
        <v>5</v>
      </c>
      <c r="K34">
        <f>(MID(A34,10,1)*1)*K$1</f>
        <v>21</v>
      </c>
      <c r="M34">
        <f>B34+C34+D34+E34+F34+G34+H34+I34+J34+K34</f>
        <v>195</v>
      </c>
      <c r="N34">
        <f>MOD(M34,10)</f>
        <v>5</v>
      </c>
      <c r="O34">
        <f>MID(A34,11,1)*1</f>
        <v>5</v>
      </c>
      <c r="P34">
        <f>IF(10-N34 = 10,0,10-N34)</f>
        <v>5</v>
      </c>
      <c r="Q34" t="str">
        <f>IF(O34 = P34,"Zgadza","Nie")</f>
        <v>Zgadza</v>
      </c>
    </row>
    <row r="35" spans="1:17">
      <c r="A35">
        <v>66100294134</v>
      </c>
      <c r="B35">
        <f>(MID(A35,1,1)*1)*B$1</f>
        <v>6</v>
      </c>
      <c r="C35">
        <f>(MID(A35,2,1)*1)*C$1</f>
        <v>18</v>
      </c>
      <c r="D35">
        <f>(MID(A35,3,1)*1)*D$1</f>
        <v>7</v>
      </c>
      <c r="E35">
        <f>(MID(A35,4,1)*1)*E$1</f>
        <v>0</v>
      </c>
      <c r="F35">
        <f>(MID(A35,5,1)*1)*F$1</f>
        <v>0</v>
      </c>
      <c r="G35">
        <f>(MID(A35,6,1)*1)*G$1</f>
        <v>6</v>
      </c>
      <c r="H35">
        <f>(MID(A35,7,1)*1)*H$1</f>
        <v>63</v>
      </c>
      <c r="I35">
        <f>(MID(A35,8,1)*1)*I$1</f>
        <v>36</v>
      </c>
      <c r="J35">
        <f>(MID(A35,9,1)*1)*J$1</f>
        <v>1</v>
      </c>
      <c r="K35">
        <f>(MID(A35,10,1)*1)*K$1</f>
        <v>9</v>
      </c>
      <c r="M35">
        <f>B35+C35+D35+E35+F35+G35+H35+I35+J35+K35</f>
        <v>146</v>
      </c>
      <c r="N35">
        <f>MOD(M35,10)</f>
        <v>6</v>
      </c>
      <c r="O35">
        <f>MID(A35,11,1)*1</f>
        <v>4</v>
      </c>
      <c r="P35">
        <f>IF(10-N35 = 10,0,10-N35)</f>
        <v>4</v>
      </c>
      <c r="Q35" t="str">
        <f>IF(O35 = P35,"Zgadza","Nie")</f>
        <v>Zgadza</v>
      </c>
    </row>
    <row r="36" spans="1:17">
      <c r="A36">
        <v>63102092944</v>
      </c>
      <c r="B36">
        <f>(MID(A36,1,1)*1)*B$1</f>
        <v>6</v>
      </c>
      <c r="C36">
        <f>(MID(A36,2,1)*1)*C$1</f>
        <v>9</v>
      </c>
      <c r="D36">
        <f>(MID(A36,3,1)*1)*D$1</f>
        <v>7</v>
      </c>
      <c r="E36">
        <f>(MID(A36,4,1)*1)*E$1</f>
        <v>0</v>
      </c>
      <c r="F36">
        <f>(MID(A36,5,1)*1)*F$1</f>
        <v>2</v>
      </c>
      <c r="G36">
        <f>(MID(A36,6,1)*1)*G$1</f>
        <v>0</v>
      </c>
      <c r="H36">
        <f>(MID(A36,7,1)*1)*H$1</f>
        <v>63</v>
      </c>
      <c r="I36">
        <f>(MID(A36,8,1)*1)*I$1</f>
        <v>18</v>
      </c>
      <c r="J36">
        <f>(MID(A36,9,1)*1)*J$1</f>
        <v>9</v>
      </c>
      <c r="K36">
        <f>(MID(A36,10,1)*1)*K$1</f>
        <v>12</v>
      </c>
      <c r="M36">
        <f>B36+C36+D36+E36+F36+G36+H36+I36+J36+K36</f>
        <v>126</v>
      </c>
      <c r="N36">
        <f>MOD(M36,10)</f>
        <v>6</v>
      </c>
      <c r="O36">
        <f>MID(A36,11,1)*1</f>
        <v>4</v>
      </c>
      <c r="P36">
        <f>IF(10-N36 = 10,0,10-N36)</f>
        <v>4</v>
      </c>
      <c r="Q36" t="str">
        <f>IF(O36 = P36,"Zgadza","Nie")</f>
        <v>Zgadza</v>
      </c>
    </row>
    <row r="37" spans="1:17">
      <c r="A37">
        <v>89040205480</v>
      </c>
      <c r="B37">
        <f>(MID(A37,1,1)*1)*B$1</f>
        <v>8</v>
      </c>
      <c r="C37">
        <f>(MID(A37,2,1)*1)*C$1</f>
        <v>27</v>
      </c>
      <c r="D37">
        <f>(MID(A37,3,1)*1)*D$1</f>
        <v>0</v>
      </c>
      <c r="E37">
        <f>(MID(A37,4,1)*1)*E$1</f>
        <v>36</v>
      </c>
      <c r="F37">
        <f>(MID(A37,5,1)*1)*F$1</f>
        <v>0</v>
      </c>
      <c r="G37">
        <f>(MID(A37,6,1)*1)*G$1</f>
        <v>6</v>
      </c>
      <c r="H37">
        <f>(MID(A37,7,1)*1)*H$1</f>
        <v>0</v>
      </c>
      <c r="I37">
        <f>(MID(A37,8,1)*1)*I$1</f>
        <v>45</v>
      </c>
      <c r="J37">
        <f>(MID(A37,9,1)*1)*J$1</f>
        <v>4</v>
      </c>
      <c r="K37">
        <f>(MID(A37,10,1)*1)*K$1</f>
        <v>24</v>
      </c>
      <c r="M37">
        <f>B37+C37+D37+E37+F37+G37+H37+I37+J37+K37</f>
        <v>150</v>
      </c>
      <c r="N37">
        <f>MOD(M37,10)</f>
        <v>0</v>
      </c>
      <c r="O37">
        <f>MID(A37,11,1)*1</f>
        <v>0</v>
      </c>
      <c r="P37">
        <f>IF(10-N37 = 10,0,10-N37)</f>
        <v>0</v>
      </c>
      <c r="Q37" t="str">
        <f>IF(O37 = P37,"Zgadza","Nie")</f>
        <v>Zgadza</v>
      </c>
    </row>
    <row r="38" spans="1:17">
      <c r="A38">
        <v>74123184206</v>
      </c>
      <c r="B38">
        <f>(MID(A38,1,1)*1)*B$1</f>
        <v>7</v>
      </c>
      <c r="C38">
        <f>(MID(A38,2,1)*1)*C$1</f>
        <v>12</v>
      </c>
      <c r="D38">
        <f>(MID(A38,3,1)*1)*D$1</f>
        <v>7</v>
      </c>
      <c r="E38">
        <f>(MID(A38,4,1)*1)*E$1</f>
        <v>18</v>
      </c>
      <c r="F38">
        <f>(MID(A38,5,1)*1)*F$1</f>
        <v>3</v>
      </c>
      <c r="G38">
        <f>(MID(A38,6,1)*1)*G$1</f>
        <v>3</v>
      </c>
      <c r="H38">
        <f>(MID(A38,7,1)*1)*H$1</f>
        <v>56</v>
      </c>
      <c r="I38">
        <f>(MID(A38,8,1)*1)*I$1</f>
        <v>36</v>
      </c>
      <c r="J38">
        <f>(MID(A38,9,1)*1)*J$1</f>
        <v>2</v>
      </c>
      <c r="K38">
        <f>(MID(A38,10,1)*1)*K$1</f>
        <v>0</v>
      </c>
      <c r="M38">
        <f>B38+C38+D38+E38+F38+G38+H38+I38+J38+K38</f>
        <v>144</v>
      </c>
      <c r="N38">
        <f>MOD(M38,10)</f>
        <v>4</v>
      </c>
      <c r="O38">
        <f>MID(A38,11,1)*1</f>
        <v>6</v>
      </c>
      <c r="P38">
        <f>IF(10-N38 = 10,0,10-N38)</f>
        <v>6</v>
      </c>
      <c r="Q38" t="str">
        <f>IF(O38 = P38,"Zgadza","Nie")</f>
        <v>Zgadza</v>
      </c>
    </row>
    <row r="39" spans="1:17">
      <c r="A39">
        <v>88080204509</v>
      </c>
      <c r="B39">
        <f>(MID(A39,1,1)*1)*B$1</f>
        <v>8</v>
      </c>
      <c r="C39">
        <f>(MID(A39,2,1)*1)*C$1</f>
        <v>24</v>
      </c>
      <c r="D39">
        <f>(MID(A39,3,1)*1)*D$1</f>
        <v>0</v>
      </c>
      <c r="E39">
        <f>(MID(A39,4,1)*1)*E$1</f>
        <v>72</v>
      </c>
      <c r="F39">
        <f>(MID(A39,5,1)*1)*F$1</f>
        <v>0</v>
      </c>
      <c r="G39">
        <f>(MID(A39,6,1)*1)*G$1</f>
        <v>6</v>
      </c>
      <c r="H39">
        <f>(MID(A39,7,1)*1)*H$1</f>
        <v>0</v>
      </c>
      <c r="I39">
        <f>(MID(A39,8,1)*1)*I$1</f>
        <v>36</v>
      </c>
      <c r="J39">
        <f>(MID(A39,9,1)*1)*J$1</f>
        <v>5</v>
      </c>
      <c r="K39">
        <f>(MID(A39,10,1)*1)*K$1</f>
        <v>0</v>
      </c>
      <c r="M39">
        <f>B39+C39+D39+E39+F39+G39+H39+I39+J39+K39</f>
        <v>151</v>
      </c>
      <c r="N39">
        <f>MOD(M39,10)</f>
        <v>1</v>
      </c>
      <c r="O39">
        <f>MID(A39,11,1)*1</f>
        <v>9</v>
      </c>
      <c r="P39">
        <f>IF(10-N39 = 10,0,10-N39)</f>
        <v>9</v>
      </c>
      <c r="Q39" t="str">
        <f>IF(O39 = P39,"Zgadza","Nie")</f>
        <v>Zgadza</v>
      </c>
    </row>
    <row r="40" spans="1:17">
      <c r="A40">
        <v>70032057433</v>
      </c>
      <c r="B40">
        <f>(MID(A40,1,1)*1)*B$1</f>
        <v>7</v>
      </c>
      <c r="C40">
        <f>(MID(A40,2,1)*1)*C$1</f>
        <v>0</v>
      </c>
      <c r="D40">
        <f>(MID(A40,3,1)*1)*D$1</f>
        <v>0</v>
      </c>
      <c r="E40">
        <f>(MID(A40,4,1)*1)*E$1</f>
        <v>27</v>
      </c>
      <c r="F40">
        <f>(MID(A40,5,1)*1)*F$1</f>
        <v>2</v>
      </c>
      <c r="G40">
        <f>(MID(A40,6,1)*1)*G$1</f>
        <v>0</v>
      </c>
      <c r="H40">
        <f>(MID(A40,7,1)*1)*H$1</f>
        <v>35</v>
      </c>
      <c r="I40">
        <f>(MID(A40,8,1)*1)*I$1</f>
        <v>63</v>
      </c>
      <c r="J40">
        <f>(MID(A40,9,1)*1)*J$1</f>
        <v>4</v>
      </c>
      <c r="K40">
        <f>(MID(A40,10,1)*1)*K$1</f>
        <v>9</v>
      </c>
      <c r="M40">
        <f>B40+C40+D40+E40+F40+G40+H40+I40+J40+K40</f>
        <v>147</v>
      </c>
      <c r="N40">
        <f>MOD(M40,10)</f>
        <v>7</v>
      </c>
      <c r="O40">
        <f>MID(A40,11,1)*1</f>
        <v>3</v>
      </c>
      <c r="P40">
        <f>IF(10-N40 = 10,0,10-N40)</f>
        <v>3</v>
      </c>
      <c r="Q40" t="str">
        <f>IF(O40 = P40,"Zgadza","Nie")</f>
        <v>Zgadza</v>
      </c>
    </row>
    <row r="41" spans="1:17">
      <c r="A41">
        <v>66113183995</v>
      </c>
      <c r="B41">
        <f>(MID(A41,1,1)*1)*B$1</f>
        <v>6</v>
      </c>
      <c r="C41">
        <f>(MID(A41,2,1)*1)*C$1</f>
        <v>18</v>
      </c>
      <c r="D41">
        <f>(MID(A41,3,1)*1)*D$1</f>
        <v>7</v>
      </c>
      <c r="E41">
        <f>(MID(A41,4,1)*1)*E$1</f>
        <v>9</v>
      </c>
      <c r="F41">
        <f>(MID(A41,5,1)*1)*F$1</f>
        <v>3</v>
      </c>
      <c r="G41">
        <f>(MID(A41,6,1)*1)*G$1</f>
        <v>3</v>
      </c>
      <c r="H41">
        <f>(MID(A41,7,1)*1)*H$1</f>
        <v>56</v>
      </c>
      <c r="I41">
        <f>(MID(A41,8,1)*1)*I$1</f>
        <v>27</v>
      </c>
      <c r="J41">
        <f>(MID(A41,9,1)*1)*J$1</f>
        <v>9</v>
      </c>
      <c r="K41">
        <f>(MID(A41,10,1)*1)*K$1</f>
        <v>27</v>
      </c>
      <c r="M41">
        <f>B41+C41+D41+E41+F41+G41+H41+I41+J41+K41</f>
        <v>165</v>
      </c>
      <c r="N41">
        <f>MOD(M41,10)</f>
        <v>5</v>
      </c>
      <c r="O41">
        <f>MID(A41,11,1)*1</f>
        <v>5</v>
      </c>
      <c r="P41">
        <f>IF(10-N41 = 10,0,10-N41)</f>
        <v>5</v>
      </c>
      <c r="Q41" t="str">
        <f>IF(O41 = P41,"Zgadza","Nie")</f>
        <v>Zgadza</v>
      </c>
    </row>
    <row r="42" spans="1:17">
      <c r="A42">
        <v>56111161549</v>
      </c>
      <c r="B42">
        <f>(MID(A42,1,1)*1)*B$1</f>
        <v>5</v>
      </c>
      <c r="C42">
        <f>(MID(A42,2,1)*1)*C$1</f>
        <v>18</v>
      </c>
      <c r="D42">
        <f>(MID(A42,3,1)*1)*D$1</f>
        <v>7</v>
      </c>
      <c r="E42">
        <f>(MID(A42,4,1)*1)*E$1</f>
        <v>9</v>
      </c>
      <c r="F42">
        <f>(MID(A42,5,1)*1)*F$1</f>
        <v>1</v>
      </c>
      <c r="G42">
        <f>(MID(A42,6,1)*1)*G$1</f>
        <v>3</v>
      </c>
      <c r="H42">
        <f>(MID(A42,7,1)*1)*H$1</f>
        <v>42</v>
      </c>
      <c r="I42">
        <f>(MID(A42,8,1)*1)*I$1</f>
        <v>9</v>
      </c>
      <c r="J42">
        <f>(MID(A42,9,1)*1)*J$1</f>
        <v>5</v>
      </c>
      <c r="K42">
        <f>(MID(A42,10,1)*1)*K$1</f>
        <v>12</v>
      </c>
      <c r="M42">
        <f>B42+C42+D42+E42+F42+G42+H42+I42+J42+K42</f>
        <v>111</v>
      </c>
      <c r="N42">
        <f>MOD(M42,10)</f>
        <v>1</v>
      </c>
      <c r="O42">
        <f>MID(A42,11,1)*1</f>
        <v>9</v>
      </c>
      <c r="P42">
        <f>IF(10-N42 = 10,0,10-N42)</f>
        <v>9</v>
      </c>
      <c r="Q42" t="str">
        <f>IF(O42 = P42,"Zgadza","Nie")</f>
        <v>Zgadza</v>
      </c>
    </row>
    <row r="43" spans="1:17">
      <c r="A43">
        <v>78103188695</v>
      </c>
      <c r="B43">
        <f>(MID(A43,1,1)*1)*B$1</f>
        <v>7</v>
      </c>
      <c r="C43">
        <f>(MID(A43,2,1)*1)*C$1</f>
        <v>24</v>
      </c>
      <c r="D43">
        <f>(MID(A43,3,1)*1)*D$1</f>
        <v>7</v>
      </c>
      <c r="E43">
        <f>(MID(A43,4,1)*1)*E$1</f>
        <v>0</v>
      </c>
      <c r="F43">
        <f>(MID(A43,5,1)*1)*F$1</f>
        <v>3</v>
      </c>
      <c r="G43">
        <f>(MID(A43,6,1)*1)*G$1</f>
        <v>3</v>
      </c>
      <c r="H43">
        <f>(MID(A43,7,1)*1)*H$1</f>
        <v>56</v>
      </c>
      <c r="I43">
        <f>(MID(A43,8,1)*1)*I$1</f>
        <v>72</v>
      </c>
      <c r="J43">
        <f>(MID(A43,9,1)*1)*J$1</f>
        <v>6</v>
      </c>
      <c r="K43">
        <f>(MID(A43,10,1)*1)*K$1</f>
        <v>27</v>
      </c>
      <c r="M43">
        <f>B43+C43+D43+E43+F43+G43+H43+I43+J43+K43</f>
        <v>205</v>
      </c>
      <c r="N43">
        <f>MOD(M43,10)</f>
        <v>5</v>
      </c>
      <c r="O43">
        <f>MID(A43,11,1)*1</f>
        <v>5</v>
      </c>
      <c r="P43">
        <f>IF(10-N43 = 10,0,10-N43)</f>
        <v>5</v>
      </c>
      <c r="Q43" t="str">
        <f>IF(O43 = P43,"Zgadza","Nie")</f>
        <v>Zgadza</v>
      </c>
    </row>
    <row r="44" spans="1:17">
      <c r="A44">
        <v>88080601948</v>
      </c>
      <c r="B44">
        <f>(MID(A44,1,1)*1)*B$1</f>
        <v>8</v>
      </c>
      <c r="C44">
        <f>(MID(A44,2,1)*1)*C$1</f>
        <v>24</v>
      </c>
      <c r="D44">
        <f>(MID(A44,3,1)*1)*D$1</f>
        <v>0</v>
      </c>
      <c r="E44">
        <f>(MID(A44,4,1)*1)*E$1</f>
        <v>72</v>
      </c>
      <c r="F44">
        <f>(MID(A44,5,1)*1)*F$1</f>
        <v>0</v>
      </c>
      <c r="G44">
        <f>(MID(A44,6,1)*1)*G$1</f>
        <v>18</v>
      </c>
      <c r="H44">
        <f>(MID(A44,7,1)*1)*H$1</f>
        <v>0</v>
      </c>
      <c r="I44">
        <f>(MID(A44,8,1)*1)*I$1</f>
        <v>9</v>
      </c>
      <c r="J44">
        <f>(MID(A44,9,1)*1)*J$1</f>
        <v>9</v>
      </c>
      <c r="K44">
        <f>(MID(A44,10,1)*1)*K$1</f>
        <v>12</v>
      </c>
      <c r="M44">
        <f>B44+C44+D44+E44+F44+G44+H44+I44+J44+K44</f>
        <v>152</v>
      </c>
      <c r="N44">
        <f>MOD(M44,10)</f>
        <v>2</v>
      </c>
      <c r="O44">
        <f>MID(A44,11,1)*1</f>
        <v>8</v>
      </c>
      <c r="P44">
        <f>IF(10-N44 = 10,0,10-N44)</f>
        <v>8</v>
      </c>
      <c r="Q44" t="str">
        <f>IF(O44 = P44,"Zgadza","Nie")</f>
        <v>Zgadza</v>
      </c>
    </row>
    <row r="45" spans="1:17">
      <c r="A45">
        <v>71093058856</v>
      </c>
      <c r="B45">
        <f>(MID(A45,1,1)*1)*B$1</f>
        <v>7</v>
      </c>
      <c r="C45">
        <f>(MID(A45,2,1)*1)*C$1</f>
        <v>3</v>
      </c>
      <c r="D45">
        <f>(MID(A45,3,1)*1)*D$1</f>
        <v>0</v>
      </c>
      <c r="E45">
        <f>(MID(A45,4,1)*1)*E$1</f>
        <v>81</v>
      </c>
      <c r="F45">
        <f>(MID(A45,5,1)*1)*F$1</f>
        <v>3</v>
      </c>
      <c r="G45">
        <f>(MID(A45,6,1)*1)*G$1</f>
        <v>0</v>
      </c>
      <c r="H45">
        <f>(MID(A45,7,1)*1)*H$1</f>
        <v>35</v>
      </c>
      <c r="I45">
        <f>(MID(A45,8,1)*1)*I$1</f>
        <v>72</v>
      </c>
      <c r="J45">
        <f>(MID(A45,9,1)*1)*J$1</f>
        <v>8</v>
      </c>
      <c r="K45">
        <f>(MID(A45,10,1)*1)*K$1</f>
        <v>15</v>
      </c>
      <c r="M45">
        <f>B45+C45+D45+E45+F45+G45+H45+I45+J45+K45</f>
        <v>224</v>
      </c>
      <c r="N45">
        <f>MOD(M45,10)</f>
        <v>4</v>
      </c>
      <c r="O45">
        <f>MID(A45,11,1)*1</f>
        <v>6</v>
      </c>
      <c r="P45">
        <f>IF(10-N45 = 10,0,10-N45)</f>
        <v>6</v>
      </c>
      <c r="Q45" t="str">
        <f>IF(O45 = P45,"Zgadza","Nie")</f>
        <v>Zgadza</v>
      </c>
    </row>
    <row r="46" spans="1:17">
      <c r="A46">
        <v>64022301455</v>
      </c>
      <c r="B46">
        <f>(MID(A46,1,1)*1)*B$1</f>
        <v>6</v>
      </c>
      <c r="C46">
        <f>(MID(A46,2,1)*1)*C$1</f>
        <v>12</v>
      </c>
      <c r="D46">
        <f>(MID(A46,3,1)*1)*D$1</f>
        <v>0</v>
      </c>
      <c r="E46">
        <f>(MID(A46,4,1)*1)*E$1</f>
        <v>18</v>
      </c>
      <c r="F46">
        <f>(MID(A46,5,1)*1)*F$1</f>
        <v>2</v>
      </c>
      <c r="G46">
        <f>(MID(A46,6,1)*1)*G$1</f>
        <v>9</v>
      </c>
      <c r="H46">
        <f>(MID(A46,7,1)*1)*H$1</f>
        <v>0</v>
      </c>
      <c r="I46">
        <f>(MID(A46,8,1)*1)*I$1</f>
        <v>9</v>
      </c>
      <c r="J46">
        <f>(MID(A46,9,1)*1)*J$1</f>
        <v>4</v>
      </c>
      <c r="K46">
        <f>(MID(A46,10,1)*1)*K$1</f>
        <v>15</v>
      </c>
      <c r="M46">
        <f>B46+C46+D46+E46+F46+G46+H46+I46+J46+K46</f>
        <v>75</v>
      </c>
      <c r="N46">
        <f>MOD(M46,10)</f>
        <v>5</v>
      </c>
      <c r="O46">
        <f>MID(A46,11,1)*1</f>
        <v>5</v>
      </c>
      <c r="P46">
        <f>IF(10-N46 = 10,0,10-N46)</f>
        <v>5</v>
      </c>
      <c r="Q46" t="str">
        <f>IF(O46 = P46,"Zgadza","Nie")</f>
        <v>Zgadza</v>
      </c>
    </row>
    <row r="47" spans="1:17">
      <c r="A47">
        <v>65102086116</v>
      </c>
      <c r="B47">
        <f>(MID(A47,1,1)*1)*B$1</f>
        <v>6</v>
      </c>
      <c r="C47">
        <f>(MID(A47,2,1)*1)*C$1</f>
        <v>15</v>
      </c>
      <c r="D47">
        <f>(MID(A47,3,1)*1)*D$1</f>
        <v>7</v>
      </c>
      <c r="E47">
        <f>(MID(A47,4,1)*1)*E$1</f>
        <v>0</v>
      </c>
      <c r="F47">
        <f>(MID(A47,5,1)*1)*F$1</f>
        <v>2</v>
      </c>
      <c r="G47">
        <f>(MID(A47,6,1)*1)*G$1</f>
        <v>0</v>
      </c>
      <c r="H47">
        <f>(MID(A47,7,1)*1)*H$1</f>
        <v>56</v>
      </c>
      <c r="I47">
        <f>(MID(A47,8,1)*1)*I$1</f>
        <v>54</v>
      </c>
      <c r="J47">
        <f>(MID(A47,9,1)*1)*J$1</f>
        <v>1</v>
      </c>
      <c r="K47">
        <f>(MID(A47,10,1)*1)*K$1</f>
        <v>3</v>
      </c>
      <c r="M47">
        <f>B47+C47+D47+E47+F47+G47+H47+I47+J47+K47</f>
        <v>144</v>
      </c>
      <c r="N47">
        <f>MOD(M47,10)</f>
        <v>4</v>
      </c>
      <c r="O47">
        <f>MID(A47,11,1)*1</f>
        <v>6</v>
      </c>
      <c r="P47">
        <f>IF(10-N47 = 10,0,10-N47)</f>
        <v>6</v>
      </c>
      <c r="Q47" t="str">
        <f>IF(O47 = P47,"Zgadza","Nie")</f>
        <v>Zgadza</v>
      </c>
    </row>
    <row r="48" spans="1:17">
      <c r="A48">
        <v>68112117597</v>
      </c>
      <c r="B48">
        <f>(MID(A48,1,1)*1)*B$1</f>
        <v>6</v>
      </c>
      <c r="C48">
        <f>(MID(A48,2,1)*1)*C$1</f>
        <v>24</v>
      </c>
      <c r="D48">
        <f>(MID(A48,3,1)*1)*D$1</f>
        <v>7</v>
      </c>
      <c r="E48">
        <f>(MID(A48,4,1)*1)*E$1</f>
        <v>9</v>
      </c>
      <c r="F48">
        <f>(MID(A48,5,1)*1)*F$1</f>
        <v>2</v>
      </c>
      <c r="G48">
        <f>(MID(A48,6,1)*1)*G$1</f>
        <v>3</v>
      </c>
      <c r="H48">
        <f>(MID(A48,7,1)*1)*H$1</f>
        <v>7</v>
      </c>
      <c r="I48">
        <f>(MID(A48,8,1)*1)*I$1</f>
        <v>63</v>
      </c>
      <c r="J48">
        <f>(MID(A48,9,1)*1)*J$1</f>
        <v>5</v>
      </c>
      <c r="K48">
        <f>(MID(A48,10,1)*1)*K$1</f>
        <v>27</v>
      </c>
      <c r="M48">
        <f>B48+C48+D48+E48+F48+G48+H48+I48+J48+K48</f>
        <v>153</v>
      </c>
      <c r="N48">
        <f>MOD(M48,10)</f>
        <v>3</v>
      </c>
      <c r="O48">
        <f>MID(A48,11,1)*1</f>
        <v>7</v>
      </c>
      <c r="P48">
        <f>IF(10-N48 = 10,0,10-N48)</f>
        <v>7</v>
      </c>
      <c r="Q48" t="str">
        <f>IF(O48 = P48,"Zgadza","Nie")</f>
        <v>Zgadza</v>
      </c>
    </row>
    <row r="49" spans="1:17">
      <c r="A49">
        <v>70101195486</v>
      </c>
      <c r="B49">
        <f>(MID(A49,1,1)*1)*B$1</f>
        <v>7</v>
      </c>
      <c r="C49">
        <f>(MID(A49,2,1)*1)*C$1</f>
        <v>0</v>
      </c>
      <c r="D49">
        <f>(MID(A49,3,1)*1)*D$1</f>
        <v>7</v>
      </c>
      <c r="E49">
        <f>(MID(A49,4,1)*1)*E$1</f>
        <v>0</v>
      </c>
      <c r="F49">
        <f>(MID(A49,5,1)*1)*F$1</f>
        <v>1</v>
      </c>
      <c r="G49">
        <f>(MID(A49,6,1)*1)*G$1</f>
        <v>3</v>
      </c>
      <c r="H49">
        <f>(MID(A49,7,1)*1)*H$1</f>
        <v>63</v>
      </c>
      <c r="I49">
        <f>(MID(A49,8,1)*1)*I$1</f>
        <v>45</v>
      </c>
      <c r="J49">
        <f>(MID(A49,9,1)*1)*J$1</f>
        <v>4</v>
      </c>
      <c r="K49">
        <f>(MID(A49,10,1)*1)*K$1</f>
        <v>24</v>
      </c>
      <c r="M49">
        <f>B49+C49+D49+E49+F49+G49+H49+I49+J49+K49</f>
        <v>154</v>
      </c>
      <c r="N49">
        <f>MOD(M49,10)</f>
        <v>4</v>
      </c>
      <c r="O49">
        <f>MID(A49,11,1)*1</f>
        <v>6</v>
      </c>
      <c r="P49">
        <f>IF(10-N49 = 10,0,10-N49)</f>
        <v>6</v>
      </c>
      <c r="Q49" t="str">
        <f>IF(O49 = P49,"Zgadza","Nie")</f>
        <v>Zgadza</v>
      </c>
    </row>
    <row r="50" spans="1:17">
      <c r="A50">
        <v>77111084850</v>
      </c>
      <c r="B50">
        <f>(MID(A50,1,1)*1)*B$1</f>
        <v>7</v>
      </c>
      <c r="C50">
        <f>(MID(A50,2,1)*1)*C$1</f>
        <v>21</v>
      </c>
      <c r="D50">
        <f>(MID(A50,3,1)*1)*D$1</f>
        <v>7</v>
      </c>
      <c r="E50">
        <f>(MID(A50,4,1)*1)*E$1</f>
        <v>9</v>
      </c>
      <c r="F50">
        <f>(MID(A50,5,1)*1)*F$1</f>
        <v>1</v>
      </c>
      <c r="G50">
        <f>(MID(A50,6,1)*1)*G$1</f>
        <v>0</v>
      </c>
      <c r="H50">
        <f>(MID(A50,7,1)*1)*H$1</f>
        <v>56</v>
      </c>
      <c r="I50">
        <f>(MID(A50,8,1)*1)*I$1</f>
        <v>36</v>
      </c>
      <c r="J50">
        <f>(MID(A50,9,1)*1)*J$1</f>
        <v>8</v>
      </c>
      <c r="K50">
        <f>(MID(A50,10,1)*1)*K$1</f>
        <v>15</v>
      </c>
      <c r="M50">
        <f>B50+C50+D50+E50+F50+G50+H50+I50+J50+K50</f>
        <v>160</v>
      </c>
      <c r="N50">
        <f>MOD(M50,10)</f>
        <v>0</v>
      </c>
      <c r="O50">
        <f>MID(A50,11,1)*1</f>
        <v>0</v>
      </c>
      <c r="P50">
        <f>IF(10-N50 = 10,0,10-N50)</f>
        <v>0</v>
      </c>
      <c r="Q50" t="str">
        <f>IF(O50 = P50,"Zgadza","Nie")</f>
        <v>Zgadza</v>
      </c>
    </row>
    <row r="51" spans="1:17">
      <c r="A51">
        <v>78123189018</v>
      </c>
      <c r="B51">
        <f>(MID(A51,1,1)*1)*B$1</f>
        <v>7</v>
      </c>
      <c r="C51">
        <f>(MID(A51,2,1)*1)*C$1</f>
        <v>24</v>
      </c>
      <c r="D51">
        <f>(MID(A51,3,1)*1)*D$1</f>
        <v>7</v>
      </c>
      <c r="E51">
        <f>(MID(A51,4,1)*1)*E$1</f>
        <v>18</v>
      </c>
      <c r="F51">
        <f>(MID(A51,5,1)*1)*F$1</f>
        <v>3</v>
      </c>
      <c r="G51">
        <f>(MID(A51,6,1)*1)*G$1</f>
        <v>3</v>
      </c>
      <c r="H51">
        <f>(MID(A51,7,1)*1)*H$1</f>
        <v>56</v>
      </c>
      <c r="I51">
        <f>(MID(A51,8,1)*1)*I$1</f>
        <v>81</v>
      </c>
      <c r="J51">
        <f>(MID(A51,9,1)*1)*J$1</f>
        <v>0</v>
      </c>
      <c r="K51">
        <f>(MID(A51,10,1)*1)*K$1</f>
        <v>3</v>
      </c>
      <c r="M51">
        <f>B51+C51+D51+E51+F51+G51+H51+I51+J51+K51</f>
        <v>202</v>
      </c>
      <c r="N51">
        <f>MOD(M51,10)</f>
        <v>2</v>
      </c>
      <c r="O51">
        <f>MID(A51,11,1)*1</f>
        <v>8</v>
      </c>
      <c r="P51">
        <f>IF(10-N51 = 10,0,10-N51)</f>
        <v>8</v>
      </c>
      <c r="Q51" t="str">
        <f>IF(O51 = P51,"Zgadza","Nie")</f>
        <v>Zgadza</v>
      </c>
    </row>
    <row r="52" spans="1:17">
      <c r="A52">
        <v>79110673709</v>
      </c>
      <c r="B52">
        <f>(MID(A52,1,1)*1)*B$1</f>
        <v>7</v>
      </c>
      <c r="C52">
        <f>(MID(A52,2,1)*1)*C$1</f>
        <v>27</v>
      </c>
      <c r="D52">
        <f>(MID(A52,3,1)*1)*D$1</f>
        <v>7</v>
      </c>
      <c r="E52">
        <f>(MID(A52,4,1)*1)*E$1</f>
        <v>9</v>
      </c>
      <c r="F52">
        <f>(MID(A52,5,1)*1)*F$1</f>
        <v>0</v>
      </c>
      <c r="G52">
        <f>(MID(A52,6,1)*1)*G$1</f>
        <v>18</v>
      </c>
      <c r="H52">
        <f>(MID(A52,7,1)*1)*H$1</f>
        <v>49</v>
      </c>
      <c r="I52">
        <f>(MID(A52,8,1)*1)*I$1</f>
        <v>27</v>
      </c>
      <c r="J52">
        <f>(MID(A52,9,1)*1)*J$1</f>
        <v>7</v>
      </c>
      <c r="K52">
        <f>(MID(A52,10,1)*1)*K$1</f>
        <v>0</v>
      </c>
      <c r="M52">
        <f>B52+C52+D52+E52+F52+G52+H52+I52+J52+K52</f>
        <v>151</v>
      </c>
      <c r="N52">
        <f>MOD(M52,10)</f>
        <v>1</v>
      </c>
      <c r="O52">
        <f>MID(A52,11,1)*1</f>
        <v>9</v>
      </c>
      <c r="P52">
        <f>IF(10-N52 = 10,0,10-N52)</f>
        <v>9</v>
      </c>
      <c r="Q52" t="str">
        <f>IF(O52 = P52,"Zgadza","Nie")</f>
        <v>Zgadza</v>
      </c>
    </row>
    <row r="53" spans="1:17">
      <c r="A53">
        <v>74120284541</v>
      </c>
      <c r="B53">
        <f>(MID(A53,1,1)*1)*B$1</f>
        <v>7</v>
      </c>
      <c r="C53">
        <f>(MID(A53,2,1)*1)*C$1</f>
        <v>12</v>
      </c>
      <c r="D53">
        <f>(MID(A53,3,1)*1)*D$1</f>
        <v>7</v>
      </c>
      <c r="E53">
        <f>(MID(A53,4,1)*1)*E$1</f>
        <v>18</v>
      </c>
      <c r="F53">
        <f>(MID(A53,5,1)*1)*F$1</f>
        <v>0</v>
      </c>
      <c r="G53">
        <f>(MID(A53,6,1)*1)*G$1</f>
        <v>6</v>
      </c>
      <c r="H53">
        <f>(MID(A53,7,1)*1)*H$1</f>
        <v>56</v>
      </c>
      <c r="I53">
        <f>(MID(A53,8,1)*1)*I$1</f>
        <v>36</v>
      </c>
      <c r="J53">
        <f>(MID(A53,9,1)*1)*J$1</f>
        <v>5</v>
      </c>
      <c r="K53">
        <f>(MID(A53,10,1)*1)*K$1</f>
        <v>12</v>
      </c>
      <c r="M53">
        <f>B53+C53+D53+E53+F53+G53+H53+I53+J53+K53</f>
        <v>159</v>
      </c>
      <c r="N53">
        <f>MOD(M53,10)</f>
        <v>9</v>
      </c>
      <c r="O53">
        <f>MID(A53,11,1)*1</f>
        <v>1</v>
      </c>
      <c r="P53">
        <f>IF(10-N53 = 10,0,10-N53)</f>
        <v>1</v>
      </c>
      <c r="Q53" t="str">
        <f>IF(O53 = P53,"Zgadza","Nie")</f>
        <v>Zgadza</v>
      </c>
    </row>
    <row r="54" spans="1:17">
      <c r="A54">
        <v>89082179879</v>
      </c>
      <c r="B54">
        <f>(MID(A54,1,1)*1)*B$1</f>
        <v>8</v>
      </c>
      <c r="C54">
        <f>(MID(A54,2,1)*1)*C$1</f>
        <v>27</v>
      </c>
      <c r="D54">
        <f>(MID(A54,3,1)*1)*D$1</f>
        <v>0</v>
      </c>
      <c r="E54">
        <f>(MID(A54,4,1)*1)*E$1</f>
        <v>72</v>
      </c>
      <c r="F54">
        <f>(MID(A54,5,1)*1)*F$1</f>
        <v>2</v>
      </c>
      <c r="G54">
        <f>(MID(A54,6,1)*1)*G$1</f>
        <v>3</v>
      </c>
      <c r="H54">
        <f>(MID(A54,7,1)*1)*H$1</f>
        <v>49</v>
      </c>
      <c r="I54">
        <f>(MID(A54,8,1)*1)*I$1</f>
        <v>81</v>
      </c>
      <c r="J54">
        <f>(MID(A54,9,1)*1)*J$1</f>
        <v>8</v>
      </c>
      <c r="K54">
        <f>(MID(A54,10,1)*1)*K$1</f>
        <v>21</v>
      </c>
      <c r="M54">
        <f>B54+C54+D54+E54+F54+G54+H54+I54+J54+K54</f>
        <v>271</v>
      </c>
      <c r="N54">
        <f>MOD(M54,10)</f>
        <v>1</v>
      </c>
      <c r="O54">
        <f>MID(A54,11,1)*1</f>
        <v>9</v>
      </c>
      <c r="P54">
        <f>IF(10-N54 = 10,0,10-N54)</f>
        <v>9</v>
      </c>
      <c r="Q54" t="str">
        <f>IF(O54 = P54,"Zgadza","Nie")</f>
        <v>Zgadza</v>
      </c>
    </row>
    <row r="55" spans="1:17">
      <c r="A55">
        <v>86070630583</v>
      </c>
      <c r="B55">
        <f>(MID(A55,1,1)*1)*B$1</f>
        <v>8</v>
      </c>
      <c r="C55">
        <f>(MID(A55,2,1)*1)*C$1</f>
        <v>18</v>
      </c>
      <c r="D55">
        <f>(MID(A55,3,1)*1)*D$1</f>
        <v>0</v>
      </c>
      <c r="E55">
        <f>(MID(A55,4,1)*1)*E$1</f>
        <v>63</v>
      </c>
      <c r="F55">
        <f>(MID(A55,5,1)*1)*F$1</f>
        <v>0</v>
      </c>
      <c r="G55">
        <f>(MID(A55,6,1)*1)*G$1</f>
        <v>18</v>
      </c>
      <c r="H55">
        <f>(MID(A55,7,1)*1)*H$1</f>
        <v>21</v>
      </c>
      <c r="I55">
        <f>(MID(A55,8,1)*1)*I$1</f>
        <v>0</v>
      </c>
      <c r="J55">
        <f>(MID(A55,9,1)*1)*J$1</f>
        <v>5</v>
      </c>
      <c r="K55">
        <f>(MID(A55,10,1)*1)*K$1</f>
        <v>24</v>
      </c>
      <c r="M55">
        <f>B55+C55+D55+E55+F55+G55+H55+I55+J55+K55</f>
        <v>157</v>
      </c>
      <c r="N55">
        <f>MOD(M55,10)</f>
        <v>7</v>
      </c>
      <c r="O55">
        <f>MID(A55,11,1)*1</f>
        <v>3</v>
      </c>
      <c r="P55">
        <f>IF(10-N55 = 10,0,10-N55)</f>
        <v>3</v>
      </c>
      <c r="Q55" t="str">
        <f>IF(O55 = P55,"Zgadza","Nie")</f>
        <v>Zgadza</v>
      </c>
    </row>
    <row r="56" spans="1:17">
      <c r="A56">
        <v>63122755182</v>
      </c>
      <c r="B56">
        <f>(MID(A56,1,1)*1)*B$1</f>
        <v>6</v>
      </c>
      <c r="C56">
        <f>(MID(A56,2,1)*1)*C$1</f>
        <v>9</v>
      </c>
      <c r="D56">
        <f>(MID(A56,3,1)*1)*D$1</f>
        <v>7</v>
      </c>
      <c r="E56">
        <f>(MID(A56,4,1)*1)*E$1</f>
        <v>18</v>
      </c>
      <c r="F56">
        <f>(MID(A56,5,1)*1)*F$1</f>
        <v>2</v>
      </c>
      <c r="G56">
        <f>(MID(A56,6,1)*1)*G$1</f>
        <v>21</v>
      </c>
      <c r="H56">
        <f>(MID(A56,7,1)*1)*H$1</f>
        <v>35</v>
      </c>
      <c r="I56">
        <f>(MID(A56,8,1)*1)*I$1</f>
        <v>45</v>
      </c>
      <c r="J56">
        <f>(MID(A56,9,1)*1)*J$1</f>
        <v>1</v>
      </c>
      <c r="K56">
        <f>(MID(A56,10,1)*1)*K$1</f>
        <v>24</v>
      </c>
      <c r="M56">
        <f>B56+C56+D56+E56+F56+G56+H56+I56+J56+K56</f>
        <v>168</v>
      </c>
      <c r="N56">
        <f>MOD(M56,10)</f>
        <v>8</v>
      </c>
      <c r="O56">
        <f>MID(A56,11,1)*1</f>
        <v>2</v>
      </c>
      <c r="P56">
        <f>IF(10-N56 = 10,0,10-N56)</f>
        <v>2</v>
      </c>
      <c r="Q56" t="str">
        <f>IF(O56 = P56,"Zgadza","Nie")</f>
        <v>Zgadza</v>
      </c>
    </row>
    <row r="57" spans="1:17">
      <c r="A57">
        <v>90112004373</v>
      </c>
      <c r="B57">
        <f>(MID(A57,1,1)*1)*B$1</f>
        <v>9</v>
      </c>
      <c r="C57">
        <f>(MID(A57,2,1)*1)*C$1</f>
        <v>0</v>
      </c>
      <c r="D57">
        <f>(MID(A57,3,1)*1)*D$1</f>
        <v>7</v>
      </c>
      <c r="E57">
        <f>(MID(A57,4,1)*1)*E$1</f>
        <v>9</v>
      </c>
      <c r="F57">
        <f>(MID(A57,5,1)*1)*F$1</f>
        <v>2</v>
      </c>
      <c r="G57">
        <f>(MID(A57,6,1)*1)*G$1</f>
        <v>0</v>
      </c>
      <c r="H57">
        <f>(MID(A57,7,1)*1)*H$1</f>
        <v>0</v>
      </c>
      <c r="I57">
        <f>(MID(A57,8,1)*1)*I$1</f>
        <v>36</v>
      </c>
      <c r="J57">
        <f>(MID(A57,9,1)*1)*J$1</f>
        <v>3</v>
      </c>
      <c r="K57">
        <f>(MID(A57,10,1)*1)*K$1</f>
        <v>21</v>
      </c>
      <c r="M57">
        <f>B57+C57+D57+E57+F57+G57+H57+I57+J57+K57</f>
        <v>87</v>
      </c>
      <c r="N57">
        <f>MOD(M57,10)</f>
        <v>7</v>
      </c>
      <c r="O57">
        <f>MID(A57,11,1)*1</f>
        <v>3</v>
      </c>
      <c r="P57">
        <f>IF(10-N57 = 10,0,10-N57)</f>
        <v>3</v>
      </c>
      <c r="Q57" t="str">
        <f>IF(O57 = P57,"Zgadza","Nie")</f>
        <v>Zgadza</v>
      </c>
    </row>
    <row r="58" spans="1:17">
      <c r="A58">
        <v>69122174118</v>
      </c>
      <c r="B58">
        <f>(MID(A58,1,1)*1)*B$1</f>
        <v>6</v>
      </c>
      <c r="C58">
        <f>(MID(A58,2,1)*1)*C$1</f>
        <v>27</v>
      </c>
      <c r="D58">
        <f>(MID(A58,3,1)*1)*D$1</f>
        <v>7</v>
      </c>
      <c r="E58">
        <f>(MID(A58,4,1)*1)*E$1</f>
        <v>18</v>
      </c>
      <c r="F58">
        <f>(MID(A58,5,1)*1)*F$1</f>
        <v>2</v>
      </c>
      <c r="G58">
        <f>(MID(A58,6,1)*1)*G$1</f>
        <v>3</v>
      </c>
      <c r="H58">
        <f>(MID(A58,7,1)*1)*H$1</f>
        <v>49</v>
      </c>
      <c r="I58">
        <f>(MID(A58,8,1)*1)*I$1</f>
        <v>36</v>
      </c>
      <c r="J58">
        <f>(MID(A58,9,1)*1)*J$1</f>
        <v>1</v>
      </c>
      <c r="K58">
        <f>(MID(A58,10,1)*1)*K$1</f>
        <v>3</v>
      </c>
      <c r="M58">
        <f>B58+C58+D58+E58+F58+G58+H58+I58+J58+K58</f>
        <v>152</v>
      </c>
      <c r="N58">
        <f>MOD(M58,10)</f>
        <v>2</v>
      </c>
      <c r="O58">
        <f>MID(A58,11,1)*1</f>
        <v>8</v>
      </c>
      <c r="P58">
        <f>IF(10-N58 = 10,0,10-N58)</f>
        <v>8</v>
      </c>
      <c r="Q58" t="str">
        <f>IF(O58 = P58,"Zgadza","Nie")</f>
        <v>Zgadza</v>
      </c>
    </row>
    <row r="59" spans="1:17">
      <c r="A59">
        <v>84051294894</v>
      </c>
      <c r="B59">
        <f>(MID(A59,1,1)*1)*B$1</f>
        <v>8</v>
      </c>
      <c r="C59">
        <f>(MID(A59,2,1)*1)*C$1</f>
        <v>12</v>
      </c>
      <c r="D59">
        <f>(MID(A59,3,1)*1)*D$1</f>
        <v>0</v>
      </c>
      <c r="E59">
        <f>(MID(A59,4,1)*1)*E$1</f>
        <v>45</v>
      </c>
      <c r="F59">
        <f>(MID(A59,5,1)*1)*F$1</f>
        <v>1</v>
      </c>
      <c r="G59">
        <f>(MID(A59,6,1)*1)*G$1</f>
        <v>6</v>
      </c>
      <c r="H59">
        <f>(MID(A59,7,1)*1)*H$1</f>
        <v>63</v>
      </c>
      <c r="I59">
        <f>(MID(A59,8,1)*1)*I$1</f>
        <v>36</v>
      </c>
      <c r="J59">
        <f>(MID(A59,9,1)*1)*J$1</f>
        <v>8</v>
      </c>
      <c r="K59">
        <f>(MID(A59,10,1)*1)*K$1</f>
        <v>27</v>
      </c>
      <c r="M59">
        <f>B59+C59+D59+E59+F59+G59+H59+I59+J59+K59</f>
        <v>206</v>
      </c>
      <c r="N59">
        <f>MOD(M59,10)</f>
        <v>6</v>
      </c>
      <c r="O59">
        <f>MID(A59,11,1)*1</f>
        <v>4</v>
      </c>
      <c r="P59">
        <f>IF(10-N59 = 10,0,10-N59)</f>
        <v>4</v>
      </c>
      <c r="Q59" t="str">
        <f>IF(O59 = P59,"Zgadza","Nie")</f>
        <v>Zgadza</v>
      </c>
    </row>
    <row r="60" spans="1:17">
      <c r="A60">
        <v>66111176164</v>
      </c>
      <c r="B60">
        <f>(MID(A60,1,1)*1)*B$1</f>
        <v>6</v>
      </c>
      <c r="C60">
        <f>(MID(A60,2,1)*1)*C$1</f>
        <v>18</v>
      </c>
      <c r="D60">
        <f>(MID(A60,3,1)*1)*D$1</f>
        <v>7</v>
      </c>
      <c r="E60">
        <f>(MID(A60,4,1)*1)*E$1</f>
        <v>9</v>
      </c>
      <c r="F60">
        <f>(MID(A60,5,1)*1)*F$1</f>
        <v>1</v>
      </c>
      <c r="G60">
        <f>(MID(A60,6,1)*1)*G$1</f>
        <v>3</v>
      </c>
      <c r="H60">
        <f>(MID(A60,7,1)*1)*H$1</f>
        <v>49</v>
      </c>
      <c r="I60">
        <f>(MID(A60,8,1)*1)*I$1</f>
        <v>54</v>
      </c>
      <c r="J60">
        <f>(MID(A60,9,1)*1)*J$1</f>
        <v>1</v>
      </c>
      <c r="K60">
        <f>(MID(A60,10,1)*1)*K$1</f>
        <v>18</v>
      </c>
      <c r="M60">
        <f>B60+C60+D60+E60+F60+G60+H60+I60+J60+K60</f>
        <v>166</v>
      </c>
      <c r="N60">
        <f>MOD(M60,10)</f>
        <v>6</v>
      </c>
      <c r="O60">
        <f>MID(A60,11,1)*1</f>
        <v>4</v>
      </c>
      <c r="P60">
        <f>IF(10-N60 = 10,0,10-N60)</f>
        <v>4</v>
      </c>
      <c r="Q60" t="str">
        <f>IF(O60 = P60,"Zgadza","Nie")</f>
        <v>Zgadza</v>
      </c>
    </row>
    <row r="61" spans="1:17">
      <c r="A61">
        <v>71112677514</v>
      </c>
      <c r="B61">
        <f>(MID(A61,1,1)*1)*B$1</f>
        <v>7</v>
      </c>
      <c r="C61">
        <f>(MID(A61,2,1)*1)*C$1</f>
        <v>3</v>
      </c>
      <c r="D61">
        <f>(MID(A61,3,1)*1)*D$1</f>
        <v>7</v>
      </c>
      <c r="E61">
        <f>(MID(A61,4,1)*1)*E$1</f>
        <v>9</v>
      </c>
      <c r="F61">
        <f>(MID(A61,5,1)*1)*F$1</f>
        <v>2</v>
      </c>
      <c r="G61">
        <f>(MID(A61,6,1)*1)*G$1</f>
        <v>18</v>
      </c>
      <c r="H61">
        <f>(MID(A61,7,1)*1)*H$1</f>
        <v>49</v>
      </c>
      <c r="I61">
        <f>(MID(A61,8,1)*1)*I$1</f>
        <v>63</v>
      </c>
      <c r="J61">
        <f>(MID(A61,9,1)*1)*J$1</f>
        <v>5</v>
      </c>
      <c r="K61">
        <f>(MID(A61,10,1)*1)*K$1</f>
        <v>3</v>
      </c>
      <c r="M61">
        <f>B61+C61+D61+E61+F61+G61+H61+I61+J61+K61</f>
        <v>166</v>
      </c>
      <c r="N61">
        <f>MOD(M61,10)</f>
        <v>6</v>
      </c>
      <c r="O61">
        <f>MID(A61,11,1)*1</f>
        <v>4</v>
      </c>
      <c r="P61">
        <f>IF(10-N61 = 10,0,10-N61)</f>
        <v>4</v>
      </c>
      <c r="Q61" t="str">
        <f>IF(O61 = P61,"Zgadza","Nie")</f>
        <v>Zgadza</v>
      </c>
    </row>
    <row r="62" spans="1:17">
      <c r="A62">
        <v>89040633348</v>
      </c>
      <c r="B62">
        <f>(MID(A62,1,1)*1)*B$1</f>
        <v>8</v>
      </c>
      <c r="C62">
        <f>(MID(A62,2,1)*1)*C$1</f>
        <v>27</v>
      </c>
      <c r="D62">
        <f>(MID(A62,3,1)*1)*D$1</f>
        <v>0</v>
      </c>
      <c r="E62">
        <f>(MID(A62,4,1)*1)*E$1</f>
        <v>36</v>
      </c>
      <c r="F62">
        <f>(MID(A62,5,1)*1)*F$1</f>
        <v>0</v>
      </c>
      <c r="G62">
        <f>(MID(A62,6,1)*1)*G$1</f>
        <v>18</v>
      </c>
      <c r="H62">
        <f>(MID(A62,7,1)*1)*H$1</f>
        <v>21</v>
      </c>
      <c r="I62">
        <f>(MID(A62,8,1)*1)*I$1</f>
        <v>27</v>
      </c>
      <c r="J62">
        <f>(MID(A62,9,1)*1)*J$1</f>
        <v>3</v>
      </c>
      <c r="K62">
        <f>(MID(A62,10,1)*1)*K$1</f>
        <v>12</v>
      </c>
      <c r="M62">
        <f>B62+C62+D62+E62+F62+G62+H62+I62+J62+K62</f>
        <v>152</v>
      </c>
      <c r="N62">
        <f>MOD(M62,10)</f>
        <v>2</v>
      </c>
      <c r="O62">
        <f>MID(A62,11,1)*1</f>
        <v>8</v>
      </c>
      <c r="P62">
        <f>IF(10-N62 = 10,0,10-N62)</f>
        <v>8</v>
      </c>
      <c r="Q62" t="str">
        <f>IF(O62 = P62,"Zgadza","Nie")</f>
        <v>Zgadza</v>
      </c>
    </row>
    <row r="63" spans="1:17">
      <c r="A63">
        <v>90053120136</v>
      </c>
      <c r="B63">
        <f>(MID(A63,1,1)*1)*B$1</f>
        <v>9</v>
      </c>
      <c r="C63">
        <f>(MID(A63,2,1)*1)*C$1</f>
        <v>0</v>
      </c>
      <c r="D63">
        <f>(MID(A63,3,1)*1)*D$1</f>
        <v>0</v>
      </c>
      <c r="E63">
        <f>(MID(A63,4,1)*1)*E$1</f>
        <v>45</v>
      </c>
      <c r="F63">
        <f>(MID(A63,5,1)*1)*F$1</f>
        <v>3</v>
      </c>
      <c r="G63">
        <f>(MID(A63,6,1)*1)*G$1</f>
        <v>3</v>
      </c>
      <c r="H63">
        <f>(MID(A63,7,1)*1)*H$1</f>
        <v>14</v>
      </c>
      <c r="I63">
        <f>(MID(A63,8,1)*1)*I$1</f>
        <v>0</v>
      </c>
      <c r="J63">
        <f>(MID(A63,9,1)*1)*J$1</f>
        <v>1</v>
      </c>
      <c r="K63">
        <f>(MID(A63,10,1)*1)*K$1</f>
        <v>9</v>
      </c>
      <c r="M63">
        <f>B63+C63+D63+E63+F63+G63+H63+I63+J63+K63</f>
        <v>84</v>
      </c>
      <c r="N63">
        <f>MOD(M63,10)</f>
        <v>4</v>
      </c>
      <c r="O63">
        <f>MID(A63,11,1)*1</f>
        <v>6</v>
      </c>
      <c r="P63">
        <f>IF(10-N63 = 10,0,10-N63)</f>
        <v>6</v>
      </c>
      <c r="Q63" t="str">
        <f>IF(O63 = P63,"Zgadza","Nie")</f>
        <v>Zgadza</v>
      </c>
    </row>
    <row r="64" spans="1:17">
      <c r="A64">
        <v>75123199317</v>
      </c>
      <c r="B64">
        <f>(MID(A64,1,1)*1)*B$1</f>
        <v>7</v>
      </c>
      <c r="C64">
        <f>(MID(A64,2,1)*1)*C$1</f>
        <v>15</v>
      </c>
      <c r="D64">
        <f>(MID(A64,3,1)*1)*D$1</f>
        <v>7</v>
      </c>
      <c r="E64">
        <f>(MID(A64,4,1)*1)*E$1</f>
        <v>18</v>
      </c>
      <c r="F64">
        <f>(MID(A64,5,1)*1)*F$1</f>
        <v>3</v>
      </c>
      <c r="G64">
        <f>(MID(A64,6,1)*1)*G$1</f>
        <v>3</v>
      </c>
      <c r="H64">
        <f>(MID(A64,7,1)*1)*H$1</f>
        <v>63</v>
      </c>
      <c r="I64">
        <f>(MID(A64,8,1)*1)*I$1</f>
        <v>81</v>
      </c>
      <c r="J64">
        <f>(MID(A64,9,1)*1)*J$1</f>
        <v>3</v>
      </c>
      <c r="K64">
        <f>(MID(A64,10,1)*1)*K$1</f>
        <v>3</v>
      </c>
      <c r="M64">
        <f>B64+C64+D64+E64+F64+G64+H64+I64+J64+K64</f>
        <v>203</v>
      </c>
      <c r="N64">
        <f>MOD(M64,10)</f>
        <v>3</v>
      </c>
      <c r="O64">
        <f>MID(A64,11,1)*1</f>
        <v>7</v>
      </c>
      <c r="P64">
        <f>IF(10-N64 = 10,0,10-N64)</f>
        <v>7</v>
      </c>
      <c r="Q64" t="str">
        <f>IF(O64 = P64,"Zgadza","Nie")</f>
        <v>Zgadza</v>
      </c>
    </row>
    <row r="65" spans="1:17">
      <c r="A65">
        <v>73112328551</v>
      </c>
      <c r="B65">
        <f>(MID(A65,1,1)*1)*B$1</f>
        <v>7</v>
      </c>
      <c r="C65">
        <f>(MID(A65,2,1)*1)*C$1</f>
        <v>9</v>
      </c>
      <c r="D65">
        <f>(MID(A65,3,1)*1)*D$1</f>
        <v>7</v>
      </c>
      <c r="E65">
        <f>(MID(A65,4,1)*1)*E$1</f>
        <v>9</v>
      </c>
      <c r="F65">
        <f>(MID(A65,5,1)*1)*F$1</f>
        <v>2</v>
      </c>
      <c r="G65">
        <f>(MID(A65,6,1)*1)*G$1</f>
        <v>9</v>
      </c>
      <c r="H65">
        <f>(MID(A65,7,1)*1)*H$1</f>
        <v>14</v>
      </c>
      <c r="I65">
        <f>(MID(A65,8,1)*1)*I$1</f>
        <v>72</v>
      </c>
      <c r="J65">
        <f>(MID(A65,9,1)*1)*J$1</f>
        <v>5</v>
      </c>
      <c r="K65">
        <f>(MID(A65,10,1)*1)*K$1</f>
        <v>15</v>
      </c>
      <c r="M65">
        <f>B65+C65+D65+E65+F65+G65+H65+I65+J65+K65</f>
        <v>149</v>
      </c>
      <c r="N65">
        <f>MOD(M65,10)</f>
        <v>9</v>
      </c>
      <c r="O65">
        <f>MID(A65,11,1)*1</f>
        <v>1</v>
      </c>
      <c r="P65">
        <f>IF(10-N65 = 10,0,10-N65)</f>
        <v>1</v>
      </c>
      <c r="Q65" t="str">
        <f>IF(O65 = P65,"Zgadza","Nie")</f>
        <v>Zgadza</v>
      </c>
    </row>
    <row r="66" spans="1:17">
      <c r="A66">
        <v>85031079443</v>
      </c>
      <c r="B66">
        <f>(MID(A66,1,1)*1)*B$1</f>
        <v>8</v>
      </c>
      <c r="C66">
        <f>(MID(A66,2,1)*1)*C$1</f>
        <v>15</v>
      </c>
      <c r="D66">
        <f>(MID(A66,3,1)*1)*D$1</f>
        <v>0</v>
      </c>
      <c r="E66">
        <f>(MID(A66,4,1)*1)*E$1</f>
        <v>27</v>
      </c>
      <c r="F66">
        <f>(MID(A66,5,1)*1)*F$1</f>
        <v>1</v>
      </c>
      <c r="G66">
        <f>(MID(A66,6,1)*1)*G$1</f>
        <v>0</v>
      </c>
      <c r="H66">
        <f>(MID(A66,7,1)*1)*H$1</f>
        <v>49</v>
      </c>
      <c r="I66">
        <f>(MID(A66,8,1)*1)*I$1</f>
        <v>81</v>
      </c>
      <c r="J66">
        <f>(MID(A66,9,1)*1)*J$1</f>
        <v>4</v>
      </c>
      <c r="K66">
        <f>(MID(A66,10,1)*1)*K$1</f>
        <v>12</v>
      </c>
      <c r="M66">
        <f>B66+C66+D66+E66+F66+G66+H66+I66+J66+K66</f>
        <v>197</v>
      </c>
      <c r="N66">
        <f>MOD(M66,10)</f>
        <v>7</v>
      </c>
      <c r="O66">
        <f>MID(A66,11,1)*1</f>
        <v>3</v>
      </c>
      <c r="P66">
        <f>IF(10-N66 = 10,0,10-N66)</f>
        <v>3</v>
      </c>
      <c r="Q66" t="str">
        <f>IF(O66 = P66,"Zgadza","Nie")</f>
        <v>Zgadza</v>
      </c>
    </row>
    <row r="67" spans="1:17">
      <c r="A67">
        <v>85052568643</v>
      </c>
      <c r="B67">
        <f>(MID(A67,1,1)*1)*B$1</f>
        <v>8</v>
      </c>
      <c r="C67">
        <f>(MID(A67,2,1)*1)*C$1</f>
        <v>15</v>
      </c>
      <c r="D67">
        <f>(MID(A67,3,1)*1)*D$1</f>
        <v>0</v>
      </c>
      <c r="E67">
        <f>(MID(A67,4,1)*1)*E$1</f>
        <v>45</v>
      </c>
      <c r="F67">
        <f>(MID(A67,5,1)*1)*F$1</f>
        <v>2</v>
      </c>
      <c r="G67">
        <f>(MID(A67,6,1)*1)*G$1</f>
        <v>15</v>
      </c>
      <c r="H67">
        <f>(MID(A67,7,1)*1)*H$1</f>
        <v>42</v>
      </c>
      <c r="I67">
        <f>(MID(A67,8,1)*1)*I$1</f>
        <v>72</v>
      </c>
      <c r="J67">
        <f>(MID(A67,9,1)*1)*J$1</f>
        <v>6</v>
      </c>
      <c r="K67">
        <f>(MID(A67,10,1)*1)*K$1</f>
        <v>12</v>
      </c>
      <c r="M67">
        <f>B67+C67+D67+E67+F67+G67+H67+I67+J67+K67</f>
        <v>217</v>
      </c>
      <c r="N67">
        <f>MOD(M67,10)</f>
        <v>7</v>
      </c>
      <c r="O67">
        <f>MID(A67,11,1)*1</f>
        <v>3</v>
      </c>
      <c r="P67">
        <f>IF(10-N67 = 10,0,10-N67)</f>
        <v>3</v>
      </c>
      <c r="Q67" t="str">
        <f>IF(O67 = P67,"Zgadza","Nie")</f>
        <v>Zgadza</v>
      </c>
    </row>
    <row r="68" spans="1:17">
      <c r="A68">
        <v>55022153432</v>
      </c>
      <c r="B68">
        <f>(MID(A68,1,1)*1)*B$1</f>
        <v>5</v>
      </c>
      <c r="C68">
        <f>(MID(A68,2,1)*1)*C$1</f>
        <v>15</v>
      </c>
      <c r="D68">
        <f>(MID(A68,3,1)*1)*D$1</f>
        <v>0</v>
      </c>
      <c r="E68">
        <f>(MID(A68,4,1)*1)*E$1</f>
        <v>18</v>
      </c>
      <c r="F68">
        <f>(MID(A68,5,1)*1)*F$1</f>
        <v>2</v>
      </c>
      <c r="G68">
        <f>(MID(A68,6,1)*1)*G$1</f>
        <v>3</v>
      </c>
      <c r="H68">
        <f>(MID(A68,7,1)*1)*H$1</f>
        <v>35</v>
      </c>
      <c r="I68">
        <f>(MID(A68,8,1)*1)*I$1</f>
        <v>27</v>
      </c>
      <c r="J68">
        <f>(MID(A68,9,1)*1)*J$1</f>
        <v>4</v>
      </c>
      <c r="K68">
        <f>(MID(A68,10,1)*1)*K$1</f>
        <v>9</v>
      </c>
      <c r="M68">
        <f>B68+C68+D68+E68+F68+G68+H68+I68+J68+K68</f>
        <v>118</v>
      </c>
      <c r="N68">
        <f>MOD(M68,10)</f>
        <v>8</v>
      </c>
      <c r="O68">
        <f>MID(A68,11,1)*1</f>
        <v>2</v>
      </c>
      <c r="P68">
        <f>IF(10-N68 = 10,0,10-N68)</f>
        <v>2</v>
      </c>
      <c r="Q68" t="str">
        <f>IF(O68 = P68,"Zgadza","Nie")</f>
        <v>Zgadza</v>
      </c>
    </row>
    <row r="69" spans="1:17">
      <c r="A69">
        <v>83041947282</v>
      </c>
      <c r="B69">
        <f>(MID(A69,1,1)*1)*B$1</f>
        <v>8</v>
      </c>
      <c r="C69">
        <f>(MID(A69,2,1)*1)*C$1</f>
        <v>9</v>
      </c>
      <c r="D69">
        <f>(MID(A69,3,1)*1)*D$1</f>
        <v>0</v>
      </c>
      <c r="E69">
        <f>(MID(A69,4,1)*1)*E$1</f>
        <v>36</v>
      </c>
      <c r="F69">
        <f>(MID(A69,5,1)*1)*F$1</f>
        <v>1</v>
      </c>
      <c r="G69">
        <f>(MID(A69,6,1)*1)*G$1</f>
        <v>27</v>
      </c>
      <c r="H69">
        <f>(MID(A69,7,1)*1)*H$1</f>
        <v>28</v>
      </c>
      <c r="I69">
        <f>(MID(A69,8,1)*1)*I$1</f>
        <v>63</v>
      </c>
      <c r="J69">
        <f>(MID(A69,9,1)*1)*J$1</f>
        <v>2</v>
      </c>
      <c r="K69">
        <f>(MID(A69,10,1)*1)*K$1</f>
        <v>24</v>
      </c>
      <c r="M69">
        <f>B69+C69+D69+E69+F69+G69+H69+I69+J69+K69</f>
        <v>198</v>
      </c>
      <c r="N69">
        <f>MOD(M69,10)</f>
        <v>8</v>
      </c>
      <c r="O69">
        <f>MID(A69,11,1)*1</f>
        <v>2</v>
      </c>
      <c r="P69">
        <f>IF(10-N69 = 10,0,10-N69)</f>
        <v>2</v>
      </c>
      <c r="Q69" t="str">
        <f>IF(O69 = P69,"Zgadza","Nie")</f>
        <v>Zgadza</v>
      </c>
    </row>
    <row r="70" spans="1:17">
      <c r="A70">
        <v>86081443325</v>
      </c>
      <c r="B70">
        <f>(MID(A70,1,1)*1)*B$1</f>
        <v>8</v>
      </c>
      <c r="C70">
        <f>(MID(A70,2,1)*1)*C$1</f>
        <v>18</v>
      </c>
      <c r="D70">
        <f>(MID(A70,3,1)*1)*D$1</f>
        <v>0</v>
      </c>
      <c r="E70">
        <f>(MID(A70,4,1)*1)*E$1</f>
        <v>72</v>
      </c>
      <c r="F70">
        <f>(MID(A70,5,1)*1)*F$1</f>
        <v>1</v>
      </c>
      <c r="G70">
        <f>(MID(A70,6,1)*1)*G$1</f>
        <v>12</v>
      </c>
      <c r="H70">
        <f>(MID(A70,7,1)*1)*H$1</f>
        <v>28</v>
      </c>
      <c r="I70">
        <f>(MID(A70,8,1)*1)*I$1</f>
        <v>27</v>
      </c>
      <c r="J70">
        <f>(MID(A70,9,1)*1)*J$1</f>
        <v>3</v>
      </c>
      <c r="K70">
        <f>(MID(A70,10,1)*1)*K$1</f>
        <v>6</v>
      </c>
      <c r="M70">
        <f>B70+C70+D70+E70+F70+G70+H70+I70+J70+K70</f>
        <v>175</v>
      </c>
      <c r="N70">
        <f>MOD(M70,10)</f>
        <v>5</v>
      </c>
      <c r="O70">
        <f>MID(A70,11,1)*1</f>
        <v>5</v>
      </c>
      <c r="P70">
        <f>IF(10-N70 = 10,0,10-N70)</f>
        <v>5</v>
      </c>
      <c r="Q70" t="str">
        <f>IF(O70 = P70,"Zgadza","Nie")</f>
        <v>Zgadza</v>
      </c>
    </row>
    <row r="71" spans="1:17">
      <c r="A71">
        <v>59110570565</v>
      </c>
      <c r="B71">
        <f>(MID(A71,1,1)*1)*B$1</f>
        <v>5</v>
      </c>
      <c r="C71">
        <f>(MID(A71,2,1)*1)*C$1</f>
        <v>27</v>
      </c>
      <c r="D71">
        <f>(MID(A71,3,1)*1)*D$1</f>
        <v>7</v>
      </c>
      <c r="E71">
        <f>(MID(A71,4,1)*1)*E$1</f>
        <v>9</v>
      </c>
      <c r="F71">
        <f>(MID(A71,5,1)*1)*F$1</f>
        <v>0</v>
      </c>
      <c r="G71">
        <f>(MID(A71,6,1)*1)*G$1</f>
        <v>15</v>
      </c>
      <c r="H71">
        <f>(MID(A71,7,1)*1)*H$1</f>
        <v>49</v>
      </c>
      <c r="I71">
        <f>(MID(A71,8,1)*1)*I$1</f>
        <v>0</v>
      </c>
      <c r="J71">
        <f>(MID(A71,9,1)*1)*J$1</f>
        <v>5</v>
      </c>
      <c r="K71">
        <f>(MID(A71,10,1)*1)*K$1</f>
        <v>18</v>
      </c>
      <c r="M71">
        <f>B71+C71+D71+E71+F71+G71+H71+I71+J71+K71</f>
        <v>135</v>
      </c>
      <c r="N71">
        <f>MOD(M71,10)</f>
        <v>5</v>
      </c>
      <c r="O71">
        <f>MID(A71,11,1)*1</f>
        <v>5</v>
      </c>
      <c r="P71">
        <f>IF(10-N71 = 10,0,10-N71)</f>
        <v>5</v>
      </c>
      <c r="Q71" t="str">
        <f>IF(O71 = P71,"Zgadza","Nie")</f>
        <v>Zgadza</v>
      </c>
    </row>
    <row r="72" spans="1:17">
      <c r="A72">
        <v>66063014631</v>
      </c>
      <c r="B72">
        <f>(MID(A72,1,1)*1)*B$1</f>
        <v>6</v>
      </c>
      <c r="C72">
        <f>(MID(A72,2,1)*1)*C$1</f>
        <v>18</v>
      </c>
      <c r="D72">
        <f>(MID(A72,3,1)*1)*D$1</f>
        <v>0</v>
      </c>
      <c r="E72">
        <f>(MID(A72,4,1)*1)*E$1</f>
        <v>54</v>
      </c>
      <c r="F72">
        <f>(MID(A72,5,1)*1)*F$1</f>
        <v>3</v>
      </c>
      <c r="G72">
        <f>(MID(A72,6,1)*1)*G$1</f>
        <v>0</v>
      </c>
      <c r="H72">
        <f>(MID(A72,7,1)*1)*H$1</f>
        <v>7</v>
      </c>
      <c r="I72">
        <f>(MID(A72,8,1)*1)*I$1</f>
        <v>36</v>
      </c>
      <c r="J72">
        <f>(MID(A72,9,1)*1)*J$1</f>
        <v>6</v>
      </c>
      <c r="K72">
        <f>(MID(A72,10,1)*1)*K$1</f>
        <v>9</v>
      </c>
      <c r="M72">
        <f>B72+C72+D72+E72+F72+G72+H72+I72+J72+K72</f>
        <v>139</v>
      </c>
      <c r="N72">
        <f>MOD(M72,10)</f>
        <v>9</v>
      </c>
      <c r="O72">
        <f>MID(A72,11,1)*1</f>
        <v>1</v>
      </c>
      <c r="P72">
        <f>IF(10-N72 = 10,0,10-N72)</f>
        <v>1</v>
      </c>
      <c r="Q72" t="str">
        <f>IF(O72 = P72,"Zgadza","Nie")</f>
        <v>Zgadza</v>
      </c>
    </row>
    <row r="73" spans="1:17">
      <c r="A73">
        <v>67120749923</v>
      </c>
      <c r="B73">
        <f>(MID(A73,1,1)*1)*B$1</f>
        <v>6</v>
      </c>
      <c r="C73">
        <f>(MID(A73,2,1)*1)*C$1</f>
        <v>21</v>
      </c>
      <c r="D73">
        <f>(MID(A73,3,1)*1)*D$1</f>
        <v>7</v>
      </c>
      <c r="E73">
        <f>(MID(A73,4,1)*1)*E$1</f>
        <v>18</v>
      </c>
      <c r="F73">
        <f>(MID(A73,5,1)*1)*F$1</f>
        <v>0</v>
      </c>
      <c r="G73">
        <f>(MID(A73,6,1)*1)*G$1</f>
        <v>21</v>
      </c>
      <c r="H73">
        <f>(MID(A73,7,1)*1)*H$1</f>
        <v>28</v>
      </c>
      <c r="I73">
        <f>(MID(A73,8,1)*1)*I$1</f>
        <v>81</v>
      </c>
      <c r="J73">
        <f>(MID(A73,9,1)*1)*J$1</f>
        <v>9</v>
      </c>
      <c r="K73">
        <f>(MID(A73,10,1)*1)*K$1</f>
        <v>6</v>
      </c>
      <c r="M73">
        <f>B73+C73+D73+E73+F73+G73+H73+I73+J73+K73</f>
        <v>197</v>
      </c>
      <c r="N73">
        <f>MOD(M73,10)</f>
        <v>7</v>
      </c>
      <c r="O73">
        <f>MID(A73,11,1)*1</f>
        <v>3</v>
      </c>
      <c r="P73">
        <f>IF(10-N73 = 10,0,10-N73)</f>
        <v>3</v>
      </c>
      <c r="Q73" t="str">
        <f>IF(O73 = P73,"Zgadza","Nie")</f>
        <v>Zgadza</v>
      </c>
    </row>
    <row r="74" spans="1:17">
      <c r="A74">
        <v>89081519801</v>
      </c>
      <c r="B74">
        <f>(MID(A74,1,1)*1)*B$1</f>
        <v>8</v>
      </c>
      <c r="C74">
        <f>(MID(A74,2,1)*1)*C$1</f>
        <v>27</v>
      </c>
      <c r="D74">
        <f>(MID(A74,3,1)*1)*D$1</f>
        <v>0</v>
      </c>
      <c r="E74">
        <f>(MID(A74,4,1)*1)*E$1</f>
        <v>72</v>
      </c>
      <c r="F74">
        <f>(MID(A74,5,1)*1)*F$1</f>
        <v>1</v>
      </c>
      <c r="G74">
        <f>(MID(A74,6,1)*1)*G$1</f>
        <v>15</v>
      </c>
      <c r="H74">
        <f>(MID(A74,7,1)*1)*H$1</f>
        <v>7</v>
      </c>
      <c r="I74">
        <f>(MID(A74,8,1)*1)*I$1</f>
        <v>81</v>
      </c>
      <c r="J74">
        <f>(MID(A74,9,1)*1)*J$1</f>
        <v>8</v>
      </c>
      <c r="K74">
        <f>(MID(A74,10,1)*1)*K$1</f>
        <v>0</v>
      </c>
      <c r="M74">
        <f>B74+C74+D74+E74+F74+G74+H74+I74+J74+K74</f>
        <v>219</v>
      </c>
      <c r="N74">
        <f>MOD(M74,10)</f>
        <v>9</v>
      </c>
      <c r="O74">
        <f>MID(A74,11,1)*1</f>
        <v>1</v>
      </c>
      <c r="P74">
        <f>IF(10-N74 = 10,0,10-N74)</f>
        <v>1</v>
      </c>
      <c r="Q74" t="str">
        <f>IF(O74 = P74,"Zgadza","Nie")</f>
        <v>Zgadza</v>
      </c>
    </row>
    <row r="75" spans="1:17">
      <c r="A75">
        <v>70120794633</v>
      </c>
      <c r="B75">
        <f>(MID(A75,1,1)*1)*B$1</f>
        <v>7</v>
      </c>
      <c r="C75">
        <f>(MID(A75,2,1)*1)*C$1</f>
        <v>0</v>
      </c>
      <c r="D75">
        <f>(MID(A75,3,1)*1)*D$1</f>
        <v>7</v>
      </c>
      <c r="E75">
        <f>(MID(A75,4,1)*1)*E$1</f>
        <v>18</v>
      </c>
      <c r="F75">
        <f>(MID(A75,5,1)*1)*F$1</f>
        <v>0</v>
      </c>
      <c r="G75">
        <f>(MID(A75,6,1)*1)*G$1</f>
        <v>21</v>
      </c>
      <c r="H75">
        <f>(MID(A75,7,1)*1)*H$1</f>
        <v>63</v>
      </c>
      <c r="I75">
        <f>(MID(A75,8,1)*1)*I$1</f>
        <v>36</v>
      </c>
      <c r="J75">
        <f>(MID(A75,9,1)*1)*J$1</f>
        <v>6</v>
      </c>
      <c r="K75">
        <f>(MID(A75,10,1)*1)*K$1</f>
        <v>9</v>
      </c>
      <c r="M75">
        <f>B75+C75+D75+E75+F75+G75+H75+I75+J75+K75</f>
        <v>167</v>
      </c>
      <c r="N75">
        <f>MOD(M75,10)</f>
        <v>7</v>
      </c>
      <c r="O75">
        <f>MID(A75,11,1)*1</f>
        <v>3</v>
      </c>
      <c r="P75">
        <f>IF(10-N75 = 10,0,10-N75)</f>
        <v>3</v>
      </c>
      <c r="Q75" t="str">
        <f>IF(O75 = P75,"Zgadza","Nie")</f>
        <v>Zgadza</v>
      </c>
    </row>
    <row r="76" spans="1:17">
      <c r="A76">
        <v>76121186303</v>
      </c>
      <c r="B76">
        <f>(MID(A76,1,1)*1)*B$1</f>
        <v>7</v>
      </c>
      <c r="C76">
        <f>(MID(A76,2,1)*1)*C$1</f>
        <v>18</v>
      </c>
      <c r="D76">
        <f>(MID(A76,3,1)*1)*D$1</f>
        <v>7</v>
      </c>
      <c r="E76">
        <f>(MID(A76,4,1)*1)*E$1</f>
        <v>18</v>
      </c>
      <c r="F76">
        <f>(MID(A76,5,1)*1)*F$1</f>
        <v>1</v>
      </c>
      <c r="G76">
        <f>(MID(A76,6,1)*1)*G$1</f>
        <v>3</v>
      </c>
      <c r="H76">
        <f>(MID(A76,7,1)*1)*H$1</f>
        <v>56</v>
      </c>
      <c r="I76">
        <f>(MID(A76,8,1)*1)*I$1</f>
        <v>54</v>
      </c>
      <c r="J76">
        <f>(MID(A76,9,1)*1)*J$1</f>
        <v>3</v>
      </c>
      <c r="K76">
        <f>(MID(A76,10,1)*1)*K$1</f>
        <v>0</v>
      </c>
      <c r="M76">
        <f>B76+C76+D76+E76+F76+G76+H76+I76+J76+K76</f>
        <v>167</v>
      </c>
      <c r="N76">
        <f>MOD(M76,10)</f>
        <v>7</v>
      </c>
      <c r="O76">
        <f>MID(A76,11,1)*1</f>
        <v>3</v>
      </c>
      <c r="P76">
        <f>IF(10-N76 = 10,0,10-N76)</f>
        <v>3</v>
      </c>
      <c r="Q76" t="str">
        <f>IF(O76 = P76,"Zgadza","Nie")</f>
        <v>Zgadza</v>
      </c>
    </row>
    <row r="77" spans="1:17">
      <c r="A77">
        <v>72031096705</v>
      </c>
      <c r="B77">
        <f>(MID(A77,1,1)*1)*B$1</f>
        <v>7</v>
      </c>
      <c r="C77">
        <f>(MID(A77,2,1)*1)*C$1</f>
        <v>6</v>
      </c>
      <c r="D77">
        <f>(MID(A77,3,1)*1)*D$1</f>
        <v>0</v>
      </c>
      <c r="E77">
        <f>(MID(A77,4,1)*1)*E$1</f>
        <v>27</v>
      </c>
      <c r="F77">
        <f>(MID(A77,5,1)*1)*F$1</f>
        <v>1</v>
      </c>
      <c r="G77">
        <f>(MID(A77,6,1)*1)*G$1</f>
        <v>0</v>
      </c>
      <c r="H77">
        <f>(MID(A77,7,1)*1)*H$1</f>
        <v>63</v>
      </c>
      <c r="I77">
        <f>(MID(A77,8,1)*1)*I$1</f>
        <v>54</v>
      </c>
      <c r="J77">
        <f>(MID(A77,9,1)*1)*J$1</f>
        <v>7</v>
      </c>
      <c r="K77">
        <f>(MID(A77,10,1)*1)*K$1</f>
        <v>0</v>
      </c>
      <c r="M77">
        <f>B77+C77+D77+E77+F77+G77+H77+I77+J77+K77</f>
        <v>165</v>
      </c>
      <c r="N77">
        <f>MOD(M77,10)</f>
        <v>5</v>
      </c>
      <c r="O77">
        <f>MID(A77,11,1)*1</f>
        <v>5</v>
      </c>
      <c r="P77">
        <f>IF(10-N77 = 10,0,10-N77)</f>
        <v>5</v>
      </c>
      <c r="Q77" t="str">
        <f>IF(O77 = P77,"Zgadza","Nie")</f>
        <v>Zgadza</v>
      </c>
    </row>
    <row r="78" spans="1:17">
      <c r="A78">
        <v>61100157652</v>
      </c>
      <c r="B78">
        <f>(MID(A78,1,1)*1)*B$1</f>
        <v>6</v>
      </c>
      <c r="C78">
        <f>(MID(A78,2,1)*1)*C$1</f>
        <v>3</v>
      </c>
      <c r="D78">
        <f>(MID(A78,3,1)*1)*D$1</f>
        <v>7</v>
      </c>
      <c r="E78">
        <f>(MID(A78,4,1)*1)*E$1</f>
        <v>0</v>
      </c>
      <c r="F78">
        <f>(MID(A78,5,1)*1)*F$1</f>
        <v>0</v>
      </c>
      <c r="G78">
        <f>(MID(A78,6,1)*1)*G$1</f>
        <v>3</v>
      </c>
      <c r="H78">
        <f>(MID(A78,7,1)*1)*H$1</f>
        <v>35</v>
      </c>
      <c r="I78">
        <f>(MID(A78,8,1)*1)*I$1</f>
        <v>63</v>
      </c>
      <c r="J78">
        <f>(MID(A78,9,1)*1)*J$1</f>
        <v>6</v>
      </c>
      <c r="K78">
        <f>(MID(A78,10,1)*1)*K$1</f>
        <v>15</v>
      </c>
      <c r="M78">
        <f>B78+C78+D78+E78+F78+G78+H78+I78+J78+K78</f>
        <v>138</v>
      </c>
      <c r="N78">
        <f>MOD(M78,10)</f>
        <v>8</v>
      </c>
      <c r="O78">
        <f>MID(A78,11,1)*1</f>
        <v>2</v>
      </c>
      <c r="P78">
        <f>IF(10-N78 = 10,0,10-N78)</f>
        <v>2</v>
      </c>
      <c r="Q78" t="str">
        <f>IF(O78 = P78,"Zgadza","Nie")</f>
        <v>Zgadza</v>
      </c>
    </row>
    <row r="79" spans="1:17">
      <c r="A79">
        <v>79012564484</v>
      </c>
      <c r="B79">
        <f>(MID(A79,1,1)*1)*B$1</f>
        <v>7</v>
      </c>
      <c r="C79">
        <f>(MID(A79,2,1)*1)*C$1</f>
        <v>27</v>
      </c>
      <c r="D79">
        <f>(MID(A79,3,1)*1)*D$1</f>
        <v>0</v>
      </c>
      <c r="E79">
        <f>(MID(A79,4,1)*1)*E$1</f>
        <v>9</v>
      </c>
      <c r="F79">
        <f>(MID(A79,5,1)*1)*F$1</f>
        <v>2</v>
      </c>
      <c r="G79">
        <f>(MID(A79,6,1)*1)*G$1</f>
        <v>15</v>
      </c>
      <c r="H79">
        <f>(MID(A79,7,1)*1)*H$1</f>
        <v>42</v>
      </c>
      <c r="I79">
        <f>(MID(A79,8,1)*1)*I$1</f>
        <v>36</v>
      </c>
      <c r="J79">
        <f>(MID(A79,9,1)*1)*J$1</f>
        <v>4</v>
      </c>
      <c r="K79">
        <f>(MID(A79,10,1)*1)*K$1</f>
        <v>24</v>
      </c>
      <c r="M79">
        <f>B79+C79+D79+E79+F79+G79+H79+I79+J79+K79</f>
        <v>166</v>
      </c>
      <c r="N79">
        <f>MOD(M79,10)</f>
        <v>6</v>
      </c>
      <c r="O79">
        <f>MID(A79,11,1)*1</f>
        <v>4</v>
      </c>
      <c r="P79">
        <f>IF(10-N79 = 10,0,10-N79)</f>
        <v>4</v>
      </c>
      <c r="Q79" t="str">
        <f>IF(O79 = P79,"Zgadza","Nie")</f>
        <v>Zgadza</v>
      </c>
    </row>
    <row r="80" spans="1:17">
      <c r="A80">
        <v>88111094545</v>
      </c>
      <c r="B80">
        <f>(MID(A80,1,1)*1)*B$1</f>
        <v>8</v>
      </c>
      <c r="C80">
        <f>(MID(A80,2,1)*1)*C$1</f>
        <v>24</v>
      </c>
      <c r="D80">
        <f>(MID(A80,3,1)*1)*D$1</f>
        <v>7</v>
      </c>
      <c r="E80">
        <f>(MID(A80,4,1)*1)*E$1</f>
        <v>9</v>
      </c>
      <c r="F80">
        <f>(MID(A80,5,1)*1)*F$1</f>
        <v>1</v>
      </c>
      <c r="G80">
        <f>(MID(A80,6,1)*1)*G$1</f>
        <v>0</v>
      </c>
      <c r="H80">
        <f>(MID(A80,7,1)*1)*H$1</f>
        <v>63</v>
      </c>
      <c r="I80">
        <f>(MID(A80,8,1)*1)*I$1</f>
        <v>36</v>
      </c>
      <c r="J80">
        <f>(MID(A80,9,1)*1)*J$1</f>
        <v>5</v>
      </c>
      <c r="K80">
        <f>(MID(A80,10,1)*1)*K$1</f>
        <v>12</v>
      </c>
      <c r="M80">
        <f>B80+C80+D80+E80+F80+G80+H80+I80+J80+K80</f>
        <v>165</v>
      </c>
      <c r="N80">
        <f>MOD(M80,10)</f>
        <v>5</v>
      </c>
      <c r="O80">
        <f>MID(A80,11,1)*1</f>
        <v>5</v>
      </c>
      <c r="P80">
        <f>IF(10-N80 = 10,0,10-N80)</f>
        <v>5</v>
      </c>
      <c r="Q80" t="str">
        <f>IF(O80 = P80,"Zgadza","Nie")</f>
        <v>Zgadza</v>
      </c>
    </row>
    <row r="81" spans="1:17">
      <c r="A81">
        <v>89040876453</v>
      </c>
      <c r="B81">
        <f>(MID(A81,1,1)*1)*B$1</f>
        <v>8</v>
      </c>
      <c r="C81">
        <f>(MID(A81,2,1)*1)*C$1</f>
        <v>27</v>
      </c>
      <c r="D81">
        <f>(MID(A81,3,1)*1)*D$1</f>
        <v>0</v>
      </c>
      <c r="E81">
        <f>(MID(A81,4,1)*1)*E$1</f>
        <v>36</v>
      </c>
      <c r="F81">
        <f>(MID(A81,5,1)*1)*F$1</f>
        <v>0</v>
      </c>
      <c r="G81">
        <f>(MID(A81,6,1)*1)*G$1</f>
        <v>24</v>
      </c>
      <c r="H81">
        <f>(MID(A81,7,1)*1)*H$1</f>
        <v>49</v>
      </c>
      <c r="I81">
        <f>(MID(A81,8,1)*1)*I$1</f>
        <v>54</v>
      </c>
      <c r="J81">
        <f>(MID(A81,9,1)*1)*J$1</f>
        <v>4</v>
      </c>
      <c r="K81">
        <f>(MID(A81,10,1)*1)*K$1</f>
        <v>15</v>
      </c>
      <c r="M81">
        <f>B81+C81+D81+E81+F81+G81+H81+I81+J81+K81</f>
        <v>217</v>
      </c>
      <c r="N81">
        <f>MOD(M81,10)</f>
        <v>7</v>
      </c>
      <c r="O81">
        <f>MID(A81,11,1)*1</f>
        <v>3</v>
      </c>
      <c r="P81">
        <f>IF(10-N81 = 10,0,10-N81)</f>
        <v>3</v>
      </c>
      <c r="Q81" t="str">
        <f>IF(O81 = P81,"Zgadza","Nie")</f>
        <v>Zgadza</v>
      </c>
    </row>
    <row r="82" spans="1:17">
      <c r="A82">
        <v>89120952161</v>
      </c>
      <c r="B82">
        <f>(MID(A82,1,1)*1)*B$1</f>
        <v>8</v>
      </c>
      <c r="C82">
        <f>(MID(A82,2,1)*1)*C$1</f>
        <v>27</v>
      </c>
      <c r="D82">
        <f>(MID(A82,3,1)*1)*D$1</f>
        <v>7</v>
      </c>
      <c r="E82">
        <f>(MID(A82,4,1)*1)*E$1</f>
        <v>18</v>
      </c>
      <c r="F82">
        <f>(MID(A82,5,1)*1)*F$1</f>
        <v>0</v>
      </c>
      <c r="G82">
        <f>(MID(A82,6,1)*1)*G$1</f>
        <v>27</v>
      </c>
      <c r="H82">
        <f>(MID(A82,7,1)*1)*H$1</f>
        <v>35</v>
      </c>
      <c r="I82">
        <f>(MID(A82,8,1)*1)*I$1</f>
        <v>18</v>
      </c>
      <c r="J82">
        <f>(MID(A82,9,1)*1)*J$1</f>
        <v>1</v>
      </c>
      <c r="K82">
        <f>(MID(A82,10,1)*1)*K$1</f>
        <v>18</v>
      </c>
      <c r="M82">
        <f>B82+C82+D82+E82+F82+G82+H82+I82+J82+K82</f>
        <v>159</v>
      </c>
      <c r="N82">
        <f>MOD(M82,10)</f>
        <v>9</v>
      </c>
      <c r="O82">
        <f>MID(A82,11,1)*1</f>
        <v>1</v>
      </c>
      <c r="P82">
        <f>IF(10-N82 = 10,0,10-N82)</f>
        <v>1</v>
      </c>
      <c r="Q82" t="str">
        <f>IF(O82 = P82,"Zgadza","Nie")</f>
        <v>Zgadza</v>
      </c>
    </row>
    <row r="83" spans="1:17">
      <c r="A83">
        <v>59083036077</v>
      </c>
      <c r="B83">
        <f>(MID(A83,1,1)*1)*B$1</f>
        <v>5</v>
      </c>
      <c r="C83">
        <f>(MID(A83,2,1)*1)*C$1</f>
        <v>27</v>
      </c>
      <c r="D83">
        <f>(MID(A83,3,1)*1)*D$1</f>
        <v>0</v>
      </c>
      <c r="E83">
        <f>(MID(A83,4,1)*1)*E$1</f>
        <v>72</v>
      </c>
      <c r="F83">
        <f>(MID(A83,5,1)*1)*F$1</f>
        <v>3</v>
      </c>
      <c r="G83">
        <f>(MID(A83,6,1)*1)*G$1</f>
        <v>0</v>
      </c>
      <c r="H83">
        <f>(MID(A83,7,1)*1)*H$1</f>
        <v>21</v>
      </c>
      <c r="I83">
        <f>(MID(A83,8,1)*1)*I$1</f>
        <v>54</v>
      </c>
      <c r="J83">
        <f>(MID(A83,9,1)*1)*J$1</f>
        <v>0</v>
      </c>
      <c r="K83">
        <f>(MID(A83,10,1)*1)*K$1</f>
        <v>21</v>
      </c>
      <c r="M83">
        <f>B83+C83+D83+E83+F83+G83+H83+I83+J83+K83</f>
        <v>203</v>
      </c>
      <c r="N83">
        <f>MOD(M83,10)</f>
        <v>3</v>
      </c>
      <c r="O83">
        <f>MID(A83,11,1)*1</f>
        <v>7</v>
      </c>
      <c r="P83">
        <f>IF(10-N83 = 10,0,10-N83)</f>
        <v>7</v>
      </c>
      <c r="Q83" t="str">
        <f>IF(O83 = P83,"Zgadza","Nie")</f>
        <v>Zgadza</v>
      </c>
    </row>
    <row r="84" spans="1:17">
      <c r="A84">
        <v>61121020469</v>
      </c>
      <c r="B84">
        <f>(MID(A84,1,1)*1)*B$1</f>
        <v>6</v>
      </c>
      <c r="C84">
        <f>(MID(A84,2,1)*1)*C$1</f>
        <v>3</v>
      </c>
      <c r="D84">
        <f>(MID(A84,3,1)*1)*D$1</f>
        <v>7</v>
      </c>
      <c r="E84">
        <f>(MID(A84,4,1)*1)*E$1</f>
        <v>18</v>
      </c>
      <c r="F84">
        <f>(MID(A84,5,1)*1)*F$1</f>
        <v>1</v>
      </c>
      <c r="G84">
        <f>(MID(A84,6,1)*1)*G$1</f>
        <v>0</v>
      </c>
      <c r="H84">
        <f>(MID(A84,7,1)*1)*H$1</f>
        <v>14</v>
      </c>
      <c r="I84">
        <f>(MID(A84,8,1)*1)*I$1</f>
        <v>0</v>
      </c>
      <c r="J84">
        <f>(MID(A84,9,1)*1)*J$1</f>
        <v>4</v>
      </c>
      <c r="K84">
        <f>(MID(A84,10,1)*1)*K$1</f>
        <v>18</v>
      </c>
      <c r="M84">
        <f>B84+C84+D84+E84+F84+G84+H84+I84+J84+K84</f>
        <v>71</v>
      </c>
      <c r="N84">
        <f>MOD(M84,10)</f>
        <v>1</v>
      </c>
      <c r="O84">
        <f>MID(A84,11,1)*1</f>
        <v>9</v>
      </c>
      <c r="P84">
        <f>IF(10-N84 = 10,0,10-N84)</f>
        <v>9</v>
      </c>
      <c r="Q84" t="str">
        <f>IF(O84 = P84,"Zgadza","Nie")</f>
        <v>Zgadza</v>
      </c>
    </row>
    <row r="85" spans="1:17">
      <c r="A85">
        <v>89040185241</v>
      </c>
      <c r="B85">
        <f>(MID(A85,1,1)*1)*B$1</f>
        <v>8</v>
      </c>
      <c r="C85">
        <f>(MID(A85,2,1)*1)*C$1</f>
        <v>27</v>
      </c>
      <c r="D85">
        <f>(MID(A85,3,1)*1)*D$1</f>
        <v>0</v>
      </c>
      <c r="E85">
        <f>(MID(A85,4,1)*1)*E$1</f>
        <v>36</v>
      </c>
      <c r="F85">
        <f>(MID(A85,5,1)*1)*F$1</f>
        <v>0</v>
      </c>
      <c r="G85">
        <f>(MID(A85,6,1)*1)*G$1</f>
        <v>3</v>
      </c>
      <c r="H85">
        <f>(MID(A85,7,1)*1)*H$1</f>
        <v>56</v>
      </c>
      <c r="I85">
        <f>(MID(A85,8,1)*1)*I$1</f>
        <v>45</v>
      </c>
      <c r="J85">
        <f>(MID(A85,9,1)*1)*J$1</f>
        <v>2</v>
      </c>
      <c r="K85">
        <f>(MID(A85,10,1)*1)*K$1</f>
        <v>12</v>
      </c>
      <c r="M85">
        <f>B85+C85+D85+E85+F85+G85+H85+I85+J85+K85</f>
        <v>189</v>
      </c>
      <c r="N85">
        <f>MOD(M85,10)</f>
        <v>9</v>
      </c>
      <c r="O85">
        <f>MID(A85,11,1)*1</f>
        <v>1</v>
      </c>
      <c r="P85">
        <f>IF(10-N85 = 10,0,10-N85)</f>
        <v>1</v>
      </c>
      <c r="Q85" t="str">
        <f>IF(O85 = P85,"Zgadza","Nie")</f>
        <v>Zgadza</v>
      </c>
    </row>
    <row r="86" spans="1:17">
      <c r="A86">
        <v>88080416256</v>
      </c>
      <c r="B86">
        <f>(MID(A86,1,1)*1)*B$1</f>
        <v>8</v>
      </c>
      <c r="C86">
        <f>(MID(A86,2,1)*1)*C$1</f>
        <v>24</v>
      </c>
      <c r="D86">
        <f>(MID(A86,3,1)*1)*D$1</f>
        <v>0</v>
      </c>
      <c r="E86">
        <f>(MID(A86,4,1)*1)*E$1</f>
        <v>72</v>
      </c>
      <c r="F86">
        <f>(MID(A86,5,1)*1)*F$1</f>
        <v>0</v>
      </c>
      <c r="G86">
        <f>(MID(A86,6,1)*1)*G$1</f>
        <v>12</v>
      </c>
      <c r="H86">
        <f>(MID(A86,7,1)*1)*H$1</f>
        <v>7</v>
      </c>
      <c r="I86">
        <f>(MID(A86,8,1)*1)*I$1</f>
        <v>54</v>
      </c>
      <c r="J86">
        <f>(MID(A86,9,1)*1)*J$1</f>
        <v>2</v>
      </c>
      <c r="K86">
        <f>(MID(A86,10,1)*1)*K$1</f>
        <v>15</v>
      </c>
      <c r="M86">
        <f>B86+C86+D86+E86+F86+G86+H86+I86+J86+K86</f>
        <v>194</v>
      </c>
      <c r="N86">
        <f>MOD(M86,10)</f>
        <v>4</v>
      </c>
      <c r="O86">
        <f>MID(A86,11,1)*1</f>
        <v>6</v>
      </c>
      <c r="P86">
        <f>IF(10-N86 = 10,0,10-N86)</f>
        <v>6</v>
      </c>
      <c r="Q86" t="str">
        <f>IF(O86 = P86,"Zgadza","Nie")</f>
        <v>Zgadza</v>
      </c>
    </row>
    <row r="87" spans="1:17">
      <c r="A87">
        <v>61032479116</v>
      </c>
      <c r="B87">
        <f>(MID(A87,1,1)*1)*B$1</f>
        <v>6</v>
      </c>
      <c r="C87">
        <f>(MID(A87,2,1)*1)*C$1</f>
        <v>3</v>
      </c>
      <c r="D87">
        <f>(MID(A87,3,1)*1)*D$1</f>
        <v>0</v>
      </c>
      <c r="E87">
        <f>(MID(A87,4,1)*1)*E$1</f>
        <v>27</v>
      </c>
      <c r="F87">
        <f>(MID(A87,5,1)*1)*F$1</f>
        <v>2</v>
      </c>
      <c r="G87">
        <f>(MID(A87,6,1)*1)*G$1</f>
        <v>12</v>
      </c>
      <c r="H87">
        <f>(MID(A87,7,1)*1)*H$1</f>
        <v>49</v>
      </c>
      <c r="I87">
        <f>(MID(A87,8,1)*1)*I$1</f>
        <v>81</v>
      </c>
      <c r="J87">
        <f>(MID(A87,9,1)*1)*J$1</f>
        <v>1</v>
      </c>
      <c r="K87">
        <f>(MID(A87,10,1)*1)*K$1</f>
        <v>3</v>
      </c>
      <c r="M87">
        <f>B87+C87+D87+E87+F87+G87+H87+I87+J87+K87</f>
        <v>184</v>
      </c>
      <c r="N87">
        <f>MOD(M87,10)</f>
        <v>4</v>
      </c>
      <c r="O87">
        <f>MID(A87,11,1)*1</f>
        <v>6</v>
      </c>
      <c r="P87">
        <f>IF(10-N87 = 10,0,10-N87)</f>
        <v>6</v>
      </c>
      <c r="Q87" t="str">
        <f>IF(O87 = P87,"Zgadza","Nie")</f>
        <v>Zgadza</v>
      </c>
    </row>
    <row r="88" spans="1:17">
      <c r="A88">
        <v>54020837137</v>
      </c>
      <c r="B88">
        <f>(MID(A88,1,1)*1)*B$1</f>
        <v>5</v>
      </c>
      <c r="C88">
        <f>(MID(A88,2,1)*1)*C$1</f>
        <v>12</v>
      </c>
      <c r="D88">
        <f>(MID(A88,3,1)*1)*D$1</f>
        <v>0</v>
      </c>
      <c r="E88">
        <f>(MID(A88,4,1)*1)*E$1</f>
        <v>18</v>
      </c>
      <c r="F88">
        <f>(MID(A88,5,1)*1)*F$1</f>
        <v>0</v>
      </c>
      <c r="G88">
        <f>(MID(A88,6,1)*1)*G$1</f>
        <v>24</v>
      </c>
      <c r="H88">
        <f>(MID(A88,7,1)*1)*H$1</f>
        <v>21</v>
      </c>
      <c r="I88">
        <f>(MID(A88,8,1)*1)*I$1</f>
        <v>63</v>
      </c>
      <c r="J88">
        <f>(MID(A88,9,1)*1)*J$1</f>
        <v>1</v>
      </c>
      <c r="K88">
        <f>(MID(A88,10,1)*1)*K$1</f>
        <v>9</v>
      </c>
      <c r="M88">
        <f>B88+C88+D88+E88+F88+G88+H88+I88+J88+K88</f>
        <v>153</v>
      </c>
      <c r="N88">
        <f>MOD(M88,10)</f>
        <v>3</v>
      </c>
      <c r="O88">
        <f>MID(A88,11,1)*1</f>
        <v>7</v>
      </c>
      <c r="P88">
        <f>IF(10-N88 = 10,0,10-N88)</f>
        <v>7</v>
      </c>
      <c r="Q88" t="str">
        <f>IF(O88 = P88,"Zgadza","Nie")</f>
        <v>Zgadza</v>
      </c>
    </row>
    <row r="89" spans="1:17">
      <c r="A89">
        <v>87072724289</v>
      </c>
      <c r="B89">
        <f>(MID(A89,1,1)*1)*B$1</f>
        <v>8</v>
      </c>
      <c r="C89">
        <f>(MID(A89,2,1)*1)*C$1</f>
        <v>21</v>
      </c>
      <c r="D89">
        <f>(MID(A89,3,1)*1)*D$1</f>
        <v>0</v>
      </c>
      <c r="E89">
        <f>(MID(A89,4,1)*1)*E$1</f>
        <v>63</v>
      </c>
      <c r="F89">
        <f>(MID(A89,5,1)*1)*F$1</f>
        <v>2</v>
      </c>
      <c r="G89">
        <f>(MID(A89,6,1)*1)*G$1</f>
        <v>21</v>
      </c>
      <c r="H89">
        <f>(MID(A89,7,1)*1)*H$1</f>
        <v>14</v>
      </c>
      <c r="I89">
        <f>(MID(A89,8,1)*1)*I$1</f>
        <v>36</v>
      </c>
      <c r="J89">
        <f>(MID(A89,9,1)*1)*J$1</f>
        <v>2</v>
      </c>
      <c r="K89">
        <f>(MID(A89,10,1)*1)*K$1</f>
        <v>24</v>
      </c>
      <c r="M89">
        <f>B89+C89+D89+E89+F89+G89+H89+I89+J89+K89</f>
        <v>191</v>
      </c>
      <c r="N89">
        <f>MOD(M89,10)</f>
        <v>1</v>
      </c>
      <c r="O89">
        <f>MID(A89,11,1)*1</f>
        <v>9</v>
      </c>
      <c r="P89">
        <f>IF(10-N89 = 10,0,10-N89)</f>
        <v>9</v>
      </c>
      <c r="Q89" t="str">
        <f>IF(O89 = P89,"Zgadza","Nie")</f>
        <v>Zgadza</v>
      </c>
    </row>
    <row r="90" spans="1:17">
      <c r="A90">
        <v>88103032931</v>
      </c>
      <c r="B90">
        <f>(MID(A90,1,1)*1)*B$1</f>
        <v>8</v>
      </c>
      <c r="C90">
        <f>(MID(A90,2,1)*1)*C$1</f>
        <v>24</v>
      </c>
      <c r="D90">
        <f>(MID(A90,3,1)*1)*D$1</f>
        <v>7</v>
      </c>
      <c r="E90">
        <f>(MID(A90,4,1)*1)*E$1</f>
        <v>0</v>
      </c>
      <c r="F90">
        <f>(MID(A90,5,1)*1)*F$1</f>
        <v>3</v>
      </c>
      <c r="G90">
        <f>(MID(A90,6,1)*1)*G$1</f>
        <v>0</v>
      </c>
      <c r="H90">
        <f>(MID(A90,7,1)*1)*H$1</f>
        <v>21</v>
      </c>
      <c r="I90">
        <f>(MID(A90,8,1)*1)*I$1</f>
        <v>18</v>
      </c>
      <c r="J90">
        <f>(MID(A90,9,1)*1)*J$1</f>
        <v>9</v>
      </c>
      <c r="K90">
        <f>(MID(A90,10,1)*1)*K$1</f>
        <v>9</v>
      </c>
      <c r="M90">
        <f>B90+C90+D90+E90+F90+G90+H90+I90+J90+K90</f>
        <v>99</v>
      </c>
      <c r="N90">
        <f>MOD(M90,10)</f>
        <v>9</v>
      </c>
      <c r="O90">
        <f>MID(A90,11,1)*1</f>
        <v>1</v>
      </c>
      <c r="P90">
        <f>IF(10-N90 = 10,0,10-N90)</f>
        <v>1</v>
      </c>
      <c r="Q90" t="str">
        <f>IF(O90 = P90,"Zgadza","Nie")</f>
        <v>Zgadza</v>
      </c>
    </row>
    <row r="91" spans="1:17">
      <c r="A91">
        <v>59042989686</v>
      </c>
      <c r="B91">
        <f>(MID(A91,1,1)*1)*B$1</f>
        <v>5</v>
      </c>
      <c r="C91">
        <f>(MID(A91,2,1)*1)*C$1</f>
        <v>27</v>
      </c>
      <c r="D91">
        <f>(MID(A91,3,1)*1)*D$1</f>
        <v>0</v>
      </c>
      <c r="E91">
        <f>(MID(A91,4,1)*1)*E$1</f>
        <v>36</v>
      </c>
      <c r="F91">
        <f>(MID(A91,5,1)*1)*F$1</f>
        <v>2</v>
      </c>
      <c r="G91">
        <f>(MID(A91,6,1)*1)*G$1</f>
        <v>27</v>
      </c>
      <c r="H91">
        <f>(MID(A91,7,1)*1)*H$1</f>
        <v>56</v>
      </c>
      <c r="I91">
        <f>(MID(A91,8,1)*1)*I$1</f>
        <v>81</v>
      </c>
      <c r="J91">
        <f>(MID(A91,9,1)*1)*J$1</f>
        <v>6</v>
      </c>
      <c r="K91">
        <f>(MID(A91,10,1)*1)*K$1</f>
        <v>24</v>
      </c>
      <c r="M91">
        <f>B91+C91+D91+E91+F91+G91+H91+I91+J91+K91</f>
        <v>264</v>
      </c>
      <c r="N91">
        <f>MOD(M91,10)</f>
        <v>4</v>
      </c>
      <c r="O91">
        <f>MID(A91,11,1)*1</f>
        <v>6</v>
      </c>
      <c r="P91">
        <f>IF(10-N91 = 10,0,10-N91)</f>
        <v>6</v>
      </c>
      <c r="Q91" t="str">
        <f>IF(O91 = P91,"Zgadza","Nie")</f>
        <v>Zgadza</v>
      </c>
    </row>
    <row r="92" spans="1:17">
      <c r="A92">
        <v>91023191330</v>
      </c>
      <c r="B92">
        <f>(MID(A92,1,1)*1)*B$1</f>
        <v>9</v>
      </c>
      <c r="C92">
        <f>(MID(A92,2,1)*1)*C$1</f>
        <v>3</v>
      </c>
      <c r="D92">
        <f>(MID(A92,3,1)*1)*D$1</f>
        <v>0</v>
      </c>
      <c r="E92">
        <f>(MID(A92,4,1)*1)*E$1</f>
        <v>18</v>
      </c>
      <c r="F92">
        <f>(MID(A92,5,1)*1)*F$1</f>
        <v>3</v>
      </c>
      <c r="G92">
        <f>(MID(A92,6,1)*1)*G$1</f>
        <v>3</v>
      </c>
      <c r="H92">
        <f>(MID(A92,7,1)*1)*H$1</f>
        <v>63</v>
      </c>
      <c r="I92">
        <f>(MID(A92,8,1)*1)*I$1</f>
        <v>9</v>
      </c>
      <c r="J92">
        <f>(MID(A92,9,1)*1)*J$1</f>
        <v>3</v>
      </c>
      <c r="K92">
        <f>(MID(A92,10,1)*1)*K$1</f>
        <v>9</v>
      </c>
      <c r="M92">
        <f>B92+C92+D92+E92+F92+G92+H92+I92+J92+K92</f>
        <v>120</v>
      </c>
      <c r="N92">
        <f>MOD(M92,10)</f>
        <v>0</v>
      </c>
      <c r="O92">
        <f>MID(A92,11,1)*1</f>
        <v>0</v>
      </c>
      <c r="P92">
        <f>IF(10-N92 = 10,0,10-N92)</f>
        <v>0</v>
      </c>
      <c r="Q92" t="str">
        <f>IF(O92 = P92,"Zgadza","Nie")</f>
        <v>Zgadza</v>
      </c>
    </row>
    <row r="93" spans="1:17">
      <c r="A93">
        <v>59031152059</v>
      </c>
      <c r="B93">
        <f>(MID(A93,1,1)*1)*B$1</f>
        <v>5</v>
      </c>
      <c r="C93">
        <f>(MID(A93,2,1)*1)*C$1</f>
        <v>27</v>
      </c>
      <c r="D93">
        <f>(MID(A93,3,1)*1)*D$1</f>
        <v>0</v>
      </c>
      <c r="E93">
        <f>(MID(A93,4,1)*1)*E$1</f>
        <v>27</v>
      </c>
      <c r="F93">
        <f>(MID(A93,5,1)*1)*F$1</f>
        <v>1</v>
      </c>
      <c r="G93">
        <f>(MID(A93,6,1)*1)*G$1</f>
        <v>3</v>
      </c>
      <c r="H93">
        <f>(MID(A93,7,1)*1)*H$1</f>
        <v>35</v>
      </c>
      <c r="I93">
        <f>(MID(A93,8,1)*1)*I$1</f>
        <v>18</v>
      </c>
      <c r="J93">
        <f>(MID(A93,9,1)*1)*J$1</f>
        <v>0</v>
      </c>
      <c r="K93">
        <f>(MID(A93,10,1)*1)*K$1</f>
        <v>15</v>
      </c>
      <c r="M93">
        <f>B93+C93+D93+E93+F93+G93+H93+I93+J93+K93</f>
        <v>131</v>
      </c>
      <c r="N93">
        <f>MOD(M93,10)</f>
        <v>1</v>
      </c>
      <c r="O93">
        <f>MID(A93,11,1)*1</f>
        <v>9</v>
      </c>
      <c r="P93">
        <f>IF(10-N93 = 10,0,10-N93)</f>
        <v>9</v>
      </c>
      <c r="Q93" t="str">
        <f>IF(O93 = P93,"Zgadza","Nie")</f>
        <v>Zgadza</v>
      </c>
    </row>
    <row r="94" spans="1:17">
      <c r="A94">
        <v>84112185145</v>
      </c>
      <c r="B94">
        <f>(MID(A94,1,1)*1)*B$1</f>
        <v>8</v>
      </c>
      <c r="C94">
        <f>(MID(A94,2,1)*1)*C$1</f>
        <v>12</v>
      </c>
      <c r="D94">
        <f>(MID(A94,3,1)*1)*D$1</f>
        <v>7</v>
      </c>
      <c r="E94">
        <f>(MID(A94,4,1)*1)*E$1</f>
        <v>9</v>
      </c>
      <c r="F94">
        <f>(MID(A94,5,1)*1)*F$1</f>
        <v>2</v>
      </c>
      <c r="G94">
        <f>(MID(A94,6,1)*1)*G$1</f>
        <v>3</v>
      </c>
      <c r="H94">
        <f>(MID(A94,7,1)*1)*H$1</f>
        <v>56</v>
      </c>
      <c r="I94">
        <f>(MID(A94,8,1)*1)*I$1</f>
        <v>45</v>
      </c>
      <c r="J94">
        <f>(MID(A94,9,1)*1)*J$1</f>
        <v>1</v>
      </c>
      <c r="K94">
        <f>(MID(A94,10,1)*1)*K$1</f>
        <v>12</v>
      </c>
      <c r="M94">
        <f>B94+C94+D94+E94+F94+G94+H94+I94+J94+K94</f>
        <v>155</v>
      </c>
      <c r="N94">
        <f>MOD(M94,10)</f>
        <v>5</v>
      </c>
      <c r="O94">
        <f>MID(A94,11,1)*1</f>
        <v>5</v>
      </c>
      <c r="P94">
        <f>IF(10-N94 = 10,0,10-N94)</f>
        <v>5</v>
      </c>
      <c r="Q94" t="str">
        <f>IF(O94 = P94,"Zgadza","Nie")</f>
        <v>Zgadza</v>
      </c>
    </row>
    <row r="95" spans="1:17">
      <c r="A95">
        <v>60102890107</v>
      </c>
      <c r="B95">
        <f>(MID(A95,1,1)*1)*B$1</f>
        <v>6</v>
      </c>
      <c r="C95">
        <f>(MID(A95,2,1)*1)*C$1</f>
        <v>0</v>
      </c>
      <c r="D95">
        <f>(MID(A95,3,1)*1)*D$1</f>
        <v>7</v>
      </c>
      <c r="E95">
        <f>(MID(A95,4,1)*1)*E$1</f>
        <v>0</v>
      </c>
      <c r="F95">
        <f>(MID(A95,5,1)*1)*F$1</f>
        <v>2</v>
      </c>
      <c r="G95">
        <f>(MID(A95,6,1)*1)*G$1</f>
        <v>24</v>
      </c>
      <c r="H95">
        <f>(MID(A95,7,1)*1)*H$1</f>
        <v>63</v>
      </c>
      <c r="I95">
        <f>(MID(A95,8,1)*1)*I$1</f>
        <v>0</v>
      </c>
      <c r="J95">
        <f>(MID(A95,9,1)*1)*J$1</f>
        <v>1</v>
      </c>
      <c r="K95">
        <f>(MID(A95,10,1)*1)*K$1</f>
        <v>0</v>
      </c>
      <c r="M95">
        <f>B95+C95+D95+E95+F95+G95+H95+I95+J95+K95</f>
        <v>103</v>
      </c>
      <c r="N95">
        <f>MOD(M95,10)</f>
        <v>3</v>
      </c>
      <c r="O95">
        <f>MID(A95,11,1)*1</f>
        <v>7</v>
      </c>
      <c r="P95">
        <f>IF(10-N95 = 10,0,10-N95)</f>
        <v>7</v>
      </c>
      <c r="Q95" t="str">
        <f>IF(O95 = P95,"Zgadza","Nie")</f>
        <v>Zgadza</v>
      </c>
    </row>
    <row r="96" spans="1:17">
      <c r="A96">
        <v>84050694367</v>
      </c>
      <c r="B96">
        <f>(MID(A96,1,1)*1)*B$1</f>
        <v>8</v>
      </c>
      <c r="C96">
        <f>(MID(A96,2,1)*1)*C$1</f>
        <v>12</v>
      </c>
      <c r="D96">
        <f>(MID(A96,3,1)*1)*D$1</f>
        <v>0</v>
      </c>
      <c r="E96">
        <f>(MID(A96,4,1)*1)*E$1</f>
        <v>45</v>
      </c>
      <c r="F96">
        <f>(MID(A96,5,1)*1)*F$1</f>
        <v>0</v>
      </c>
      <c r="G96">
        <f>(MID(A96,6,1)*1)*G$1</f>
        <v>18</v>
      </c>
      <c r="H96">
        <f>(MID(A96,7,1)*1)*H$1</f>
        <v>63</v>
      </c>
      <c r="I96">
        <f>(MID(A96,8,1)*1)*I$1</f>
        <v>36</v>
      </c>
      <c r="J96">
        <f>(MID(A96,9,1)*1)*J$1</f>
        <v>3</v>
      </c>
      <c r="K96">
        <f>(MID(A96,10,1)*1)*K$1</f>
        <v>18</v>
      </c>
      <c r="M96">
        <f>B96+C96+D96+E96+F96+G96+H96+I96+J96+K96</f>
        <v>203</v>
      </c>
      <c r="N96">
        <f>MOD(M96,10)</f>
        <v>3</v>
      </c>
      <c r="O96">
        <f>MID(A96,11,1)*1</f>
        <v>7</v>
      </c>
      <c r="P96">
        <f>IF(10-N96 = 10,0,10-N96)</f>
        <v>7</v>
      </c>
      <c r="Q96" t="str">
        <f>IF(O96 = P96,"Zgadza","Nie")</f>
        <v>Zgadza</v>
      </c>
    </row>
    <row r="97" spans="1:17">
      <c r="A97">
        <v>89041133472</v>
      </c>
      <c r="B97">
        <f>(MID(A97,1,1)*1)*B$1</f>
        <v>8</v>
      </c>
      <c r="C97">
        <f>(MID(A97,2,1)*1)*C$1</f>
        <v>27</v>
      </c>
      <c r="D97">
        <f>(MID(A97,3,1)*1)*D$1</f>
        <v>0</v>
      </c>
      <c r="E97">
        <f>(MID(A97,4,1)*1)*E$1</f>
        <v>36</v>
      </c>
      <c r="F97">
        <f>(MID(A97,5,1)*1)*F$1</f>
        <v>1</v>
      </c>
      <c r="G97">
        <f>(MID(A97,6,1)*1)*G$1</f>
        <v>3</v>
      </c>
      <c r="H97">
        <f>(MID(A97,7,1)*1)*H$1</f>
        <v>21</v>
      </c>
      <c r="I97">
        <f>(MID(A97,8,1)*1)*I$1</f>
        <v>27</v>
      </c>
      <c r="J97">
        <f>(MID(A97,9,1)*1)*J$1</f>
        <v>4</v>
      </c>
      <c r="K97">
        <f>(MID(A97,10,1)*1)*K$1</f>
        <v>21</v>
      </c>
      <c r="M97">
        <f>B97+C97+D97+E97+F97+G97+H97+I97+J97+K97</f>
        <v>148</v>
      </c>
      <c r="N97">
        <f>MOD(M97,10)</f>
        <v>8</v>
      </c>
      <c r="O97">
        <f>MID(A97,11,1)*1</f>
        <v>2</v>
      </c>
      <c r="P97">
        <f>IF(10-N97 = 10,0,10-N97)</f>
        <v>2</v>
      </c>
      <c r="Q97" t="str">
        <f>IF(O97 = P97,"Zgadza","Nie")</f>
        <v>Zgadza</v>
      </c>
    </row>
    <row r="98" spans="1:17">
      <c r="A98">
        <v>82072219267</v>
      </c>
      <c r="B98">
        <f>(MID(A98,1,1)*1)*B$1</f>
        <v>8</v>
      </c>
      <c r="C98">
        <f>(MID(A98,2,1)*1)*C$1</f>
        <v>6</v>
      </c>
      <c r="D98">
        <f>(MID(A98,3,1)*1)*D$1</f>
        <v>0</v>
      </c>
      <c r="E98">
        <f>(MID(A98,4,1)*1)*E$1</f>
        <v>63</v>
      </c>
      <c r="F98">
        <f>(MID(A98,5,1)*1)*F$1</f>
        <v>2</v>
      </c>
      <c r="G98">
        <f>(MID(A98,6,1)*1)*G$1</f>
        <v>6</v>
      </c>
      <c r="H98">
        <f>(MID(A98,7,1)*1)*H$1</f>
        <v>7</v>
      </c>
      <c r="I98">
        <f>(MID(A98,8,1)*1)*I$1</f>
        <v>81</v>
      </c>
      <c r="J98">
        <f>(MID(A98,9,1)*1)*J$1</f>
        <v>2</v>
      </c>
      <c r="K98">
        <f>(MID(A98,10,1)*1)*K$1</f>
        <v>18</v>
      </c>
      <c r="M98">
        <f>B98+C98+D98+E98+F98+G98+H98+I98+J98+K98</f>
        <v>193</v>
      </c>
      <c r="N98">
        <f>MOD(M98,10)</f>
        <v>3</v>
      </c>
      <c r="O98">
        <f>MID(A98,11,1)*1</f>
        <v>7</v>
      </c>
      <c r="P98">
        <f>IF(10-N98 = 10,0,10-N98)</f>
        <v>7</v>
      </c>
      <c r="Q98" t="str">
        <f>IF(O98 = P98,"Zgadza","Nie")</f>
        <v>Zgadza</v>
      </c>
    </row>
    <row r="99" spans="1:17">
      <c r="A99">
        <v>57102202414</v>
      </c>
      <c r="B99">
        <f>(MID(A99,1,1)*1)*B$1</f>
        <v>5</v>
      </c>
      <c r="C99">
        <f>(MID(A99,2,1)*1)*C$1</f>
        <v>21</v>
      </c>
      <c r="D99">
        <f>(MID(A99,3,1)*1)*D$1</f>
        <v>7</v>
      </c>
      <c r="E99">
        <f>(MID(A99,4,1)*1)*E$1</f>
        <v>0</v>
      </c>
      <c r="F99">
        <f>(MID(A99,5,1)*1)*F$1</f>
        <v>2</v>
      </c>
      <c r="G99">
        <f>(MID(A99,6,1)*1)*G$1</f>
        <v>6</v>
      </c>
      <c r="H99">
        <f>(MID(A99,7,1)*1)*H$1</f>
        <v>0</v>
      </c>
      <c r="I99">
        <f>(MID(A99,8,1)*1)*I$1</f>
        <v>18</v>
      </c>
      <c r="J99">
        <f>(MID(A99,9,1)*1)*J$1</f>
        <v>4</v>
      </c>
      <c r="K99">
        <f>(MID(A99,10,1)*1)*K$1</f>
        <v>3</v>
      </c>
      <c r="M99">
        <f>B99+C99+D99+E99+F99+G99+H99+I99+J99+K99</f>
        <v>66</v>
      </c>
      <c r="N99">
        <f>MOD(M99,10)</f>
        <v>6</v>
      </c>
      <c r="O99">
        <f>MID(A99,11,1)*1</f>
        <v>4</v>
      </c>
      <c r="P99">
        <f>IF(10-N99 = 10,0,10-N99)</f>
        <v>4</v>
      </c>
      <c r="Q99" t="str">
        <f>IF(O99 = P99,"Zgadza","Nie")</f>
        <v>Zgadza</v>
      </c>
    </row>
    <row r="100" spans="1:17">
      <c r="A100">
        <v>55123128973</v>
      </c>
      <c r="B100">
        <f>(MID(A100,1,1)*1)*B$1</f>
        <v>5</v>
      </c>
      <c r="C100">
        <f>(MID(A100,2,1)*1)*C$1</f>
        <v>15</v>
      </c>
      <c r="D100">
        <f>(MID(A100,3,1)*1)*D$1</f>
        <v>7</v>
      </c>
      <c r="E100">
        <f>(MID(A100,4,1)*1)*E$1</f>
        <v>18</v>
      </c>
      <c r="F100">
        <f>(MID(A100,5,1)*1)*F$1</f>
        <v>3</v>
      </c>
      <c r="G100">
        <f>(MID(A100,6,1)*1)*G$1</f>
        <v>3</v>
      </c>
      <c r="H100">
        <f>(MID(A100,7,1)*1)*H$1</f>
        <v>14</v>
      </c>
      <c r="I100">
        <f>(MID(A100,8,1)*1)*I$1</f>
        <v>72</v>
      </c>
      <c r="J100">
        <f>(MID(A100,9,1)*1)*J$1</f>
        <v>9</v>
      </c>
      <c r="K100">
        <f>(MID(A100,10,1)*1)*K$1</f>
        <v>21</v>
      </c>
      <c r="M100">
        <f>B100+C100+D100+E100+F100+G100+H100+I100+J100+K100</f>
        <v>167</v>
      </c>
      <c r="N100">
        <f>MOD(M100,10)</f>
        <v>7</v>
      </c>
      <c r="O100">
        <f>MID(A100,11,1)*1</f>
        <v>3</v>
      </c>
      <c r="P100">
        <f>IF(10-N100 = 10,0,10-N100)</f>
        <v>3</v>
      </c>
      <c r="Q100" t="str">
        <f>IF(O100 = P100,"Zgadza","Nie")</f>
        <v>Zgadza</v>
      </c>
    </row>
    <row r="101" spans="1:17">
      <c r="A101">
        <v>86070511185</v>
      </c>
      <c r="B101">
        <f>(MID(A101,1,1)*1)*B$1</f>
        <v>8</v>
      </c>
      <c r="C101">
        <f>(MID(A101,2,1)*1)*C$1</f>
        <v>18</v>
      </c>
      <c r="D101">
        <f>(MID(A101,3,1)*1)*D$1</f>
        <v>0</v>
      </c>
      <c r="E101">
        <f>(MID(A101,4,1)*1)*E$1</f>
        <v>63</v>
      </c>
      <c r="F101">
        <f>(MID(A101,5,1)*1)*F$1</f>
        <v>0</v>
      </c>
      <c r="G101">
        <f>(MID(A101,6,1)*1)*G$1</f>
        <v>15</v>
      </c>
      <c r="H101">
        <f>(MID(A101,7,1)*1)*H$1</f>
        <v>7</v>
      </c>
      <c r="I101">
        <f>(MID(A101,8,1)*1)*I$1</f>
        <v>9</v>
      </c>
      <c r="J101">
        <f>(MID(A101,9,1)*1)*J$1</f>
        <v>1</v>
      </c>
      <c r="K101">
        <f>(MID(A101,10,1)*1)*K$1</f>
        <v>24</v>
      </c>
      <c r="M101">
        <f>B101+C101+D101+E101+F101+G101+H101+I101+J101+K101</f>
        <v>145</v>
      </c>
      <c r="N101">
        <f>MOD(M101,10)</f>
        <v>5</v>
      </c>
      <c r="O101">
        <f>MID(A101,11,1)*1</f>
        <v>5</v>
      </c>
      <c r="P101">
        <f>IF(10-N101 = 10,0,10-N101)</f>
        <v>5</v>
      </c>
      <c r="Q101" t="str">
        <f>IF(O101 = P101,"Zgadza","Nie")</f>
        <v>Zgadza</v>
      </c>
    </row>
    <row r="102" spans="1:17">
      <c r="A102">
        <v>81101148770</v>
      </c>
      <c r="B102">
        <f>(MID(A102,1,1)*1)*B$1</f>
        <v>8</v>
      </c>
      <c r="C102">
        <f>(MID(A102,2,1)*1)*C$1</f>
        <v>3</v>
      </c>
      <c r="D102">
        <f>(MID(A102,3,1)*1)*D$1</f>
        <v>7</v>
      </c>
      <c r="E102">
        <f>(MID(A102,4,1)*1)*E$1</f>
        <v>0</v>
      </c>
      <c r="F102">
        <f>(MID(A102,5,1)*1)*F$1</f>
        <v>1</v>
      </c>
      <c r="G102">
        <f>(MID(A102,6,1)*1)*G$1</f>
        <v>3</v>
      </c>
      <c r="H102">
        <f>(MID(A102,7,1)*1)*H$1</f>
        <v>28</v>
      </c>
      <c r="I102">
        <f>(MID(A102,8,1)*1)*I$1</f>
        <v>72</v>
      </c>
      <c r="J102">
        <f>(MID(A102,9,1)*1)*J$1</f>
        <v>7</v>
      </c>
      <c r="K102">
        <f>(MID(A102,10,1)*1)*K$1</f>
        <v>21</v>
      </c>
      <c r="M102">
        <f>B102+C102+D102+E102+F102+G102+H102+I102+J102+K102</f>
        <v>150</v>
      </c>
      <c r="N102">
        <f>MOD(M102,10)</f>
        <v>0</v>
      </c>
      <c r="O102">
        <f>MID(A102,11,1)*1</f>
        <v>0</v>
      </c>
      <c r="P102">
        <f>IF(10-N102 = 10,0,10-N102)</f>
        <v>0</v>
      </c>
      <c r="Q102" t="str">
        <f>IF(O102 = P102,"Zgadza","Nie")</f>
        <v>Zgadza</v>
      </c>
    </row>
    <row r="103" spans="1:17">
      <c r="A103">
        <v>87071164662</v>
      </c>
      <c r="B103">
        <f>(MID(A103,1,1)*1)*B$1</f>
        <v>8</v>
      </c>
      <c r="C103">
        <f>(MID(A103,2,1)*1)*C$1</f>
        <v>21</v>
      </c>
      <c r="D103">
        <f>(MID(A103,3,1)*1)*D$1</f>
        <v>0</v>
      </c>
      <c r="E103">
        <f>(MID(A103,4,1)*1)*E$1</f>
        <v>63</v>
      </c>
      <c r="F103">
        <f>(MID(A103,5,1)*1)*F$1</f>
        <v>1</v>
      </c>
      <c r="G103">
        <f>(MID(A103,6,1)*1)*G$1</f>
        <v>3</v>
      </c>
      <c r="H103">
        <f>(MID(A103,7,1)*1)*H$1</f>
        <v>42</v>
      </c>
      <c r="I103">
        <f>(MID(A103,8,1)*1)*I$1</f>
        <v>36</v>
      </c>
      <c r="J103">
        <f>(MID(A103,9,1)*1)*J$1</f>
        <v>6</v>
      </c>
      <c r="K103">
        <f>(MID(A103,10,1)*1)*K$1</f>
        <v>18</v>
      </c>
      <c r="M103">
        <f>B103+C103+D103+E103+F103+G103+H103+I103+J103+K103</f>
        <v>198</v>
      </c>
      <c r="N103">
        <f>MOD(M103,10)</f>
        <v>8</v>
      </c>
      <c r="O103">
        <f>MID(A103,11,1)*1</f>
        <v>2</v>
      </c>
      <c r="P103">
        <f>IF(10-N103 = 10,0,10-N103)</f>
        <v>2</v>
      </c>
      <c r="Q103" t="str">
        <f>IF(O103 = P103,"Zgadza","Nie")</f>
        <v>Zgadza</v>
      </c>
    </row>
    <row r="104" spans="1:17">
      <c r="A104">
        <v>51011153311</v>
      </c>
      <c r="B104">
        <f>(MID(A104,1,1)*1)*B$1</f>
        <v>5</v>
      </c>
      <c r="C104">
        <f>(MID(A104,2,1)*1)*C$1</f>
        <v>3</v>
      </c>
      <c r="D104">
        <f>(MID(A104,3,1)*1)*D$1</f>
        <v>0</v>
      </c>
      <c r="E104">
        <f>(MID(A104,4,1)*1)*E$1</f>
        <v>9</v>
      </c>
      <c r="F104">
        <f>(MID(A104,5,1)*1)*F$1</f>
        <v>1</v>
      </c>
      <c r="G104">
        <f>(MID(A104,6,1)*1)*G$1</f>
        <v>3</v>
      </c>
      <c r="H104">
        <f>(MID(A104,7,1)*1)*H$1</f>
        <v>35</v>
      </c>
      <c r="I104">
        <f>(MID(A104,8,1)*1)*I$1</f>
        <v>27</v>
      </c>
      <c r="J104">
        <f>(MID(A104,9,1)*1)*J$1</f>
        <v>3</v>
      </c>
      <c r="K104">
        <f>(MID(A104,10,1)*1)*K$1</f>
        <v>3</v>
      </c>
      <c r="M104">
        <f>B104+C104+D104+E104+F104+G104+H104+I104+J104+K104</f>
        <v>89</v>
      </c>
      <c r="N104">
        <f>MOD(M104,10)</f>
        <v>9</v>
      </c>
      <c r="O104">
        <f>MID(A104,11,1)*1</f>
        <v>1</v>
      </c>
      <c r="P104">
        <f>IF(10-N104 = 10,0,10-N104)</f>
        <v>1</v>
      </c>
      <c r="Q104" t="str">
        <f>IF(O104 = P104,"Zgadza","Nie")</f>
        <v>Zgadza</v>
      </c>
    </row>
    <row r="105" spans="1:17">
      <c r="A105">
        <v>89052085069</v>
      </c>
      <c r="B105">
        <f>(MID(A105,1,1)*1)*B$1</f>
        <v>8</v>
      </c>
      <c r="C105">
        <f>(MID(A105,2,1)*1)*C$1</f>
        <v>27</v>
      </c>
      <c r="D105">
        <f>(MID(A105,3,1)*1)*D$1</f>
        <v>0</v>
      </c>
      <c r="E105">
        <f>(MID(A105,4,1)*1)*E$1</f>
        <v>45</v>
      </c>
      <c r="F105">
        <f>(MID(A105,5,1)*1)*F$1</f>
        <v>2</v>
      </c>
      <c r="G105">
        <f>(MID(A105,6,1)*1)*G$1</f>
        <v>0</v>
      </c>
      <c r="H105">
        <f>(MID(A105,7,1)*1)*H$1</f>
        <v>56</v>
      </c>
      <c r="I105">
        <f>(MID(A105,8,1)*1)*I$1</f>
        <v>45</v>
      </c>
      <c r="J105">
        <f>(MID(A105,9,1)*1)*J$1</f>
        <v>0</v>
      </c>
      <c r="K105">
        <f>(MID(A105,10,1)*1)*K$1</f>
        <v>18</v>
      </c>
      <c r="M105">
        <f>B105+C105+D105+E105+F105+G105+H105+I105+J105+K105</f>
        <v>201</v>
      </c>
      <c r="N105">
        <f>MOD(M105,10)</f>
        <v>1</v>
      </c>
      <c r="O105">
        <f>MID(A105,11,1)*1</f>
        <v>9</v>
      </c>
      <c r="P105">
        <f>IF(10-N105 = 10,0,10-N105)</f>
        <v>9</v>
      </c>
      <c r="Q105" t="str">
        <f>IF(O105 = P105,"Zgadza","Nie")</f>
        <v>Zgadza</v>
      </c>
    </row>
    <row r="106" spans="1:17">
      <c r="A106">
        <v>50102636355</v>
      </c>
      <c r="B106">
        <f>(MID(A106,1,1)*1)*B$1</f>
        <v>5</v>
      </c>
      <c r="C106">
        <f>(MID(A106,2,1)*1)*C$1</f>
        <v>0</v>
      </c>
      <c r="D106">
        <f>(MID(A106,3,1)*1)*D$1</f>
        <v>7</v>
      </c>
      <c r="E106">
        <f>(MID(A106,4,1)*1)*E$1</f>
        <v>0</v>
      </c>
      <c r="F106">
        <f>(MID(A106,5,1)*1)*F$1</f>
        <v>2</v>
      </c>
      <c r="G106">
        <f>(MID(A106,6,1)*1)*G$1</f>
        <v>18</v>
      </c>
      <c r="H106">
        <f>(MID(A106,7,1)*1)*H$1</f>
        <v>21</v>
      </c>
      <c r="I106">
        <f>(MID(A106,8,1)*1)*I$1</f>
        <v>54</v>
      </c>
      <c r="J106">
        <f>(MID(A106,9,1)*1)*J$1</f>
        <v>3</v>
      </c>
      <c r="K106">
        <f>(MID(A106,10,1)*1)*K$1</f>
        <v>15</v>
      </c>
      <c r="M106">
        <f>B106+C106+D106+E106+F106+G106+H106+I106+J106+K106</f>
        <v>125</v>
      </c>
      <c r="N106">
        <f>MOD(M106,10)</f>
        <v>5</v>
      </c>
      <c r="O106">
        <f>MID(A106,11,1)*1</f>
        <v>5</v>
      </c>
      <c r="P106">
        <f>IF(10-N106 = 10,0,10-N106)</f>
        <v>5</v>
      </c>
      <c r="Q106" t="str">
        <f>IF(O106 = P106,"Zgadza","Nie")</f>
        <v>Zgadza</v>
      </c>
    </row>
    <row r="107" spans="1:17">
      <c r="A107">
        <v>89011581319</v>
      </c>
      <c r="B107">
        <f>(MID(A107,1,1)*1)*B$1</f>
        <v>8</v>
      </c>
      <c r="C107">
        <f>(MID(A107,2,1)*1)*C$1</f>
        <v>27</v>
      </c>
      <c r="D107">
        <f>(MID(A107,3,1)*1)*D$1</f>
        <v>0</v>
      </c>
      <c r="E107">
        <f>(MID(A107,4,1)*1)*E$1</f>
        <v>9</v>
      </c>
      <c r="F107">
        <f>(MID(A107,5,1)*1)*F$1</f>
        <v>1</v>
      </c>
      <c r="G107">
        <f>(MID(A107,6,1)*1)*G$1</f>
        <v>15</v>
      </c>
      <c r="H107">
        <f>(MID(A107,7,1)*1)*H$1</f>
        <v>56</v>
      </c>
      <c r="I107">
        <f>(MID(A107,8,1)*1)*I$1</f>
        <v>9</v>
      </c>
      <c r="J107">
        <f>(MID(A107,9,1)*1)*J$1</f>
        <v>3</v>
      </c>
      <c r="K107">
        <f>(MID(A107,10,1)*1)*K$1</f>
        <v>3</v>
      </c>
      <c r="M107">
        <f>B107+C107+D107+E107+F107+G107+H107+I107+J107+K107</f>
        <v>131</v>
      </c>
      <c r="N107">
        <f>MOD(M107,10)</f>
        <v>1</v>
      </c>
      <c r="O107">
        <f>MID(A107,11,1)*1</f>
        <v>9</v>
      </c>
      <c r="P107">
        <f>IF(10-N107 = 10,0,10-N107)</f>
        <v>9</v>
      </c>
      <c r="Q107" t="str">
        <f>IF(O107 = P107,"Zgadza","Nie")</f>
        <v>Zgadza</v>
      </c>
    </row>
    <row r="108" spans="1:17">
      <c r="A108">
        <v>53122299122</v>
      </c>
      <c r="B108">
        <f>(MID(A108,1,1)*1)*B$1</f>
        <v>5</v>
      </c>
      <c r="C108">
        <f>(MID(A108,2,1)*1)*C$1</f>
        <v>9</v>
      </c>
      <c r="D108">
        <f>(MID(A108,3,1)*1)*D$1</f>
        <v>7</v>
      </c>
      <c r="E108">
        <f>(MID(A108,4,1)*1)*E$1</f>
        <v>18</v>
      </c>
      <c r="F108">
        <f>(MID(A108,5,1)*1)*F$1</f>
        <v>2</v>
      </c>
      <c r="G108">
        <f>(MID(A108,6,1)*1)*G$1</f>
        <v>6</v>
      </c>
      <c r="H108">
        <f>(MID(A108,7,1)*1)*H$1</f>
        <v>63</v>
      </c>
      <c r="I108">
        <f>(MID(A108,8,1)*1)*I$1</f>
        <v>81</v>
      </c>
      <c r="J108">
        <f>(MID(A108,9,1)*1)*J$1</f>
        <v>1</v>
      </c>
      <c r="K108">
        <f>(MID(A108,10,1)*1)*K$1</f>
        <v>6</v>
      </c>
      <c r="M108">
        <f>B108+C108+D108+E108+F108+G108+H108+I108+J108+K108</f>
        <v>198</v>
      </c>
      <c r="N108">
        <f>MOD(M108,10)</f>
        <v>8</v>
      </c>
      <c r="O108">
        <f>MID(A108,11,1)*1</f>
        <v>2</v>
      </c>
      <c r="P108">
        <f>IF(10-N108 = 10,0,10-N108)</f>
        <v>2</v>
      </c>
      <c r="Q108" t="str">
        <f>IF(O108 = P108,"Zgadza","Nie")</f>
        <v>Zgadza</v>
      </c>
    </row>
    <row r="109" spans="1:17">
      <c r="A109">
        <v>75113162747</v>
      </c>
      <c r="B109">
        <f>(MID(A109,1,1)*1)*B$1</f>
        <v>7</v>
      </c>
      <c r="C109">
        <f>(MID(A109,2,1)*1)*C$1</f>
        <v>15</v>
      </c>
      <c r="D109">
        <f>(MID(A109,3,1)*1)*D$1</f>
        <v>7</v>
      </c>
      <c r="E109">
        <f>(MID(A109,4,1)*1)*E$1</f>
        <v>9</v>
      </c>
      <c r="F109">
        <f>(MID(A109,5,1)*1)*F$1</f>
        <v>3</v>
      </c>
      <c r="G109">
        <f>(MID(A109,6,1)*1)*G$1</f>
        <v>3</v>
      </c>
      <c r="H109">
        <f>(MID(A109,7,1)*1)*H$1</f>
        <v>42</v>
      </c>
      <c r="I109">
        <f>(MID(A109,8,1)*1)*I$1</f>
        <v>18</v>
      </c>
      <c r="J109">
        <f>(MID(A109,9,1)*1)*J$1</f>
        <v>7</v>
      </c>
      <c r="K109">
        <f>(MID(A109,10,1)*1)*K$1</f>
        <v>12</v>
      </c>
      <c r="M109">
        <f>B109+C109+D109+E109+F109+G109+H109+I109+J109+K109</f>
        <v>123</v>
      </c>
      <c r="N109">
        <f>MOD(M109,10)</f>
        <v>3</v>
      </c>
      <c r="O109">
        <f>MID(A109,11,1)*1</f>
        <v>7</v>
      </c>
      <c r="P109">
        <f>IF(10-N109 = 10,0,10-N109)</f>
        <v>7</v>
      </c>
      <c r="Q109" t="str">
        <f>IF(O109 = P109,"Zgadza","Nie")</f>
        <v>Zgadza</v>
      </c>
    </row>
    <row r="110" spans="1:17">
      <c r="A110">
        <v>89102588171</v>
      </c>
      <c r="B110">
        <f>(MID(A110,1,1)*1)*B$1</f>
        <v>8</v>
      </c>
      <c r="C110">
        <f>(MID(A110,2,1)*1)*C$1</f>
        <v>27</v>
      </c>
      <c r="D110">
        <f>(MID(A110,3,1)*1)*D$1</f>
        <v>7</v>
      </c>
      <c r="E110">
        <f>(MID(A110,4,1)*1)*E$1</f>
        <v>0</v>
      </c>
      <c r="F110">
        <f>(MID(A110,5,1)*1)*F$1</f>
        <v>2</v>
      </c>
      <c r="G110">
        <f>(MID(A110,6,1)*1)*G$1</f>
        <v>15</v>
      </c>
      <c r="H110">
        <f>(MID(A110,7,1)*1)*H$1</f>
        <v>56</v>
      </c>
      <c r="I110">
        <f>(MID(A110,8,1)*1)*I$1</f>
        <v>72</v>
      </c>
      <c r="J110">
        <f>(MID(A110,9,1)*1)*J$1</f>
        <v>1</v>
      </c>
      <c r="K110">
        <f>(MID(A110,10,1)*1)*K$1</f>
        <v>21</v>
      </c>
      <c r="M110">
        <f>B110+C110+D110+E110+F110+G110+H110+I110+J110+K110</f>
        <v>209</v>
      </c>
      <c r="N110">
        <f>MOD(M110,10)</f>
        <v>9</v>
      </c>
      <c r="O110">
        <f>MID(A110,11,1)*1</f>
        <v>1</v>
      </c>
      <c r="P110">
        <f>IF(10-N110 = 10,0,10-N110)</f>
        <v>1</v>
      </c>
      <c r="Q110" t="str">
        <f>IF(O110 = P110,"Zgadza","Nie")</f>
        <v>Zgadza</v>
      </c>
    </row>
    <row r="111" spans="1:17">
      <c r="A111">
        <v>89022379914</v>
      </c>
      <c r="B111">
        <f>(MID(A111,1,1)*1)*B$1</f>
        <v>8</v>
      </c>
      <c r="C111">
        <f>(MID(A111,2,1)*1)*C$1</f>
        <v>27</v>
      </c>
      <c r="D111">
        <f>(MID(A111,3,1)*1)*D$1</f>
        <v>0</v>
      </c>
      <c r="E111">
        <f>(MID(A111,4,1)*1)*E$1</f>
        <v>18</v>
      </c>
      <c r="F111">
        <f>(MID(A111,5,1)*1)*F$1</f>
        <v>2</v>
      </c>
      <c r="G111">
        <f>(MID(A111,6,1)*1)*G$1</f>
        <v>9</v>
      </c>
      <c r="H111">
        <f>(MID(A111,7,1)*1)*H$1</f>
        <v>49</v>
      </c>
      <c r="I111">
        <f>(MID(A111,8,1)*1)*I$1</f>
        <v>81</v>
      </c>
      <c r="J111">
        <f>(MID(A111,9,1)*1)*J$1</f>
        <v>9</v>
      </c>
      <c r="K111">
        <f>(MID(A111,10,1)*1)*K$1</f>
        <v>3</v>
      </c>
      <c r="M111">
        <f>B111+C111+D111+E111+F111+G111+H111+I111+J111+K111</f>
        <v>206</v>
      </c>
      <c r="N111">
        <f>MOD(M111,10)</f>
        <v>6</v>
      </c>
      <c r="O111">
        <f>MID(A111,11,1)*1</f>
        <v>4</v>
      </c>
      <c r="P111">
        <f>IF(10-N111 = 10,0,10-N111)</f>
        <v>4</v>
      </c>
      <c r="Q111" t="str">
        <f>IF(O111 = P111,"Zgadza","Nie")</f>
        <v>Zgadza</v>
      </c>
    </row>
    <row r="112" spans="1:17">
      <c r="A112">
        <v>92080709353</v>
      </c>
      <c r="B112">
        <f>(MID(A112,1,1)*1)*B$1</f>
        <v>9</v>
      </c>
      <c r="C112">
        <f>(MID(A112,2,1)*1)*C$1</f>
        <v>6</v>
      </c>
      <c r="D112">
        <f>(MID(A112,3,1)*1)*D$1</f>
        <v>0</v>
      </c>
      <c r="E112">
        <f>(MID(A112,4,1)*1)*E$1</f>
        <v>72</v>
      </c>
      <c r="F112">
        <f>(MID(A112,5,1)*1)*F$1</f>
        <v>0</v>
      </c>
      <c r="G112">
        <f>(MID(A112,6,1)*1)*G$1</f>
        <v>21</v>
      </c>
      <c r="H112">
        <f>(MID(A112,7,1)*1)*H$1</f>
        <v>0</v>
      </c>
      <c r="I112">
        <f>(MID(A112,8,1)*1)*I$1</f>
        <v>81</v>
      </c>
      <c r="J112">
        <f>(MID(A112,9,1)*1)*J$1</f>
        <v>3</v>
      </c>
      <c r="K112">
        <f>(MID(A112,10,1)*1)*K$1</f>
        <v>15</v>
      </c>
      <c r="M112">
        <f>B112+C112+D112+E112+F112+G112+H112+I112+J112+K112</f>
        <v>207</v>
      </c>
      <c r="N112">
        <f>MOD(M112,10)</f>
        <v>7</v>
      </c>
      <c r="O112">
        <f>MID(A112,11,1)*1</f>
        <v>3</v>
      </c>
      <c r="P112">
        <f>IF(10-N112 = 10,0,10-N112)</f>
        <v>3</v>
      </c>
      <c r="Q112" t="str">
        <f>IF(O112 = P112,"Zgadza","Nie")</f>
        <v>Zgadza</v>
      </c>
    </row>
    <row r="113" spans="1:17">
      <c r="A113">
        <v>50101111305</v>
      </c>
      <c r="B113">
        <f>(MID(A113,1,1)*1)*B$1</f>
        <v>5</v>
      </c>
      <c r="C113">
        <f>(MID(A113,2,1)*1)*C$1</f>
        <v>0</v>
      </c>
      <c r="D113">
        <f>(MID(A113,3,1)*1)*D$1</f>
        <v>7</v>
      </c>
      <c r="E113">
        <f>(MID(A113,4,1)*1)*E$1</f>
        <v>0</v>
      </c>
      <c r="F113">
        <f>(MID(A113,5,1)*1)*F$1</f>
        <v>1</v>
      </c>
      <c r="G113">
        <f>(MID(A113,6,1)*1)*G$1</f>
        <v>3</v>
      </c>
      <c r="H113">
        <f>(MID(A113,7,1)*1)*H$1</f>
        <v>7</v>
      </c>
      <c r="I113">
        <f>(MID(A113,8,1)*1)*I$1</f>
        <v>9</v>
      </c>
      <c r="J113">
        <f>(MID(A113,9,1)*1)*J$1</f>
        <v>3</v>
      </c>
      <c r="K113">
        <f>(MID(A113,10,1)*1)*K$1</f>
        <v>0</v>
      </c>
      <c r="M113">
        <f>B113+C113+D113+E113+F113+G113+H113+I113+J113+K113</f>
        <v>35</v>
      </c>
      <c r="N113">
        <f>MOD(M113,10)</f>
        <v>5</v>
      </c>
      <c r="O113">
        <f>MID(A113,11,1)*1</f>
        <v>5</v>
      </c>
      <c r="P113">
        <f>IF(10-N113 = 10,0,10-N113)</f>
        <v>5</v>
      </c>
      <c r="Q113" t="str">
        <f>IF(O113 = P113,"Zgadza","Nie")</f>
        <v>Zgadza</v>
      </c>
    </row>
    <row r="114" spans="1:17">
      <c r="A114">
        <v>89042620494</v>
      </c>
      <c r="B114">
        <f>(MID(A114,1,1)*1)*B$1</f>
        <v>8</v>
      </c>
      <c r="C114">
        <f>(MID(A114,2,1)*1)*C$1</f>
        <v>27</v>
      </c>
      <c r="D114">
        <f>(MID(A114,3,1)*1)*D$1</f>
        <v>0</v>
      </c>
      <c r="E114">
        <f>(MID(A114,4,1)*1)*E$1</f>
        <v>36</v>
      </c>
      <c r="F114">
        <f>(MID(A114,5,1)*1)*F$1</f>
        <v>2</v>
      </c>
      <c r="G114">
        <f>(MID(A114,6,1)*1)*G$1</f>
        <v>18</v>
      </c>
      <c r="H114">
        <f>(MID(A114,7,1)*1)*H$1</f>
        <v>14</v>
      </c>
      <c r="I114">
        <f>(MID(A114,8,1)*1)*I$1</f>
        <v>0</v>
      </c>
      <c r="J114">
        <f>(MID(A114,9,1)*1)*J$1</f>
        <v>4</v>
      </c>
      <c r="K114">
        <f>(MID(A114,10,1)*1)*K$1</f>
        <v>27</v>
      </c>
      <c r="M114">
        <f>B114+C114+D114+E114+F114+G114+H114+I114+J114+K114</f>
        <v>136</v>
      </c>
      <c r="N114">
        <f>MOD(M114,10)</f>
        <v>6</v>
      </c>
      <c r="O114">
        <f>MID(A114,11,1)*1</f>
        <v>4</v>
      </c>
      <c r="P114">
        <f>IF(10-N114 = 10,0,10-N114)</f>
        <v>4</v>
      </c>
      <c r="Q114" t="str">
        <f>IF(O114 = P114,"Zgadza","Nie")</f>
        <v>Zgadza</v>
      </c>
    </row>
    <row r="115" spans="1:17">
      <c r="A115">
        <v>51102573842</v>
      </c>
      <c r="B115">
        <f>(MID(A115,1,1)*1)*B$1</f>
        <v>5</v>
      </c>
      <c r="C115">
        <f>(MID(A115,2,1)*1)*C$1</f>
        <v>3</v>
      </c>
      <c r="D115">
        <f>(MID(A115,3,1)*1)*D$1</f>
        <v>7</v>
      </c>
      <c r="E115">
        <f>(MID(A115,4,1)*1)*E$1</f>
        <v>0</v>
      </c>
      <c r="F115">
        <f>(MID(A115,5,1)*1)*F$1</f>
        <v>2</v>
      </c>
      <c r="G115">
        <f>(MID(A115,6,1)*1)*G$1</f>
        <v>15</v>
      </c>
      <c r="H115">
        <f>(MID(A115,7,1)*1)*H$1</f>
        <v>49</v>
      </c>
      <c r="I115">
        <f>(MID(A115,8,1)*1)*I$1</f>
        <v>27</v>
      </c>
      <c r="J115">
        <f>(MID(A115,9,1)*1)*J$1</f>
        <v>8</v>
      </c>
      <c r="K115">
        <f>(MID(A115,10,1)*1)*K$1</f>
        <v>12</v>
      </c>
      <c r="M115">
        <f>B115+C115+D115+E115+F115+G115+H115+I115+J115+K115</f>
        <v>128</v>
      </c>
      <c r="N115">
        <f>MOD(M115,10)</f>
        <v>8</v>
      </c>
      <c r="O115">
        <f>MID(A115,11,1)*1</f>
        <v>2</v>
      </c>
      <c r="P115">
        <f>IF(10-N115 = 10,0,10-N115)</f>
        <v>2</v>
      </c>
      <c r="Q115" t="str">
        <f>IF(O115 = P115,"Zgadza","Nie")</f>
        <v>Zgadza</v>
      </c>
    </row>
    <row r="116" spans="1:17">
      <c r="A116">
        <v>89021697637</v>
      </c>
      <c r="B116">
        <f>(MID(A116,1,1)*1)*B$1</f>
        <v>8</v>
      </c>
      <c r="C116">
        <f>(MID(A116,2,1)*1)*C$1</f>
        <v>27</v>
      </c>
      <c r="D116">
        <f>(MID(A116,3,1)*1)*D$1</f>
        <v>0</v>
      </c>
      <c r="E116">
        <f>(MID(A116,4,1)*1)*E$1</f>
        <v>18</v>
      </c>
      <c r="F116">
        <f>(MID(A116,5,1)*1)*F$1</f>
        <v>1</v>
      </c>
      <c r="G116">
        <f>(MID(A116,6,1)*1)*G$1</f>
        <v>18</v>
      </c>
      <c r="H116">
        <f>(MID(A116,7,1)*1)*H$1</f>
        <v>63</v>
      </c>
      <c r="I116">
        <f>(MID(A116,8,1)*1)*I$1</f>
        <v>63</v>
      </c>
      <c r="J116">
        <f>(MID(A116,9,1)*1)*J$1</f>
        <v>6</v>
      </c>
      <c r="K116">
        <f>(MID(A116,10,1)*1)*K$1</f>
        <v>9</v>
      </c>
      <c r="M116">
        <f>B116+C116+D116+E116+F116+G116+H116+I116+J116+K116</f>
        <v>213</v>
      </c>
      <c r="N116">
        <f>MOD(M116,10)</f>
        <v>3</v>
      </c>
      <c r="O116">
        <f>MID(A116,11,1)*1</f>
        <v>7</v>
      </c>
      <c r="P116">
        <f>IF(10-N116 = 10,0,10-N116)</f>
        <v>7</v>
      </c>
      <c r="Q116" t="str">
        <f>IF(O116 = P116,"Zgadza","Nie")</f>
        <v>Zgadza</v>
      </c>
    </row>
    <row r="117" spans="1:17">
      <c r="A117">
        <v>63092608644</v>
      </c>
      <c r="B117">
        <f>(MID(A117,1,1)*1)*B$1</f>
        <v>6</v>
      </c>
      <c r="C117">
        <f>(MID(A117,2,1)*1)*C$1</f>
        <v>9</v>
      </c>
      <c r="D117">
        <f>(MID(A117,3,1)*1)*D$1</f>
        <v>0</v>
      </c>
      <c r="E117">
        <f>(MID(A117,4,1)*1)*E$1</f>
        <v>81</v>
      </c>
      <c r="F117">
        <f>(MID(A117,5,1)*1)*F$1</f>
        <v>2</v>
      </c>
      <c r="G117">
        <f>(MID(A117,6,1)*1)*G$1</f>
        <v>18</v>
      </c>
      <c r="H117">
        <f>(MID(A117,7,1)*1)*H$1</f>
        <v>0</v>
      </c>
      <c r="I117">
        <f>(MID(A117,8,1)*1)*I$1</f>
        <v>72</v>
      </c>
      <c r="J117">
        <f>(MID(A117,9,1)*1)*J$1</f>
        <v>6</v>
      </c>
      <c r="K117">
        <f>(MID(A117,10,1)*1)*K$1</f>
        <v>12</v>
      </c>
      <c r="M117">
        <f>B117+C117+D117+E117+F117+G117+H117+I117+J117+K117</f>
        <v>206</v>
      </c>
      <c r="N117">
        <f>MOD(M117,10)</f>
        <v>6</v>
      </c>
      <c r="O117">
        <f>MID(A117,11,1)*1</f>
        <v>4</v>
      </c>
      <c r="P117">
        <f>IF(10-N117 = 10,0,10-N117)</f>
        <v>4</v>
      </c>
      <c r="Q117" t="str">
        <f>IF(O117 = P117,"Zgadza","Nie")</f>
        <v>Zgadza</v>
      </c>
    </row>
    <row r="118" spans="1:17">
      <c r="A118">
        <v>78102945963</v>
      </c>
      <c r="B118">
        <f>(MID(A118,1,1)*1)*B$1</f>
        <v>7</v>
      </c>
      <c r="C118">
        <f>(MID(A118,2,1)*1)*C$1</f>
        <v>24</v>
      </c>
      <c r="D118">
        <f>(MID(A118,3,1)*1)*D$1</f>
        <v>7</v>
      </c>
      <c r="E118">
        <f>(MID(A118,4,1)*1)*E$1</f>
        <v>0</v>
      </c>
      <c r="F118">
        <f>(MID(A118,5,1)*1)*F$1</f>
        <v>2</v>
      </c>
      <c r="G118">
        <f>(MID(A118,6,1)*1)*G$1</f>
        <v>27</v>
      </c>
      <c r="H118">
        <f>(MID(A118,7,1)*1)*H$1</f>
        <v>28</v>
      </c>
      <c r="I118">
        <f>(MID(A118,8,1)*1)*I$1</f>
        <v>45</v>
      </c>
      <c r="J118">
        <f>(MID(A118,9,1)*1)*J$1</f>
        <v>9</v>
      </c>
      <c r="K118">
        <f>(MID(A118,10,1)*1)*K$1</f>
        <v>18</v>
      </c>
      <c r="M118">
        <f>B118+C118+D118+E118+F118+G118+H118+I118+J118+K118</f>
        <v>167</v>
      </c>
      <c r="N118">
        <f>MOD(M118,10)</f>
        <v>7</v>
      </c>
      <c r="O118">
        <f>MID(A118,11,1)*1</f>
        <v>3</v>
      </c>
      <c r="P118">
        <f>IF(10-N118 = 10,0,10-N118)</f>
        <v>3</v>
      </c>
      <c r="Q118" t="str">
        <f>IF(O118 = P118,"Zgadza","Nie")</f>
        <v>Zgadza</v>
      </c>
    </row>
    <row r="119" spans="1:17">
      <c r="A119">
        <v>86061995325</v>
      </c>
      <c r="B119">
        <f>(MID(A119,1,1)*1)*B$1</f>
        <v>8</v>
      </c>
      <c r="C119">
        <f>(MID(A119,2,1)*1)*C$1</f>
        <v>18</v>
      </c>
      <c r="D119">
        <f>(MID(A119,3,1)*1)*D$1</f>
        <v>0</v>
      </c>
      <c r="E119">
        <f>(MID(A119,4,1)*1)*E$1</f>
        <v>54</v>
      </c>
      <c r="F119">
        <f>(MID(A119,5,1)*1)*F$1</f>
        <v>1</v>
      </c>
      <c r="G119">
        <f>(MID(A119,6,1)*1)*G$1</f>
        <v>27</v>
      </c>
      <c r="H119">
        <f>(MID(A119,7,1)*1)*H$1</f>
        <v>63</v>
      </c>
      <c r="I119">
        <f>(MID(A119,8,1)*1)*I$1</f>
        <v>45</v>
      </c>
      <c r="J119">
        <f>(MID(A119,9,1)*1)*J$1</f>
        <v>3</v>
      </c>
      <c r="K119">
        <f>(MID(A119,10,1)*1)*K$1</f>
        <v>6</v>
      </c>
      <c r="M119">
        <f>B119+C119+D119+E119+F119+G119+H119+I119+J119+K119</f>
        <v>225</v>
      </c>
      <c r="N119">
        <f>MOD(M119,10)</f>
        <v>5</v>
      </c>
      <c r="O119">
        <f>MID(A119,11,1)*1</f>
        <v>5</v>
      </c>
      <c r="P119">
        <f>IF(10-N119 = 10,0,10-N119)</f>
        <v>5</v>
      </c>
      <c r="Q119" t="str">
        <f>IF(O119 = P119,"Zgadza","Nie")</f>
        <v>Zgadza</v>
      </c>
    </row>
    <row r="120" spans="1:17">
      <c r="A120">
        <v>78011115028</v>
      </c>
      <c r="B120">
        <f>(MID(A120,1,1)*1)*B$1</f>
        <v>7</v>
      </c>
      <c r="C120">
        <f>(MID(A120,2,1)*1)*C$1</f>
        <v>24</v>
      </c>
      <c r="D120">
        <f>(MID(A120,3,1)*1)*D$1</f>
        <v>0</v>
      </c>
      <c r="E120">
        <f>(MID(A120,4,1)*1)*E$1</f>
        <v>9</v>
      </c>
      <c r="F120">
        <f>(MID(A120,5,1)*1)*F$1</f>
        <v>1</v>
      </c>
      <c r="G120">
        <f>(MID(A120,6,1)*1)*G$1</f>
        <v>3</v>
      </c>
      <c r="H120">
        <f>(MID(A120,7,1)*1)*H$1</f>
        <v>7</v>
      </c>
      <c r="I120">
        <f>(MID(A120,8,1)*1)*I$1</f>
        <v>45</v>
      </c>
      <c r="J120">
        <f>(MID(A120,9,1)*1)*J$1</f>
        <v>0</v>
      </c>
      <c r="K120">
        <f>(MID(A120,10,1)*1)*K$1</f>
        <v>6</v>
      </c>
      <c r="M120">
        <f>B120+C120+D120+E120+F120+G120+H120+I120+J120+K120</f>
        <v>102</v>
      </c>
      <c r="N120">
        <f>MOD(M120,10)</f>
        <v>2</v>
      </c>
      <c r="O120">
        <f>MID(A120,11,1)*1</f>
        <v>8</v>
      </c>
      <c r="P120">
        <f>IF(10-N120 = 10,0,10-N120)</f>
        <v>8</v>
      </c>
      <c r="Q120" t="str">
        <f>IF(O120 = P120,"Zgadza","Nie")</f>
        <v>Zgadza</v>
      </c>
    </row>
    <row r="121" spans="1:17">
      <c r="A121">
        <v>89042750933</v>
      </c>
      <c r="B121">
        <f>(MID(A121,1,1)*1)*B$1</f>
        <v>8</v>
      </c>
      <c r="C121">
        <f>(MID(A121,2,1)*1)*C$1</f>
        <v>27</v>
      </c>
      <c r="D121">
        <f>(MID(A121,3,1)*1)*D$1</f>
        <v>0</v>
      </c>
      <c r="E121">
        <f>(MID(A121,4,1)*1)*E$1</f>
        <v>36</v>
      </c>
      <c r="F121">
        <f>(MID(A121,5,1)*1)*F$1</f>
        <v>2</v>
      </c>
      <c r="G121">
        <f>(MID(A121,6,1)*1)*G$1</f>
        <v>21</v>
      </c>
      <c r="H121">
        <f>(MID(A121,7,1)*1)*H$1</f>
        <v>35</v>
      </c>
      <c r="I121">
        <f>(MID(A121,8,1)*1)*I$1</f>
        <v>0</v>
      </c>
      <c r="J121">
        <f>(MID(A121,9,1)*1)*J$1</f>
        <v>9</v>
      </c>
      <c r="K121">
        <f>(MID(A121,10,1)*1)*K$1</f>
        <v>9</v>
      </c>
      <c r="M121">
        <f>B121+C121+D121+E121+F121+G121+H121+I121+J121+K121</f>
        <v>147</v>
      </c>
      <c r="N121">
        <f>MOD(M121,10)</f>
        <v>7</v>
      </c>
      <c r="O121">
        <f>MID(A121,11,1)*1</f>
        <v>3</v>
      </c>
      <c r="P121">
        <f>IF(10-N121 = 10,0,10-N121)</f>
        <v>3</v>
      </c>
      <c r="Q121" t="str">
        <f>IF(O121 = P121,"Zgadza","Nie")</f>
        <v>Zgadza</v>
      </c>
    </row>
    <row r="122" spans="1:17">
      <c r="A122">
        <v>89112466825</v>
      </c>
      <c r="B122">
        <f>(MID(A122,1,1)*1)*B$1</f>
        <v>8</v>
      </c>
      <c r="C122">
        <f>(MID(A122,2,1)*1)*C$1</f>
        <v>27</v>
      </c>
      <c r="D122">
        <f>(MID(A122,3,1)*1)*D$1</f>
        <v>7</v>
      </c>
      <c r="E122">
        <f>(MID(A122,4,1)*1)*E$1</f>
        <v>9</v>
      </c>
      <c r="F122">
        <f>(MID(A122,5,1)*1)*F$1</f>
        <v>2</v>
      </c>
      <c r="G122">
        <f>(MID(A122,6,1)*1)*G$1</f>
        <v>12</v>
      </c>
      <c r="H122">
        <f>(MID(A122,7,1)*1)*H$1</f>
        <v>42</v>
      </c>
      <c r="I122">
        <f>(MID(A122,8,1)*1)*I$1</f>
        <v>54</v>
      </c>
      <c r="J122">
        <f>(MID(A122,9,1)*1)*J$1</f>
        <v>8</v>
      </c>
      <c r="K122">
        <f>(MID(A122,10,1)*1)*K$1</f>
        <v>6</v>
      </c>
      <c r="M122">
        <f>B122+C122+D122+E122+F122+G122+H122+I122+J122+K122</f>
        <v>175</v>
      </c>
      <c r="N122">
        <f>MOD(M122,10)</f>
        <v>5</v>
      </c>
      <c r="O122">
        <f>MID(A122,11,1)*1</f>
        <v>5</v>
      </c>
      <c r="P122">
        <f>IF(10-N122 = 10,0,10-N122)</f>
        <v>5</v>
      </c>
      <c r="Q122" t="str">
        <f>IF(O122 = P122,"Zgadza","Nie")</f>
        <v>Zgadza</v>
      </c>
    </row>
    <row r="123" spans="1:17">
      <c r="A123">
        <v>89020265394</v>
      </c>
      <c r="B123">
        <f>(MID(A123,1,1)*1)*B$1</f>
        <v>8</v>
      </c>
      <c r="C123">
        <f>(MID(A123,2,1)*1)*C$1</f>
        <v>27</v>
      </c>
      <c r="D123">
        <f>(MID(A123,3,1)*1)*D$1</f>
        <v>0</v>
      </c>
      <c r="E123">
        <f>(MID(A123,4,1)*1)*E$1</f>
        <v>18</v>
      </c>
      <c r="F123">
        <f>(MID(A123,5,1)*1)*F$1</f>
        <v>0</v>
      </c>
      <c r="G123">
        <f>(MID(A123,6,1)*1)*G$1</f>
        <v>6</v>
      </c>
      <c r="H123">
        <f>(MID(A123,7,1)*1)*H$1</f>
        <v>42</v>
      </c>
      <c r="I123">
        <f>(MID(A123,8,1)*1)*I$1</f>
        <v>45</v>
      </c>
      <c r="J123">
        <f>(MID(A123,9,1)*1)*J$1</f>
        <v>3</v>
      </c>
      <c r="K123">
        <f>(MID(A123,10,1)*1)*K$1</f>
        <v>27</v>
      </c>
      <c r="M123">
        <f>B123+C123+D123+E123+F123+G123+H123+I123+J123+K123</f>
        <v>176</v>
      </c>
      <c r="N123">
        <f>MOD(M123,10)</f>
        <v>6</v>
      </c>
      <c r="O123">
        <f>MID(A123,11,1)*1</f>
        <v>4</v>
      </c>
      <c r="P123">
        <f>IF(10-N123 = 10,0,10-N123)</f>
        <v>4</v>
      </c>
      <c r="Q123" t="str">
        <f>IF(O123 = P123,"Zgadza","Nie")</f>
        <v>Zgadza</v>
      </c>
    </row>
    <row r="124" spans="1:17">
      <c r="A124">
        <v>66100651663</v>
      </c>
      <c r="B124">
        <f>(MID(A124,1,1)*1)*B$1</f>
        <v>6</v>
      </c>
      <c r="C124">
        <f>(MID(A124,2,1)*1)*C$1</f>
        <v>18</v>
      </c>
      <c r="D124">
        <f>(MID(A124,3,1)*1)*D$1</f>
        <v>7</v>
      </c>
      <c r="E124">
        <f>(MID(A124,4,1)*1)*E$1</f>
        <v>0</v>
      </c>
      <c r="F124">
        <f>(MID(A124,5,1)*1)*F$1</f>
        <v>0</v>
      </c>
      <c r="G124">
        <f>(MID(A124,6,1)*1)*G$1</f>
        <v>18</v>
      </c>
      <c r="H124">
        <f>(MID(A124,7,1)*1)*H$1</f>
        <v>35</v>
      </c>
      <c r="I124">
        <f>(MID(A124,8,1)*1)*I$1</f>
        <v>9</v>
      </c>
      <c r="J124">
        <f>(MID(A124,9,1)*1)*J$1</f>
        <v>6</v>
      </c>
      <c r="K124">
        <f>(MID(A124,10,1)*1)*K$1</f>
        <v>18</v>
      </c>
      <c r="M124">
        <f>B124+C124+D124+E124+F124+G124+H124+I124+J124+K124</f>
        <v>117</v>
      </c>
      <c r="N124">
        <f>MOD(M124,10)</f>
        <v>7</v>
      </c>
      <c r="O124">
        <f>MID(A124,11,1)*1</f>
        <v>3</v>
      </c>
      <c r="P124">
        <f>IF(10-N124 = 10,0,10-N124)</f>
        <v>3</v>
      </c>
      <c r="Q124" t="str">
        <f>IF(O124 = P124,"Zgadza","Nie")</f>
        <v>Zgadza</v>
      </c>
    </row>
    <row r="125" spans="1:17">
      <c r="A125">
        <v>65062892381</v>
      </c>
      <c r="B125">
        <f>(MID(A125,1,1)*1)*B$1</f>
        <v>6</v>
      </c>
      <c r="C125">
        <f>(MID(A125,2,1)*1)*C$1</f>
        <v>15</v>
      </c>
      <c r="D125">
        <f>(MID(A125,3,1)*1)*D$1</f>
        <v>0</v>
      </c>
      <c r="E125">
        <f>(MID(A125,4,1)*1)*E$1</f>
        <v>54</v>
      </c>
      <c r="F125">
        <f>(MID(A125,5,1)*1)*F$1</f>
        <v>2</v>
      </c>
      <c r="G125">
        <f>(MID(A125,6,1)*1)*G$1</f>
        <v>24</v>
      </c>
      <c r="H125">
        <f>(MID(A125,7,1)*1)*H$1</f>
        <v>63</v>
      </c>
      <c r="I125">
        <f>(MID(A125,8,1)*1)*I$1</f>
        <v>18</v>
      </c>
      <c r="J125">
        <f>(MID(A125,9,1)*1)*J$1</f>
        <v>3</v>
      </c>
      <c r="K125">
        <f>(MID(A125,10,1)*1)*K$1</f>
        <v>24</v>
      </c>
      <c r="M125">
        <f>B125+C125+D125+E125+F125+G125+H125+I125+J125+K125</f>
        <v>209</v>
      </c>
      <c r="N125">
        <f>MOD(M125,10)</f>
        <v>9</v>
      </c>
      <c r="O125">
        <f>MID(A125,11,1)*1</f>
        <v>1</v>
      </c>
      <c r="P125">
        <f>IF(10-N125 = 10,0,10-N125)</f>
        <v>1</v>
      </c>
      <c r="Q125" t="str">
        <f>IF(O125 = P125,"Zgadza","Nie")</f>
        <v>Zgadza</v>
      </c>
    </row>
    <row r="126" spans="1:17">
      <c r="A126">
        <v>69030626134</v>
      </c>
      <c r="B126">
        <f>(MID(A126,1,1)*1)*B$1</f>
        <v>6</v>
      </c>
      <c r="C126">
        <f>(MID(A126,2,1)*1)*C$1</f>
        <v>27</v>
      </c>
      <c r="D126">
        <f>(MID(A126,3,1)*1)*D$1</f>
        <v>0</v>
      </c>
      <c r="E126">
        <f>(MID(A126,4,1)*1)*E$1</f>
        <v>27</v>
      </c>
      <c r="F126">
        <f>(MID(A126,5,1)*1)*F$1</f>
        <v>0</v>
      </c>
      <c r="G126">
        <f>(MID(A126,6,1)*1)*G$1</f>
        <v>18</v>
      </c>
      <c r="H126">
        <f>(MID(A126,7,1)*1)*H$1</f>
        <v>14</v>
      </c>
      <c r="I126">
        <f>(MID(A126,8,1)*1)*I$1</f>
        <v>54</v>
      </c>
      <c r="J126">
        <f>(MID(A126,9,1)*1)*J$1</f>
        <v>1</v>
      </c>
      <c r="K126">
        <f>(MID(A126,10,1)*1)*K$1</f>
        <v>9</v>
      </c>
      <c r="M126">
        <f>B126+C126+D126+E126+F126+G126+H126+I126+J126+K126</f>
        <v>156</v>
      </c>
      <c r="N126">
        <f>MOD(M126,10)</f>
        <v>6</v>
      </c>
      <c r="O126">
        <f>MID(A126,11,1)*1</f>
        <v>4</v>
      </c>
      <c r="P126">
        <f>IF(10-N126 = 10,0,10-N126)</f>
        <v>4</v>
      </c>
      <c r="Q126" t="str">
        <f>IF(O126 = P126,"Zgadza","Nie")</f>
        <v>Zgadza</v>
      </c>
    </row>
    <row r="127" spans="1:17">
      <c r="A127">
        <v>67113048790</v>
      </c>
      <c r="B127">
        <f>(MID(A127,1,1)*1)*B$1</f>
        <v>6</v>
      </c>
      <c r="C127">
        <f>(MID(A127,2,1)*1)*C$1</f>
        <v>21</v>
      </c>
      <c r="D127">
        <f>(MID(A127,3,1)*1)*D$1</f>
        <v>7</v>
      </c>
      <c r="E127">
        <f>(MID(A127,4,1)*1)*E$1</f>
        <v>9</v>
      </c>
      <c r="F127">
        <f>(MID(A127,5,1)*1)*F$1</f>
        <v>3</v>
      </c>
      <c r="G127">
        <f>(MID(A127,6,1)*1)*G$1</f>
        <v>0</v>
      </c>
      <c r="H127">
        <f>(MID(A127,7,1)*1)*H$1</f>
        <v>28</v>
      </c>
      <c r="I127">
        <f>(MID(A127,8,1)*1)*I$1</f>
        <v>72</v>
      </c>
      <c r="J127">
        <f>(MID(A127,9,1)*1)*J$1</f>
        <v>7</v>
      </c>
      <c r="K127">
        <f>(MID(A127,10,1)*1)*K$1</f>
        <v>27</v>
      </c>
      <c r="M127">
        <f>B127+C127+D127+E127+F127+G127+H127+I127+J127+K127</f>
        <v>180</v>
      </c>
      <c r="N127">
        <f>MOD(M127,10)</f>
        <v>0</v>
      </c>
      <c r="O127">
        <f>MID(A127,11,1)*1</f>
        <v>0</v>
      </c>
      <c r="P127">
        <f>IF(10-N127 = 10,0,10-N127)</f>
        <v>0</v>
      </c>
      <c r="Q127" t="str">
        <f>IF(O127 = P127,"Zgadza","Nie")</f>
        <v>Zgadza</v>
      </c>
    </row>
    <row r="128" spans="1:17">
      <c r="A128">
        <v>84051840149</v>
      </c>
      <c r="B128">
        <f>(MID(A128,1,1)*1)*B$1</f>
        <v>8</v>
      </c>
      <c r="C128">
        <f>(MID(A128,2,1)*1)*C$1</f>
        <v>12</v>
      </c>
      <c r="D128">
        <f>(MID(A128,3,1)*1)*D$1</f>
        <v>0</v>
      </c>
      <c r="E128">
        <f>(MID(A128,4,1)*1)*E$1</f>
        <v>45</v>
      </c>
      <c r="F128">
        <f>(MID(A128,5,1)*1)*F$1</f>
        <v>1</v>
      </c>
      <c r="G128">
        <f>(MID(A128,6,1)*1)*G$1</f>
        <v>24</v>
      </c>
      <c r="H128">
        <f>(MID(A128,7,1)*1)*H$1</f>
        <v>28</v>
      </c>
      <c r="I128">
        <f>(MID(A128,8,1)*1)*I$1</f>
        <v>0</v>
      </c>
      <c r="J128">
        <f>(MID(A128,9,1)*1)*J$1</f>
        <v>1</v>
      </c>
      <c r="K128">
        <f>(MID(A128,10,1)*1)*K$1</f>
        <v>12</v>
      </c>
      <c r="M128">
        <f>B128+C128+D128+E128+F128+G128+H128+I128+J128+K128</f>
        <v>131</v>
      </c>
      <c r="N128">
        <f>MOD(M128,10)</f>
        <v>1</v>
      </c>
      <c r="O128">
        <f>MID(A128,11,1)*1</f>
        <v>9</v>
      </c>
      <c r="P128">
        <f>IF(10-N128 = 10,0,10-N128)</f>
        <v>9</v>
      </c>
      <c r="Q128" t="str">
        <f>IF(O128 = P128,"Zgadza","Nie")</f>
        <v>Zgadza</v>
      </c>
    </row>
    <row r="129" spans="1:17">
      <c r="A129">
        <v>57073163051</v>
      </c>
      <c r="B129">
        <f>(MID(A129,1,1)*1)*B$1</f>
        <v>5</v>
      </c>
      <c r="C129">
        <f>(MID(A129,2,1)*1)*C$1</f>
        <v>21</v>
      </c>
      <c r="D129">
        <f>(MID(A129,3,1)*1)*D$1</f>
        <v>0</v>
      </c>
      <c r="E129">
        <f>(MID(A129,4,1)*1)*E$1</f>
        <v>63</v>
      </c>
      <c r="F129">
        <f>(MID(A129,5,1)*1)*F$1</f>
        <v>3</v>
      </c>
      <c r="G129">
        <f>(MID(A129,6,1)*1)*G$1</f>
        <v>3</v>
      </c>
      <c r="H129">
        <f>(MID(A129,7,1)*1)*H$1</f>
        <v>42</v>
      </c>
      <c r="I129">
        <f>(MID(A129,8,1)*1)*I$1</f>
        <v>27</v>
      </c>
      <c r="J129">
        <f>(MID(A129,9,1)*1)*J$1</f>
        <v>0</v>
      </c>
      <c r="K129">
        <f>(MID(A129,10,1)*1)*K$1</f>
        <v>15</v>
      </c>
      <c r="M129">
        <f>B129+C129+D129+E129+F129+G129+H129+I129+J129+K129</f>
        <v>179</v>
      </c>
      <c r="N129">
        <f>MOD(M129,10)</f>
        <v>9</v>
      </c>
      <c r="O129">
        <f>MID(A129,11,1)*1</f>
        <v>1</v>
      </c>
      <c r="P129">
        <f>IF(10-N129 = 10,0,10-N129)</f>
        <v>1</v>
      </c>
      <c r="Q129" t="str">
        <f>IF(O129 = P129,"Zgadza","Nie")</f>
        <v>Zgadza</v>
      </c>
    </row>
    <row r="130" spans="1:17">
      <c r="A130">
        <v>81081010863</v>
      </c>
      <c r="B130">
        <f>(MID(A130,1,1)*1)*B$1</f>
        <v>8</v>
      </c>
      <c r="C130">
        <f>(MID(A130,2,1)*1)*C$1</f>
        <v>3</v>
      </c>
      <c r="D130">
        <f>(MID(A130,3,1)*1)*D$1</f>
        <v>0</v>
      </c>
      <c r="E130">
        <f>(MID(A130,4,1)*1)*E$1</f>
        <v>72</v>
      </c>
      <c r="F130">
        <f>(MID(A130,5,1)*1)*F$1</f>
        <v>1</v>
      </c>
      <c r="G130">
        <f>(MID(A130,6,1)*1)*G$1</f>
        <v>0</v>
      </c>
      <c r="H130">
        <f>(MID(A130,7,1)*1)*H$1</f>
        <v>7</v>
      </c>
      <c r="I130">
        <f>(MID(A130,8,1)*1)*I$1</f>
        <v>0</v>
      </c>
      <c r="J130">
        <f>(MID(A130,9,1)*1)*J$1</f>
        <v>8</v>
      </c>
      <c r="K130">
        <f>(MID(A130,10,1)*1)*K$1</f>
        <v>18</v>
      </c>
      <c r="M130">
        <f>B130+C130+D130+E130+F130+G130+H130+I130+J130+K130</f>
        <v>117</v>
      </c>
      <c r="N130">
        <f>MOD(M130,10)</f>
        <v>7</v>
      </c>
      <c r="O130">
        <f>MID(A130,11,1)*1</f>
        <v>3</v>
      </c>
      <c r="P130">
        <f>IF(10-N130 = 10,0,10-N130)</f>
        <v>3</v>
      </c>
      <c r="Q130" t="str">
        <f>IF(O130 = P130,"Zgadza","Nie")</f>
        <v>Zgadza</v>
      </c>
    </row>
    <row r="131" spans="1:17">
      <c r="A131">
        <v>89062644823</v>
      </c>
      <c r="B131">
        <f>(MID(A131,1,1)*1)*B$1</f>
        <v>8</v>
      </c>
      <c r="C131">
        <f>(MID(A131,2,1)*1)*C$1</f>
        <v>27</v>
      </c>
      <c r="D131">
        <f>(MID(A131,3,1)*1)*D$1</f>
        <v>0</v>
      </c>
      <c r="E131">
        <f>(MID(A131,4,1)*1)*E$1</f>
        <v>54</v>
      </c>
      <c r="F131">
        <f>(MID(A131,5,1)*1)*F$1</f>
        <v>2</v>
      </c>
      <c r="G131">
        <f>(MID(A131,6,1)*1)*G$1</f>
        <v>18</v>
      </c>
      <c r="H131">
        <f>(MID(A131,7,1)*1)*H$1</f>
        <v>28</v>
      </c>
      <c r="I131">
        <f>(MID(A131,8,1)*1)*I$1</f>
        <v>36</v>
      </c>
      <c r="J131">
        <f>(MID(A131,9,1)*1)*J$1</f>
        <v>8</v>
      </c>
      <c r="K131">
        <f>(MID(A131,10,1)*1)*K$1</f>
        <v>6</v>
      </c>
      <c r="M131">
        <f>B131+C131+D131+E131+F131+G131+H131+I131+J131+K131</f>
        <v>187</v>
      </c>
      <c r="N131">
        <f>MOD(M131,10)</f>
        <v>7</v>
      </c>
      <c r="O131">
        <f>MID(A131,11,1)*1</f>
        <v>3</v>
      </c>
      <c r="P131">
        <f>IF(10-N131 = 10,0,10-N131)</f>
        <v>3</v>
      </c>
      <c r="Q131" t="str">
        <f>IF(O131 = P131,"Zgadza","Nie")</f>
        <v>Zgadza</v>
      </c>
    </row>
    <row r="132" spans="1:17">
      <c r="A132">
        <v>52110446139</v>
      </c>
      <c r="B132">
        <f>(MID(A132,1,1)*1)*B$1</f>
        <v>5</v>
      </c>
      <c r="C132">
        <f>(MID(A132,2,1)*1)*C$1</f>
        <v>6</v>
      </c>
      <c r="D132">
        <f>(MID(A132,3,1)*1)*D$1</f>
        <v>7</v>
      </c>
      <c r="E132">
        <f>(MID(A132,4,1)*1)*E$1</f>
        <v>9</v>
      </c>
      <c r="F132">
        <f>(MID(A132,5,1)*1)*F$1</f>
        <v>0</v>
      </c>
      <c r="G132">
        <f>(MID(A132,6,1)*1)*G$1</f>
        <v>12</v>
      </c>
      <c r="H132">
        <f>(MID(A132,7,1)*1)*H$1</f>
        <v>28</v>
      </c>
      <c r="I132">
        <f>(MID(A132,8,1)*1)*I$1</f>
        <v>54</v>
      </c>
      <c r="J132">
        <f>(MID(A132,9,1)*1)*J$1</f>
        <v>1</v>
      </c>
      <c r="K132">
        <f>(MID(A132,10,1)*1)*K$1</f>
        <v>9</v>
      </c>
      <c r="M132">
        <f>B132+C132+D132+E132+F132+G132+H132+I132+J132+K132</f>
        <v>131</v>
      </c>
      <c r="N132">
        <f>MOD(M132,10)</f>
        <v>1</v>
      </c>
      <c r="O132">
        <f>MID(A132,11,1)*1</f>
        <v>9</v>
      </c>
      <c r="P132">
        <f>IF(10-N132 = 10,0,10-N132)</f>
        <v>9</v>
      </c>
      <c r="Q132" t="str">
        <f>IF(O132 = P132,"Zgadza","Nie")</f>
        <v>Zgadza</v>
      </c>
    </row>
    <row r="133" spans="1:17">
      <c r="A133">
        <v>50021011352</v>
      </c>
      <c r="B133">
        <f>(MID(A133,1,1)*1)*B$1</f>
        <v>5</v>
      </c>
      <c r="C133">
        <f>(MID(A133,2,1)*1)*C$1</f>
        <v>0</v>
      </c>
      <c r="D133">
        <f>(MID(A133,3,1)*1)*D$1</f>
        <v>0</v>
      </c>
      <c r="E133">
        <f>(MID(A133,4,1)*1)*E$1</f>
        <v>18</v>
      </c>
      <c r="F133">
        <f>(MID(A133,5,1)*1)*F$1</f>
        <v>1</v>
      </c>
      <c r="G133">
        <f>(MID(A133,6,1)*1)*G$1</f>
        <v>0</v>
      </c>
      <c r="H133">
        <f>(MID(A133,7,1)*1)*H$1</f>
        <v>7</v>
      </c>
      <c r="I133">
        <f>(MID(A133,8,1)*1)*I$1</f>
        <v>9</v>
      </c>
      <c r="J133">
        <f>(MID(A133,9,1)*1)*J$1</f>
        <v>3</v>
      </c>
      <c r="K133">
        <f>(MID(A133,10,1)*1)*K$1</f>
        <v>15</v>
      </c>
      <c r="M133">
        <f>B133+C133+D133+E133+F133+G133+H133+I133+J133+K133</f>
        <v>58</v>
      </c>
      <c r="N133">
        <f>MOD(M133,10)</f>
        <v>8</v>
      </c>
      <c r="O133">
        <f>MID(A133,11,1)*1</f>
        <v>2</v>
      </c>
      <c r="P133">
        <f>IF(10-N133 = 10,0,10-N133)</f>
        <v>2</v>
      </c>
      <c r="Q133" t="str">
        <f>IF(O133 = P133,"Zgadza","Nie")</f>
        <v>Zgadza</v>
      </c>
    </row>
    <row r="134" spans="1:17">
      <c r="A134">
        <v>65092056892</v>
      </c>
      <c r="B134">
        <f>(MID(A134,1,1)*1)*B$1</f>
        <v>6</v>
      </c>
      <c r="C134">
        <f>(MID(A134,2,1)*1)*C$1</f>
        <v>15</v>
      </c>
      <c r="D134">
        <f>(MID(A134,3,1)*1)*D$1</f>
        <v>0</v>
      </c>
      <c r="E134">
        <f>(MID(A134,4,1)*1)*E$1</f>
        <v>81</v>
      </c>
      <c r="F134">
        <f>(MID(A134,5,1)*1)*F$1</f>
        <v>2</v>
      </c>
      <c r="G134">
        <f>(MID(A134,6,1)*1)*G$1</f>
        <v>0</v>
      </c>
      <c r="H134">
        <f>(MID(A134,7,1)*1)*H$1</f>
        <v>35</v>
      </c>
      <c r="I134">
        <f>(MID(A134,8,1)*1)*I$1</f>
        <v>54</v>
      </c>
      <c r="J134">
        <f>(MID(A134,9,1)*1)*J$1</f>
        <v>8</v>
      </c>
      <c r="K134">
        <f>(MID(A134,10,1)*1)*K$1</f>
        <v>27</v>
      </c>
      <c r="M134">
        <f>B134+C134+D134+E134+F134+G134+H134+I134+J134+K134</f>
        <v>228</v>
      </c>
      <c r="N134">
        <f>MOD(M134,10)</f>
        <v>8</v>
      </c>
      <c r="O134">
        <f>MID(A134,11,1)*1</f>
        <v>2</v>
      </c>
      <c r="P134">
        <f>IF(10-N134 = 10,0,10-N134)</f>
        <v>2</v>
      </c>
      <c r="Q134" t="str">
        <f>IF(O134 = P134,"Zgadza","Nie")</f>
        <v>Zgadza</v>
      </c>
    </row>
    <row r="135" spans="1:17">
      <c r="A135">
        <v>85052605175</v>
      </c>
      <c r="B135">
        <f>(MID(A135,1,1)*1)*B$1</f>
        <v>8</v>
      </c>
      <c r="C135">
        <f>(MID(A135,2,1)*1)*C$1</f>
        <v>15</v>
      </c>
      <c r="D135">
        <f>(MID(A135,3,1)*1)*D$1</f>
        <v>0</v>
      </c>
      <c r="E135">
        <f>(MID(A135,4,1)*1)*E$1</f>
        <v>45</v>
      </c>
      <c r="F135">
        <f>(MID(A135,5,1)*1)*F$1</f>
        <v>2</v>
      </c>
      <c r="G135">
        <f>(MID(A135,6,1)*1)*G$1</f>
        <v>18</v>
      </c>
      <c r="H135">
        <f>(MID(A135,7,1)*1)*H$1</f>
        <v>0</v>
      </c>
      <c r="I135">
        <f>(MID(A135,8,1)*1)*I$1</f>
        <v>45</v>
      </c>
      <c r="J135">
        <f>(MID(A135,9,1)*1)*J$1</f>
        <v>1</v>
      </c>
      <c r="K135">
        <f>(MID(A135,10,1)*1)*K$1</f>
        <v>21</v>
      </c>
      <c r="M135">
        <f>B135+C135+D135+E135+F135+G135+H135+I135+J135+K135</f>
        <v>155</v>
      </c>
      <c r="N135">
        <f>MOD(M135,10)</f>
        <v>5</v>
      </c>
      <c r="O135">
        <f>MID(A135,11,1)*1</f>
        <v>5</v>
      </c>
      <c r="P135">
        <f>IF(10-N135 = 10,0,10-N135)</f>
        <v>5</v>
      </c>
      <c r="Q135" t="str">
        <f>IF(O135 = P135,"Zgadza","Nie")</f>
        <v>Zgadza</v>
      </c>
    </row>
    <row r="136" spans="1:17">
      <c r="A136">
        <v>89032143350</v>
      </c>
      <c r="B136">
        <f>(MID(A136,1,1)*1)*B$1</f>
        <v>8</v>
      </c>
      <c r="C136">
        <f>(MID(A136,2,1)*1)*C$1</f>
        <v>27</v>
      </c>
      <c r="D136">
        <f>(MID(A136,3,1)*1)*D$1</f>
        <v>0</v>
      </c>
      <c r="E136">
        <f>(MID(A136,4,1)*1)*E$1</f>
        <v>27</v>
      </c>
      <c r="F136">
        <f>(MID(A136,5,1)*1)*F$1</f>
        <v>2</v>
      </c>
      <c r="G136">
        <f>(MID(A136,6,1)*1)*G$1</f>
        <v>3</v>
      </c>
      <c r="H136">
        <f>(MID(A136,7,1)*1)*H$1</f>
        <v>28</v>
      </c>
      <c r="I136">
        <f>(MID(A136,8,1)*1)*I$1</f>
        <v>27</v>
      </c>
      <c r="J136">
        <f>(MID(A136,9,1)*1)*J$1</f>
        <v>3</v>
      </c>
      <c r="K136">
        <f>(MID(A136,10,1)*1)*K$1</f>
        <v>15</v>
      </c>
      <c r="M136">
        <f>B136+C136+D136+E136+F136+G136+H136+I136+J136+K136</f>
        <v>140</v>
      </c>
      <c r="N136">
        <f>MOD(M136,10)</f>
        <v>0</v>
      </c>
      <c r="O136">
        <f>MID(A136,11,1)*1</f>
        <v>0</v>
      </c>
      <c r="P136">
        <f>IF(10-N136 = 10,0,10-N136)</f>
        <v>0</v>
      </c>
      <c r="Q136" t="str">
        <f>IF(O136 = P136,"Zgadza","Nie")</f>
        <v>Zgadza</v>
      </c>
    </row>
    <row r="137" spans="1:17">
      <c r="A137">
        <v>71123061643</v>
      </c>
      <c r="B137">
        <f>(MID(A137,1,1)*1)*B$1</f>
        <v>7</v>
      </c>
      <c r="C137">
        <f>(MID(A137,2,1)*1)*C$1</f>
        <v>3</v>
      </c>
      <c r="D137">
        <f>(MID(A137,3,1)*1)*D$1</f>
        <v>7</v>
      </c>
      <c r="E137">
        <f>(MID(A137,4,1)*1)*E$1</f>
        <v>18</v>
      </c>
      <c r="F137">
        <f>(MID(A137,5,1)*1)*F$1</f>
        <v>3</v>
      </c>
      <c r="G137">
        <f>(MID(A137,6,1)*1)*G$1</f>
        <v>0</v>
      </c>
      <c r="H137">
        <f>(MID(A137,7,1)*1)*H$1</f>
        <v>42</v>
      </c>
      <c r="I137">
        <f>(MID(A137,8,1)*1)*I$1</f>
        <v>9</v>
      </c>
      <c r="J137">
        <f>(MID(A137,9,1)*1)*J$1</f>
        <v>6</v>
      </c>
      <c r="K137">
        <f>(MID(A137,10,1)*1)*K$1</f>
        <v>12</v>
      </c>
      <c r="M137">
        <f>B137+C137+D137+E137+F137+G137+H137+I137+J137+K137</f>
        <v>107</v>
      </c>
      <c r="N137">
        <f>MOD(M137,10)</f>
        <v>7</v>
      </c>
      <c r="O137">
        <f>MID(A137,11,1)*1</f>
        <v>3</v>
      </c>
      <c r="P137">
        <f>IF(10-N137 = 10,0,10-N137)</f>
        <v>3</v>
      </c>
      <c r="Q137" t="str">
        <f>IF(O137 = P137,"Zgadza","Nie")</f>
        <v>Zgadza</v>
      </c>
    </row>
    <row r="138" spans="1:17">
      <c r="A138">
        <v>73103000844</v>
      </c>
      <c r="B138">
        <f>(MID(A138,1,1)*1)*B$1</f>
        <v>7</v>
      </c>
      <c r="C138">
        <f>(MID(A138,2,1)*1)*C$1</f>
        <v>9</v>
      </c>
      <c r="D138">
        <f>(MID(A138,3,1)*1)*D$1</f>
        <v>7</v>
      </c>
      <c r="E138">
        <f>(MID(A138,4,1)*1)*E$1</f>
        <v>0</v>
      </c>
      <c r="F138">
        <f>(MID(A138,5,1)*1)*F$1</f>
        <v>3</v>
      </c>
      <c r="G138">
        <f>(MID(A138,6,1)*1)*G$1</f>
        <v>0</v>
      </c>
      <c r="H138">
        <f>(MID(A138,7,1)*1)*H$1</f>
        <v>0</v>
      </c>
      <c r="I138">
        <f>(MID(A138,8,1)*1)*I$1</f>
        <v>0</v>
      </c>
      <c r="J138">
        <f>(MID(A138,9,1)*1)*J$1</f>
        <v>8</v>
      </c>
      <c r="K138">
        <f>(MID(A138,10,1)*1)*K$1</f>
        <v>12</v>
      </c>
      <c r="M138">
        <f>B138+C138+D138+E138+F138+G138+H138+I138+J138+K138</f>
        <v>46</v>
      </c>
      <c r="N138">
        <f>MOD(M138,10)</f>
        <v>6</v>
      </c>
      <c r="O138">
        <f>MID(A138,11,1)*1</f>
        <v>4</v>
      </c>
      <c r="P138">
        <f>IF(10-N138 = 10,0,10-N138)</f>
        <v>4</v>
      </c>
      <c r="Q138" t="str">
        <f>IF(O138 = P138,"Zgadza","Nie")</f>
        <v>Zgadza</v>
      </c>
    </row>
    <row r="139" spans="1:17">
      <c r="A139">
        <v>89012630357</v>
      </c>
      <c r="B139">
        <f>(MID(A139,1,1)*1)*B$1</f>
        <v>8</v>
      </c>
      <c r="C139">
        <f>(MID(A139,2,1)*1)*C$1</f>
        <v>27</v>
      </c>
      <c r="D139">
        <f>(MID(A139,3,1)*1)*D$1</f>
        <v>0</v>
      </c>
      <c r="E139">
        <f>(MID(A139,4,1)*1)*E$1</f>
        <v>9</v>
      </c>
      <c r="F139">
        <f>(MID(A139,5,1)*1)*F$1</f>
        <v>2</v>
      </c>
      <c r="G139">
        <f>(MID(A139,6,1)*1)*G$1</f>
        <v>18</v>
      </c>
      <c r="H139">
        <f>(MID(A139,7,1)*1)*H$1</f>
        <v>21</v>
      </c>
      <c r="I139">
        <f>(MID(A139,8,1)*1)*I$1</f>
        <v>0</v>
      </c>
      <c r="J139">
        <f>(MID(A139,9,1)*1)*J$1</f>
        <v>3</v>
      </c>
      <c r="K139">
        <f>(MID(A139,10,1)*1)*K$1</f>
        <v>15</v>
      </c>
      <c r="M139">
        <f>B139+C139+D139+E139+F139+G139+H139+I139+J139+K139</f>
        <v>103</v>
      </c>
      <c r="N139">
        <f>MOD(M139,10)</f>
        <v>3</v>
      </c>
      <c r="O139">
        <f>MID(A139,11,1)*1</f>
        <v>7</v>
      </c>
      <c r="P139">
        <f>IF(10-N139 = 10,0,10-N139)</f>
        <v>7</v>
      </c>
      <c r="Q139" t="str">
        <f>IF(O139 = P139,"Zgadza","Nie")</f>
        <v>Zgadza</v>
      </c>
    </row>
    <row r="140" spans="1:17">
      <c r="A140">
        <v>73010399576</v>
      </c>
      <c r="B140">
        <f>(MID(A140,1,1)*1)*B$1</f>
        <v>7</v>
      </c>
      <c r="C140">
        <f>(MID(A140,2,1)*1)*C$1</f>
        <v>9</v>
      </c>
      <c r="D140">
        <f>(MID(A140,3,1)*1)*D$1</f>
        <v>0</v>
      </c>
      <c r="E140">
        <f>(MID(A140,4,1)*1)*E$1</f>
        <v>9</v>
      </c>
      <c r="F140">
        <f>(MID(A140,5,1)*1)*F$1</f>
        <v>0</v>
      </c>
      <c r="G140">
        <f>(MID(A140,6,1)*1)*G$1</f>
        <v>9</v>
      </c>
      <c r="H140">
        <f>(MID(A140,7,1)*1)*H$1</f>
        <v>63</v>
      </c>
      <c r="I140">
        <f>(MID(A140,8,1)*1)*I$1</f>
        <v>81</v>
      </c>
      <c r="J140">
        <f>(MID(A140,9,1)*1)*J$1</f>
        <v>5</v>
      </c>
      <c r="K140">
        <f>(MID(A140,10,1)*1)*K$1</f>
        <v>21</v>
      </c>
      <c r="M140">
        <f>B140+C140+D140+E140+F140+G140+H140+I140+J140+K140</f>
        <v>204</v>
      </c>
      <c r="N140">
        <f>MOD(M140,10)</f>
        <v>4</v>
      </c>
      <c r="O140">
        <f>MID(A140,11,1)*1</f>
        <v>6</v>
      </c>
      <c r="P140">
        <f>IF(10-N140 = 10,0,10-N140)</f>
        <v>6</v>
      </c>
      <c r="Q140" t="str">
        <f>IF(O140 = P140,"Zgadza","Nie")</f>
        <v>Zgadza</v>
      </c>
    </row>
    <row r="141" spans="1:17">
      <c r="A141">
        <v>87070895372</v>
      </c>
      <c r="B141">
        <f>(MID(A141,1,1)*1)*B$1</f>
        <v>8</v>
      </c>
      <c r="C141">
        <f>(MID(A141,2,1)*1)*C$1</f>
        <v>21</v>
      </c>
      <c r="D141">
        <f>(MID(A141,3,1)*1)*D$1</f>
        <v>0</v>
      </c>
      <c r="E141">
        <f>(MID(A141,4,1)*1)*E$1</f>
        <v>63</v>
      </c>
      <c r="F141">
        <f>(MID(A141,5,1)*1)*F$1</f>
        <v>0</v>
      </c>
      <c r="G141">
        <f>(MID(A141,6,1)*1)*G$1</f>
        <v>24</v>
      </c>
      <c r="H141">
        <f>(MID(A141,7,1)*1)*H$1</f>
        <v>63</v>
      </c>
      <c r="I141">
        <f>(MID(A141,8,1)*1)*I$1</f>
        <v>45</v>
      </c>
      <c r="J141">
        <f>(MID(A141,9,1)*1)*J$1</f>
        <v>3</v>
      </c>
      <c r="K141">
        <f>(MID(A141,10,1)*1)*K$1</f>
        <v>21</v>
      </c>
      <c r="M141">
        <f>B141+C141+D141+E141+F141+G141+H141+I141+J141+K141</f>
        <v>248</v>
      </c>
      <c r="N141">
        <f>MOD(M141,10)</f>
        <v>8</v>
      </c>
      <c r="O141">
        <f>MID(A141,11,1)*1</f>
        <v>2</v>
      </c>
      <c r="P141">
        <f>IF(10-N141 = 10,0,10-N141)</f>
        <v>2</v>
      </c>
      <c r="Q141" t="str">
        <f>IF(O141 = P141,"Zgadza","Nie")</f>
        <v>Zgadza</v>
      </c>
    </row>
    <row r="142" spans="1:17">
      <c r="A142">
        <v>76043169949</v>
      </c>
      <c r="B142">
        <f>(MID(A142,1,1)*1)*B$1</f>
        <v>7</v>
      </c>
      <c r="C142">
        <f>(MID(A142,2,1)*1)*C$1</f>
        <v>18</v>
      </c>
      <c r="D142">
        <f>(MID(A142,3,1)*1)*D$1</f>
        <v>0</v>
      </c>
      <c r="E142">
        <f>(MID(A142,4,1)*1)*E$1</f>
        <v>36</v>
      </c>
      <c r="F142">
        <f>(MID(A142,5,1)*1)*F$1</f>
        <v>3</v>
      </c>
      <c r="G142">
        <f>(MID(A142,6,1)*1)*G$1</f>
        <v>3</v>
      </c>
      <c r="H142">
        <f>(MID(A142,7,1)*1)*H$1</f>
        <v>42</v>
      </c>
      <c r="I142">
        <f>(MID(A142,8,1)*1)*I$1</f>
        <v>81</v>
      </c>
      <c r="J142">
        <f>(MID(A142,9,1)*1)*J$1</f>
        <v>9</v>
      </c>
      <c r="K142">
        <f>(MID(A142,10,1)*1)*K$1</f>
        <v>12</v>
      </c>
      <c r="M142">
        <f>B142+C142+D142+E142+F142+G142+H142+I142+J142+K142</f>
        <v>211</v>
      </c>
      <c r="N142">
        <f>MOD(M142,10)</f>
        <v>1</v>
      </c>
      <c r="O142">
        <f>MID(A142,11,1)*1</f>
        <v>9</v>
      </c>
      <c r="P142">
        <f>IF(10-N142 = 10,0,10-N142)</f>
        <v>9</v>
      </c>
      <c r="Q142" t="str">
        <f>IF(O142 = P142,"Zgadza","Nie")</f>
        <v>Zgadza</v>
      </c>
    </row>
    <row r="143" spans="1:17">
      <c r="A143">
        <v>79101146737</v>
      </c>
      <c r="B143">
        <f>(MID(A143,1,1)*1)*B$1</f>
        <v>7</v>
      </c>
      <c r="C143">
        <f>(MID(A143,2,1)*1)*C$1</f>
        <v>27</v>
      </c>
      <c r="D143">
        <f>(MID(A143,3,1)*1)*D$1</f>
        <v>7</v>
      </c>
      <c r="E143">
        <f>(MID(A143,4,1)*1)*E$1</f>
        <v>0</v>
      </c>
      <c r="F143">
        <f>(MID(A143,5,1)*1)*F$1</f>
        <v>1</v>
      </c>
      <c r="G143">
        <f>(MID(A143,6,1)*1)*G$1</f>
        <v>3</v>
      </c>
      <c r="H143">
        <f>(MID(A143,7,1)*1)*H$1</f>
        <v>28</v>
      </c>
      <c r="I143">
        <f>(MID(A143,8,1)*1)*I$1</f>
        <v>54</v>
      </c>
      <c r="J143">
        <f>(MID(A143,9,1)*1)*J$1</f>
        <v>7</v>
      </c>
      <c r="K143">
        <f>(MID(A143,10,1)*1)*K$1</f>
        <v>9</v>
      </c>
      <c r="M143">
        <f>B143+C143+D143+E143+F143+G143+H143+I143+J143+K143</f>
        <v>143</v>
      </c>
      <c r="N143">
        <f>MOD(M143,10)</f>
        <v>3</v>
      </c>
      <c r="O143">
        <f>MID(A143,11,1)*1</f>
        <v>7</v>
      </c>
      <c r="P143">
        <f>IF(10-N143 = 10,0,10-N143)</f>
        <v>7</v>
      </c>
      <c r="Q143" t="str">
        <f>IF(O143 = P143,"Zgadza","Nie")</f>
        <v>Zgadza</v>
      </c>
    </row>
    <row r="144" spans="1:17">
      <c r="A144">
        <v>76043054555</v>
      </c>
      <c r="B144">
        <f>(MID(A144,1,1)*1)*B$1</f>
        <v>7</v>
      </c>
      <c r="C144">
        <f>(MID(A144,2,1)*1)*C$1</f>
        <v>18</v>
      </c>
      <c r="D144">
        <f>(MID(A144,3,1)*1)*D$1</f>
        <v>0</v>
      </c>
      <c r="E144">
        <f>(MID(A144,4,1)*1)*E$1</f>
        <v>36</v>
      </c>
      <c r="F144">
        <f>(MID(A144,5,1)*1)*F$1</f>
        <v>3</v>
      </c>
      <c r="G144">
        <f>(MID(A144,6,1)*1)*G$1</f>
        <v>0</v>
      </c>
      <c r="H144">
        <f>(MID(A144,7,1)*1)*H$1</f>
        <v>35</v>
      </c>
      <c r="I144">
        <f>(MID(A144,8,1)*1)*I$1</f>
        <v>36</v>
      </c>
      <c r="J144">
        <f>(MID(A144,9,1)*1)*J$1</f>
        <v>5</v>
      </c>
      <c r="K144">
        <f>(MID(A144,10,1)*1)*K$1</f>
        <v>15</v>
      </c>
      <c r="M144">
        <f>B144+C144+D144+E144+F144+G144+H144+I144+J144+K144</f>
        <v>155</v>
      </c>
      <c r="N144">
        <f>MOD(M144,10)</f>
        <v>5</v>
      </c>
      <c r="O144">
        <f>MID(A144,11,1)*1</f>
        <v>5</v>
      </c>
      <c r="P144">
        <f>IF(10-N144 = 10,0,10-N144)</f>
        <v>5</v>
      </c>
      <c r="Q144" t="str">
        <f>IF(O144 = P144,"Zgadza","Nie")</f>
        <v>Zgadza</v>
      </c>
    </row>
    <row r="145" spans="1:17">
      <c r="A145">
        <v>89082608599</v>
      </c>
      <c r="B145">
        <f>(MID(A145,1,1)*1)*B$1</f>
        <v>8</v>
      </c>
      <c r="C145">
        <f>(MID(A145,2,1)*1)*C$1</f>
        <v>27</v>
      </c>
      <c r="D145">
        <f>(MID(A145,3,1)*1)*D$1</f>
        <v>0</v>
      </c>
      <c r="E145">
        <f>(MID(A145,4,1)*1)*E$1</f>
        <v>72</v>
      </c>
      <c r="F145">
        <f>(MID(A145,5,1)*1)*F$1</f>
        <v>2</v>
      </c>
      <c r="G145">
        <f>(MID(A145,6,1)*1)*G$1</f>
        <v>18</v>
      </c>
      <c r="H145">
        <f>(MID(A145,7,1)*1)*H$1</f>
        <v>0</v>
      </c>
      <c r="I145">
        <f>(MID(A145,8,1)*1)*I$1</f>
        <v>72</v>
      </c>
      <c r="J145">
        <f>(MID(A145,9,1)*1)*J$1</f>
        <v>5</v>
      </c>
      <c r="K145">
        <f>(MID(A145,10,1)*1)*K$1</f>
        <v>27</v>
      </c>
      <c r="M145">
        <f>B145+C145+D145+E145+F145+G145+H145+I145+J145+K145</f>
        <v>231</v>
      </c>
      <c r="N145">
        <f>MOD(M145,10)</f>
        <v>1</v>
      </c>
      <c r="O145">
        <f>MID(A145,11,1)*1</f>
        <v>9</v>
      </c>
      <c r="P145">
        <f>IF(10-N145 = 10,0,10-N145)</f>
        <v>9</v>
      </c>
      <c r="Q145" t="str">
        <f>IF(O145 = P145,"Zgadza","Nie")</f>
        <v>Zgadza</v>
      </c>
    </row>
    <row r="146" spans="1:17">
      <c r="A146">
        <v>76122752028</v>
      </c>
      <c r="B146">
        <f>(MID(A146,1,1)*1)*B$1</f>
        <v>7</v>
      </c>
      <c r="C146">
        <f>(MID(A146,2,1)*1)*C$1</f>
        <v>18</v>
      </c>
      <c r="D146">
        <f>(MID(A146,3,1)*1)*D$1</f>
        <v>7</v>
      </c>
      <c r="E146">
        <f>(MID(A146,4,1)*1)*E$1</f>
        <v>18</v>
      </c>
      <c r="F146">
        <f>(MID(A146,5,1)*1)*F$1</f>
        <v>2</v>
      </c>
      <c r="G146">
        <f>(MID(A146,6,1)*1)*G$1</f>
        <v>21</v>
      </c>
      <c r="H146">
        <f>(MID(A146,7,1)*1)*H$1</f>
        <v>35</v>
      </c>
      <c r="I146">
        <f>(MID(A146,8,1)*1)*I$1</f>
        <v>18</v>
      </c>
      <c r="J146">
        <f>(MID(A146,9,1)*1)*J$1</f>
        <v>0</v>
      </c>
      <c r="K146">
        <f>(MID(A146,10,1)*1)*K$1</f>
        <v>6</v>
      </c>
      <c r="M146">
        <f>B146+C146+D146+E146+F146+G146+H146+I146+J146+K146</f>
        <v>132</v>
      </c>
      <c r="N146">
        <f>MOD(M146,10)</f>
        <v>2</v>
      </c>
      <c r="O146">
        <f>MID(A146,11,1)*1</f>
        <v>8</v>
      </c>
      <c r="P146">
        <f>IF(10-N146 = 10,0,10-N146)</f>
        <v>8</v>
      </c>
      <c r="Q146" t="str">
        <f>IF(O146 = P146,"Zgadza","Nie")</f>
        <v>Zgadza</v>
      </c>
    </row>
    <row r="147" spans="1:17">
      <c r="A147">
        <v>89010293604</v>
      </c>
      <c r="B147">
        <f>(MID(A147,1,1)*1)*B$1</f>
        <v>8</v>
      </c>
      <c r="C147">
        <f>(MID(A147,2,1)*1)*C$1</f>
        <v>27</v>
      </c>
      <c r="D147">
        <f>(MID(A147,3,1)*1)*D$1</f>
        <v>0</v>
      </c>
      <c r="E147">
        <f>(MID(A147,4,1)*1)*E$1</f>
        <v>9</v>
      </c>
      <c r="F147">
        <f>(MID(A147,5,1)*1)*F$1</f>
        <v>0</v>
      </c>
      <c r="G147">
        <f>(MID(A147,6,1)*1)*G$1</f>
        <v>6</v>
      </c>
      <c r="H147">
        <f>(MID(A147,7,1)*1)*H$1</f>
        <v>63</v>
      </c>
      <c r="I147">
        <f>(MID(A147,8,1)*1)*I$1</f>
        <v>27</v>
      </c>
      <c r="J147">
        <f>(MID(A147,9,1)*1)*J$1</f>
        <v>6</v>
      </c>
      <c r="K147">
        <f>(MID(A147,10,1)*1)*K$1</f>
        <v>0</v>
      </c>
      <c r="M147">
        <f>B147+C147+D147+E147+F147+G147+H147+I147+J147+K147</f>
        <v>146</v>
      </c>
      <c r="N147">
        <f>MOD(M147,10)</f>
        <v>6</v>
      </c>
      <c r="O147">
        <f>MID(A147,11,1)*1</f>
        <v>4</v>
      </c>
      <c r="P147">
        <f>IF(10-N147 = 10,0,10-N147)</f>
        <v>4</v>
      </c>
      <c r="Q147" t="str">
        <f>IF(O147 = P147,"Zgadza","Nie")</f>
        <v>Zgadza</v>
      </c>
    </row>
    <row r="148" spans="1:17">
      <c r="A148">
        <v>89091482250</v>
      </c>
      <c r="B148">
        <f>(MID(A148,1,1)*1)*B$1</f>
        <v>8</v>
      </c>
      <c r="C148">
        <f>(MID(A148,2,1)*1)*C$1</f>
        <v>27</v>
      </c>
      <c r="D148">
        <f>(MID(A148,3,1)*1)*D$1</f>
        <v>0</v>
      </c>
      <c r="E148">
        <f>(MID(A148,4,1)*1)*E$1</f>
        <v>81</v>
      </c>
      <c r="F148">
        <f>(MID(A148,5,1)*1)*F$1</f>
        <v>1</v>
      </c>
      <c r="G148">
        <f>(MID(A148,6,1)*1)*G$1</f>
        <v>12</v>
      </c>
      <c r="H148">
        <f>(MID(A148,7,1)*1)*H$1</f>
        <v>56</v>
      </c>
      <c r="I148">
        <f>(MID(A148,8,1)*1)*I$1</f>
        <v>18</v>
      </c>
      <c r="J148">
        <f>(MID(A148,9,1)*1)*J$1</f>
        <v>2</v>
      </c>
      <c r="K148">
        <f>(MID(A148,10,1)*1)*K$1</f>
        <v>15</v>
      </c>
      <c r="M148">
        <f>B148+C148+D148+E148+F148+G148+H148+I148+J148+K148</f>
        <v>220</v>
      </c>
      <c r="N148">
        <f>MOD(M148,10)</f>
        <v>0</v>
      </c>
      <c r="O148">
        <f>MID(A148,11,1)*1</f>
        <v>0</v>
      </c>
      <c r="P148">
        <f>IF(10-N148 = 10,0,10-N148)</f>
        <v>0</v>
      </c>
      <c r="Q148" t="str">
        <f>IF(O148 = P148,"Zgadza","Nie")</f>
        <v>Zgadza</v>
      </c>
    </row>
    <row r="149" spans="1:17">
      <c r="A149">
        <v>58122188027</v>
      </c>
      <c r="B149">
        <f>(MID(A149,1,1)*1)*B$1</f>
        <v>5</v>
      </c>
      <c r="C149">
        <f>(MID(A149,2,1)*1)*C$1</f>
        <v>24</v>
      </c>
      <c r="D149">
        <f>(MID(A149,3,1)*1)*D$1</f>
        <v>7</v>
      </c>
      <c r="E149">
        <f>(MID(A149,4,1)*1)*E$1</f>
        <v>18</v>
      </c>
      <c r="F149">
        <f>(MID(A149,5,1)*1)*F$1</f>
        <v>2</v>
      </c>
      <c r="G149">
        <f>(MID(A149,6,1)*1)*G$1</f>
        <v>3</v>
      </c>
      <c r="H149">
        <f>(MID(A149,7,1)*1)*H$1</f>
        <v>56</v>
      </c>
      <c r="I149">
        <f>(MID(A149,8,1)*1)*I$1</f>
        <v>72</v>
      </c>
      <c r="J149">
        <f>(MID(A149,9,1)*1)*J$1</f>
        <v>0</v>
      </c>
      <c r="K149">
        <f>(MID(A149,10,1)*1)*K$1</f>
        <v>6</v>
      </c>
      <c r="M149">
        <f>B149+C149+D149+E149+F149+G149+H149+I149+J149+K149</f>
        <v>193</v>
      </c>
      <c r="N149">
        <f>MOD(M149,10)</f>
        <v>3</v>
      </c>
      <c r="O149">
        <f>MID(A149,11,1)*1</f>
        <v>7</v>
      </c>
      <c r="P149">
        <f>IF(10-N149 = 10,0,10-N149)</f>
        <v>7</v>
      </c>
      <c r="Q149" t="str">
        <f>IF(O149 = P149,"Zgadza","Nie")</f>
        <v>Zgadza</v>
      </c>
    </row>
    <row r="150" spans="1:17">
      <c r="A150">
        <v>89052295172</v>
      </c>
      <c r="B150">
        <f>(MID(A150,1,1)*1)*B$1</f>
        <v>8</v>
      </c>
      <c r="C150">
        <f>(MID(A150,2,1)*1)*C$1</f>
        <v>27</v>
      </c>
      <c r="D150">
        <f>(MID(A150,3,1)*1)*D$1</f>
        <v>0</v>
      </c>
      <c r="E150">
        <f>(MID(A150,4,1)*1)*E$1</f>
        <v>45</v>
      </c>
      <c r="F150">
        <f>(MID(A150,5,1)*1)*F$1</f>
        <v>2</v>
      </c>
      <c r="G150">
        <f>(MID(A150,6,1)*1)*G$1</f>
        <v>6</v>
      </c>
      <c r="H150">
        <f>(MID(A150,7,1)*1)*H$1</f>
        <v>63</v>
      </c>
      <c r="I150">
        <f>(MID(A150,8,1)*1)*I$1</f>
        <v>45</v>
      </c>
      <c r="J150">
        <f>(MID(A150,9,1)*1)*J$1</f>
        <v>1</v>
      </c>
      <c r="K150">
        <f>(MID(A150,10,1)*1)*K$1</f>
        <v>21</v>
      </c>
      <c r="M150">
        <f>B150+C150+D150+E150+F150+G150+H150+I150+J150+K150</f>
        <v>218</v>
      </c>
      <c r="N150">
        <f>MOD(M150,10)</f>
        <v>8</v>
      </c>
      <c r="O150">
        <f>MID(A150,11,1)*1</f>
        <v>2</v>
      </c>
      <c r="P150">
        <f>IF(10-N150 = 10,0,10-N150)</f>
        <v>2</v>
      </c>
      <c r="Q150" t="str">
        <f>IF(O150 = P150,"Zgadza","Nie")</f>
        <v>Zgadza</v>
      </c>
    </row>
    <row r="151" spans="1:17">
      <c r="A151">
        <v>79070627831</v>
      </c>
      <c r="B151">
        <f>(MID(A151,1,1)*1)*B$1</f>
        <v>7</v>
      </c>
      <c r="C151">
        <f>(MID(A151,2,1)*1)*C$1</f>
        <v>27</v>
      </c>
      <c r="D151">
        <f>(MID(A151,3,1)*1)*D$1</f>
        <v>0</v>
      </c>
      <c r="E151">
        <f>(MID(A151,4,1)*1)*E$1</f>
        <v>63</v>
      </c>
      <c r="F151">
        <f>(MID(A151,5,1)*1)*F$1</f>
        <v>0</v>
      </c>
      <c r="G151">
        <f>(MID(A151,6,1)*1)*G$1</f>
        <v>18</v>
      </c>
      <c r="H151">
        <f>(MID(A151,7,1)*1)*H$1</f>
        <v>14</v>
      </c>
      <c r="I151">
        <f>(MID(A151,8,1)*1)*I$1</f>
        <v>63</v>
      </c>
      <c r="J151">
        <f>(MID(A151,9,1)*1)*J$1</f>
        <v>8</v>
      </c>
      <c r="K151">
        <f>(MID(A151,10,1)*1)*K$1</f>
        <v>9</v>
      </c>
      <c r="M151">
        <f>B151+C151+D151+E151+F151+G151+H151+I151+J151+K151</f>
        <v>209</v>
      </c>
      <c r="N151">
        <f>MOD(M151,10)</f>
        <v>9</v>
      </c>
      <c r="O151">
        <f>MID(A151,11,1)*1</f>
        <v>1</v>
      </c>
      <c r="P151">
        <f>IF(10-N151 = 10,0,10-N151)</f>
        <v>1</v>
      </c>
      <c r="Q151" t="str">
        <f>IF(O151 = P151,"Zgadza","Nie")</f>
        <v>Zgadza</v>
      </c>
    </row>
  </sheetData>
  <autoFilter ref="A1:Q151">
    <sortState ref="A2:Q151">
      <sortCondition ref="Q1:Q15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>
      <selection activeCell="J14" sqref="J14"/>
    </sheetView>
  </sheetViews>
  <sheetFormatPr defaultRowHeight="14.25"/>
  <cols>
    <col min="1" max="1" width="11.875" bestFit="1" customWidth="1"/>
    <col min="2" max="2" width="13.25" bestFit="1" customWidth="1"/>
    <col min="6" max="10" width="18.75" bestFit="1" customWidth="1"/>
  </cols>
  <sheetData>
    <row r="1" spans="1:10">
      <c r="A1" t="s">
        <v>9</v>
      </c>
      <c r="B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53082806059</v>
      </c>
      <c r="B2">
        <f>MID(A2,1,2)*1</f>
        <v>53</v>
      </c>
      <c r="F2">
        <f>COUNTIFS(B2:B151,"&gt;= 50",B2:B151,"&lt;60")</f>
        <v>22</v>
      </c>
      <c r="G2">
        <f>COUNTIFS(B2:B151,"&gt;= 60",B2:B151,"&lt;70")</f>
        <v>28</v>
      </c>
      <c r="H2">
        <f>COUNTIFS(B2:B151,"&gt;= 70",B2:B151,"&lt;80")</f>
        <v>36</v>
      </c>
      <c r="I2">
        <f>COUNTIFS(B2:B151,"&gt;= 80",B2:B151,"&lt;90")</f>
        <v>58</v>
      </c>
      <c r="J2">
        <f>COUNTIFS(B2:B151,"&gt;= 90",B2:B151,"&lt;100")</f>
        <v>6</v>
      </c>
    </row>
    <row r="3" spans="1:10">
      <c r="A3">
        <v>89100192752</v>
      </c>
      <c r="B3">
        <f t="shared" ref="B3:B66" si="0">MID(A3,1,2)*1</f>
        <v>89</v>
      </c>
    </row>
    <row r="4" spans="1:10">
      <c r="A4">
        <v>85111779283</v>
      </c>
      <c r="B4">
        <f t="shared" si="0"/>
        <v>85</v>
      </c>
    </row>
    <row r="5" spans="1:10">
      <c r="A5">
        <v>86080941169</v>
      </c>
      <c r="B5">
        <f t="shared" si="0"/>
        <v>86</v>
      </c>
    </row>
    <row r="6" spans="1:10">
      <c r="A6">
        <v>89011129700</v>
      </c>
      <c r="B6">
        <f t="shared" si="0"/>
        <v>89</v>
      </c>
    </row>
    <row r="7" spans="1:10">
      <c r="A7">
        <v>62033089803</v>
      </c>
      <c r="B7">
        <f t="shared" si="0"/>
        <v>62</v>
      </c>
    </row>
    <row r="8" spans="1:10">
      <c r="A8">
        <v>62092569090</v>
      </c>
      <c r="B8">
        <f t="shared" si="0"/>
        <v>62</v>
      </c>
    </row>
    <row r="9" spans="1:10">
      <c r="A9">
        <v>64063159211</v>
      </c>
      <c r="B9">
        <f t="shared" si="0"/>
        <v>64</v>
      </c>
    </row>
    <row r="10" spans="1:10">
      <c r="A10">
        <v>88120262427</v>
      </c>
      <c r="B10">
        <f t="shared" si="0"/>
        <v>88</v>
      </c>
    </row>
    <row r="11" spans="1:10">
      <c r="A11">
        <v>75121005045</v>
      </c>
      <c r="B11">
        <f t="shared" si="0"/>
        <v>75</v>
      </c>
    </row>
    <row r="12" spans="1:10">
      <c r="A12">
        <v>74121108598</v>
      </c>
      <c r="B12">
        <f t="shared" si="0"/>
        <v>74</v>
      </c>
    </row>
    <row r="13" spans="1:10">
      <c r="A13">
        <v>67112966668</v>
      </c>
      <c r="B13">
        <f t="shared" si="0"/>
        <v>67</v>
      </c>
    </row>
    <row r="14" spans="1:10">
      <c r="A14">
        <v>89010737704</v>
      </c>
      <c r="B14">
        <f t="shared" si="0"/>
        <v>89</v>
      </c>
    </row>
    <row r="15" spans="1:10">
      <c r="A15">
        <v>52101156863</v>
      </c>
      <c r="B15">
        <f t="shared" si="0"/>
        <v>52</v>
      </c>
    </row>
    <row r="16" spans="1:10">
      <c r="A16">
        <v>91032272651</v>
      </c>
      <c r="B16">
        <f t="shared" si="0"/>
        <v>91</v>
      </c>
    </row>
    <row r="17" spans="1:2">
      <c r="A17">
        <v>75032006098</v>
      </c>
      <c r="B17">
        <f t="shared" si="0"/>
        <v>75</v>
      </c>
    </row>
    <row r="18" spans="1:2">
      <c r="A18">
        <v>55110906690</v>
      </c>
      <c r="B18">
        <f t="shared" si="0"/>
        <v>55</v>
      </c>
    </row>
    <row r="19" spans="1:2">
      <c r="A19">
        <v>67103111042</v>
      </c>
      <c r="B19">
        <f t="shared" si="0"/>
        <v>67</v>
      </c>
    </row>
    <row r="20" spans="1:2">
      <c r="A20">
        <v>77072919805</v>
      </c>
      <c r="B20">
        <f t="shared" si="0"/>
        <v>77</v>
      </c>
    </row>
    <row r="21" spans="1:2">
      <c r="A21">
        <v>92022716243</v>
      </c>
      <c r="B21">
        <f t="shared" si="0"/>
        <v>92</v>
      </c>
    </row>
    <row r="22" spans="1:2">
      <c r="A22">
        <v>83041812338</v>
      </c>
      <c r="B22">
        <f t="shared" si="0"/>
        <v>83</v>
      </c>
    </row>
    <row r="23" spans="1:2">
      <c r="A23">
        <v>86072032543</v>
      </c>
      <c r="B23">
        <f t="shared" si="0"/>
        <v>86</v>
      </c>
    </row>
    <row r="24" spans="1:2">
      <c r="A24">
        <v>71110410883</v>
      </c>
      <c r="B24">
        <f t="shared" si="0"/>
        <v>71</v>
      </c>
    </row>
    <row r="25" spans="1:2">
      <c r="A25">
        <v>73070871368</v>
      </c>
      <c r="B25">
        <f t="shared" si="0"/>
        <v>73</v>
      </c>
    </row>
    <row r="26" spans="1:2">
      <c r="A26">
        <v>74040249598</v>
      </c>
      <c r="B26">
        <f t="shared" si="0"/>
        <v>74</v>
      </c>
    </row>
    <row r="27" spans="1:2">
      <c r="A27">
        <v>85052135674</v>
      </c>
      <c r="B27">
        <f t="shared" si="0"/>
        <v>85</v>
      </c>
    </row>
    <row r="28" spans="1:2">
      <c r="A28">
        <v>70053179170</v>
      </c>
      <c r="B28">
        <f t="shared" si="0"/>
        <v>70</v>
      </c>
    </row>
    <row r="29" spans="1:2">
      <c r="A29">
        <v>89021468413</v>
      </c>
      <c r="B29">
        <f t="shared" si="0"/>
        <v>89</v>
      </c>
    </row>
    <row r="30" spans="1:2">
      <c r="A30">
        <v>64040919575</v>
      </c>
      <c r="B30">
        <f t="shared" si="0"/>
        <v>64</v>
      </c>
    </row>
    <row r="31" spans="1:2">
      <c r="A31">
        <v>66100294134</v>
      </c>
      <c r="B31">
        <f t="shared" si="0"/>
        <v>66</v>
      </c>
    </row>
    <row r="32" spans="1:2">
      <c r="A32">
        <v>63102092944</v>
      </c>
      <c r="B32">
        <f t="shared" si="0"/>
        <v>63</v>
      </c>
    </row>
    <row r="33" spans="1:2">
      <c r="A33">
        <v>89040205480</v>
      </c>
      <c r="B33">
        <f t="shared" si="0"/>
        <v>89</v>
      </c>
    </row>
    <row r="34" spans="1:2">
      <c r="A34">
        <v>74123184206</v>
      </c>
      <c r="B34">
        <f t="shared" si="0"/>
        <v>74</v>
      </c>
    </row>
    <row r="35" spans="1:2">
      <c r="A35">
        <v>88080204509</v>
      </c>
      <c r="B35">
        <f t="shared" si="0"/>
        <v>88</v>
      </c>
    </row>
    <row r="36" spans="1:2">
      <c r="A36">
        <v>70032057433</v>
      </c>
      <c r="B36">
        <f t="shared" si="0"/>
        <v>70</v>
      </c>
    </row>
    <row r="37" spans="1:2">
      <c r="A37">
        <v>89081421445</v>
      </c>
      <c r="B37">
        <f t="shared" si="0"/>
        <v>89</v>
      </c>
    </row>
    <row r="38" spans="1:2">
      <c r="A38">
        <v>66113183995</v>
      </c>
      <c r="B38">
        <f t="shared" si="0"/>
        <v>66</v>
      </c>
    </row>
    <row r="39" spans="1:2">
      <c r="A39">
        <v>56111161549</v>
      </c>
      <c r="B39">
        <f t="shared" si="0"/>
        <v>56</v>
      </c>
    </row>
    <row r="40" spans="1:2">
      <c r="A40">
        <v>78103188695</v>
      </c>
      <c r="B40">
        <f t="shared" si="0"/>
        <v>78</v>
      </c>
    </row>
    <row r="41" spans="1:2">
      <c r="A41">
        <v>88080601948</v>
      </c>
      <c r="B41">
        <f t="shared" si="0"/>
        <v>88</v>
      </c>
    </row>
    <row r="42" spans="1:2">
      <c r="A42">
        <v>71093058856</v>
      </c>
      <c r="B42">
        <f t="shared" si="0"/>
        <v>71</v>
      </c>
    </row>
    <row r="43" spans="1:2">
      <c r="A43">
        <v>64022301455</v>
      </c>
      <c r="B43">
        <f t="shared" si="0"/>
        <v>64</v>
      </c>
    </row>
    <row r="44" spans="1:2">
      <c r="A44">
        <v>65102086116</v>
      </c>
      <c r="B44">
        <f t="shared" si="0"/>
        <v>65</v>
      </c>
    </row>
    <row r="45" spans="1:2">
      <c r="A45">
        <v>68112117597</v>
      </c>
      <c r="B45">
        <f t="shared" si="0"/>
        <v>68</v>
      </c>
    </row>
    <row r="46" spans="1:2">
      <c r="A46">
        <v>70101195486</v>
      </c>
      <c r="B46">
        <f t="shared" si="0"/>
        <v>70</v>
      </c>
    </row>
    <row r="47" spans="1:2">
      <c r="A47">
        <v>77111084850</v>
      </c>
      <c r="B47">
        <f t="shared" si="0"/>
        <v>77</v>
      </c>
    </row>
    <row r="48" spans="1:2">
      <c r="A48">
        <v>78123189018</v>
      </c>
      <c r="B48">
        <f t="shared" si="0"/>
        <v>78</v>
      </c>
    </row>
    <row r="49" spans="1:2">
      <c r="A49">
        <v>79110673709</v>
      </c>
      <c r="B49">
        <f t="shared" si="0"/>
        <v>79</v>
      </c>
    </row>
    <row r="50" spans="1:2">
      <c r="A50">
        <v>74120284541</v>
      </c>
      <c r="B50">
        <f t="shared" si="0"/>
        <v>74</v>
      </c>
    </row>
    <row r="51" spans="1:2">
      <c r="A51">
        <v>89082179879</v>
      </c>
      <c r="B51">
        <f t="shared" si="0"/>
        <v>89</v>
      </c>
    </row>
    <row r="52" spans="1:2">
      <c r="A52">
        <v>86070630583</v>
      </c>
      <c r="B52">
        <f t="shared" si="0"/>
        <v>86</v>
      </c>
    </row>
    <row r="53" spans="1:2">
      <c r="A53">
        <v>63122755182</v>
      </c>
      <c r="B53">
        <f t="shared" si="0"/>
        <v>63</v>
      </c>
    </row>
    <row r="54" spans="1:2">
      <c r="A54">
        <v>90112004373</v>
      </c>
      <c r="B54">
        <f t="shared" si="0"/>
        <v>90</v>
      </c>
    </row>
    <row r="55" spans="1:2">
      <c r="A55">
        <v>54043010088</v>
      </c>
      <c r="B55">
        <f t="shared" si="0"/>
        <v>54</v>
      </c>
    </row>
    <row r="56" spans="1:2">
      <c r="A56">
        <v>69122174118</v>
      </c>
      <c r="B56">
        <f t="shared" si="0"/>
        <v>69</v>
      </c>
    </row>
    <row r="57" spans="1:2">
      <c r="A57">
        <v>84051294894</v>
      </c>
      <c r="B57">
        <f t="shared" si="0"/>
        <v>84</v>
      </c>
    </row>
    <row r="58" spans="1:2">
      <c r="A58">
        <v>66111176164</v>
      </c>
      <c r="B58">
        <f t="shared" si="0"/>
        <v>66</v>
      </c>
    </row>
    <row r="59" spans="1:2">
      <c r="A59">
        <v>71112677514</v>
      </c>
      <c r="B59">
        <f t="shared" si="0"/>
        <v>71</v>
      </c>
    </row>
    <row r="60" spans="1:2">
      <c r="A60">
        <v>89040633348</v>
      </c>
      <c r="B60">
        <f t="shared" si="0"/>
        <v>89</v>
      </c>
    </row>
    <row r="61" spans="1:2">
      <c r="A61">
        <v>90053120136</v>
      </c>
      <c r="B61">
        <f t="shared" si="0"/>
        <v>90</v>
      </c>
    </row>
    <row r="62" spans="1:2">
      <c r="A62">
        <v>75123199317</v>
      </c>
      <c r="B62">
        <f t="shared" si="0"/>
        <v>75</v>
      </c>
    </row>
    <row r="63" spans="1:2">
      <c r="A63">
        <v>73112328551</v>
      </c>
      <c r="B63">
        <f t="shared" si="0"/>
        <v>73</v>
      </c>
    </row>
    <row r="64" spans="1:2">
      <c r="A64">
        <v>85031079443</v>
      </c>
      <c r="B64">
        <f t="shared" si="0"/>
        <v>85</v>
      </c>
    </row>
    <row r="65" spans="1:2">
      <c r="A65">
        <v>85052568643</v>
      </c>
      <c r="B65">
        <f t="shared" si="0"/>
        <v>85</v>
      </c>
    </row>
    <row r="66" spans="1:2">
      <c r="A66">
        <v>55022153432</v>
      </c>
      <c r="B66">
        <f t="shared" si="0"/>
        <v>55</v>
      </c>
    </row>
    <row r="67" spans="1:2">
      <c r="A67">
        <v>83041947282</v>
      </c>
      <c r="B67">
        <f t="shared" ref="B67:B130" si="1">MID(A67,1,2)*1</f>
        <v>83</v>
      </c>
    </row>
    <row r="68" spans="1:2">
      <c r="A68">
        <v>86081443325</v>
      </c>
      <c r="B68">
        <f t="shared" si="1"/>
        <v>86</v>
      </c>
    </row>
    <row r="69" spans="1:2">
      <c r="A69">
        <v>59110570565</v>
      </c>
      <c r="B69">
        <f t="shared" si="1"/>
        <v>59</v>
      </c>
    </row>
    <row r="70" spans="1:2">
      <c r="A70">
        <v>66063014631</v>
      </c>
      <c r="B70">
        <f t="shared" si="1"/>
        <v>66</v>
      </c>
    </row>
    <row r="71" spans="1:2">
      <c r="A71">
        <v>67120749923</v>
      </c>
      <c r="B71">
        <f t="shared" si="1"/>
        <v>67</v>
      </c>
    </row>
    <row r="72" spans="1:2">
      <c r="A72">
        <v>89081519801</v>
      </c>
      <c r="B72">
        <f t="shared" si="1"/>
        <v>89</v>
      </c>
    </row>
    <row r="73" spans="1:2">
      <c r="A73">
        <v>70120794633</v>
      </c>
      <c r="B73">
        <f t="shared" si="1"/>
        <v>70</v>
      </c>
    </row>
    <row r="74" spans="1:2">
      <c r="A74">
        <v>76121186303</v>
      </c>
      <c r="B74">
        <f t="shared" si="1"/>
        <v>76</v>
      </c>
    </row>
    <row r="75" spans="1:2">
      <c r="A75">
        <v>72031096705</v>
      </c>
      <c r="B75">
        <f t="shared" si="1"/>
        <v>72</v>
      </c>
    </row>
    <row r="76" spans="1:2">
      <c r="A76">
        <v>61100157652</v>
      </c>
      <c r="B76">
        <f t="shared" si="1"/>
        <v>61</v>
      </c>
    </row>
    <row r="77" spans="1:2">
      <c r="A77">
        <v>79012564484</v>
      </c>
      <c r="B77">
        <f t="shared" si="1"/>
        <v>79</v>
      </c>
    </row>
    <row r="78" spans="1:2">
      <c r="A78">
        <v>88111094545</v>
      </c>
      <c r="B78">
        <f t="shared" si="1"/>
        <v>88</v>
      </c>
    </row>
    <row r="79" spans="1:2">
      <c r="A79">
        <v>89040876453</v>
      </c>
      <c r="B79">
        <f t="shared" si="1"/>
        <v>89</v>
      </c>
    </row>
    <row r="80" spans="1:2">
      <c r="A80">
        <v>89120952161</v>
      </c>
      <c r="B80">
        <f t="shared" si="1"/>
        <v>89</v>
      </c>
    </row>
    <row r="81" spans="1:2">
      <c r="A81">
        <v>59083036077</v>
      </c>
      <c r="B81">
        <f t="shared" si="1"/>
        <v>59</v>
      </c>
    </row>
    <row r="82" spans="1:2">
      <c r="A82">
        <v>61121020469</v>
      </c>
      <c r="B82">
        <f t="shared" si="1"/>
        <v>61</v>
      </c>
    </row>
    <row r="83" spans="1:2">
      <c r="A83">
        <v>89040185241</v>
      </c>
      <c r="B83">
        <f t="shared" si="1"/>
        <v>89</v>
      </c>
    </row>
    <row r="84" spans="1:2">
      <c r="A84">
        <v>88080416256</v>
      </c>
      <c r="B84">
        <f t="shared" si="1"/>
        <v>88</v>
      </c>
    </row>
    <row r="85" spans="1:2">
      <c r="A85">
        <v>61032479116</v>
      </c>
      <c r="B85">
        <f t="shared" si="1"/>
        <v>61</v>
      </c>
    </row>
    <row r="86" spans="1:2">
      <c r="A86">
        <v>54020837137</v>
      </c>
      <c r="B86">
        <f t="shared" si="1"/>
        <v>54</v>
      </c>
    </row>
    <row r="87" spans="1:2">
      <c r="A87">
        <v>87072724289</v>
      </c>
      <c r="B87">
        <f t="shared" si="1"/>
        <v>87</v>
      </c>
    </row>
    <row r="88" spans="1:2">
      <c r="A88">
        <v>88103032931</v>
      </c>
      <c r="B88">
        <f t="shared" si="1"/>
        <v>88</v>
      </c>
    </row>
    <row r="89" spans="1:2">
      <c r="A89">
        <v>59042989686</v>
      </c>
      <c r="B89">
        <f t="shared" si="1"/>
        <v>59</v>
      </c>
    </row>
    <row r="90" spans="1:2">
      <c r="A90">
        <v>91023191330</v>
      </c>
      <c r="B90">
        <f t="shared" si="1"/>
        <v>91</v>
      </c>
    </row>
    <row r="91" spans="1:2">
      <c r="A91">
        <v>59031152059</v>
      </c>
      <c r="B91">
        <f t="shared" si="1"/>
        <v>59</v>
      </c>
    </row>
    <row r="92" spans="1:2">
      <c r="A92">
        <v>84112185145</v>
      </c>
      <c r="B92">
        <f t="shared" si="1"/>
        <v>84</v>
      </c>
    </row>
    <row r="93" spans="1:2">
      <c r="A93">
        <v>60102890107</v>
      </c>
      <c r="B93">
        <f t="shared" si="1"/>
        <v>60</v>
      </c>
    </row>
    <row r="94" spans="1:2">
      <c r="A94">
        <v>84050694367</v>
      </c>
      <c r="B94">
        <f t="shared" si="1"/>
        <v>84</v>
      </c>
    </row>
    <row r="95" spans="1:2">
      <c r="A95">
        <v>89041133472</v>
      </c>
      <c r="B95">
        <f t="shared" si="1"/>
        <v>89</v>
      </c>
    </row>
    <row r="96" spans="1:2">
      <c r="A96">
        <v>82072219267</v>
      </c>
      <c r="B96">
        <f t="shared" si="1"/>
        <v>82</v>
      </c>
    </row>
    <row r="97" spans="1:2">
      <c r="A97">
        <v>57102202414</v>
      </c>
      <c r="B97">
        <f t="shared" si="1"/>
        <v>57</v>
      </c>
    </row>
    <row r="98" spans="1:2">
      <c r="A98">
        <v>55123128973</v>
      </c>
      <c r="B98">
        <f t="shared" si="1"/>
        <v>55</v>
      </c>
    </row>
    <row r="99" spans="1:2">
      <c r="A99">
        <v>86070511185</v>
      </c>
      <c r="B99">
        <f t="shared" si="1"/>
        <v>86</v>
      </c>
    </row>
    <row r="100" spans="1:2">
      <c r="A100">
        <v>81101148770</v>
      </c>
      <c r="B100">
        <f t="shared" si="1"/>
        <v>81</v>
      </c>
    </row>
    <row r="101" spans="1:2">
      <c r="A101">
        <v>87071164662</v>
      </c>
      <c r="B101">
        <f t="shared" si="1"/>
        <v>87</v>
      </c>
    </row>
    <row r="102" spans="1:2">
      <c r="A102">
        <v>51011153311</v>
      </c>
      <c r="B102">
        <f t="shared" si="1"/>
        <v>51</v>
      </c>
    </row>
    <row r="103" spans="1:2">
      <c r="A103">
        <v>89052085069</v>
      </c>
      <c r="B103">
        <f t="shared" si="1"/>
        <v>89</v>
      </c>
    </row>
    <row r="104" spans="1:2">
      <c r="A104">
        <v>50102636355</v>
      </c>
      <c r="B104">
        <f t="shared" si="1"/>
        <v>50</v>
      </c>
    </row>
    <row r="105" spans="1:2">
      <c r="A105">
        <v>89011581319</v>
      </c>
      <c r="B105">
        <f t="shared" si="1"/>
        <v>89</v>
      </c>
    </row>
    <row r="106" spans="1:2">
      <c r="A106">
        <v>53122299122</v>
      </c>
      <c r="B106">
        <f t="shared" si="1"/>
        <v>53</v>
      </c>
    </row>
    <row r="107" spans="1:2">
      <c r="A107">
        <v>75113162747</v>
      </c>
      <c r="B107">
        <f t="shared" si="1"/>
        <v>75</v>
      </c>
    </row>
    <row r="108" spans="1:2">
      <c r="A108">
        <v>89102588171</v>
      </c>
      <c r="B108">
        <f t="shared" si="1"/>
        <v>89</v>
      </c>
    </row>
    <row r="109" spans="1:2">
      <c r="A109">
        <v>89022379914</v>
      </c>
      <c r="B109">
        <f t="shared" si="1"/>
        <v>89</v>
      </c>
    </row>
    <row r="110" spans="1:2">
      <c r="A110">
        <v>92080709353</v>
      </c>
      <c r="B110">
        <f t="shared" si="1"/>
        <v>92</v>
      </c>
    </row>
    <row r="111" spans="1:2">
      <c r="A111">
        <v>50101111305</v>
      </c>
      <c r="B111">
        <f t="shared" si="1"/>
        <v>50</v>
      </c>
    </row>
    <row r="112" spans="1:2">
      <c r="A112">
        <v>89042620494</v>
      </c>
      <c r="B112">
        <f t="shared" si="1"/>
        <v>89</v>
      </c>
    </row>
    <row r="113" spans="1:2">
      <c r="A113">
        <v>51102573842</v>
      </c>
      <c r="B113">
        <f t="shared" si="1"/>
        <v>51</v>
      </c>
    </row>
    <row r="114" spans="1:2">
      <c r="A114">
        <v>89021697637</v>
      </c>
      <c r="B114">
        <f t="shared" si="1"/>
        <v>89</v>
      </c>
    </row>
    <row r="115" spans="1:2">
      <c r="A115">
        <v>63092608644</v>
      </c>
      <c r="B115">
        <f t="shared" si="1"/>
        <v>63</v>
      </c>
    </row>
    <row r="116" spans="1:2">
      <c r="A116">
        <v>78102945963</v>
      </c>
      <c r="B116">
        <f t="shared" si="1"/>
        <v>78</v>
      </c>
    </row>
    <row r="117" spans="1:2">
      <c r="A117">
        <v>86061995325</v>
      </c>
      <c r="B117">
        <f t="shared" si="1"/>
        <v>86</v>
      </c>
    </row>
    <row r="118" spans="1:2">
      <c r="A118">
        <v>78011115028</v>
      </c>
      <c r="B118">
        <f t="shared" si="1"/>
        <v>78</v>
      </c>
    </row>
    <row r="119" spans="1:2">
      <c r="A119">
        <v>89042750933</v>
      </c>
      <c r="B119">
        <f t="shared" si="1"/>
        <v>89</v>
      </c>
    </row>
    <row r="120" spans="1:2">
      <c r="A120">
        <v>89112466825</v>
      </c>
      <c r="B120">
        <f t="shared" si="1"/>
        <v>89</v>
      </c>
    </row>
    <row r="121" spans="1:2">
      <c r="A121">
        <v>89020265394</v>
      </c>
      <c r="B121">
        <f t="shared" si="1"/>
        <v>89</v>
      </c>
    </row>
    <row r="122" spans="1:2">
      <c r="A122">
        <v>66100651663</v>
      </c>
      <c r="B122">
        <f t="shared" si="1"/>
        <v>66</v>
      </c>
    </row>
    <row r="123" spans="1:2">
      <c r="A123">
        <v>65062892381</v>
      </c>
      <c r="B123">
        <f t="shared" si="1"/>
        <v>65</v>
      </c>
    </row>
    <row r="124" spans="1:2">
      <c r="A124">
        <v>69030626134</v>
      </c>
      <c r="B124">
        <f t="shared" si="1"/>
        <v>69</v>
      </c>
    </row>
    <row r="125" spans="1:2">
      <c r="A125">
        <v>67113048790</v>
      </c>
      <c r="B125">
        <f t="shared" si="1"/>
        <v>67</v>
      </c>
    </row>
    <row r="126" spans="1:2">
      <c r="A126">
        <v>84051840149</v>
      </c>
      <c r="B126">
        <f t="shared" si="1"/>
        <v>84</v>
      </c>
    </row>
    <row r="127" spans="1:2">
      <c r="A127">
        <v>57073163051</v>
      </c>
      <c r="B127">
        <f t="shared" si="1"/>
        <v>57</v>
      </c>
    </row>
    <row r="128" spans="1:2">
      <c r="A128">
        <v>81081010863</v>
      </c>
      <c r="B128">
        <f t="shared" si="1"/>
        <v>81</v>
      </c>
    </row>
    <row r="129" spans="1:2">
      <c r="A129">
        <v>89062644823</v>
      </c>
      <c r="B129">
        <f t="shared" si="1"/>
        <v>89</v>
      </c>
    </row>
    <row r="130" spans="1:2">
      <c r="A130">
        <v>52110446139</v>
      </c>
      <c r="B130">
        <f t="shared" si="1"/>
        <v>52</v>
      </c>
    </row>
    <row r="131" spans="1:2">
      <c r="A131">
        <v>50021011352</v>
      </c>
      <c r="B131">
        <f t="shared" ref="B131:B151" si="2">MID(A131,1,2)*1</f>
        <v>50</v>
      </c>
    </row>
    <row r="132" spans="1:2">
      <c r="A132">
        <v>65092056892</v>
      </c>
      <c r="B132">
        <f t="shared" si="2"/>
        <v>65</v>
      </c>
    </row>
    <row r="133" spans="1:2">
      <c r="A133">
        <v>85052605175</v>
      </c>
      <c r="B133">
        <f t="shared" si="2"/>
        <v>85</v>
      </c>
    </row>
    <row r="134" spans="1:2">
      <c r="A134">
        <v>89032143350</v>
      </c>
      <c r="B134">
        <f t="shared" si="2"/>
        <v>89</v>
      </c>
    </row>
    <row r="135" spans="1:2">
      <c r="A135">
        <v>71123061643</v>
      </c>
      <c r="B135">
        <f t="shared" si="2"/>
        <v>71</v>
      </c>
    </row>
    <row r="136" spans="1:2">
      <c r="A136">
        <v>73103000844</v>
      </c>
      <c r="B136">
        <f t="shared" si="2"/>
        <v>73</v>
      </c>
    </row>
    <row r="137" spans="1:2">
      <c r="A137">
        <v>89012630357</v>
      </c>
      <c r="B137">
        <f t="shared" si="2"/>
        <v>89</v>
      </c>
    </row>
    <row r="138" spans="1:2">
      <c r="A138">
        <v>73010399576</v>
      </c>
      <c r="B138">
        <f t="shared" si="2"/>
        <v>73</v>
      </c>
    </row>
    <row r="139" spans="1:2">
      <c r="A139">
        <v>87070895372</v>
      </c>
      <c r="B139">
        <f t="shared" si="2"/>
        <v>87</v>
      </c>
    </row>
    <row r="140" spans="1:2">
      <c r="A140">
        <v>60061144469</v>
      </c>
      <c r="B140">
        <f t="shared" si="2"/>
        <v>60</v>
      </c>
    </row>
    <row r="141" spans="1:2">
      <c r="A141">
        <v>76043169949</v>
      </c>
      <c r="B141">
        <f t="shared" si="2"/>
        <v>76</v>
      </c>
    </row>
    <row r="142" spans="1:2">
      <c r="A142">
        <v>79101146737</v>
      </c>
      <c r="B142">
        <f t="shared" si="2"/>
        <v>79</v>
      </c>
    </row>
    <row r="143" spans="1:2">
      <c r="A143">
        <v>76043054555</v>
      </c>
      <c r="B143">
        <f t="shared" si="2"/>
        <v>76</v>
      </c>
    </row>
    <row r="144" spans="1:2">
      <c r="A144">
        <v>89082608599</v>
      </c>
      <c r="B144">
        <f t="shared" si="2"/>
        <v>89</v>
      </c>
    </row>
    <row r="145" spans="1:2">
      <c r="A145">
        <v>76122752028</v>
      </c>
      <c r="B145">
        <f t="shared" si="2"/>
        <v>76</v>
      </c>
    </row>
    <row r="146" spans="1:2">
      <c r="A146">
        <v>77120835871</v>
      </c>
      <c r="B146">
        <f t="shared" si="2"/>
        <v>77</v>
      </c>
    </row>
    <row r="147" spans="1:2">
      <c r="A147">
        <v>89010293604</v>
      </c>
      <c r="B147">
        <f t="shared" si="2"/>
        <v>89</v>
      </c>
    </row>
    <row r="148" spans="1:2">
      <c r="A148">
        <v>89091482250</v>
      </c>
      <c r="B148">
        <f t="shared" si="2"/>
        <v>89</v>
      </c>
    </row>
    <row r="149" spans="1:2">
      <c r="A149">
        <v>58122188027</v>
      </c>
      <c r="B149">
        <f t="shared" si="2"/>
        <v>58</v>
      </c>
    </row>
    <row r="150" spans="1:2">
      <c r="A150">
        <v>89052295172</v>
      </c>
      <c r="B150">
        <f t="shared" si="2"/>
        <v>89</v>
      </c>
    </row>
    <row r="151" spans="1:2">
      <c r="A151">
        <v>79070627831</v>
      </c>
      <c r="B151">
        <f t="shared" si="2"/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3</vt:i4>
      </vt:variant>
    </vt:vector>
  </HeadingPairs>
  <TitlesOfParts>
    <vt:vector size="7" baseType="lpstr">
      <vt:lpstr>Glowny</vt:lpstr>
      <vt:lpstr>Odpowiedzi</vt:lpstr>
      <vt:lpstr>Nieprawidlowe_pesel</vt:lpstr>
      <vt:lpstr>Dziesieciolecia</vt:lpstr>
      <vt:lpstr>Glowny!pesel</vt:lpstr>
      <vt:lpstr>Nieprawidlowe_pesel!pesel</vt:lpstr>
      <vt:lpstr>Dziesieciolecia!pesel_1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2013-11-06T19:09:01Z</dcterms:created>
  <dcterms:modified xsi:type="dcterms:W3CDTF">2013-11-06T20:24:10Z</dcterms:modified>
</cp:coreProperties>
</file>