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en_skoroszyt"/>
  <bookViews>
    <workbookView visibility="visible" minimized="0" showHorizontalScroll="1" showVerticalScroll="1" showSheetTabs="1" xWindow="-108" yWindow="-108" windowWidth="23256" windowHeight="12456" tabRatio="600" firstSheet="1" activeTab="1" autoFilterDateGrouping="1"/>
  </bookViews>
  <sheets>
    <sheet name="ZP Dane kont" sheetId="1" state="visible" r:id="rId1"/>
    <sheet name="ZP Status DE" sheetId="2" state="visible" r:id="rId2"/>
    <sheet name="FA Status" sheetId="3" state="visible" r:id="rId3"/>
    <sheet name="Status PL" sheetId="4" state="visible" r:id="rId4"/>
    <sheet name="FA Dane kont" sheetId="5" state="visible" r:id="rId5"/>
    <sheet name="Pola_Wyb" sheetId="6" state="visible" r:id="rId6"/>
    <sheet name="PODSUMOWANIE" sheetId="7" state="visible" r:id="rId7"/>
  </sheets>
  <definedNames>
    <definedName name="_xlnm._FilterDatabase" localSheetId="1" hidden="1">'ZP Status DE'!$A$1:$Q$52</definedName>
    <definedName name="_xlnm._FilterDatabase" localSheetId="2" hidden="1">'FA Status'!$A$1:$L$203</definedName>
    <definedName name="_xlnm._FilterDatabase" localSheetId="3" hidden="1">'Status PL'!$A$1:$I$1</definedName>
    <definedName name="_xlnm._FilterDatabase" localSheetId="6" hidden="1">'PODSUMOWANIE'!$A$1:$N$30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18">
    <font>
      <name val="Aptos Narrow"/>
      <charset val="238"/>
      <family val="2"/>
      <color theme="1"/>
      <sz val="11"/>
      <scheme val="minor"/>
    </font>
    <font>
      <name val="Aptos Narrow"/>
      <family val="2"/>
      <b val="1"/>
      <color theme="0"/>
      <sz val="12"/>
      <scheme val="minor"/>
    </font>
    <font>
      <name val="Aptos Narrow"/>
      <charset val="1"/>
      <color rgb="FF000000"/>
      <sz val="11"/>
    </font>
    <font>
      <name val="Aptos Narrow"/>
      <charset val="238"/>
      <family val="2"/>
      <b val="1"/>
      <color theme="0"/>
      <sz val="12"/>
      <scheme val="minor"/>
    </font>
    <font>
      <name val="Aptos Narrow"/>
      <charset val="238"/>
      <family val="2"/>
      <color rgb="FF000000"/>
      <sz val="11"/>
      <scheme val="minor"/>
    </font>
    <font>
      <name val="Aptos Narrow"/>
      <charset val="238"/>
      <family val="2"/>
      <b val="1"/>
      <color rgb="FF000000"/>
      <sz val="12"/>
      <scheme val="minor"/>
    </font>
    <font>
      <name val="Aptos Narrow"/>
      <charset val="238"/>
      <family val="2"/>
      <color theme="0"/>
      <sz val="11"/>
      <scheme val="minor"/>
    </font>
    <font>
      <name val="Aptos Narrow"/>
      <charset val="238"/>
      <family val="2"/>
      <b val="1"/>
      <color theme="0"/>
      <sz val="11"/>
      <scheme val="minor"/>
    </font>
    <font>
      <name val="Aptos Narrow"/>
      <family val="2"/>
      <b val="1"/>
      <color theme="0"/>
      <sz val="11"/>
      <scheme val="minor"/>
    </font>
    <font>
      <name val="Aptos Narrow"/>
      <charset val="238"/>
      <family val="2"/>
      <color theme="10"/>
      <sz val="11"/>
      <u val="single"/>
      <scheme val="minor"/>
    </font>
    <font>
      <name val="Aptos Narrow"/>
      <charset val="238"/>
      <family val="2"/>
      <b val="1"/>
      <color rgb="FFFFFFFF"/>
      <sz val="11"/>
      <scheme val="minor"/>
    </font>
    <font>
      <name val="Aptos Narrow"/>
      <charset val="238"/>
      <family val="2"/>
      <color rgb="FFFF0000"/>
      <sz val="11"/>
      <scheme val="minor"/>
    </font>
    <font>
      <name val="Calibri"/>
      <charset val="1"/>
      <family val="2"/>
      <color rgb="FF000000"/>
      <sz val="11"/>
    </font>
    <font>
      <name val="Aptos Narrow"/>
      <color rgb="FFFF0000"/>
      <sz val="11"/>
      <scheme val="minor"/>
    </font>
    <font>
      <name val="Aptos Narrow"/>
      <charset val="238"/>
      <family val="2"/>
      <b val="1"/>
      <color theme="1"/>
      <sz val="11"/>
      <scheme val="minor"/>
    </font>
    <font>
      <name val="Aptos Narrow"/>
      <family val="2"/>
      <b val="1"/>
      <color rgb="FFFFFFFF"/>
      <sz val="11"/>
    </font>
    <font>
      <name val="Aptos Narrow"/>
      <family val="2"/>
      <b val="1"/>
      <color rgb="FFFFFFFF"/>
      <sz val="12"/>
    </font>
    <font>
      <name val="Aptos Narrow"/>
      <charset val="238"/>
      <family val="2"/>
      <color rgb="FF000000"/>
      <sz val="11"/>
    </font>
  </fonts>
  <fills count="13">
    <fill>
      <patternFill/>
    </fill>
    <fill>
      <patternFill patternType="gray125"/>
    </fill>
    <fill>
      <patternFill patternType="solid">
        <fgColor theme="3" tint="0.0999786370433668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53D64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A02B93"/>
        <bgColor rgb="FF000000"/>
      </patternFill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9" fillId="0" borderId="0"/>
  </cellStyleXfs>
  <cellXfs count="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3" borderId="0" pivotButton="0" quotePrefix="0" xfId="0"/>
    <xf numFmtId="14" fontId="0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1" fillId="2" borderId="3" applyAlignment="1" pivotButton="0" quotePrefix="0" xfId="0">
      <alignment horizontal="center" vertical="center"/>
    </xf>
    <xf numFmtId="14" fontId="1" fillId="2" borderId="3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49" fontId="1" fillId="2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5" fillId="5" borderId="2" applyAlignment="1" pivotButton="0" quotePrefix="0" xfId="0">
      <alignment horizontal="center" vertical="center"/>
    </xf>
    <xf numFmtId="0" fontId="3" fillId="4" borderId="0" applyAlignment="1" pivotButton="0" quotePrefix="0" xfId="0">
      <alignment horizontal="center" vertical="center"/>
    </xf>
    <xf numFmtId="0" fontId="10" fillId="4" borderId="0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2" fillId="5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1" fillId="6" borderId="0" applyAlignment="1" pivotButton="0" quotePrefix="0" xfId="0">
      <alignment horizontal="center" vertical="center"/>
    </xf>
    <xf numFmtId="49" fontId="7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 vertical="center"/>
    </xf>
    <xf numFmtId="0" fontId="3" fillId="2" borderId="0" applyAlignment="1" pivotButton="0" quotePrefix="0" xfId="0">
      <alignment horizontal="left" vertical="center"/>
    </xf>
    <xf numFmtId="0" fontId="7" fillId="2" borderId="0" applyAlignment="1" pivotButton="0" quotePrefix="0" xfId="0">
      <alignment horizontal="left" vertical="center"/>
    </xf>
    <xf numFmtId="0" fontId="8" fillId="2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14" fontId="0" fillId="0" borderId="0" applyAlignment="1" pivotButton="0" quotePrefix="0" xfId="0">
      <alignment horizontal="left" vertical="center" wrapText="1"/>
    </xf>
    <xf numFmtId="14" fontId="0" fillId="0" borderId="0" applyAlignment="1" pivotButton="0" quotePrefix="0" xfId="0">
      <alignment horizontal="left" vertical="center"/>
    </xf>
    <xf numFmtId="49" fontId="8" fillId="2" borderId="1" applyAlignment="1" pivotButton="0" quotePrefix="0" xfId="0">
      <alignment horizontal="left" vertical="center"/>
    </xf>
    <xf numFmtId="0" fontId="8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left" vertical="center"/>
    </xf>
    <xf numFmtId="49" fontId="0" fillId="0" borderId="0" applyAlignment="1" pivotButton="0" quotePrefix="0" xfId="0">
      <alignment horizontal="left" vertical="center"/>
    </xf>
    <xf numFmtId="0" fontId="9" fillId="0" borderId="0" applyAlignment="1" pivotButton="0" quotePrefix="0" xfId="1">
      <alignment horizontal="left" vertical="center"/>
    </xf>
    <xf numFmtId="3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center"/>
    </xf>
    <xf numFmtId="49" fontId="8" fillId="2" borderId="0" applyAlignment="1" pivotButton="0" quotePrefix="0" xfId="0">
      <alignment horizontal="left" vertical="center"/>
    </xf>
    <xf numFmtId="0" fontId="3" fillId="2" borderId="3" applyAlignment="1" pivotButton="0" quotePrefix="0" xfId="0">
      <alignment horizontal="left" vertical="center"/>
    </xf>
    <xf numFmtId="14" fontId="3" fillId="2" borderId="3" applyAlignment="1" pivotButton="0" quotePrefix="0" xfId="0">
      <alignment horizontal="left" vertical="center"/>
    </xf>
    <xf numFmtId="49" fontId="3" fillId="2" borderId="3" applyAlignment="1" pivotButton="0" quotePrefix="0" xfId="0">
      <alignment horizontal="left" vertical="center"/>
    </xf>
    <xf numFmtId="0" fontId="1" fillId="2" borderId="3" applyAlignment="1" pivotButton="0" quotePrefix="0" xfId="0">
      <alignment horizontal="left" vertical="center"/>
    </xf>
    <xf numFmtId="0" fontId="13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3" fillId="2" borderId="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 vertical="center"/>
    </xf>
    <xf numFmtId="0" fontId="15" fillId="7" borderId="0" pivotButton="0" quotePrefix="0" xfId="0"/>
    <xf numFmtId="0" fontId="16" fillId="8" borderId="0" pivotButton="0" quotePrefix="0" xfId="0"/>
    <xf numFmtId="0" fontId="15" fillId="9" borderId="0" pivotButton="0" quotePrefix="0" xfId="0"/>
    <xf numFmtId="0" fontId="15" fillId="10" borderId="0" pivotButton="0" quotePrefix="0" xfId="0"/>
    <xf numFmtId="0" fontId="15" fillId="11" borderId="0" pivotButton="0" quotePrefix="0" xfId="0"/>
    <xf numFmtId="0" fontId="16" fillId="12" borderId="0" pivotButton="0" quotePrefix="0" xfId="0"/>
    <xf numFmtId="0" fontId="17" fillId="0" borderId="0" pivotButton="0" quotePrefix="0" xfId="0"/>
    <xf numFmtId="0" fontId="8" fillId="2" borderId="4" applyAlignment="1" pivotButton="0" quotePrefix="0" xfId="0">
      <alignment horizontal="left" vertical="center"/>
    </xf>
    <xf numFmtId="0" fontId="0" fillId="0" borderId="0" applyAlignment="1" pivotButton="0" quotePrefix="0" xfId="0">
      <alignment wrapText="1"/>
    </xf>
  </cellXfs>
  <cellStyles count="2">
    <cellStyle name="Normalny" xfId="0" builtinId="0"/>
    <cellStyle name="Hyperlink" xfId="1"/>
  </cellStyles>
  <dxfs count="63">
    <dxf>
      <font>
        <color rgb="FF000000"/>
      </font>
      <fill>
        <patternFill patternType="solid">
          <bgColor theme="4" tint="0.5999938962981048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9" tint="0.5999938962981048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5" tint="0.5999938962981048"/>
        </patternFill>
      </fill>
    </dxf>
    <dxf>
      <font>
        <color rgb="FF000000"/>
      </font>
      <fill>
        <patternFill patternType="solid">
          <bgColor theme="5" tint="0.5999938962981048"/>
        </patternFill>
      </fill>
    </dxf>
    <dxf>
      <font>
        <color rgb="FF000000"/>
      </font>
      <fill>
        <patternFill patternType="solid">
          <bgColor theme="9" tint="0.5999938962981048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fgColor indexed="64"/>
          <bgColor theme="0"/>
        </patternFill>
      </fill>
      <alignment horizontal="center" vertical="bottom"/>
    </dxf>
    <dxf>
      <fill>
        <patternFill>
          <fgColor indexed="64"/>
          <bgColor theme="0"/>
        </patternFill>
      </fill>
      <alignment horizontal="center" vertical="center"/>
    </dxf>
    <dxf>
      <fill>
        <patternFill>
          <fgColor indexed="64"/>
          <bgColor theme="0"/>
        </patternFill>
      </fill>
      <alignment horizontal="center" vertical="center"/>
    </dxf>
    <dxf>
      <numFmt numFmtId="30" formatCode="@"/>
      <fill>
        <patternFill>
          <fgColor indexed="64"/>
          <bgColor theme="0"/>
        </patternFill>
      </fill>
      <alignment horizontal="center" vertical="center"/>
    </dxf>
    <dxf>
      <fill>
        <patternFill>
          <fgColor indexed="64"/>
          <bgColor theme="0"/>
        </patternFill>
      </fill>
      <alignment horizontal="center" vertical="center"/>
    </dxf>
    <dxf>
      <fill>
        <patternFill>
          <fgColor indexed="64"/>
          <bgColor theme="0"/>
        </patternFill>
      </fill>
      <alignment horizontal="center" vertical="center"/>
    </dxf>
    <dxf>
      <fill>
        <patternFill>
          <fgColor indexed="64"/>
          <bgColor theme="0"/>
        </patternFill>
      </fill>
      <alignment horizontal="center" vertical="center"/>
    </dxf>
    <dxf>
      <font>
        <name val="Aptos Narrow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3" tint="0.0999786370433668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bgColor theme="8" tint="0.7999816888943144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7" tint="0.5999938962981048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3" tint="0.899990844447157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5" tint="0.7999816888943144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9" tint="0.5999938962981048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9" tint="0.5999938962981048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9" tint="0.5999938962981048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theme="6" tint="0.599963377788628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FFFFFF"/>
      </font>
      <fill>
        <patternFill patternType="solid">
          <bgColor rgb="FFFF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1"/>
        <color rgb="FFFFFFFF"/>
      </font>
      <fill>
        <patternFill patternType="solid">
          <bgColor rgb="FFFF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1"/>
        <color rgb="FFFFFFFF"/>
      </font>
      <fill>
        <patternFill patternType="solid">
          <bgColor rgb="FF0070C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 val="1"/>
        <color rgb="FFFFFFFF"/>
      </font>
      <fill>
        <patternFill patternType="solid">
          <bgColor rgb="FF0070C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 val="1"/>
        <color rgb="FFFFFFFF"/>
      </font>
      <fill>
        <patternFill patternType="solid">
          <bgColor rgb="FF0070C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0000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center"/>
    </dxf>
    <dxf>
      <alignment horizontal="left" vertical="center"/>
    </dxf>
    <dxf>
      <alignment horizontal="left" vertical="center"/>
    </dxf>
    <dxf>
      <alignment horizontal="left" vertical="center"/>
    </dxf>
    <dxf>
      <alignment horizontal="left" vertical="center"/>
    </dxf>
    <dxf>
      <alignment horizontal="left" vertical="center"/>
    </dxf>
    <dxf>
      <alignment horizontal="left" vertical="center"/>
    </dxf>
    <dxf>
      <numFmt numFmtId="0" formatCode="General"/>
      <alignment horizontal="left" vertical="center"/>
    </dxf>
    <dxf>
      <alignment horizontal="left" vertical="center"/>
    </dxf>
    <dxf>
      <alignment horizontal="left" vertical="center"/>
    </dxf>
    <dxf>
      <numFmt numFmtId="30" formatCode="@"/>
      <alignment horizontal="left" vertical="center"/>
    </dxf>
    <dxf>
      <alignment horizontal="left" vertical="center"/>
    </dxf>
    <dxf>
      <alignment horizontal="left" vertical="center"/>
    </dxf>
    <dxf>
      <alignment horizontal="left" vertical="center"/>
    </dxf>
    <dxf>
      <alignment horizontal="left" vertical="center"/>
    </dxf>
    <dxf>
      <alignment horizontal="left" vertical="center"/>
    </dxf>
    <dxf>
      <numFmt numFmtId="30" formatCode="@"/>
      <alignment horizontal="left" vertical="center"/>
    </dxf>
    <dxf>
      <alignment horizontal="left" vertical="center"/>
    </dxf>
    <dxf>
      <alignment horizontal="left" vertical="center"/>
    </dxf>
    <dxf>
      <alignment horizontal="left" vertical="center"/>
    </dxf>
    <dxf>
      <alignment horizontal="left" vertical="center"/>
    </dxf>
    <dxf>
      <font>
        <name val="Aptos Narrow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3" tint="0.09997863704336681"/>
        </patternFill>
      </fill>
      <alignment horizontal="left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Tabela8" displayName="Tabela8" ref="A1:T209" headerRowCount="1" totalsRowShown="0" headerRowDxfId="62" dataDxfId="61">
  <autoFilter ref="A1:T209"/>
  <sortState ref="A2:M206">
    <sortCondition ref="B1:B206"/>
  </sortState>
  <tableColumns count="20">
    <tableColumn id="1" name="Imie" dataDxfId="60"/>
    <tableColumn id="2" name="Nazwisko" dataDxfId="59"/>
    <tableColumn id="4" name="Biuro" dataDxfId="58"/>
    <tableColumn id="5" name="Nr telefonu" dataDxfId="57"/>
    <tableColumn id="6" name="E-Mail" dataDxfId="56"/>
    <tableColumn id="7" name="Stan cywilny" dataDxfId="55"/>
    <tableColumn id="8" name="Numer konta" dataDxfId="54"/>
    <tableColumn id="14" name="SWIFT" dataDxfId="53"/>
    <tableColumn id="9" name="Finanzamt" dataDxfId="52"/>
    <tableColumn id="10" name="Steuernummer" dataDxfId="51"/>
    <tableColumn id="11" name="ID. Nr" dataDxfId="50"/>
    <tableColumn id="12" name="ID żony" dataDxfId="49"/>
    <tableColumn id="13" name="Nazwisko Imie Numer" dataDxfId="48">
      <calculatedColumnFormula>_xlfn.CONCAT(B2," ",A2, " ",D2)</calculatedColumnFormula>
    </tableColumn>
    <tableColumn id="3" name="Data urodzenia" dataDxfId="47"/>
    <tableColumn id="15" name="Religia" dataDxfId="46"/>
    <tableColumn id="16" name="Ulica" dataDxfId="45"/>
    <tableColumn id="17" name="Miejscowośc" dataDxfId="44"/>
    <tableColumn id="18" name="Data ślubu" dataDxfId="43"/>
    <tableColumn id="19" name="Data Ur Żony" dataDxfId="42"/>
    <tableColumn id="20" name="imię żony" dataDxfId="41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ela1" displayName="Tabela1" ref="A1:F131" headerRowCount="1" totalsRowShown="0" headerRowDxfId="18" dataDxfId="17">
  <autoFilter ref="A1:F131"/>
  <tableColumns count="6">
    <tableColumn id="1" name="Imie" dataDxfId="16"/>
    <tableColumn id="2" name="Nazwisko" dataDxfId="15"/>
    <tableColumn id="3" name="Nr telefonu" dataDxfId="14"/>
    <tableColumn id="4" name="E-Mail" dataDxfId="13"/>
    <tableColumn id="5" name="Biuro" dataDxfId="12"/>
    <tableColumn id="6" name="Nazwisko Imie Numer" dataDxfId="11">
      <calculatedColumnFormula>_xlfn.CONCAT(B2," ",A2, " ",C2)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dawidb82.82@interia.pl" TargetMode="External" Id="rId1" /><Relationship Type="http://schemas.openxmlformats.org/officeDocument/2006/relationships/hyperlink" Target="mailto:dziedzicp@poczta.fm" TargetMode="External" Id="rId2" /><Relationship Type="http://schemas.openxmlformats.org/officeDocument/2006/relationships/hyperlink" Target="mailto:gosia.faska@gmail.com" TargetMode="External" Id="rId3" /><Relationship Type="http://schemas.openxmlformats.org/officeDocument/2006/relationships/hyperlink" Target="mailto:dubisgrzegorz@interia.eu" TargetMode="External" Id="rId4" /><Relationship Type="http://schemas.openxmlformats.org/officeDocument/2006/relationships/hyperlink" Target="mailto:anetakris28@interia.pl" TargetMode="External" Id="rId5" /><Relationship Type="http://schemas.openxmlformats.org/officeDocument/2006/relationships/hyperlink" Target="mailto:przemekh201@gmal.com" TargetMode="External" Id="rId6" /><Relationship Type="http://schemas.openxmlformats.org/officeDocument/2006/relationships/hyperlink" Target="mailto:bartosz.janas@onet.p" TargetMode="External" Id="rId7" /><Relationship Type="http://schemas.openxmlformats.org/officeDocument/2006/relationships/hyperlink" Target="mailto:edit1234j@gmail.com" TargetMode="External" Id="rId8" /><Relationship Type="http://schemas.openxmlformats.org/officeDocument/2006/relationships/hyperlink" Target="mailto:damiano5401@wp.pl" TargetMode="External" Id="rId9" /><Relationship Type="http://schemas.openxmlformats.org/officeDocument/2006/relationships/hyperlink" Target="mailto:iwona.89kaminska@gmail.com" TargetMode="External" Id="rId10" /><Relationship Type="http://schemas.openxmlformats.org/officeDocument/2006/relationships/hyperlink" Target="mailto:DAMIANKO2@OP.PL" TargetMode="External" Id="rId11" /><Relationship Type="http://schemas.openxmlformats.org/officeDocument/2006/relationships/hyperlink" Target="mailto:adam12369@op.pl" TargetMode="External" Id="rId12" /><Relationship Type="http://schemas.openxmlformats.org/officeDocument/2006/relationships/hyperlink" Target="mailto:marysia-chabko@wp.pl" TargetMode="External" Id="rId13" /><Relationship Type="http://schemas.openxmlformats.org/officeDocument/2006/relationships/hyperlink" Target="mailto:angelika.mosiezna@interia.pl" TargetMode="External" Id="rId14" /><Relationship Type="http://schemas.openxmlformats.org/officeDocument/2006/relationships/hyperlink" Target="mailto:dpawliszko04@wp.pl" TargetMode="External" Id="rId15" /><Relationship Type="http://schemas.openxmlformats.org/officeDocument/2006/relationships/hyperlink" Target="mailto:damiano5401@wp.pl" TargetMode="External" Id="rId16" /><Relationship Type="http://schemas.openxmlformats.org/officeDocument/2006/relationships/hyperlink" Target="mailto:mk.skora@wp.pl" TargetMode="External" Id="rId17" /><Relationship Type="http://schemas.openxmlformats.org/officeDocument/2006/relationships/hyperlink" Target="mailto:aszlachta86@gmail.com" TargetMode="External" Id="rId18" /><Relationship Type="http://schemas.openxmlformats.org/officeDocument/2006/relationships/hyperlink" Target="mailto:krzysztofwichnera@gmail.ccom" TargetMode="External" Id="rId19" /><Relationship Type="http://schemas.openxmlformats.org/officeDocument/2006/relationships/hyperlink" Target="mailto:beatazubek@wp.pl" TargetMode="External" Id="rId20" /><Relationship Type="http://schemas.openxmlformats.org/officeDocument/2006/relationships/hyperlink" Target="mailto:przemyslaw_kam@o2.pl" TargetMode="External" Id="rId21" /><Relationship Type="http://schemas.openxmlformats.org/officeDocument/2006/relationships/hyperlink" Target="mailto:daniel.harpak@o2.pl" TargetMode="External" Id="rId22" /><Relationship Type="http://schemas.openxmlformats.org/officeDocument/2006/relationships/table" Target="/xl/tables/table1.xml" Id="rId23" /></Relationships>
</file>

<file path=xl/worksheets/_rels/sheet5.xml.rels><Relationships xmlns="http://schemas.openxmlformats.org/package/2006/relationships"><Relationship Type="http://schemas.openxmlformats.org/officeDocument/2006/relationships/hyperlink" Target="mailto:tomek.wrobel@vp.pl" TargetMode="External" Id="rId1" /><Relationship Type="http://schemas.openxmlformats.org/officeDocument/2006/relationships/hyperlink" Target="mailto:gniadek.andrzej@wp.pl" TargetMode="External" Id="rId2" /><Relationship Type="http://schemas.openxmlformats.org/officeDocument/2006/relationships/hyperlink" Target="mailto:matuszewskidominik@o2.pl" TargetMode="External" Id="rId3" /><Relationship Type="http://schemas.openxmlformats.org/officeDocument/2006/relationships/hyperlink" Target="mailto:mik3ll@wp.pl" TargetMode="External" Id="rId4" /><Relationship Type="http://schemas.openxmlformats.org/officeDocument/2006/relationships/hyperlink" Target="mailto:mik3ll@wp.pl" TargetMode="External" Id="rId5" /><Relationship Type="http://schemas.openxmlformats.org/officeDocument/2006/relationships/hyperlink" Target="mailto:darrek.pl@interia.pl" TargetMode="External" Id="rId6" /><Relationship Type="http://schemas.openxmlformats.org/officeDocument/2006/relationships/hyperlink" Target="mailto:inspaw.pawelchrzanowski@onet.pl" TargetMode="External" Id="rId7" /><Relationship Type="http://schemas.openxmlformats.org/officeDocument/2006/relationships/hyperlink" Target="mailto:haderpatryk@o2.pl" TargetMode="External" Id="rId8" /><Relationship Type="http://schemas.openxmlformats.org/officeDocument/2006/relationships/hyperlink" Target="mailto:arekhader150@gmail.com" TargetMode="External" Id="rId9" /><Relationship Type="http://schemas.openxmlformats.org/officeDocument/2006/relationships/hyperlink" Target="mailto:office@empwelding.eu" TargetMode="External" Id="rId10" /><Relationship Type="http://schemas.openxmlformats.org/officeDocument/2006/relationships/hyperlink" Target="mailto:darek.turecki@interia.pl" TargetMode="External" Id="rId11" /><Relationship Type="http://schemas.openxmlformats.org/officeDocument/2006/relationships/hyperlink" Target="mailto:dawidos12056@gmail.com" TargetMode="External" Id="rId12" /><Relationship Type="http://schemas.openxmlformats.org/officeDocument/2006/relationships/hyperlink" Target="mailto:marcin.moszkowicz@o2.pl" TargetMode="External" Id="rId13" /><Relationship Type="http://schemas.openxmlformats.org/officeDocument/2006/relationships/hyperlink" Target="mailto:rafal.latka1983@interia.pl" TargetMode="External" Id="rId14" /><Relationship Type="http://schemas.openxmlformats.org/officeDocument/2006/relationships/hyperlink" Target="mailto:jaras172@wp.pl" TargetMode="External" Id="rId15" /><Relationship Type="http://schemas.openxmlformats.org/officeDocument/2006/relationships/hyperlink" Target="mailto:duncikpl1234@o2.pl" TargetMode="External" Id="rId16" /><Relationship Type="http://schemas.openxmlformats.org/officeDocument/2006/relationships/hyperlink" Target="mailto:duncikpl1234@o2.pl%20(ILUCZYK" TargetMode="External" Id="rId17" /><Relationship Type="http://schemas.openxmlformats.org/officeDocument/2006/relationships/hyperlink" Target="mailto:duncikpl1234@o2.pl%20(ILUCZYK" TargetMode="External" Id="rId18" /><Relationship Type="http://schemas.openxmlformats.org/officeDocument/2006/relationships/hyperlink" Target="mailto:duncikpl1234@o2.pl%20(ILUCZYK" TargetMode="External" Id="rId19" /><Relationship Type="http://schemas.openxmlformats.org/officeDocument/2006/relationships/hyperlink" Target="mailto:pozogawaldemar@gmail.com" TargetMode="External" Id="rId20" /><Relationship Type="http://schemas.openxmlformats.org/officeDocument/2006/relationships/hyperlink" Target="mailto:semen1988@interia.pl" TargetMode="External" Id="rId21" /><Relationship Type="http://schemas.openxmlformats.org/officeDocument/2006/relationships/hyperlink" Target="mailto:GrzegorzGawron7@interia.pl" TargetMode="External" Id="rId22" /><Relationship Type="http://schemas.openxmlformats.org/officeDocument/2006/relationships/hyperlink" Target="mailto:rafal72665@wp.pl" TargetMode="External" Id="rId23" /><Relationship Type="http://schemas.openxmlformats.org/officeDocument/2006/relationships/hyperlink" Target="mailto:daniolut82@gmail.com" TargetMode="External" Id="rId24" /><Relationship Type="http://schemas.openxmlformats.org/officeDocument/2006/relationships/hyperlink" Target="mailto:sebastian.organiszzcak@op.pl" TargetMode="External" Id="rId25" /><Relationship Type="http://schemas.openxmlformats.org/officeDocument/2006/relationships/hyperlink" Target="mailto:balasadominik@gmail.com" TargetMode="External" Id="rId26" /><Relationship Type="http://schemas.openxmlformats.org/officeDocument/2006/relationships/hyperlink" Target="mailto:pl3ktech@gmail.com" TargetMode="External" Id="rId27" /><Relationship Type="http://schemas.openxmlformats.org/officeDocument/2006/relationships/hyperlink" Target="mailto:malgosialat95@gmail.com" TargetMode="External" Id="rId28" /><Relationship Type="http://schemas.openxmlformats.org/officeDocument/2006/relationships/hyperlink" Target="mailto:marcinp281284@wp.pl" TargetMode="External" Id="rId29" /><Relationship Type="http://schemas.openxmlformats.org/officeDocument/2006/relationships/hyperlink" Target="mailto:piotr.drobot1231@o2.pl" TargetMode="External" Id="rId30" /><Relationship Type="http://schemas.openxmlformats.org/officeDocument/2006/relationships/hyperlink" Target="mailto:konrad.zajac147@gmail.com" TargetMode="External" Id="rId31" /><Relationship Type="http://schemas.openxmlformats.org/officeDocument/2006/relationships/hyperlink" Target="mailto:matuszewskidominik@o2.pl" TargetMode="External" Id="rId32" /><Relationship Type="http://schemas.openxmlformats.org/officeDocument/2006/relationships/hyperlink" Target="mailto:robsonkoziol4@gmail.com" TargetMode="External" Id="rId33" /><Relationship Type="http://schemas.openxmlformats.org/officeDocument/2006/relationships/hyperlink" Target="mailto:matuszewskidominik@o2.pl" TargetMode="External" Id="rId34" /><Relationship Type="http://schemas.openxmlformats.org/officeDocument/2006/relationships/table" Target="/xl/tables/table2.xml" Id="rId35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Arkusz6">
    <tabColor rgb="FF00B050"/>
    <outlinePr summaryBelow="1" summaryRight="1"/>
    <pageSetUpPr/>
  </sheetPr>
  <dimension ref="A1:T210"/>
  <sheetViews>
    <sheetView workbookViewId="0">
      <pane ySplit="1" topLeftCell="A47" activePane="bottomLeft" state="frozen"/>
      <selection pane="bottomLeft" activeCell="D58" sqref="D58"/>
    </sheetView>
  </sheetViews>
  <sheetFormatPr baseColWidth="8" defaultColWidth="9.140625" defaultRowHeight="14.45"/>
  <cols>
    <col width="12.85546875" bestFit="1" customWidth="1" style="27" min="1" max="1"/>
    <col width="16.7109375" bestFit="1" customWidth="1" style="27" min="2" max="2"/>
    <col width="9.85546875" bestFit="1" customWidth="1" style="27" min="3" max="3"/>
    <col width="13.5703125" customWidth="1" style="34" min="4" max="4"/>
    <col width="27" bestFit="1" customWidth="1" style="27" min="5" max="5"/>
    <col width="14.5703125" bestFit="1" customWidth="1" style="27" min="6" max="6"/>
    <col width="34.7109375" bestFit="1" customWidth="1" style="27" min="7" max="7"/>
    <col width="12" customWidth="1" style="27" min="8" max="8"/>
    <col width="20" bestFit="1" customWidth="1" style="27" min="9" max="9"/>
    <col width="17" bestFit="1" customWidth="1" style="34" min="10" max="10"/>
    <col width="17" customWidth="1" style="27" min="11" max="11"/>
    <col width="14.85546875" bestFit="1" customWidth="1" style="27" min="12" max="12"/>
    <col width="38.7109375" bestFit="1" customWidth="1" style="27" min="13" max="13"/>
    <col width="17" bestFit="1" customWidth="1" style="27" min="14" max="14"/>
    <col width="9.140625" customWidth="1" style="27" min="15" max="15"/>
    <col width="11.28515625" customWidth="1" style="27" min="16" max="16"/>
    <col width="14.85546875" bestFit="1" customWidth="1" style="27" min="17" max="17"/>
    <col width="12.85546875" bestFit="1" customWidth="1" style="27" min="18" max="18"/>
    <col width="14.7109375" bestFit="1" customWidth="1" style="27" min="19" max="19"/>
    <col width="11.7109375" bestFit="1" customWidth="1" style="27" min="20" max="20"/>
    <col width="9.140625" customWidth="1" style="27" min="21" max="21"/>
    <col width="9.140625" customWidth="1" style="27" min="22" max="16384"/>
  </cols>
  <sheetData>
    <row r="1" ht="23.25" customHeight="1">
      <c r="A1" s="26" t="inlineStr">
        <is>
          <t>Imie</t>
        </is>
      </c>
      <c r="B1" s="26" t="inlineStr">
        <is>
          <t>Nazwisko</t>
        </is>
      </c>
      <c r="C1" s="26" t="inlineStr">
        <is>
          <t>Biuro</t>
        </is>
      </c>
      <c r="D1" s="31" t="inlineStr">
        <is>
          <t>Nr telefonu</t>
        </is>
      </c>
      <c r="E1" s="26" t="inlineStr">
        <is>
          <t>E-Mail</t>
        </is>
      </c>
      <c r="F1" s="32" t="inlineStr">
        <is>
          <t>Stan cywilny</t>
        </is>
      </c>
      <c r="G1" s="32" t="inlineStr">
        <is>
          <t>Numer konta</t>
        </is>
      </c>
      <c r="H1" s="32" t="inlineStr">
        <is>
          <t>SWIFT</t>
        </is>
      </c>
      <c r="I1" s="32" t="inlineStr">
        <is>
          <t>Finanzamt</t>
        </is>
      </c>
      <c r="J1" s="39" t="inlineStr">
        <is>
          <t>Steuernummer</t>
        </is>
      </c>
      <c r="K1" s="32" t="inlineStr">
        <is>
          <t>ID. Nr</t>
        </is>
      </c>
      <c r="L1" s="32" t="inlineStr">
        <is>
          <t>ID żony</t>
        </is>
      </c>
      <c r="M1" s="33" t="inlineStr">
        <is>
          <t>Nazwisko Imie Numer</t>
        </is>
      </c>
      <c r="N1" s="55" t="inlineStr">
        <is>
          <t>Data urodzenia</t>
        </is>
      </c>
      <c r="O1" s="55" t="inlineStr">
        <is>
          <t>Religia</t>
        </is>
      </c>
      <c r="P1" s="55" t="inlineStr">
        <is>
          <t>Ulica</t>
        </is>
      </c>
      <c r="Q1" s="55" t="inlineStr">
        <is>
          <t>Miejscowośc</t>
        </is>
      </c>
      <c r="R1" s="55" t="inlineStr">
        <is>
          <t>Data ślubu</t>
        </is>
      </c>
      <c r="S1" s="55" t="inlineStr">
        <is>
          <t>Data Ur Żony</t>
        </is>
      </c>
      <c r="T1" s="55" t="inlineStr">
        <is>
          <t>imię żony</t>
        </is>
      </c>
    </row>
    <row r="2" ht="43.15" customHeight="1">
      <c r="A2" s="27" t="inlineStr">
        <is>
          <t>KRZYSZTOF</t>
        </is>
      </c>
      <c r="B2" s="27" t="inlineStr">
        <is>
          <t>BOREK</t>
        </is>
      </c>
      <c r="C2" s="27" t="inlineStr">
        <is>
          <t>Przeworsk</t>
        </is>
      </c>
      <c r="D2" s="34" t="inlineStr">
        <is>
          <t>733 391 522</t>
        </is>
      </c>
      <c r="F2" s="27" t="inlineStr">
        <is>
          <t>Żonaty</t>
        </is>
      </c>
      <c r="G2" s="27" t="inlineStr">
        <is>
          <t>PL17 9162 1010 2003 1507 4074 0001</t>
        </is>
      </c>
      <c r="H2" s="27" t="inlineStr">
        <is>
          <t>POLUPLPR</t>
        </is>
      </c>
      <c r="I2" s="28" t="inlineStr">
        <is>
          <t>STRAUBING, Fürstenstraße 21, 
94315 Straubing</t>
        </is>
      </c>
      <c r="J2" s="34" t="inlineStr">
        <is>
          <t>162 340 01659</t>
        </is>
      </c>
      <c r="K2" s="36" t="n">
        <v>86922037154</v>
      </c>
      <c r="L2" s="36" t="n">
        <v>23095438678</v>
      </c>
      <c r="M2" s="27">
        <f>_xlfn.CONCAT(B2," ",A2, " ",D2)</f>
        <v/>
      </c>
    </row>
    <row r="3" ht="57.6" customHeight="1">
      <c r="A3" s="27" t="inlineStr">
        <is>
          <t>DAWID</t>
        </is>
      </c>
      <c r="B3" s="27" t="inlineStr">
        <is>
          <t>BUCZKOWSKI</t>
        </is>
      </c>
      <c r="C3" s="27" t="inlineStr">
        <is>
          <t>Przeworsk</t>
        </is>
      </c>
      <c r="D3" s="34" t="inlineStr">
        <is>
          <t>519 756 028</t>
        </is>
      </c>
      <c r="E3" s="35" t="inlineStr">
        <is>
          <t>dawidb82.82@interia.pl</t>
        </is>
      </c>
      <c r="F3" s="27" t="inlineStr">
        <is>
          <t>Żonaty</t>
        </is>
      </c>
      <c r="G3" s="27" t="inlineStr">
        <is>
          <t>DE18 5865 0030 1009 4288 12</t>
        </is>
      </c>
      <c r="I3" s="28" t="inlineStr">
        <is>
          <t>LEER (OSTFRIESENLAND), 
EDZARDSTR. 12/16,
26789 LEER</t>
        </is>
      </c>
      <c r="J3" s="34" t="inlineStr">
        <is>
          <t>60/007/29522</t>
        </is>
      </c>
      <c r="K3" s="36" t="n">
        <v>84712101652</v>
      </c>
      <c r="L3" s="36" t="n">
        <v>17242892062</v>
      </c>
      <c r="M3" s="27">
        <f>_xlfn.CONCAT(B3," ",A3, " ",D3)</f>
        <v/>
      </c>
    </row>
    <row r="4" ht="43.15" customHeight="1">
      <c r="A4" s="27" t="inlineStr">
        <is>
          <t>JACEK</t>
        </is>
      </c>
      <c r="B4" s="27" t="inlineStr">
        <is>
          <t>CZEREBA</t>
        </is>
      </c>
      <c r="C4" s="27" t="inlineStr">
        <is>
          <t>Przeworsk</t>
        </is>
      </c>
      <c r="D4" s="34" t="inlineStr">
        <is>
          <t>667 751 269</t>
        </is>
      </c>
      <c r="F4" s="27" t="inlineStr">
        <is>
          <t>Żonaty</t>
        </is>
      </c>
      <c r="G4" s="27" t="inlineStr">
        <is>
          <t>PL64 1240 2571 1111 0000 3351 0170</t>
        </is>
      </c>
      <c r="H4" s="27" t="inlineStr">
        <is>
          <t>PKOPPLPW</t>
        </is>
      </c>
      <c r="I4" s="28" t="inlineStr">
        <is>
          <t>HOFHEIM, Nordring 4 - 10, 65719 Hofheim am Taunus</t>
        </is>
      </c>
      <c r="J4" s="34" t="inlineStr">
        <is>
          <t>046 891 46177</t>
        </is>
      </c>
      <c r="K4" s="36" t="n">
        <v>16340829657</v>
      </c>
      <c r="M4" s="27">
        <f>_xlfn.CONCAT(B4," ",A4, " ",D4)</f>
        <v/>
      </c>
    </row>
    <row r="5" ht="43.15" customHeight="1">
      <c r="A5" s="27" t="inlineStr">
        <is>
          <t>JACEK</t>
        </is>
      </c>
      <c r="B5" s="27" t="inlineStr">
        <is>
          <t>DECOWSKI</t>
        </is>
      </c>
      <c r="C5" s="27" t="inlineStr">
        <is>
          <t>Przeworsk</t>
        </is>
      </c>
      <c r="D5" s="34" t="inlineStr">
        <is>
          <t>668 385 124</t>
        </is>
      </c>
      <c r="F5" s="27" t="inlineStr">
        <is>
          <t>Rozwiedziony/na</t>
        </is>
      </c>
      <c r="G5" s="27" t="inlineStr">
        <is>
          <t>PL02 2490 0005 0000 4000 7651 3896</t>
        </is>
      </c>
      <c r="H5" s="27" t="inlineStr">
        <is>
          <t>ALBPPLPW</t>
        </is>
      </c>
      <c r="I5" s="28" t="inlineStr">
        <is>
          <t>HOFHEIM, POSTFACH 1380
65703 HOFHEIM</t>
        </is>
      </c>
      <c r="J5" s="34" t="n">
        <v>4689210321</v>
      </c>
      <c r="K5" s="36" t="n">
        <v>78602915310</v>
      </c>
      <c r="M5" s="27">
        <f>_xlfn.CONCAT(B5," ",A5, " ",D5)</f>
        <v/>
      </c>
    </row>
    <row r="6" ht="72" customHeight="1">
      <c r="A6" s="27" t="inlineStr">
        <is>
          <t>KACPER</t>
        </is>
      </c>
      <c r="B6" s="27" t="inlineStr">
        <is>
          <t>DĘBOWSKI</t>
        </is>
      </c>
      <c r="C6" s="27" t="inlineStr">
        <is>
          <t>Przeworsk</t>
        </is>
      </c>
      <c r="D6" s="34" t="inlineStr">
        <is>
          <t>531 758 795</t>
        </is>
      </c>
      <c r="E6" s="28" t="inlineStr">
        <is>
          <t xml:space="preserve">
alakielich@gmail.com</t>
        </is>
      </c>
      <c r="F6" s="27" t="inlineStr">
        <is>
          <t>Kawaler</t>
        </is>
      </c>
      <c r="G6" s="27" t="inlineStr">
        <is>
          <t>PL55 1240 2744 1978 0010 9110 6523</t>
        </is>
      </c>
      <c r="H6" s="27" t="inlineStr">
        <is>
          <t>PKOPPLPW</t>
        </is>
      </c>
      <c r="I6" s="28" t="inlineStr">
        <is>
          <t>KONIGS WUSTERHAUSEN, 
Max-Werner-Straße 9, 
15711 Königs Wusterhausen</t>
        </is>
      </c>
      <c r="J6" s="34" t="inlineStr">
        <is>
          <t>NOCH KEINE</t>
        </is>
      </c>
      <c r="K6" s="36" t="n">
        <v>56182450539</v>
      </c>
      <c r="M6" s="27">
        <f>_xlfn.CONCAT(B6," ",A6, " ",D6)</f>
        <v/>
      </c>
    </row>
    <row r="7">
      <c r="A7" s="27" t="inlineStr">
        <is>
          <t>ANTONI</t>
        </is>
      </c>
      <c r="B7" s="27" t="inlineStr">
        <is>
          <t>DZIEDZIC</t>
        </is>
      </c>
      <c r="C7" s="27" t="inlineStr">
        <is>
          <t>Przeworsk</t>
        </is>
      </c>
      <c r="D7" s="34" t="inlineStr">
        <is>
          <t>694 867 325</t>
        </is>
      </c>
      <c r="E7" s="35" t="inlineStr">
        <is>
          <t>dziedzicp@poczta.fm</t>
        </is>
      </c>
      <c r="F7" s="27" t="inlineStr">
        <is>
          <t>Żonaty</t>
        </is>
      </c>
      <c r="G7" s="27" t="inlineStr">
        <is>
          <t>PL39 1090 2590 0000 0001 3246 3368</t>
        </is>
      </c>
      <c r="I7" s="27" t="inlineStr">
        <is>
          <t>Hameln - Holzminden</t>
        </is>
      </c>
      <c r="J7" s="34" t="inlineStr">
        <is>
          <t>22/010/02066</t>
        </is>
      </c>
      <c r="K7" s="36" t="n">
        <v>24905162389</v>
      </c>
      <c r="L7" s="36" t="n">
        <v>62145735051</v>
      </c>
      <c r="M7" s="27">
        <f>_xlfn.CONCAT(B7," ",A7, " ",D7)</f>
        <v/>
      </c>
    </row>
    <row r="8" ht="43.15" customHeight="1">
      <c r="A8" s="27" t="inlineStr">
        <is>
          <t>MATEUSZ</t>
        </is>
      </c>
      <c r="B8" s="27" t="inlineStr">
        <is>
          <t>DZIÓB</t>
        </is>
      </c>
      <c r="C8" s="27" t="inlineStr">
        <is>
          <t>Przeworsk</t>
        </is>
      </c>
      <c r="D8" s="34" t="inlineStr">
        <is>
          <t>ANETA SONDEJ</t>
        </is>
      </c>
      <c r="F8" s="27" t="inlineStr">
        <is>
          <t>Żonaty</t>
        </is>
      </c>
      <c r="G8" s="27" t="inlineStr">
        <is>
          <t>PL81 1160 2202 0000 0005 7372 4082</t>
        </is>
      </c>
      <c r="H8" s="27" t="inlineStr">
        <is>
          <t>BIGBPLPW</t>
        </is>
      </c>
      <c r="I8" s="28" t="inlineStr">
        <is>
          <t>BAMBERG, MARTIN-LUTHER-STR.1
96050 BAMBERG</t>
        </is>
      </c>
      <c r="J8" s="34" t="inlineStr">
        <is>
          <t>NOCH KEINE</t>
        </is>
      </c>
      <c r="K8" s="36" t="n">
        <v>67154238773</v>
      </c>
      <c r="M8" s="27">
        <f>_xlfn.CONCAT(B8," ",A8, " ",D8)</f>
        <v/>
      </c>
    </row>
    <row r="9" ht="43.15" customHeight="1">
      <c r="A9" s="27" t="inlineStr">
        <is>
          <t>DARIUSZ</t>
        </is>
      </c>
      <c r="B9" s="27" t="inlineStr">
        <is>
          <t>FASZCZEWSKI</t>
        </is>
      </c>
      <c r="C9" s="27" t="inlineStr">
        <is>
          <t>Przeworsk</t>
        </is>
      </c>
      <c r="D9" s="34" t="inlineStr">
        <is>
          <t>600 575 861</t>
        </is>
      </c>
      <c r="E9" s="35" t="inlineStr">
        <is>
          <t>gosia.faska@gmail.com</t>
        </is>
      </c>
      <c r="F9" s="27" t="inlineStr">
        <is>
          <t>Żonaty</t>
        </is>
      </c>
      <c r="G9" s="27" t="inlineStr">
        <is>
          <t>PL38 2490 0005 0000 4000 6628 1688</t>
        </is>
      </c>
      <c r="H9" s="27" t="inlineStr">
        <is>
          <t>ALBPPLPW</t>
        </is>
      </c>
      <c r="I9" s="28" t="inlineStr">
        <is>
          <t>OLPE, Am Gallenberg 20, 
57462 Olpe</t>
        </is>
      </c>
      <c r="J9" s="34" t="inlineStr">
        <is>
          <t>NOCH KEINE</t>
        </is>
      </c>
      <c r="K9" s="36" t="n">
        <v>73219807463</v>
      </c>
      <c r="L9" s="36" t="n">
        <v>39423806575</v>
      </c>
      <c r="M9" s="27">
        <f>_xlfn.CONCAT(B9," ",A9, " ",D9)</f>
        <v/>
      </c>
    </row>
    <row r="10">
      <c r="A10" s="27" t="inlineStr">
        <is>
          <t>MARIAN</t>
        </is>
      </c>
      <c r="B10" s="27" t="inlineStr">
        <is>
          <t>FUDALI</t>
        </is>
      </c>
      <c r="C10" s="27" t="inlineStr">
        <is>
          <t>Przeworsk</t>
        </is>
      </c>
      <c r="D10" s="34" t="inlineStr">
        <is>
          <t>695 288 042</t>
        </is>
      </c>
      <c r="F10" s="27" t="inlineStr">
        <is>
          <t>Żonaty</t>
        </is>
      </c>
      <c r="I10" s="27" t="inlineStr">
        <is>
          <t>Hameln - Holzminden</t>
        </is>
      </c>
      <c r="J10" s="34" t="inlineStr">
        <is>
          <t>22/013/11204</t>
        </is>
      </c>
      <c r="K10" s="36" t="n">
        <v>16270359649</v>
      </c>
      <c r="L10" s="27" t="inlineStr">
        <is>
          <t>NOCH KEINE</t>
        </is>
      </c>
      <c r="M10" s="27">
        <f>_xlfn.CONCAT(B10," ",A10, " ",D10)</f>
        <v/>
      </c>
    </row>
    <row r="11">
      <c r="A11" s="27" t="inlineStr">
        <is>
          <t>TOMASZ</t>
        </is>
      </c>
      <c r="B11" s="27" t="inlineStr">
        <is>
          <t>FURGAŁA</t>
        </is>
      </c>
      <c r="C11" s="27" t="inlineStr">
        <is>
          <t>Przeworsk</t>
        </is>
      </c>
      <c r="D11" s="34" t="inlineStr">
        <is>
          <t>, CZYRNY  AGN</t>
        </is>
      </c>
      <c r="F11" s="27" t="inlineStr">
        <is>
          <t>Żonaty</t>
        </is>
      </c>
      <c r="M11" s="27">
        <f>_xlfn.CONCAT(B11," ",A11, " ",D11)</f>
        <v/>
      </c>
    </row>
    <row r="12" ht="43.15" customHeight="1">
      <c r="A12" s="27" t="inlineStr">
        <is>
          <t>KACPER</t>
        </is>
      </c>
      <c r="B12" s="27" t="inlineStr">
        <is>
          <t xml:space="preserve">GŁAB </t>
        </is>
      </c>
      <c r="C12" s="27" t="inlineStr">
        <is>
          <t>Przeworsk</t>
        </is>
      </c>
      <c r="D12" s="34" t="inlineStr">
        <is>
          <t>882 156  689</t>
        </is>
      </c>
      <c r="F12" s="27" t="inlineStr">
        <is>
          <t>Kawaler</t>
        </is>
      </c>
      <c r="G12" s="27" t="inlineStr">
        <is>
          <t>PL83 1050 1546 1000 0097 8872 1778</t>
        </is>
      </c>
      <c r="H12" s="27" t="inlineStr">
        <is>
          <t>INGBPLPW</t>
        </is>
      </c>
      <c r="I12" s="28" t="inlineStr">
        <is>
          <t>COTTBUS, POSTFACH 10 04 53, 
03004 COTTBUS</t>
        </is>
      </c>
      <c r="J12" s="34" t="inlineStr">
        <is>
          <t>NOCH KEINE</t>
        </is>
      </c>
      <c r="K12" s="36" t="n">
        <v>47184530240</v>
      </c>
      <c r="M12" s="27">
        <f>_xlfn.CONCAT(B12," ",A12, " ",D12)</f>
        <v/>
      </c>
    </row>
    <row r="13" ht="28.9" customHeight="1">
      <c r="A13" s="27" t="inlineStr">
        <is>
          <t>GRZEGORZ</t>
        </is>
      </c>
      <c r="B13" s="27" t="inlineStr">
        <is>
          <t>DUBIS</t>
        </is>
      </c>
      <c r="C13" s="27" t="inlineStr">
        <is>
          <t>Przeworsk</t>
        </is>
      </c>
      <c r="D13" s="34" t="inlineStr">
        <is>
          <t>509 845 804</t>
        </is>
      </c>
      <c r="E13" s="35" t="inlineStr">
        <is>
          <t>dubisgrzegorz@interia.eu</t>
        </is>
      </c>
      <c r="F13" s="27" t="inlineStr">
        <is>
          <t>Żonaty</t>
        </is>
      </c>
      <c r="G13" s="27" t="inlineStr">
        <is>
          <t>PL93 1160 2202 0000 0005 4190 6314</t>
        </is>
      </c>
      <c r="H13" s="27" t="inlineStr">
        <is>
          <t>BIGBPLPW</t>
        </is>
      </c>
      <c r="I13" s="28" t="inlineStr">
        <is>
          <t>ITZEHOE, FEHRSTR. 5
25524 ITZEHOE</t>
        </is>
      </c>
      <c r="J13" s="34" t="inlineStr">
        <is>
          <t>18/315/09506</t>
        </is>
      </c>
      <c r="K13" s="27" t="inlineStr">
        <is>
          <t>45 783 152  500</t>
        </is>
      </c>
      <c r="L13" s="36" t="n">
        <v>40516209075</v>
      </c>
      <c r="M13" s="27">
        <f>_xlfn.CONCAT(B13," ",A13, " ",D13)</f>
        <v/>
      </c>
    </row>
    <row r="14">
      <c r="A14" s="27" t="inlineStr">
        <is>
          <t>KONRAD</t>
        </is>
      </c>
      <c r="B14" s="27" t="inlineStr">
        <is>
          <t>GŁĄB</t>
        </is>
      </c>
      <c r="C14" s="27" t="inlineStr">
        <is>
          <t>Przeworsk</t>
        </is>
      </c>
      <c r="D14" s="34" t="inlineStr">
        <is>
          <t>577 396 734</t>
        </is>
      </c>
      <c r="F14" s="27" t="inlineStr">
        <is>
          <t>Kawaler</t>
        </is>
      </c>
      <c r="G14" s="27" t="inlineStr">
        <is>
          <t>PL52 1160 2202 0000 0006 0015 7589</t>
        </is>
      </c>
      <c r="I14" s="27" t="inlineStr">
        <is>
          <t>COTTBUS</t>
        </is>
      </c>
      <c r="J14" s="34" t="inlineStr">
        <is>
          <t>NOCH KEINE</t>
        </is>
      </c>
      <c r="K14" s="36" t="n">
        <v>61809004730</v>
      </c>
      <c r="M14" s="27">
        <f>_xlfn.CONCAT(B14," ",A14, " ",D14)</f>
        <v/>
      </c>
    </row>
    <row r="15" ht="43.15" customHeight="1">
      <c r="A15" s="27" t="inlineStr">
        <is>
          <t>KRZYSZTOF</t>
        </is>
      </c>
      <c r="B15" s="27" t="inlineStr">
        <is>
          <t>HARŁACZ</t>
        </is>
      </c>
      <c r="C15" s="27" t="inlineStr">
        <is>
          <t>Przeworsk</t>
        </is>
      </c>
      <c r="D15" s="34" t="inlineStr">
        <is>
          <t>889 106 427</t>
        </is>
      </c>
      <c r="E15" s="35" t="inlineStr">
        <is>
          <t>anetakris28@interia.pl</t>
        </is>
      </c>
      <c r="F15" s="27" t="inlineStr">
        <is>
          <t>Żonaty</t>
        </is>
      </c>
      <c r="G15" s="27" t="inlineStr">
        <is>
          <t>PL57 1160 2202 0000 0003 1239 2740</t>
        </is>
      </c>
      <c r="H15" s="27" t="inlineStr">
        <is>
          <t>BIGBPLPW</t>
        </is>
      </c>
      <c r="I15" s="28" t="inlineStr">
        <is>
          <t>Hameln - Holzminden
Postfach 10 13 25
31 763 Hameln</t>
        </is>
      </c>
      <c r="J15" s="34" t="inlineStr">
        <is>
          <t>22/016/17087</t>
        </is>
      </c>
      <c r="K15" s="27" t="n">
        <v>87323645016</v>
      </c>
      <c r="L15" s="36" t="n">
        <v>74144305287</v>
      </c>
      <c r="M15" s="27">
        <f>_xlfn.CONCAT(B15," ",A15, " ",D15)</f>
        <v/>
      </c>
    </row>
    <row r="16" ht="43.15" customHeight="1">
      <c r="A16" s="27" t="inlineStr">
        <is>
          <t>PRZEMYSŁAW</t>
        </is>
      </c>
      <c r="B16" s="27" t="inlineStr">
        <is>
          <t>HOP</t>
        </is>
      </c>
      <c r="C16" s="27" t="inlineStr">
        <is>
          <t>Przeworsk</t>
        </is>
      </c>
      <c r="D16" s="34" t="inlineStr">
        <is>
          <t>664 240 070</t>
        </is>
      </c>
      <c r="E16" s="35" t="inlineStr">
        <is>
          <t>przemekh201@gmal.com</t>
        </is>
      </c>
      <c r="F16" s="27" t="inlineStr">
        <is>
          <t>Żonaty</t>
        </is>
      </c>
      <c r="G16" s="27" t="inlineStr">
        <is>
          <t>PL19 1050 1546 1000 0090 9528 4965</t>
        </is>
      </c>
      <c r="H16" s="27" t="inlineStr">
        <is>
          <t>INGBPLPW</t>
        </is>
      </c>
      <c r="I16" s="28" t="inlineStr">
        <is>
          <t>WEIDEN I. D. OPF., SCHLORPL. 2 U. 4,
92637 WEIDEN</t>
        </is>
      </c>
      <c r="J16" s="34" t="inlineStr">
        <is>
          <t>255 296 07922</t>
        </is>
      </c>
      <c r="K16" s="36" t="n">
        <v>98721960359</v>
      </c>
      <c r="L16" s="36" t="n">
        <v>92706104037</v>
      </c>
      <c r="M16" s="27">
        <f>_xlfn.CONCAT(B16," ",A16, " ",D16)</f>
        <v/>
      </c>
    </row>
    <row r="17">
      <c r="A17" s="27" t="inlineStr">
        <is>
          <t>BARTOSZ</t>
        </is>
      </c>
      <c r="B17" s="27" t="inlineStr">
        <is>
          <t>JANAS</t>
        </is>
      </c>
      <c r="C17" s="27" t="inlineStr">
        <is>
          <t>Przeworsk</t>
        </is>
      </c>
      <c r="D17" s="34" t="inlineStr">
        <is>
          <t>791 127 536</t>
        </is>
      </c>
      <c r="E17" s="35" t="inlineStr">
        <is>
          <t>bartosz.janas@onet.p</t>
        </is>
      </c>
      <c r="F17" s="27" t="inlineStr">
        <is>
          <t>Kawaler</t>
        </is>
      </c>
      <c r="G17" s="27" t="inlineStr">
        <is>
          <t xml:space="preserve">PL41 1090 2590 0000 0001 3523 9181 </t>
        </is>
      </c>
      <c r="H17" s="27" t="inlineStr">
        <is>
          <t>WBKPPLPP</t>
        </is>
      </c>
      <c r="I17" s="27" t="inlineStr">
        <is>
          <t>NORDLINGEN</t>
        </is>
      </c>
      <c r="J17" s="34" t="inlineStr">
        <is>
          <t>NOCH KEINE</t>
        </is>
      </c>
      <c r="K17" s="36" t="n">
        <v>12703492651</v>
      </c>
      <c r="M17" s="27">
        <f>_xlfn.CONCAT(B17," ",A17, " ",D17)</f>
        <v/>
      </c>
    </row>
    <row r="18" ht="43.15" customHeight="1">
      <c r="A18" s="27" t="inlineStr">
        <is>
          <t>BARTOSZ</t>
        </is>
      </c>
      <c r="B18" s="27" t="inlineStr">
        <is>
          <t>JANAS</t>
        </is>
      </c>
      <c r="C18" s="27" t="inlineStr">
        <is>
          <t>Przeworsk</t>
        </is>
      </c>
      <c r="D18" s="34" t="inlineStr">
        <is>
          <t>791 127 536</t>
        </is>
      </c>
      <c r="E18" s="28" t="inlineStr">
        <is>
          <t xml:space="preserve">bartosz.janas@onet.pl
</t>
        </is>
      </c>
      <c r="F18" s="27" t="inlineStr">
        <is>
          <t>Kawaler</t>
        </is>
      </c>
      <c r="G18" s="36" t="inlineStr">
        <is>
          <t xml:space="preserve">PL41 1090 2590 0000 0001 3523 9181 </t>
        </is>
      </c>
      <c r="H18" s="27" t="inlineStr">
        <is>
          <t>WBKPPLPP</t>
        </is>
      </c>
      <c r="I18" s="28" t="inlineStr">
        <is>
          <t>NORDLINGEN, POSTFACH1521, 
86715 NORDLINGEN</t>
        </is>
      </c>
      <c r="J18" s="34" t="inlineStr">
        <is>
          <t>NOCH KEINE</t>
        </is>
      </c>
      <c r="K18" s="36" t="n">
        <v>12703492651</v>
      </c>
      <c r="M18" s="27">
        <f>_xlfn.CONCAT(B18," ",A18, " ",D18)</f>
        <v/>
      </c>
    </row>
    <row r="19">
      <c r="A19" s="27" t="inlineStr">
        <is>
          <t>MATEUSZ</t>
        </is>
      </c>
      <c r="B19" s="27" t="inlineStr">
        <is>
          <t>JASIŃSKI</t>
        </is>
      </c>
      <c r="C19" s="27" t="inlineStr">
        <is>
          <t>Przeworsk</t>
        </is>
      </c>
      <c r="E19" s="35" t="inlineStr">
        <is>
          <t>edit1234j@gmail.com</t>
        </is>
      </c>
      <c r="G19" s="27" t="inlineStr">
        <is>
          <t>PL08 1090 1160 0000 0001 3538 7120</t>
        </is>
      </c>
      <c r="M19" s="27">
        <f>_xlfn.CONCAT(B19," ",A19, " ",D19)</f>
        <v/>
      </c>
    </row>
    <row r="20" ht="43.15" customHeight="1">
      <c r="A20" s="27" t="inlineStr">
        <is>
          <t>DAMIAN</t>
        </is>
      </c>
      <c r="B20" s="27" t="inlineStr">
        <is>
          <t>JONIEC</t>
        </is>
      </c>
      <c r="C20" s="27" t="inlineStr">
        <is>
          <t>Przeworsk</t>
        </is>
      </c>
      <c r="D20" s="34" t="inlineStr">
        <is>
          <t>605 455 314</t>
        </is>
      </c>
      <c r="E20" s="35" t="inlineStr">
        <is>
          <t>damiano5401@wp.pl</t>
        </is>
      </c>
      <c r="F20" s="27" t="inlineStr">
        <is>
          <t>Kawaler</t>
        </is>
      </c>
      <c r="G20" s="27" t="inlineStr">
        <is>
          <t>PL75 2490 0005 0000 4000 4340 0371</t>
        </is>
      </c>
      <c r="H20" s="27" t="inlineStr">
        <is>
          <t>ALBPPLPW</t>
        </is>
      </c>
      <c r="I20" s="28" t="inlineStr">
        <is>
          <t>ERFURT, AUGUST-ROBLING-STR. 10
99091 ERFURT</t>
        </is>
      </c>
      <c r="J20" s="34" t="inlineStr">
        <is>
          <t>151/409/16800</t>
        </is>
      </c>
      <c r="K20" s="36" t="n">
        <v>46853410426</v>
      </c>
      <c r="M20" s="27">
        <f>_xlfn.CONCAT(B20," ",A20, " ",D20)</f>
        <v/>
      </c>
    </row>
    <row r="21" ht="43.15" customHeight="1">
      <c r="A21" s="27" t="inlineStr">
        <is>
          <t>JAN</t>
        </is>
      </c>
      <c r="B21" s="27" t="inlineStr">
        <is>
          <t>KALINSKI</t>
        </is>
      </c>
      <c r="C21" s="27" t="inlineStr">
        <is>
          <t>Przeworsk</t>
        </is>
      </c>
      <c r="D21" s="34" t="inlineStr">
        <is>
          <t>535 888 824</t>
        </is>
      </c>
      <c r="F21" s="27" t="inlineStr">
        <is>
          <t>Żonaty</t>
        </is>
      </c>
      <c r="G21" s="27" t="inlineStr">
        <is>
          <t>PL86 1240 2597 1978 0010 4621 4361</t>
        </is>
      </c>
      <c r="H21" s="27" t="inlineStr">
        <is>
          <t>PKOPPLPW</t>
        </is>
      </c>
      <c r="I21" s="28" t="inlineStr">
        <is>
          <t>MUHLHAUSEN, MARTINISTR. 22
99974 MUHLHAUSEN</t>
        </is>
      </c>
      <c r="J21" s="34" t="inlineStr">
        <is>
          <t>157/412/06703</t>
        </is>
      </c>
      <c r="K21" s="36" t="n">
        <v>81892607342</v>
      </c>
      <c r="L21" s="36" t="n">
        <v>58032396411</v>
      </c>
      <c r="M21" s="27">
        <f>_xlfn.CONCAT(B21," ",A21, " ",D21)</f>
        <v/>
      </c>
    </row>
    <row r="22" ht="43.15" customHeight="1">
      <c r="A22" s="27" t="inlineStr">
        <is>
          <t>KAMIL</t>
        </is>
      </c>
      <c r="B22" s="27" t="inlineStr">
        <is>
          <t>KAMIŃSKI</t>
        </is>
      </c>
      <c r="C22" s="27" t="inlineStr">
        <is>
          <t>Przeworsk</t>
        </is>
      </c>
      <c r="D22" s="34" t="inlineStr">
        <is>
          <t>669 748 011</t>
        </is>
      </c>
      <c r="E22" s="35" t="inlineStr">
        <is>
          <t>iwona.89kaminska@gmail.com</t>
        </is>
      </c>
      <c r="F22" s="27" t="inlineStr">
        <is>
          <t>Żonaty</t>
        </is>
      </c>
      <c r="G22" s="27" t="inlineStr">
        <is>
          <t xml:space="preserve">PL37 1240 2571 1978 0010 5014 6810 </t>
        </is>
      </c>
      <c r="H22" s="27" t="inlineStr">
        <is>
          <t>PKOPPLPW</t>
        </is>
      </c>
      <c r="I22" s="28" t="inlineStr">
        <is>
          <t>FINANZAMT LEIPZIG I,
 Wilhelm-Liebknecht-Platz 3/4, 04105 Leipzig</t>
        </is>
      </c>
      <c r="K22" s="36" t="n">
        <v>58632104172</v>
      </c>
      <c r="L22" s="36" t="n">
        <v>82357909462</v>
      </c>
      <c r="M22" s="27">
        <f>_xlfn.CONCAT(B22," ",A22, " ",D22)</f>
        <v/>
      </c>
    </row>
    <row r="23" ht="72" customHeight="1">
      <c r="A23" s="27" t="inlineStr">
        <is>
          <t>ALICJA</t>
        </is>
      </c>
      <c r="B23" s="27" t="inlineStr">
        <is>
          <t xml:space="preserve">KIELICH </t>
        </is>
      </c>
      <c r="C23" s="27" t="inlineStr">
        <is>
          <t>Przeworsk</t>
        </is>
      </c>
      <c r="D23" s="34" t="inlineStr">
        <is>
          <t>531 758 795</t>
        </is>
      </c>
      <c r="E23" s="28" t="inlineStr">
        <is>
          <t xml:space="preserve">
alakielich@gmail.com</t>
        </is>
      </c>
      <c r="F23" s="27" t="inlineStr">
        <is>
          <t>Panienka</t>
        </is>
      </c>
      <c r="G23" s="27" t="inlineStr">
        <is>
          <t>PL61 1140 2004 0000 3112 1130 0490</t>
        </is>
      </c>
      <c r="H23" s="27" t="inlineStr">
        <is>
          <t>BREXPLPW</t>
        </is>
      </c>
      <c r="I23" s="28" t="inlineStr">
        <is>
          <t>KONIGS WUSTERHAUSEN, 
Max-Werner-Straße 9, 
15711 Königs Wusterhausen</t>
        </is>
      </c>
      <c r="J23" s="34" t="inlineStr">
        <is>
          <t>NOCH KEINE</t>
        </is>
      </c>
      <c r="K23" s="36" t="n">
        <v>77505531842</v>
      </c>
      <c r="M23" s="27">
        <f>_xlfn.CONCAT(B23," ",A23, " ",D23)</f>
        <v/>
      </c>
    </row>
    <row r="24">
      <c r="A24" s="27" t="inlineStr">
        <is>
          <t>DAMIAN</t>
        </is>
      </c>
      <c r="B24" s="27" t="inlineStr">
        <is>
          <t>KONOPKA</t>
        </is>
      </c>
      <c r="C24" s="27" t="inlineStr">
        <is>
          <t>Przeworsk</t>
        </is>
      </c>
      <c r="D24" s="34" t="inlineStr">
        <is>
          <t>606 873 846</t>
        </is>
      </c>
      <c r="E24" s="35" t="inlineStr">
        <is>
          <t>DAMIANKO2@OP.PL</t>
        </is>
      </c>
      <c r="F24" s="27" t="inlineStr">
        <is>
          <t>Żonaty</t>
        </is>
      </c>
      <c r="G24" s="27" t="inlineStr">
        <is>
          <t>PL05 1020 3176 0000 5102 0300 6780</t>
        </is>
      </c>
      <c r="I24" s="27" t="inlineStr">
        <is>
          <t>KASSEL</t>
        </is>
      </c>
      <c r="J24" s="34" t="n">
        <v>2544209243</v>
      </c>
      <c r="K24" s="36" t="n">
        <v>26891357466</v>
      </c>
      <c r="L24" s="27" t="inlineStr">
        <is>
          <t>NOCH KEINE</t>
        </is>
      </c>
      <c r="M24" s="27">
        <f>_xlfn.CONCAT(B24," ",A24, " ",D24)</f>
        <v/>
      </c>
    </row>
    <row r="25" ht="43.15" customHeight="1">
      <c r="A25" s="27" t="inlineStr">
        <is>
          <t>ADAM</t>
        </is>
      </c>
      <c r="B25" s="27" t="inlineStr">
        <is>
          <t>KOS</t>
        </is>
      </c>
      <c r="C25" s="27" t="inlineStr">
        <is>
          <t>Przeworsk</t>
        </is>
      </c>
      <c r="D25" s="34" t="inlineStr">
        <is>
          <t>669 423 068</t>
        </is>
      </c>
      <c r="E25" s="35" t="inlineStr">
        <is>
          <t>adam12369@op.pl</t>
        </is>
      </c>
      <c r="F25" s="27" t="inlineStr">
        <is>
          <t>Kawaler</t>
        </is>
      </c>
      <c r="G25" s="27" t="inlineStr">
        <is>
          <t>PL72 2490 0005 0000 4000 3904 1730</t>
        </is>
      </c>
      <c r="H25" s="27" t="inlineStr">
        <is>
          <t>ALBPPLPW</t>
        </is>
      </c>
      <c r="I25" s="28" t="inlineStr">
        <is>
          <t>Hameln - Holzminden, 
Postfach 10 13 25,
 31763 Hameln</t>
        </is>
      </c>
      <c r="J25" s="34" t="inlineStr">
        <is>
          <t>22/023/31969</t>
        </is>
      </c>
      <c r="K25" s="36" t="n">
        <v>76120148513</v>
      </c>
      <c r="M25" s="27">
        <f>_xlfn.CONCAT(B25," ",A25, " ",D25)</f>
        <v/>
      </c>
    </row>
    <row r="26" ht="43.15" customHeight="1">
      <c r="A26" s="27" t="inlineStr">
        <is>
          <t>DANUTA</t>
        </is>
      </c>
      <c r="B26" s="27" t="inlineStr">
        <is>
          <t>KRAMARSKA</t>
        </is>
      </c>
      <c r="C26" s="27" t="inlineStr">
        <is>
          <t>Przeworsk</t>
        </is>
      </c>
      <c r="D26" s="34" t="inlineStr">
        <is>
          <t>782 066 230</t>
        </is>
      </c>
      <c r="F26" s="27" t="inlineStr">
        <is>
          <t>Panienka</t>
        </is>
      </c>
      <c r="G26" s="27" t="inlineStr">
        <is>
          <t>PL08 1090 2590 0000 0001 4229 7980</t>
        </is>
      </c>
      <c r="H26" s="27" t="inlineStr">
        <is>
          <t>WBKPPLPP</t>
        </is>
      </c>
      <c r="I26" s="28" t="inlineStr">
        <is>
          <t>HANAU, AM FREIHEITSPLATZ 2
63450 HANAU</t>
        </is>
      </c>
      <c r="J26" s="34" t="inlineStr">
        <is>
          <t>022 443 07502</t>
        </is>
      </c>
      <c r="K26" s="36" t="n">
        <v>35043892715</v>
      </c>
      <c r="M26" s="27">
        <f>_xlfn.CONCAT(B26," ",A26, " ",D26)</f>
        <v/>
      </c>
    </row>
    <row r="27" ht="43.15" customHeight="1">
      <c r="A27" s="27" t="inlineStr">
        <is>
          <t>ALEKSANDRA</t>
        </is>
      </c>
      <c r="B27" s="27" t="inlineStr">
        <is>
          <t>KUKULSKA</t>
        </is>
      </c>
      <c r="C27" s="27" t="inlineStr">
        <is>
          <t>Przeworsk</t>
        </is>
      </c>
      <c r="D27" s="34" t="inlineStr">
        <is>
          <t>667 151 575</t>
        </is>
      </c>
      <c r="F27" s="27" t="inlineStr">
        <is>
          <t>Panienka</t>
        </is>
      </c>
      <c r="G27" s="27" t="inlineStr">
        <is>
          <t>LT49 3250 0198 1238 0428</t>
        </is>
      </c>
      <c r="H27" s="27" t="inlineStr">
        <is>
          <t>REVOLUT21</t>
        </is>
      </c>
      <c r="I27" s="28" t="inlineStr">
        <is>
          <t>MAGDEBURG, 
TESSENOWSTRASSE 6. 39114 MAGDEBURG</t>
        </is>
      </c>
      <c r="J27" s="34" t="inlineStr">
        <is>
          <t>10219084027</t>
        </is>
      </c>
      <c r="K27" s="36" t="n">
        <v>91524026270</v>
      </c>
      <c r="M27" s="27">
        <f>_xlfn.CONCAT(B27," ",A27, " ",D27)</f>
        <v/>
      </c>
    </row>
    <row r="28" ht="43.15" customHeight="1">
      <c r="A28" s="27" t="inlineStr">
        <is>
          <t>MARIAN</t>
        </is>
      </c>
      <c r="B28" s="27" t="inlineStr">
        <is>
          <t>LENDZION</t>
        </is>
      </c>
      <c r="C28" s="27" t="inlineStr">
        <is>
          <t>Przeworsk</t>
        </is>
      </c>
      <c r="D28" s="34" t="inlineStr">
        <is>
          <t>661 138 265</t>
        </is>
      </c>
      <c r="F28" s="27" t="inlineStr">
        <is>
          <t>Rozwiedziony/na</t>
        </is>
      </c>
      <c r="G28" s="27" t="inlineStr">
        <is>
          <t>PL60 1140 2004 0000 3312 0553 7446</t>
        </is>
      </c>
      <c r="H28" s="27" t="inlineStr">
        <is>
          <t>BREXPLPW</t>
        </is>
      </c>
      <c r="I28" s="28" t="inlineStr">
        <is>
          <t>MUHLHAUSEN, MARTINISTR. 22
99974 MUHLHAUSEN</t>
        </is>
      </c>
      <c r="J28" s="34" t="inlineStr">
        <is>
          <t>157 441 07528</t>
        </is>
      </c>
      <c r="K28" s="36" t="n">
        <v>22439178609</v>
      </c>
      <c r="M28" s="27">
        <f>_xlfn.CONCAT(B28," ",A28, " ",D28)</f>
        <v/>
      </c>
    </row>
    <row r="29">
      <c r="A29" s="27" t="inlineStr">
        <is>
          <t>ANTONI</t>
        </is>
      </c>
      <c r="B29" s="27" t="inlineStr">
        <is>
          <t>ŁUKSIK</t>
        </is>
      </c>
      <c r="C29" s="27" t="inlineStr">
        <is>
          <t>Przeworsk</t>
        </is>
      </c>
      <c r="D29" s="34" t="inlineStr">
        <is>
          <t>790 320 583</t>
        </is>
      </c>
      <c r="F29" s="27" t="inlineStr">
        <is>
          <t>Żonaty</t>
        </is>
      </c>
      <c r="G29" s="27" t="inlineStr">
        <is>
          <t>PL81 1020 4391 0000 6602 0230 3600</t>
        </is>
      </c>
      <c r="H29" s="27" t="inlineStr">
        <is>
          <t>BPKOPLPW</t>
        </is>
      </c>
      <c r="I29" s="27" t="inlineStr">
        <is>
          <t>HOFHEIM, Nordring 4 - 10, 65719 Hofheim am Taunus</t>
        </is>
      </c>
      <c r="J29" s="34" t="inlineStr">
        <is>
          <t>046 895 00737</t>
        </is>
      </c>
      <c r="K29" s="36" t="n">
        <v>20570981647</v>
      </c>
      <c r="L29" s="36" t="n">
        <v>82637101152</v>
      </c>
      <c r="M29" s="27">
        <f>_xlfn.CONCAT(B29," ",A29, " ",D29)</f>
        <v/>
      </c>
    </row>
    <row r="30" ht="43.15" customHeight="1">
      <c r="A30" s="27" t="inlineStr">
        <is>
          <t>MATEUSZ</t>
        </is>
      </c>
      <c r="B30" s="27" t="inlineStr">
        <is>
          <t>MATUSZEWSKI</t>
        </is>
      </c>
      <c r="C30" s="27" t="inlineStr">
        <is>
          <t>Przeworsk</t>
        </is>
      </c>
      <c r="D30" s="34" t="inlineStr">
        <is>
          <t>796 843 876</t>
        </is>
      </c>
      <c r="E30" s="35" t="inlineStr">
        <is>
          <t>marysia-chabko@wp.pl</t>
        </is>
      </c>
      <c r="F30" s="27" t="inlineStr">
        <is>
          <t>Żonaty</t>
        </is>
      </c>
      <c r="G30" s="27" t="inlineStr">
        <is>
          <t>DE33 1001 0010 0473 5421 24</t>
        </is>
      </c>
      <c r="I30" s="28" t="inlineStr">
        <is>
          <t>DIEBURG, MARIENSTRASSE 19
64807 DIEBURG</t>
        </is>
      </c>
      <c r="J30" s="34" t="n">
        <v>845152544</v>
      </c>
      <c r="K30" s="36" t="n">
        <v>58326947501</v>
      </c>
      <c r="L30" s="36" t="n">
        <v>65812141037</v>
      </c>
      <c r="M30" s="27">
        <f>_xlfn.CONCAT(B30," ",A30, " ",D30)</f>
        <v/>
      </c>
    </row>
    <row r="31" ht="28.9" customHeight="1">
      <c r="A31" s="27" t="inlineStr">
        <is>
          <t>JAKUB</t>
        </is>
      </c>
      <c r="B31" s="27" t="inlineStr">
        <is>
          <t>MOSIĘŻNY</t>
        </is>
      </c>
      <c r="C31" s="27" t="inlineStr">
        <is>
          <t>Przeworsk</t>
        </is>
      </c>
      <c r="D31" s="34" t="inlineStr">
        <is>
          <t>691 073 570</t>
        </is>
      </c>
      <c r="E31" s="35" t="inlineStr">
        <is>
          <t>angelika.mosiezna@interia.pl</t>
        </is>
      </c>
      <c r="F31" s="27" t="inlineStr">
        <is>
          <t>Żonaty</t>
        </is>
      </c>
      <c r="G31" s="27" t="inlineStr">
        <is>
          <t>LT96 3250 0584 5980 0813</t>
        </is>
      </c>
      <c r="I31" s="28" t="inlineStr">
        <is>
          <t>KASSEL, ALTMARKT 1
34125 KASSEL</t>
        </is>
      </c>
      <c r="J31" s="34" t="inlineStr">
        <is>
          <t>NOCH KEINE</t>
        </is>
      </c>
      <c r="M31" s="27">
        <f>_xlfn.CONCAT(B31," ",A31, " ",D31)</f>
        <v/>
      </c>
    </row>
    <row r="32" ht="57.6" customHeight="1">
      <c r="A32" s="27" t="inlineStr">
        <is>
          <t>ZBIGNIEW</t>
        </is>
      </c>
      <c r="B32" s="27" t="inlineStr">
        <is>
          <t>ORZECHOWSKI</t>
        </is>
      </c>
      <c r="C32" s="27" t="inlineStr">
        <is>
          <t>Przeworsk</t>
        </is>
      </c>
      <c r="D32" s="34" t="inlineStr">
        <is>
          <t>668 545 490</t>
        </is>
      </c>
      <c r="F32" s="27" t="inlineStr">
        <is>
          <t>Żonaty</t>
        </is>
      </c>
      <c r="G32" s="27" t="inlineStr">
        <is>
          <t>PL57 1240 2571 1978 0010 6171</t>
        </is>
      </c>
      <c r="H32" s="27" t="inlineStr">
        <is>
          <t>PKOPPLPW</t>
        </is>
      </c>
      <c r="I32" s="28" t="inlineStr">
        <is>
          <t>BERLIN für Körperschaften I, 
Bredtschneiderstr. 5, 
14057 Berlin</t>
        </is>
      </c>
      <c r="J32" s="34" t="inlineStr">
        <is>
          <t>NOCH KEINE</t>
        </is>
      </c>
      <c r="K32" s="36" t="n">
        <v>78432256917</v>
      </c>
      <c r="M32" s="27">
        <f>_xlfn.CONCAT(B32," ",A32, " ",D32)</f>
        <v/>
      </c>
    </row>
    <row r="33">
      <c r="A33" s="27" t="inlineStr">
        <is>
          <t>DOMINIKA</t>
        </is>
      </c>
      <c r="B33" s="27" t="inlineStr">
        <is>
          <t>PAWLISZKO</t>
        </is>
      </c>
      <c r="C33" s="27" t="inlineStr">
        <is>
          <t>Przeworsk</t>
        </is>
      </c>
      <c r="D33" s="34" t="inlineStr">
        <is>
          <t>518 660 706</t>
        </is>
      </c>
      <c r="E33" s="35" t="inlineStr">
        <is>
          <t>dpawliszko04@wp.pl</t>
        </is>
      </c>
      <c r="F33" s="27" t="inlineStr">
        <is>
          <t>Panienka</t>
        </is>
      </c>
      <c r="G33" s="27" t="inlineStr">
        <is>
          <t>PL12 1240 2601 1978 0011 0575 2687</t>
        </is>
      </c>
      <c r="I33" s="27" t="inlineStr">
        <is>
          <t>LINGEN (EMS)</t>
        </is>
      </c>
      <c r="J33" s="34" t="inlineStr">
        <is>
          <t>NOCH KEINE</t>
        </is>
      </c>
      <c r="K33" s="27" t="inlineStr">
        <is>
          <t xml:space="preserve">406 271 223 95 </t>
        </is>
      </c>
      <c r="M33" s="27">
        <f>_xlfn.CONCAT(B33," ",A33, " ",D33)</f>
        <v/>
      </c>
    </row>
    <row r="34" ht="43.15" customHeight="1">
      <c r="A34" s="27" t="inlineStr">
        <is>
          <t>ŁUKASZ</t>
        </is>
      </c>
      <c r="B34" s="27" t="inlineStr">
        <is>
          <t>POTACZAŁA</t>
        </is>
      </c>
      <c r="C34" s="27" t="inlineStr">
        <is>
          <t>Przeworsk</t>
        </is>
      </c>
      <c r="D34" s="34" t="inlineStr">
        <is>
          <t>ANETA SONDEJ</t>
        </is>
      </c>
      <c r="F34" s="27" t="inlineStr">
        <is>
          <t>Żonaty</t>
        </is>
      </c>
      <c r="G34" s="27" t="inlineStr">
        <is>
          <t>PL96 1600 1462 1889 9052 6000 0003</t>
        </is>
      </c>
      <c r="H34" s="27" t="inlineStr">
        <is>
          <t>PPABPLPK</t>
        </is>
      </c>
      <c r="I34" s="28" t="inlineStr">
        <is>
          <t>BAMBERG, MARTIN-LUTHER-STR.1
96050 BAMBERG</t>
        </is>
      </c>
      <c r="J34" s="34" t="inlineStr">
        <is>
          <t>207/615/02582</t>
        </is>
      </c>
      <c r="K34" s="36" t="n">
        <v>81507400639</v>
      </c>
      <c r="L34" s="36" t="n">
        <v>77470961255</v>
      </c>
      <c r="M34" s="27">
        <f>_xlfn.CONCAT(B34," ",A34, " ",D34)</f>
        <v/>
      </c>
    </row>
    <row r="35" ht="43.15" customHeight="1">
      <c r="A35" s="27" t="inlineStr">
        <is>
          <t>JAKUB</t>
        </is>
      </c>
      <c r="B35" s="27" t="inlineStr">
        <is>
          <t>RACHFAŁ</t>
        </is>
      </c>
      <c r="C35" s="27" t="inlineStr">
        <is>
          <t>Przeworsk</t>
        </is>
      </c>
      <c r="D35" s="34" t="inlineStr">
        <is>
          <t>530 593 914</t>
        </is>
      </c>
      <c r="F35" s="27" t="inlineStr">
        <is>
          <t>Kawaler</t>
        </is>
      </c>
      <c r="G35" s="27" t="inlineStr">
        <is>
          <t>LT70 3250 0595 8960 4707</t>
        </is>
      </c>
      <c r="H35" s="27" t="inlineStr">
        <is>
          <t>REVOLUT21</t>
        </is>
      </c>
      <c r="I35" s="28" t="inlineStr">
        <is>
          <t>MAGDEBURG, 
TESSENOWSTRASSE 6. 39114 MAGDEBURG</t>
        </is>
      </c>
      <c r="J35" s="34" t="inlineStr">
        <is>
          <t>10219084043</t>
        </is>
      </c>
      <c r="K35" s="36" t="n">
        <v>43287045148</v>
      </c>
      <c r="M35" s="27">
        <f>_xlfn.CONCAT(B35," ",A35, " ",D35)</f>
        <v/>
      </c>
    </row>
    <row r="36" ht="43.15" customHeight="1">
      <c r="A36" s="27" t="inlineStr">
        <is>
          <t>EDYTA</t>
        </is>
      </c>
      <c r="B36" s="27" t="inlineStr">
        <is>
          <t>RYNIA</t>
        </is>
      </c>
      <c r="C36" s="27" t="inlineStr">
        <is>
          <t>Przeworsk</t>
        </is>
      </c>
      <c r="D36" s="34" t="inlineStr">
        <is>
          <t>605 455 314</t>
        </is>
      </c>
      <c r="E36" s="35" t="inlineStr">
        <is>
          <t>damiano5401@wp.pl</t>
        </is>
      </c>
      <c r="F36" s="27" t="inlineStr">
        <is>
          <t>Panienka</t>
        </is>
      </c>
      <c r="G36" s="27" t="inlineStr">
        <is>
          <t>PL96 1160 2202 0000 0005 2401 2088</t>
        </is>
      </c>
      <c r="H36" s="27" t="inlineStr">
        <is>
          <t>BIGBPLPW</t>
        </is>
      </c>
      <c r="I36" s="28" t="inlineStr">
        <is>
          <t>MUHLHAUSEN, MARTINISTR. 22
99974 MUHLHAUSEN</t>
        </is>
      </c>
      <c r="J36" s="34" t="inlineStr">
        <is>
          <t>157/296/26926</t>
        </is>
      </c>
      <c r="K36" s="36" t="n">
        <v>28357194804</v>
      </c>
      <c r="M36" s="27">
        <f>_xlfn.CONCAT(B36," ",A36, " ",D36)</f>
        <v/>
      </c>
    </row>
    <row r="37" ht="43.15" customHeight="1">
      <c r="A37" s="27" t="inlineStr">
        <is>
          <t>MACIEJ</t>
        </is>
      </c>
      <c r="B37" s="27" t="inlineStr">
        <is>
          <t>SKÓRA</t>
        </is>
      </c>
      <c r="C37" s="27" t="inlineStr">
        <is>
          <t>Przeworsk</t>
        </is>
      </c>
      <c r="D37" s="34" t="inlineStr">
        <is>
          <t>530 363 40</t>
        </is>
      </c>
      <c r="E37" s="35" t="inlineStr">
        <is>
          <t>mk.skora@wp.pl</t>
        </is>
      </c>
      <c r="F37" s="27" t="inlineStr">
        <is>
          <t>Żonaty</t>
        </is>
      </c>
      <c r="G37" s="27" t="inlineStr">
        <is>
          <t>PL15 1020 4391 0000 6602 0194 2978</t>
        </is>
      </c>
      <c r="H37" s="27" t="inlineStr">
        <is>
          <t>BPKOPLPW</t>
        </is>
      </c>
      <c r="I37" s="28" t="inlineStr">
        <is>
          <t>HOFHEIM, Nordring 4 - 10, 65719 Hofheim am Taunus</t>
        </is>
      </c>
      <c r="J37" s="34" t="inlineStr">
        <is>
          <t>046 891 47457</t>
        </is>
      </c>
      <c r="K37" s="36" t="n">
        <v>43216502283</v>
      </c>
      <c r="L37" s="36" t="n">
        <v>63765064894</v>
      </c>
      <c r="M37" s="27">
        <f>_xlfn.CONCAT(B37," ",A37, " ",D37)</f>
        <v/>
      </c>
    </row>
    <row r="38">
      <c r="A38" s="27" t="inlineStr">
        <is>
          <t>GRZEGORZ</t>
        </is>
      </c>
      <c r="B38" s="27" t="inlineStr">
        <is>
          <t>SZAJER</t>
        </is>
      </c>
      <c r="C38" s="27" t="inlineStr">
        <is>
          <t>Przeworsk</t>
        </is>
      </c>
      <c r="D38" s="36" t="n">
        <v>693416780</v>
      </c>
      <c r="F38" s="27" t="inlineStr">
        <is>
          <t>Rozwiedziony</t>
        </is>
      </c>
      <c r="G38" s="27" t="inlineStr">
        <is>
          <t>PL02 1090 2750 0000 0001 5310 9585</t>
        </is>
      </c>
      <c r="I38" s="27" t="inlineStr">
        <is>
          <t>HAMELN, POSTFACH 10 13 25, 31762 HAMELN</t>
        </is>
      </c>
      <c r="J38" s="34" t="inlineStr">
        <is>
          <t>22/039/05918</t>
        </is>
      </c>
      <c r="K38" s="36" t="n">
        <v>67841382592</v>
      </c>
      <c r="M38" s="27">
        <f>_xlfn.CONCAT(B38," ",A38, " ",D38)</f>
        <v/>
      </c>
    </row>
    <row r="39" ht="28.9" customHeight="1">
      <c r="A39" s="27" t="inlineStr">
        <is>
          <t>ADRIAN</t>
        </is>
      </c>
      <c r="B39" s="27" t="inlineStr">
        <is>
          <t>SZLACHTA</t>
        </is>
      </c>
      <c r="C39" s="27" t="inlineStr">
        <is>
          <t>Przeworsk</t>
        </is>
      </c>
      <c r="D39" s="37" t="inlineStr">
        <is>
          <t>504 085 832
579 293  832</t>
        </is>
      </c>
      <c r="E39" s="35" t="inlineStr">
        <is>
          <t>aszlachta86@gmail.com</t>
        </is>
      </c>
      <c r="F39" s="27" t="inlineStr">
        <is>
          <t>Żonaty</t>
        </is>
      </c>
      <c r="G39" s="27" t="inlineStr">
        <is>
          <t>ELSTER</t>
        </is>
      </c>
      <c r="M39" s="27">
        <f>_xlfn.CONCAT(B39," ",A39, " ",D39)</f>
        <v/>
      </c>
    </row>
    <row r="40">
      <c r="A40" s="27" t="inlineStr">
        <is>
          <t>TOMASZ</t>
        </is>
      </c>
      <c r="B40" s="27" t="inlineStr">
        <is>
          <t xml:space="preserve">ŚMIECH </t>
        </is>
      </c>
      <c r="C40" s="27" t="inlineStr">
        <is>
          <t>Przeworsk</t>
        </is>
      </c>
      <c r="D40" s="34" t="inlineStr">
        <is>
          <t>606 986 798</t>
        </is>
      </c>
      <c r="F40" s="27" t="inlineStr">
        <is>
          <t>Żonaty</t>
        </is>
      </c>
      <c r="G40" s="27" t="inlineStr">
        <is>
          <t>PL94 1020 4287 0000 2302 0170 8387</t>
        </is>
      </c>
      <c r="H40" s="27" t="inlineStr">
        <is>
          <t>BPKOPLPW</t>
        </is>
      </c>
      <c r="I40" s="27" t="inlineStr">
        <is>
          <t>COTTBUS</t>
        </is>
      </c>
      <c r="J40" s="34" t="inlineStr">
        <is>
          <t>056 608 21947</t>
        </is>
      </c>
      <c r="K40" s="36" t="n">
        <v>82174650890</v>
      </c>
      <c r="L40" s="36" t="n">
        <v>17987603248</v>
      </c>
      <c r="M40" s="27">
        <f>_xlfn.CONCAT(B40," ",A40, " ",D40)</f>
        <v/>
      </c>
    </row>
    <row r="41">
      <c r="A41" s="27" t="inlineStr">
        <is>
          <t>PIOTR</t>
        </is>
      </c>
      <c r="B41" s="27" t="inlineStr">
        <is>
          <t>TWOREK</t>
        </is>
      </c>
      <c r="C41" s="27" t="inlineStr">
        <is>
          <t>Przeworsk</t>
        </is>
      </c>
      <c r="D41" s="34" t="inlineStr">
        <is>
          <t>532 515 491</t>
        </is>
      </c>
      <c r="F41" s="27" t="inlineStr">
        <is>
          <t>Kawaler</t>
        </is>
      </c>
      <c r="G41" s="27" t="inlineStr">
        <is>
          <t>PL03 1240 2643 1111 0000 3788 1795</t>
        </is>
      </c>
      <c r="H41" s="27" t="inlineStr">
        <is>
          <t>PKOPPLPW</t>
        </is>
      </c>
      <c r="I41" s="27" t="inlineStr">
        <is>
          <t>COTTBUS</t>
        </is>
      </c>
      <c r="J41" s="34" t="inlineStr">
        <is>
          <t>NOCH KEINE</t>
        </is>
      </c>
      <c r="K41" s="36" t="n">
        <v>93104829572</v>
      </c>
      <c r="M41" s="27">
        <f>_xlfn.CONCAT(B41," ",A41, " ",D41)</f>
        <v/>
      </c>
    </row>
    <row r="42">
      <c r="A42" s="27" t="inlineStr">
        <is>
          <t>KRZYSZTOF</t>
        </is>
      </c>
      <c r="B42" s="27" t="inlineStr">
        <is>
          <t>WICHNERA</t>
        </is>
      </c>
      <c r="C42" s="27" t="inlineStr">
        <is>
          <t>Przeworsk</t>
        </is>
      </c>
      <c r="D42" s="34" t="inlineStr">
        <is>
          <t>733 627 214</t>
        </is>
      </c>
      <c r="E42" s="35" t="inlineStr">
        <is>
          <t>krzysztofwichnera@gmail.ccom</t>
        </is>
      </c>
      <c r="F42" s="27" t="inlineStr">
        <is>
          <t>Żonaty</t>
        </is>
      </c>
      <c r="G42" s="27" t="inlineStr">
        <is>
          <t>PL54 1050 1416 1000 0097 6799 0014</t>
        </is>
      </c>
      <c r="H42" s="27" t="inlineStr">
        <is>
          <t>INGBPLPW</t>
        </is>
      </c>
      <c r="I42" s="27" t="inlineStr">
        <is>
          <t>NORDLINGEN</t>
        </is>
      </c>
      <c r="J42" s="34" t="inlineStr">
        <is>
          <t>111 123 23475</t>
        </is>
      </c>
      <c r="K42" s="36" t="n">
        <v>60324071085</v>
      </c>
      <c r="L42" s="27" t="inlineStr">
        <is>
          <t>BEZ ZONY</t>
        </is>
      </c>
      <c r="M42" s="27">
        <f>_xlfn.CONCAT(B42," ",A42, " ",D42)</f>
        <v/>
      </c>
    </row>
    <row r="43">
      <c r="A43" s="27" t="inlineStr">
        <is>
          <t>GRZEGORZ</t>
        </is>
      </c>
      <c r="B43" s="27" t="inlineStr">
        <is>
          <t>WOJCIECHOWSKI</t>
        </is>
      </c>
      <c r="C43" s="27" t="inlineStr">
        <is>
          <t>Przeworsk</t>
        </is>
      </c>
      <c r="D43" s="34" t="inlineStr">
        <is>
          <t>600 475 593</t>
        </is>
      </c>
      <c r="F43" s="27" t="inlineStr">
        <is>
          <t>Żonaty</t>
        </is>
      </c>
      <c r="G43" s="27" t="inlineStr">
        <is>
          <t>PL37 1560 1195 2016 4680 1000 0004</t>
        </is>
      </c>
      <c r="I43" s="27" t="inlineStr">
        <is>
          <t xml:space="preserve">ORANIENBURG, </t>
        </is>
      </c>
      <c r="J43" s="34" t="inlineStr">
        <is>
          <t>053/601/24357</t>
        </is>
      </c>
      <c r="K43" s="36" t="n">
        <v>48160735122</v>
      </c>
      <c r="L43" s="27" t="inlineStr">
        <is>
          <t>90 534 575  219</t>
        </is>
      </c>
      <c r="M43" s="27">
        <f>_xlfn.CONCAT(B43," ",A43, " ",D43)</f>
        <v/>
      </c>
    </row>
    <row r="44">
      <c r="A44" s="27" t="inlineStr">
        <is>
          <t>TOMASZ</t>
        </is>
      </c>
      <c r="B44" s="27" t="inlineStr">
        <is>
          <t>WYCZAWSKI</t>
        </is>
      </c>
      <c r="C44" s="27" t="inlineStr">
        <is>
          <t>Przeworsk</t>
        </is>
      </c>
      <c r="D44" s="34" t="inlineStr">
        <is>
          <t>668 025 584</t>
        </is>
      </c>
      <c r="F44" s="27" t="inlineStr">
        <is>
          <t>Żonaty</t>
        </is>
      </c>
      <c r="G44" s="27" t="inlineStr">
        <is>
          <t>PL48 9096 0004 2001 0063 6863 0001</t>
        </is>
      </c>
      <c r="I44" s="27" t="inlineStr">
        <is>
          <t>STORMARN</t>
        </is>
      </c>
      <c r="J44" s="34" t="inlineStr">
        <is>
          <t>30/398/271114</t>
        </is>
      </c>
      <c r="K44" s="36" t="n">
        <v>33907261585</v>
      </c>
      <c r="L44" s="27" t="inlineStr">
        <is>
          <t>ROZL. BEZ ZONY</t>
        </is>
      </c>
      <c r="M44" s="27">
        <f>_xlfn.CONCAT(B44," ",A44, " ",D44)</f>
        <v/>
      </c>
    </row>
    <row r="45" ht="43.15" customHeight="1">
      <c r="A45" s="27" t="inlineStr">
        <is>
          <t>PAWEŁ</t>
        </is>
      </c>
      <c r="B45" s="27" t="inlineStr">
        <is>
          <t>ZUBEK</t>
        </is>
      </c>
      <c r="C45" s="27" t="inlineStr">
        <is>
          <t>Przeworsk</t>
        </is>
      </c>
      <c r="D45" s="34" t="inlineStr">
        <is>
          <t>791 591 576</t>
        </is>
      </c>
      <c r="E45" s="35" t="inlineStr">
        <is>
          <t>beatazubek@wp.pl</t>
        </is>
      </c>
      <c r="F45" s="27" t="inlineStr">
        <is>
          <t>Żonaty</t>
        </is>
      </c>
      <c r="G45" s="27" t="inlineStr">
        <is>
          <t>PL64 1020 4287 0000 2702 0056 5101</t>
        </is>
      </c>
      <c r="H45" s="27" t="inlineStr">
        <is>
          <t>BPKOPLPW</t>
        </is>
      </c>
      <c r="I45" s="28" t="inlineStr">
        <is>
          <t>MERSEBURG, BAHHHOFSTRASSE 10, 
062 17 MERSEBURG</t>
        </is>
      </c>
      <c r="J45" s="34" t="inlineStr">
        <is>
          <t>112/578/01928</t>
        </is>
      </c>
      <c r="K45" s="36" t="n">
        <v>68295105373</v>
      </c>
      <c r="L45" s="36" t="n">
        <v>10135978463</v>
      </c>
      <c r="M45" s="27">
        <f>_xlfn.CONCAT(B45," ",A45, " ",D45)</f>
        <v/>
      </c>
    </row>
    <row r="46" ht="43.15" customHeight="1">
      <c r="A46" s="27" t="inlineStr">
        <is>
          <t>PRZEMYSŁAW</t>
        </is>
      </c>
      <c r="B46" s="27" t="inlineStr">
        <is>
          <t>KAMIŃSKI</t>
        </is>
      </c>
      <c r="C46" s="27" t="inlineStr">
        <is>
          <t>Przeworsk</t>
        </is>
      </c>
      <c r="D46" s="34" t="inlineStr">
        <is>
          <t>724 483 059</t>
        </is>
      </c>
      <c r="E46" s="35" t="inlineStr">
        <is>
          <t>przemyslaw_kam@o2.pl</t>
        </is>
      </c>
      <c r="F46" s="27" t="inlineStr">
        <is>
          <t>Żonaty</t>
        </is>
      </c>
      <c r="G46" s="27" t="inlineStr">
        <is>
          <t>PL45 1240 2441 1978 0011 1057 0788</t>
        </is>
      </c>
      <c r="H46" s="27" t="inlineStr">
        <is>
          <t>PKOPPLPW</t>
        </is>
      </c>
      <c r="I46" s="28" t="inlineStr">
        <is>
          <t>BAMBERG, MARTIN-LUTHER-STR.1
96050 BAMBERG</t>
        </is>
      </c>
      <c r="J46" s="34" t="inlineStr">
        <is>
          <t>207/493/02489</t>
        </is>
      </c>
      <c r="K46" s="36" t="n">
        <v>97533130622</v>
      </c>
      <c r="L46" s="36" t="n">
        <v>66394276153</v>
      </c>
      <c r="M46" s="27">
        <f>_xlfn.CONCAT(B46," ",A46, " ",D46)</f>
        <v/>
      </c>
    </row>
    <row r="47" ht="43.15" customHeight="1">
      <c r="A47" s="27" t="inlineStr">
        <is>
          <t>RAFAŁ</t>
        </is>
      </c>
      <c r="B47" s="27" t="inlineStr">
        <is>
          <t>GŁAZIEWICZ</t>
        </is>
      </c>
      <c r="C47" s="27" t="inlineStr">
        <is>
          <t>Przeworsk</t>
        </is>
      </c>
      <c r="D47" s="34" t="inlineStr">
        <is>
          <t>, ANETA SONDEJ</t>
        </is>
      </c>
      <c r="F47" s="27" t="inlineStr">
        <is>
          <t>Kawaler</t>
        </is>
      </c>
      <c r="G47" s="27" t="inlineStr">
        <is>
          <t>PL87 1140 2004 0000 3702 7704 6653</t>
        </is>
      </c>
      <c r="H47" s="27" t="inlineStr">
        <is>
          <t>BREXPLPWMBK</t>
        </is>
      </c>
      <c r="I47" s="28" t="inlineStr">
        <is>
          <t>STORMARN, Berliner Ring 25,
 23843 Bad Oldesloe</t>
        </is>
      </c>
      <c r="J47" s="34" t="inlineStr">
        <is>
          <t>NOCH KEINE</t>
        </is>
      </c>
      <c r="K47" s="36" t="n">
        <v>92581847085</v>
      </c>
      <c r="M47" s="27">
        <f>_xlfn.CONCAT(B47," ",A47, " ",D47)</f>
        <v/>
      </c>
    </row>
    <row r="48" ht="28.9" customHeight="1">
      <c r="A48" s="27" t="inlineStr">
        <is>
          <t>DANIEL</t>
        </is>
      </c>
      <c r="B48" s="27" t="inlineStr">
        <is>
          <t>HARPAK</t>
        </is>
      </c>
      <c r="C48" s="27" t="inlineStr">
        <is>
          <t>Przeworsk</t>
        </is>
      </c>
      <c r="D48" s="34" t="inlineStr">
        <is>
          <t>663 944 060</t>
        </is>
      </c>
      <c r="E48" s="35" t="inlineStr">
        <is>
          <t>daniel.harpak@o2.pl</t>
        </is>
      </c>
      <c r="F48" s="27" t="inlineStr">
        <is>
          <t>Żonaty</t>
        </is>
      </c>
      <c r="G48" s="27" t="inlineStr">
        <is>
          <t>PL18 1560 1195 2015 3569 2000 0004</t>
        </is>
      </c>
      <c r="H48" s="27" t="inlineStr">
        <is>
          <t>GBGCPLPK</t>
        </is>
      </c>
      <c r="I48" s="28" t="inlineStr">
        <is>
          <t>ITZEHOE, FEHRSTR. 5
25524 ITZEHOE</t>
        </is>
      </c>
      <c r="J48" s="34" t="inlineStr">
        <is>
          <t>18/315/09506</t>
        </is>
      </c>
      <c r="K48" s="36" t="n">
        <v>35605947128</v>
      </c>
      <c r="L48" s="36" t="n">
        <v>10680942750</v>
      </c>
      <c r="M48" s="27">
        <f>_xlfn.CONCAT(B48," ",A48, " ",D48)</f>
        <v/>
      </c>
    </row>
    <row r="49" ht="43.15" customHeight="1">
      <c r="A49" s="27" t="inlineStr">
        <is>
          <t>KAROLINA</t>
        </is>
      </c>
      <c r="B49" s="27" t="inlineStr">
        <is>
          <t>ŚWIZDOR</t>
        </is>
      </c>
      <c r="C49" s="27" t="inlineStr">
        <is>
          <t>Przeworsk</t>
        </is>
      </c>
      <c r="D49" s="34" t="inlineStr">
        <is>
          <t>, SOBALA</t>
        </is>
      </c>
      <c r="F49" s="27" t="inlineStr">
        <is>
          <t>Panienka</t>
        </is>
      </c>
      <c r="G49" s="27" t="inlineStr">
        <is>
          <t>PL53 1020 4287 0000 2002 0216 4978</t>
        </is>
      </c>
      <c r="H49" s="27" t="inlineStr">
        <is>
          <t>BPKOPLPW</t>
        </is>
      </c>
      <c r="I49" s="28" t="inlineStr">
        <is>
          <t>SULINGEN, Hindenburgstraße 16,
 27232 Sulingen</t>
        </is>
      </c>
      <c r="J49" s="34" t="inlineStr">
        <is>
          <t>NOCH KEINE</t>
        </is>
      </c>
      <c r="K49" s="36" t="n">
        <v>42784143055</v>
      </c>
      <c r="M49" s="27">
        <f>_xlfn.CONCAT(B49," ",A49, " ",D49)</f>
        <v/>
      </c>
    </row>
    <row r="50">
      <c r="A50" s="27" t="inlineStr">
        <is>
          <t>ŁUKASZ</t>
        </is>
      </c>
      <c r="B50" s="27" t="inlineStr">
        <is>
          <t>HOŁUB</t>
        </is>
      </c>
      <c r="C50" s="27" t="inlineStr">
        <is>
          <t>Przeworsk</t>
        </is>
      </c>
      <c r="D50" s="34" t="inlineStr">
        <is>
          <t>883 505 909</t>
        </is>
      </c>
      <c r="F50" s="27" t="inlineStr">
        <is>
          <t>Żonaty</t>
        </is>
      </c>
      <c r="G50" s="27" t="inlineStr">
        <is>
          <t>PL79 1020 4287 0000 2802 0210 2523</t>
        </is>
      </c>
      <c r="I50" s="27" t="inlineStr">
        <is>
          <t xml:space="preserve">BAYREUYTH, </t>
        </is>
      </c>
      <c r="J50" s="34" t="inlineStr">
        <is>
          <t>208/474/00022</t>
        </is>
      </c>
      <c r="K50" s="36" t="n">
        <v>63220842712</v>
      </c>
      <c r="L50" s="36" t="n">
        <v>58126317140</v>
      </c>
      <c r="M50" s="27">
        <f>_xlfn.CONCAT(B50," ",A50, " ",D50)</f>
        <v/>
      </c>
    </row>
    <row r="51">
      <c r="A51" s="27" t="inlineStr">
        <is>
          <t>ROMAN</t>
        </is>
      </c>
      <c r="B51" s="27" t="inlineStr">
        <is>
          <t>CUL</t>
        </is>
      </c>
      <c r="C51" s="27" t="inlineStr">
        <is>
          <t>Przeworsk</t>
        </is>
      </c>
      <c r="D51" s="34" t="inlineStr">
        <is>
          <t>697 513 241</t>
        </is>
      </c>
      <c r="F51" s="27" t="inlineStr">
        <is>
          <t>Żonaty</t>
        </is>
      </c>
      <c r="G51" s="27" t="inlineStr">
        <is>
          <t>PL09 1020 4287 0000 2302 0183 0876</t>
        </is>
      </c>
      <c r="H51" s="27" t="inlineStr">
        <is>
          <t>BPKOPLPW</t>
        </is>
      </c>
      <c r="I51" s="27" t="inlineStr">
        <is>
          <t>HAMELN</t>
        </is>
      </c>
      <c r="J51" s="34" t="inlineStr">
        <is>
          <t>22/256/10074</t>
        </is>
      </c>
      <c r="K51" s="27" t="inlineStr">
        <is>
          <t>45 118  207 310</t>
        </is>
      </c>
      <c r="L51" s="27" t="inlineStr">
        <is>
          <t>41 273  770 980</t>
        </is>
      </c>
      <c r="M51" s="27">
        <f>_xlfn.CONCAT(B51," ",A51, " ",D51)</f>
        <v/>
      </c>
    </row>
    <row r="52" ht="57.6" customHeight="1">
      <c r="A52" s="27" t="inlineStr">
        <is>
          <t>DAMIAN</t>
        </is>
      </c>
      <c r="B52" s="27" t="inlineStr">
        <is>
          <t>KOCHANOWICZ</t>
        </is>
      </c>
      <c r="C52" s="27" t="inlineStr">
        <is>
          <t>Przeworsk</t>
        </is>
      </c>
      <c r="D52" s="34" t="inlineStr">
        <is>
          <t>607 282 901</t>
        </is>
      </c>
      <c r="F52" s="27" t="inlineStr">
        <is>
          <t>Żonaty</t>
        </is>
      </c>
      <c r="G52" s="27" t="inlineStr">
        <is>
          <t>PL84 1240 2571 1978 0011 3482 9389</t>
        </is>
      </c>
      <c r="H52" s="27" t="inlineStr">
        <is>
          <t>PKOPPLPW</t>
        </is>
      </c>
      <c r="I52" s="28" t="inlineStr">
        <is>
          <t>WIEDENBRUCK, Am Sandberg 56,
 33378 Rheda-Wiedenbrück, Niemcy</t>
        </is>
      </c>
      <c r="J52" s="34" t="inlineStr">
        <is>
          <t>062/296/09430</t>
        </is>
      </c>
      <c r="K52" s="36" t="n">
        <v>57348891601</v>
      </c>
      <c r="L52" s="36" t="n">
        <v>72615440343</v>
      </c>
      <c r="M52" s="27">
        <f>_xlfn.CONCAT(B52," ",A52, " ",D52)</f>
        <v/>
      </c>
    </row>
    <row r="53">
      <c r="A53" s="27" t="inlineStr">
        <is>
          <t>ADAM</t>
        </is>
      </c>
      <c r="B53" s="27" t="inlineStr">
        <is>
          <t>JAMROZY</t>
        </is>
      </c>
      <c r="C53" s="27" t="inlineStr">
        <is>
          <t>Przeworsk</t>
        </is>
      </c>
      <c r="D53" s="34" t="inlineStr">
        <is>
          <t>607 084 767</t>
        </is>
      </c>
      <c r="F53" s="27" t="inlineStr">
        <is>
          <t>Żonaty</t>
        </is>
      </c>
      <c r="G53" s="27" t="inlineStr">
        <is>
          <t>PL 47 1020 4287 0000 2202 0114 0474</t>
        </is>
      </c>
      <c r="H53" s="27" t="inlineStr">
        <is>
          <t>BPKOPLPW</t>
        </is>
      </c>
      <c r="I53" s="27" t="inlineStr">
        <is>
          <t>MERSEBURG</t>
        </is>
      </c>
      <c r="J53" s="34" t="inlineStr">
        <is>
          <t>112/408/04206</t>
        </is>
      </c>
      <c r="K53" s="36" t="n">
        <v>97380641821</v>
      </c>
      <c r="L53" s="36" t="n">
        <v>87653402399</v>
      </c>
    </row>
    <row r="54">
      <c r="M54" s="27">
        <f>_xlfn.CONCAT(B54," ",A54, " ",D54)</f>
        <v/>
      </c>
    </row>
    <row r="55">
      <c r="M55" s="27">
        <f>_xlfn.CONCAT(B55," ",A55, " ",D55)</f>
        <v/>
      </c>
    </row>
    <row r="56">
      <c r="M56" s="27">
        <f>_xlfn.CONCAT(B56," ",A56, " ",D56)</f>
        <v/>
      </c>
    </row>
    <row r="57">
      <c r="M57" s="27">
        <f>_xlfn.CONCAT(B57," ",A57, " ",D57)</f>
        <v/>
      </c>
    </row>
    <row r="58">
      <c r="M58" s="27">
        <f>_xlfn.CONCAT(B58," ",A58, " ",D58)</f>
        <v/>
      </c>
    </row>
    <row r="59">
      <c r="M59" s="27">
        <f>_xlfn.CONCAT(B59," ",A59, " ",D59)</f>
        <v/>
      </c>
    </row>
    <row r="60">
      <c r="M60" s="27">
        <f>_xlfn.CONCAT(B60," ",A60, " ",D60)</f>
        <v/>
      </c>
    </row>
    <row r="61">
      <c r="M61" s="27">
        <f>_xlfn.CONCAT(B61," ",A61, " ",D61)</f>
        <v/>
      </c>
    </row>
    <row r="62">
      <c r="M62" s="27">
        <f>_xlfn.CONCAT(B62," ",A62, " ",D62)</f>
        <v/>
      </c>
    </row>
    <row r="63">
      <c r="M63" s="27">
        <f>_xlfn.CONCAT(B63," ",A63, " ",D63)</f>
        <v/>
      </c>
    </row>
    <row r="64">
      <c r="M64" s="27">
        <f>_xlfn.CONCAT(B64," ",A64, " ",D64)</f>
        <v/>
      </c>
    </row>
    <row r="65">
      <c r="M65" s="27">
        <f>_xlfn.CONCAT(B65," ",A65, " ",D65)</f>
        <v/>
      </c>
    </row>
    <row r="66">
      <c r="M66" s="27">
        <f>_xlfn.CONCAT(B66," ",A66, " ",D66)</f>
        <v/>
      </c>
    </row>
    <row r="67">
      <c r="M67" s="27">
        <f>_xlfn.CONCAT(B67," ",A67, " ",D67)</f>
        <v/>
      </c>
    </row>
    <row r="68">
      <c r="M68" s="27">
        <f>_xlfn.CONCAT(B68," ",A68, " ",D68)</f>
        <v/>
      </c>
    </row>
    <row r="69">
      <c r="M69" s="27">
        <f>_xlfn.CONCAT(B69," ",A69, " ",D69)</f>
        <v/>
      </c>
    </row>
    <row r="70">
      <c r="M70" s="27">
        <f>_xlfn.CONCAT(B70," ",A70, " ",D70)</f>
        <v/>
      </c>
    </row>
    <row r="71">
      <c r="M71" s="27">
        <f>_xlfn.CONCAT(B71," ",A71, " ",D71)</f>
        <v/>
      </c>
    </row>
    <row r="72">
      <c r="M72" s="27">
        <f>_xlfn.CONCAT(B72," ",A72, " ",D72)</f>
        <v/>
      </c>
    </row>
    <row r="73">
      <c r="M73" s="27">
        <f>_xlfn.CONCAT(B73," ",A73, " ",D73)</f>
        <v/>
      </c>
    </row>
    <row r="74">
      <c r="M74" s="27">
        <f>_xlfn.CONCAT(B74," ",A74, " ",D74)</f>
        <v/>
      </c>
    </row>
    <row r="75">
      <c r="M75" s="27">
        <f>_xlfn.CONCAT(B75," ",A75, " ",D75)</f>
        <v/>
      </c>
    </row>
    <row r="76">
      <c r="M76" s="27">
        <f>_xlfn.CONCAT(B76," ",A76, " ",D76)</f>
        <v/>
      </c>
    </row>
    <row r="77">
      <c r="M77" s="27">
        <f>_xlfn.CONCAT(B77," ",A77, " ",D77)</f>
        <v/>
      </c>
    </row>
    <row r="78">
      <c r="M78" s="27">
        <f>_xlfn.CONCAT(B78," ",A78, " ",D78)</f>
        <v/>
      </c>
    </row>
    <row r="79">
      <c r="M79" s="27">
        <f>_xlfn.CONCAT(B79," ",A79, " ",D79)</f>
        <v/>
      </c>
    </row>
    <row r="80">
      <c r="M80" s="27">
        <f>_xlfn.CONCAT(B80," ",A80, " ",D80)</f>
        <v/>
      </c>
    </row>
    <row r="81">
      <c r="M81" s="27">
        <f>_xlfn.CONCAT(B81," ",A81, " ",D81)</f>
        <v/>
      </c>
    </row>
    <row r="82">
      <c r="M82" s="27">
        <f>_xlfn.CONCAT(B82," ",A82, " ",D82)</f>
        <v/>
      </c>
    </row>
    <row r="83">
      <c r="M83" s="27">
        <f>_xlfn.CONCAT(B83," ",A83, " ",D83)</f>
        <v/>
      </c>
    </row>
    <row r="84">
      <c r="M84" s="27">
        <f>_xlfn.CONCAT(B84," ",A84, " ",D84)</f>
        <v/>
      </c>
    </row>
    <row r="85">
      <c r="M85" s="27">
        <f>_xlfn.CONCAT(B85," ",A85, " ",D85)</f>
        <v/>
      </c>
    </row>
    <row r="86">
      <c r="M86" s="27">
        <f>_xlfn.CONCAT(B86," ",A86, " ",D86)</f>
        <v/>
      </c>
    </row>
    <row r="87">
      <c r="M87" s="27">
        <f>_xlfn.CONCAT(B87," ",A87, " ",D87)</f>
        <v/>
      </c>
    </row>
    <row r="88">
      <c r="M88" s="27">
        <f>_xlfn.CONCAT(B88," ",A88, " ",D88)</f>
        <v/>
      </c>
    </row>
    <row r="89">
      <c r="M89" s="27">
        <f>_xlfn.CONCAT(B89," ",A89, " ",D89)</f>
        <v/>
      </c>
    </row>
    <row r="90">
      <c r="M90" s="27">
        <f>_xlfn.CONCAT(B90," ",A90, " ",D90)</f>
        <v/>
      </c>
    </row>
    <row r="91">
      <c r="M91" s="27">
        <f>_xlfn.CONCAT(B91," ",A91, " ",D91)</f>
        <v/>
      </c>
    </row>
    <row r="92">
      <c r="M92" s="27">
        <f>_xlfn.CONCAT(B92," ",A92, " ",D92)</f>
        <v/>
      </c>
    </row>
    <row r="93">
      <c r="M93" s="27">
        <f>_xlfn.CONCAT(B93," ",A93, " ",D93)</f>
        <v/>
      </c>
    </row>
    <row r="94">
      <c r="M94" s="27">
        <f>_xlfn.CONCAT(B94," ",A94, " ",D94)</f>
        <v/>
      </c>
    </row>
    <row r="95">
      <c r="M95" s="27">
        <f>_xlfn.CONCAT(B95," ",A95, " ",D95)</f>
        <v/>
      </c>
    </row>
    <row r="96">
      <c r="M96" s="27">
        <f>_xlfn.CONCAT(B96," ",A96, " ",D96)</f>
        <v/>
      </c>
    </row>
    <row r="97">
      <c r="M97" s="27">
        <f>_xlfn.CONCAT(B97," ",A97, " ",D97)</f>
        <v/>
      </c>
    </row>
    <row r="98">
      <c r="M98" s="27">
        <f>_xlfn.CONCAT(B98," ",A98, " ",D98)</f>
        <v/>
      </c>
    </row>
    <row r="99">
      <c r="M99" s="27">
        <f>_xlfn.CONCAT(B99," ",A99, " ",D99)</f>
        <v/>
      </c>
    </row>
    <row r="100">
      <c r="M100" s="27">
        <f>_xlfn.CONCAT(B100," ",A100, " ",D100)</f>
        <v/>
      </c>
    </row>
    <row r="101">
      <c r="M101" s="27">
        <f>_xlfn.CONCAT(B101," ",A101, " ",D101)</f>
        <v/>
      </c>
    </row>
    <row r="102">
      <c r="M102" s="27">
        <f>_xlfn.CONCAT(B102," ",A102, " ",D102)</f>
        <v/>
      </c>
    </row>
    <row r="103">
      <c r="M103" s="27">
        <f>_xlfn.CONCAT(B103," ",A103, " ",D103)</f>
        <v/>
      </c>
    </row>
    <row r="104">
      <c r="M104" s="27">
        <f>_xlfn.CONCAT(B104," ",A104, " ",D104)</f>
        <v/>
      </c>
    </row>
    <row r="105">
      <c r="M105" s="27">
        <f>_xlfn.CONCAT(B105," ",A105, " ",D105)</f>
        <v/>
      </c>
    </row>
    <row r="106">
      <c r="M106" s="27">
        <f>_xlfn.CONCAT(B106," ",A106, " ",D106)</f>
        <v/>
      </c>
    </row>
    <row r="107">
      <c r="M107" s="27">
        <f>_xlfn.CONCAT(B107," ",A107, " ",D107)</f>
        <v/>
      </c>
    </row>
    <row r="108">
      <c r="M108" s="27">
        <f>_xlfn.CONCAT(B108," ",A108, " ",D108)</f>
        <v/>
      </c>
    </row>
    <row r="109">
      <c r="M109" s="27">
        <f>_xlfn.CONCAT(B109," ",A109, " ",D109)</f>
        <v/>
      </c>
    </row>
    <row r="110">
      <c r="M110" s="27">
        <f>_xlfn.CONCAT(B110," ",A110, " ",D110)</f>
        <v/>
      </c>
    </row>
    <row r="111">
      <c r="M111" s="27">
        <f>_xlfn.CONCAT(B111," ",A111, " ",D111)</f>
        <v/>
      </c>
    </row>
    <row r="112">
      <c r="M112" s="27">
        <f>_xlfn.CONCAT(B112," ",A112, " ",D112)</f>
        <v/>
      </c>
    </row>
    <row r="113">
      <c r="M113" s="27">
        <f>_xlfn.CONCAT(B113," ",A113, " ",D113)</f>
        <v/>
      </c>
    </row>
    <row r="114">
      <c r="M114" s="27">
        <f>_xlfn.CONCAT(B114," ",A114, " ",D114)</f>
        <v/>
      </c>
    </row>
    <row r="115">
      <c r="M115" s="27">
        <f>_xlfn.CONCAT(B115," ",A115, " ",D115)</f>
        <v/>
      </c>
    </row>
    <row r="116">
      <c r="M116" s="27">
        <f>_xlfn.CONCAT(B116," ",A116, " ",D116)</f>
        <v/>
      </c>
    </row>
    <row r="117">
      <c r="M117" s="27">
        <f>_xlfn.CONCAT(B117," ",A117, " ",D117)</f>
        <v/>
      </c>
    </row>
    <row r="118">
      <c r="M118" s="27">
        <f>_xlfn.CONCAT(B118," ",A118, " ",D118)</f>
        <v/>
      </c>
    </row>
    <row r="119">
      <c r="M119" s="27">
        <f>_xlfn.CONCAT(B119," ",A119, " ",D119)</f>
        <v/>
      </c>
    </row>
    <row r="120">
      <c r="M120" s="27">
        <f>_xlfn.CONCAT(B120," ",A120, " ",D120)</f>
        <v/>
      </c>
    </row>
    <row r="121">
      <c r="M121" s="27">
        <f>_xlfn.CONCAT(B121," ",A121, " ",D121)</f>
        <v/>
      </c>
    </row>
    <row r="122">
      <c r="M122" s="27">
        <f>_xlfn.CONCAT(B122," ",A122, " ",D122)</f>
        <v/>
      </c>
    </row>
    <row r="123">
      <c r="M123" s="27">
        <f>_xlfn.CONCAT(B123," ",A123, " ",D123)</f>
        <v/>
      </c>
    </row>
    <row r="124">
      <c r="M124" s="27">
        <f>_xlfn.CONCAT(B124," ",A124, " ",D124)</f>
        <v/>
      </c>
    </row>
    <row r="125">
      <c r="M125" s="27">
        <f>_xlfn.CONCAT(B125," ",A125, " ",D125)</f>
        <v/>
      </c>
    </row>
    <row r="126">
      <c r="M126" s="27">
        <f>_xlfn.CONCAT(B126," ",A126, " ",D126)</f>
        <v/>
      </c>
    </row>
    <row r="127">
      <c r="M127" s="27">
        <f>_xlfn.CONCAT(B127," ",A127, " ",D127)</f>
        <v/>
      </c>
    </row>
    <row r="128">
      <c r="M128" s="27">
        <f>_xlfn.CONCAT(B128," ",A128, " ",D128)</f>
        <v/>
      </c>
    </row>
    <row r="129">
      <c r="M129" s="27">
        <f>_xlfn.CONCAT(B129," ",A129, " ",D129)</f>
        <v/>
      </c>
    </row>
    <row r="130">
      <c r="M130" s="27">
        <f>_xlfn.CONCAT(B130," ",A130, " ",D130)</f>
        <v/>
      </c>
    </row>
    <row r="131">
      <c r="M131" s="27">
        <f>_xlfn.CONCAT(B131," ",A131, " ",D131)</f>
        <v/>
      </c>
    </row>
    <row r="132">
      <c r="M132" s="27">
        <f>_xlfn.CONCAT(B132," ",A132, " ",D132)</f>
        <v/>
      </c>
    </row>
    <row r="133">
      <c r="M133" s="27">
        <f>_xlfn.CONCAT(B133," ",A133, " ",D133)</f>
        <v/>
      </c>
    </row>
    <row r="134">
      <c r="M134" s="27">
        <f>_xlfn.CONCAT(B134," ",A134, " ",D134)</f>
        <v/>
      </c>
    </row>
    <row r="135">
      <c r="M135" s="27">
        <f>_xlfn.CONCAT(B135," ",A135, " ",D135)</f>
        <v/>
      </c>
    </row>
    <row r="136">
      <c r="M136" s="27">
        <f>_xlfn.CONCAT(B136," ",A136, " ",D136)</f>
        <v/>
      </c>
    </row>
    <row r="137">
      <c r="M137" s="27">
        <f>_xlfn.CONCAT(B137," ",A137, " ",D137)</f>
        <v/>
      </c>
    </row>
    <row r="138">
      <c r="M138" s="27">
        <f>_xlfn.CONCAT(B138," ",A138, " ",D138)</f>
        <v/>
      </c>
    </row>
    <row r="139">
      <c r="M139" s="27">
        <f>_xlfn.CONCAT(B139," ",A139, " ",D139)</f>
        <v/>
      </c>
    </row>
    <row r="140">
      <c r="M140" s="27">
        <f>_xlfn.CONCAT(B140," ",A140, " ",D140)</f>
        <v/>
      </c>
    </row>
    <row r="141">
      <c r="M141" s="27">
        <f>_xlfn.CONCAT(B141," ",A141, " ",D141)</f>
        <v/>
      </c>
    </row>
    <row r="142">
      <c r="M142" s="27">
        <f>_xlfn.CONCAT(B142," ",A142, " ",D142)</f>
        <v/>
      </c>
    </row>
    <row r="143">
      <c r="M143" s="27">
        <f>_xlfn.CONCAT(B143," ",A143, " ",D143)</f>
        <v/>
      </c>
    </row>
    <row r="144">
      <c r="M144" s="27">
        <f>_xlfn.CONCAT(B144," ",A144, " ",D144)</f>
        <v/>
      </c>
    </row>
    <row r="145">
      <c r="M145" s="27">
        <f>_xlfn.CONCAT(B145," ",A145, " ",D145)</f>
        <v/>
      </c>
    </row>
    <row r="146">
      <c r="M146" s="27">
        <f>_xlfn.CONCAT(B146," ",A146, " ",D146)</f>
        <v/>
      </c>
    </row>
    <row r="147">
      <c r="M147" s="27">
        <f>_xlfn.CONCAT(B147," ",A147, " ",D147)</f>
        <v/>
      </c>
    </row>
    <row r="148">
      <c r="M148" s="27">
        <f>_xlfn.CONCAT(B148," ",A148, " ",D148)</f>
        <v/>
      </c>
    </row>
    <row r="149">
      <c r="M149" s="27">
        <f>_xlfn.CONCAT(B149," ",A149, " ",D149)</f>
        <v/>
      </c>
    </row>
    <row r="150">
      <c r="M150" s="27">
        <f>_xlfn.CONCAT(B150," ",A150, " ",D150)</f>
        <v/>
      </c>
    </row>
    <row r="151">
      <c r="M151" s="27">
        <f>_xlfn.CONCAT(B151," ",A151, " ",D151)</f>
        <v/>
      </c>
    </row>
    <row r="152">
      <c r="M152" s="27">
        <f>_xlfn.CONCAT(B152," ",A152, " ",D152)</f>
        <v/>
      </c>
    </row>
    <row r="153">
      <c r="M153" s="27">
        <f>_xlfn.CONCAT(B153," ",A153, " ",D153)</f>
        <v/>
      </c>
    </row>
    <row r="154">
      <c r="M154" s="27">
        <f>_xlfn.CONCAT(B154," ",A154, " ",D154)</f>
        <v/>
      </c>
    </row>
    <row r="155">
      <c r="M155" s="27">
        <f>_xlfn.CONCAT(B155," ",A155, " ",D155)</f>
        <v/>
      </c>
    </row>
    <row r="156">
      <c r="M156" s="27">
        <f>_xlfn.CONCAT(B156," ",A156, " ",D156)</f>
        <v/>
      </c>
    </row>
    <row r="157">
      <c r="M157" s="27">
        <f>_xlfn.CONCAT(B157," ",A157, " ",D157)</f>
        <v/>
      </c>
    </row>
    <row r="158">
      <c r="M158" s="27">
        <f>_xlfn.CONCAT(B158," ",A158, " ",D158)</f>
        <v/>
      </c>
    </row>
    <row r="159">
      <c r="M159" s="27">
        <f>_xlfn.CONCAT(B159," ",A159, " ",D159)</f>
        <v/>
      </c>
    </row>
    <row r="160">
      <c r="M160" s="27">
        <f>_xlfn.CONCAT(B160," ",A160, " ",D160)</f>
        <v/>
      </c>
    </row>
    <row r="161">
      <c r="M161" s="27">
        <f>_xlfn.CONCAT(B161," ",A161, " ",D161)</f>
        <v/>
      </c>
    </row>
    <row r="162">
      <c r="M162" s="27">
        <f>_xlfn.CONCAT(B162," ",A162, " ",D162)</f>
        <v/>
      </c>
    </row>
    <row r="163">
      <c r="M163" s="27">
        <f>_xlfn.CONCAT(B163," ",A163, " ",D163)</f>
        <v/>
      </c>
    </row>
    <row r="164">
      <c r="M164" s="27">
        <f>_xlfn.CONCAT(B164," ",A164, " ",D164)</f>
        <v/>
      </c>
    </row>
    <row r="165">
      <c r="M165" s="27">
        <f>_xlfn.CONCAT(B165," ",A165, " ",D165)</f>
        <v/>
      </c>
    </row>
    <row r="166">
      <c r="M166" s="27">
        <f>_xlfn.CONCAT(B166," ",A166, " ",D166)</f>
        <v/>
      </c>
    </row>
    <row r="167">
      <c r="M167" s="27">
        <f>_xlfn.CONCAT(B167," ",A167, " ",D167)</f>
        <v/>
      </c>
    </row>
    <row r="168">
      <c r="M168" s="27">
        <f>_xlfn.CONCAT(B168," ",A168, " ",D168)</f>
        <v/>
      </c>
    </row>
    <row r="169">
      <c r="M169" s="27">
        <f>_xlfn.CONCAT(B169," ",A169, " ",D169)</f>
        <v/>
      </c>
    </row>
    <row r="170">
      <c r="M170" s="27">
        <f>_xlfn.CONCAT(B170," ",A170, " ",D170)</f>
        <v/>
      </c>
    </row>
    <row r="171">
      <c r="M171" s="27">
        <f>_xlfn.CONCAT(B171," ",A171, " ",D171)</f>
        <v/>
      </c>
    </row>
    <row r="172">
      <c r="M172" s="27">
        <f>_xlfn.CONCAT(B172," ",A172, " ",D172)</f>
        <v/>
      </c>
    </row>
    <row r="173">
      <c r="M173" s="27">
        <f>_xlfn.CONCAT(B173," ",A173, " ",D173)</f>
        <v/>
      </c>
    </row>
    <row r="174">
      <c r="M174" s="27">
        <f>_xlfn.CONCAT(B174," ",A174, " ",D174)</f>
        <v/>
      </c>
    </row>
    <row r="175">
      <c r="M175" s="27">
        <f>_xlfn.CONCAT(B175," ",A175, " ",D175)</f>
        <v/>
      </c>
    </row>
    <row r="176">
      <c r="M176" s="27">
        <f>_xlfn.CONCAT(B176," ",A176, " ",D176)</f>
        <v/>
      </c>
    </row>
    <row r="177">
      <c r="M177" s="27">
        <f>_xlfn.CONCAT(B177," ",A177, " ",D177)</f>
        <v/>
      </c>
    </row>
    <row r="178">
      <c r="M178" s="27">
        <f>_xlfn.CONCAT(B178," ",A178, " ",D178)</f>
        <v/>
      </c>
    </row>
    <row r="179">
      <c r="M179" s="27">
        <f>_xlfn.CONCAT(B179," ",A179, " ",D179)</f>
        <v/>
      </c>
    </row>
    <row r="180">
      <c r="M180" s="27">
        <f>_xlfn.CONCAT(B180," ",A180, " ",D180)</f>
        <v/>
      </c>
    </row>
    <row r="181">
      <c r="M181" s="27">
        <f>_xlfn.CONCAT(B181," ",A181, " ",D181)</f>
        <v/>
      </c>
    </row>
    <row r="182">
      <c r="M182" s="27">
        <f>_xlfn.CONCAT(B182," ",A182, " ",D182)</f>
        <v/>
      </c>
    </row>
    <row r="183">
      <c r="M183" s="27">
        <f>_xlfn.CONCAT(B183," ",A183, " ",D183)</f>
        <v/>
      </c>
    </row>
    <row r="184">
      <c r="M184" s="27">
        <f>_xlfn.CONCAT(B184," ",A184, " ",D184)</f>
        <v/>
      </c>
    </row>
    <row r="185">
      <c r="M185" s="27">
        <f>_xlfn.CONCAT(B185," ",A185, " ",D185)</f>
        <v/>
      </c>
    </row>
    <row r="186">
      <c r="M186" s="27">
        <f>_xlfn.CONCAT(B186," ",A186, " ",D186)</f>
        <v/>
      </c>
    </row>
    <row r="187">
      <c r="M187" s="27">
        <f>_xlfn.CONCAT(B187," ",A187, " ",D187)</f>
        <v/>
      </c>
    </row>
    <row r="188">
      <c r="M188" s="27">
        <f>_xlfn.CONCAT(B188," ",A188, " ",D188)</f>
        <v/>
      </c>
    </row>
    <row r="189">
      <c r="M189" s="27">
        <f>_xlfn.CONCAT(B189," ",A189, " ",D189)</f>
        <v/>
      </c>
    </row>
    <row r="190">
      <c r="M190" s="27">
        <f>_xlfn.CONCAT(B190," ",A190, " ",D190)</f>
        <v/>
      </c>
    </row>
    <row r="191">
      <c r="M191" s="27">
        <f>_xlfn.CONCAT(B191," ",A191, " ",D191)</f>
        <v/>
      </c>
    </row>
    <row r="192">
      <c r="M192" s="27">
        <f>_xlfn.CONCAT(B192," ",A192, " ",D192)</f>
        <v/>
      </c>
    </row>
    <row r="193">
      <c r="M193" s="27">
        <f>_xlfn.CONCAT(B193," ",A193, " ",D193)</f>
        <v/>
      </c>
    </row>
    <row r="194">
      <c r="M194" s="27">
        <f>_xlfn.CONCAT(B194," ",A194, " ",D194)</f>
        <v/>
      </c>
    </row>
    <row r="195">
      <c r="M195" s="27">
        <f>_xlfn.CONCAT(B195," ",A195, " ",D195)</f>
        <v/>
      </c>
    </row>
    <row r="196">
      <c r="M196" s="27">
        <f>_xlfn.CONCAT(B196," ",A196, " ",D196)</f>
        <v/>
      </c>
    </row>
    <row r="197">
      <c r="M197" s="27">
        <f>_xlfn.CONCAT(B197," ",A197, " ",D197)</f>
        <v/>
      </c>
    </row>
    <row r="198">
      <c r="M198" s="27">
        <f>_xlfn.CONCAT(B198," ",A198, " ",D198)</f>
        <v/>
      </c>
    </row>
    <row r="199">
      <c r="M199" s="27">
        <f>_xlfn.CONCAT(B199," ",A199, " ",D199)</f>
        <v/>
      </c>
    </row>
    <row r="200">
      <c r="M200" s="27">
        <f>_xlfn.CONCAT(B200," ",A200, " ",D200)</f>
        <v/>
      </c>
    </row>
    <row r="201">
      <c r="M201" s="27">
        <f>_xlfn.CONCAT(B201," ",A201, " ",D201)</f>
        <v/>
      </c>
    </row>
    <row r="202">
      <c r="M202" s="27">
        <f>_xlfn.CONCAT(B202," ",A202, " ",D202)</f>
        <v/>
      </c>
    </row>
    <row r="203">
      <c r="M203" s="27">
        <f>_xlfn.CONCAT(B203," ",A203, " ",D203)</f>
        <v/>
      </c>
    </row>
    <row r="204">
      <c r="M204" s="27">
        <f>_xlfn.CONCAT(B204," ",A204, " ",D204)</f>
        <v/>
      </c>
    </row>
    <row r="205">
      <c r="M205" s="27">
        <f>_xlfn.CONCAT(B205," ",A205, " ",D205)</f>
        <v/>
      </c>
    </row>
    <row r="209">
      <c r="M209" s="27">
        <f>_xlfn.CONCAT(B53," ",A53, " ",D53)</f>
        <v/>
      </c>
    </row>
    <row r="210">
      <c r="A210" t="inlineStr">
        <is>
          <t>qwe</t>
        </is>
      </c>
      <c r="B210" t="inlineStr">
        <is>
          <t>qwe</t>
        </is>
      </c>
      <c r="C210" t="inlineStr"/>
      <c r="D210" t="inlineStr"/>
      <c r="E210" t="inlineStr"/>
      <c r="F210" t="inlineStr"/>
      <c r="G210" t="inlineStr"/>
      <c r="H210" t="inlineStr"/>
      <c r="I210" t="inlineStr"/>
      <c r="J210" t="inlineStr"/>
      <c r="K210" t="inlineStr"/>
    </row>
  </sheetData>
  <dataValidations count="2">
    <dataValidation sqref="A1:B1 D1:D205 D210 D212:D1048576 E1:L1" showDropDown="0" showInputMessage="1" showErrorMessage="1" allowBlank="0"/>
    <dataValidation sqref="M1:M205 M209:M1048576" showDropDown="0" showInputMessage="1" showErrorMessage="0" allowBlank="0"/>
  </dataValidations>
  <hyperlinks>
    <hyperlink ref="E3" r:id="rId1"/>
    <hyperlink ref="E7" r:id="rId2"/>
    <hyperlink ref="E9" r:id="rId3"/>
    <hyperlink ref="E13" r:id="rId4"/>
    <hyperlink ref="E15" r:id="rId5"/>
    <hyperlink ref="E16" r:id="rId6"/>
    <hyperlink ref="E17" r:id="rId7"/>
    <hyperlink ref="E19" r:id="rId8"/>
    <hyperlink ref="E20" r:id="rId9"/>
    <hyperlink ref="E22" r:id="rId10"/>
    <hyperlink ref="E24" r:id="rId11"/>
    <hyperlink ref="E25" r:id="rId12"/>
    <hyperlink ref="E30" r:id="rId13"/>
    <hyperlink ref="E31" r:id="rId14"/>
    <hyperlink ref="E33" r:id="rId15"/>
    <hyperlink ref="E36" r:id="rId16"/>
    <hyperlink ref="E37" r:id="rId17"/>
    <hyperlink ref="E39" r:id="rId18"/>
    <hyperlink ref="E42" r:id="rId19"/>
    <hyperlink ref="E45" r:id="rId20"/>
    <hyperlink ref="E46" r:id="rId21"/>
    <hyperlink ref="E48" r:id="rId22"/>
  </hyperlinks>
  <pageMargins left="0.7" right="0.7" top="0.75" bottom="0.75" header="0.3" footer="0.3"/>
  <tableParts count="1">
    <tablePart r:id="rId23"/>
  </tableParts>
</worksheet>
</file>

<file path=xl/worksheets/sheet2.xml><?xml version="1.0" encoding="utf-8"?>
<worksheet xmlns="http://schemas.openxmlformats.org/spreadsheetml/2006/main">
  <sheetPr codeName="Arkusz2">
    <tabColor rgb="FF0070C0"/>
    <outlinePr summaryBelow="1" summaryRight="1"/>
    <pageSetUpPr/>
  </sheetPr>
  <dimension ref="A1:AT56"/>
  <sheetViews>
    <sheetView tabSelected="1" workbookViewId="0">
      <pane ySplit="1" topLeftCell="A51" activePane="bottomLeft" state="frozen"/>
      <selection pane="bottomLeft" activeCell="B60" sqref="B60"/>
    </sheetView>
  </sheetViews>
  <sheetFormatPr baseColWidth="8" defaultColWidth="9.140625" defaultRowHeight="14.45"/>
  <cols>
    <col width="38.7109375" bestFit="1" customWidth="1" style="1" min="1" max="1"/>
    <col width="24.85546875" bestFit="1" customWidth="1" style="47" min="2" max="2"/>
    <col width="7" bestFit="1" customWidth="1" style="1" min="3" max="3"/>
    <col width="13.28515625" bestFit="1" customWidth="1" style="1" min="4" max="4"/>
    <col width="9.140625" customWidth="1" style="1" min="5" max="5"/>
    <col width="44" bestFit="1" customWidth="1" style="1" min="6" max="6"/>
    <col width="5" customWidth="1" style="1" min="7" max="7"/>
    <col width="5.42578125" customWidth="1" style="1" min="8" max="8"/>
    <col width="12.28515625" customWidth="1" style="1" min="9" max="9"/>
    <col width="13.5703125" customWidth="1" style="1" min="10" max="10"/>
    <col width="8.5703125" customWidth="1" style="1" min="11" max="11"/>
    <col width="6.5703125" customWidth="1" style="1" min="12" max="12"/>
    <col width="9.42578125" customWidth="1" style="1" min="13" max="13"/>
    <col width="10.140625" customWidth="1" style="1" min="14" max="14"/>
    <col width="37" customWidth="1" style="1" min="15" max="15"/>
    <col width="8.42578125" bestFit="1" customWidth="1" style="1" min="16" max="16"/>
    <col width="13.85546875" customWidth="1" style="1" min="17" max="17"/>
    <col width="11.140625" bestFit="1" customWidth="1" style="1" min="18" max="18"/>
    <col width="11.140625" customWidth="1" style="1" min="19" max="19"/>
    <col width="11.140625" customWidth="1" style="3" min="20" max="20"/>
    <col width="9.140625" customWidth="1" style="1" min="21" max="21"/>
    <col width="9.140625" customWidth="1" style="1" min="22" max="16384"/>
  </cols>
  <sheetData>
    <row r="1" ht="22.5" customFormat="1" customHeight="1" s="27">
      <c r="A1" s="41" t="inlineStr">
        <is>
          <t>Imię i Nazwisko</t>
        </is>
      </c>
      <c r="B1" s="46" t="inlineStr">
        <is>
          <t>Status DE</t>
        </is>
      </c>
      <c r="C1" s="40" t="inlineStr">
        <is>
          <t>Rok</t>
        </is>
      </c>
      <c r="D1" s="40" t="inlineStr">
        <is>
          <t>Zwrot</t>
        </is>
      </c>
      <c r="E1" s="40" t="inlineStr">
        <is>
          <t>Opiekun</t>
        </is>
      </c>
      <c r="F1" s="40" t="inlineStr">
        <is>
          <t>Uwagi</t>
        </is>
      </c>
      <c r="G1" s="40" t="inlineStr">
        <is>
          <t>Poinf</t>
        </is>
      </c>
      <c r="H1" s="40" t="inlineStr">
        <is>
          <t>Wysł</t>
        </is>
      </c>
      <c r="I1" s="40" t="inlineStr">
        <is>
          <t>Fahrkosten</t>
        </is>
      </c>
      <c r="J1" s="40" t="inlineStr">
        <is>
          <t>Ubernach.</t>
        </is>
      </c>
      <c r="K1" s="42" t="inlineStr">
        <is>
          <t>24H</t>
        </is>
      </c>
      <c r="L1" s="40" t="inlineStr">
        <is>
          <t>8H</t>
        </is>
      </c>
      <c r="M1" s="40" t="inlineStr">
        <is>
          <t>W kabin</t>
        </is>
      </c>
      <c r="N1" s="40" t="inlineStr">
        <is>
          <t>An und ab</t>
        </is>
      </c>
      <c r="O1" s="43" t="inlineStr">
        <is>
          <t>Dzieci</t>
        </is>
      </c>
      <c r="P1" s="43" t="inlineStr">
        <is>
          <t>Cena</t>
        </is>
      </c>
      <c r="Q1" s="40" t="inlineStr">
        <is>
          <t>Status płat.</t>
        </is>
      </c>
      <c r="R1" s="40" t="inlineStr">
        <is>
          <t>Zapłac.</t>
        </is>
      </c>
      <c r="S1" s="40" t="inlineStr">
        <is>
          <t>Forma zapł.</t>
        </is>
      </c>
      <c r="T1" s="40" t="inlineStr">
        <is>
          <t xml:space="preserve">Data </t>
        </is>
      </c>
      <c r="U1" s="48" t="inlineStr">
        <is>
          <t>Zarobki Męża (EURO)</t>
        </is>
      </c>
      <c r="V1" s="48" t="inlineStr">
        <is>
          <t>Zarob żony</t>
        </is>
      </c>
      <c r="W1" s="49" t="inlineStr">
        <is>
          <t>Nr. 22</t>
        </is>
      </c>
      <c r="X1" s="49" t="inlineStr">
        <is>
          <t>Nr. 23</t>
        </is>
      </c>
      <c r="Y1" s="49" t="inlineStr">
        <is>
          <t>Nr. 25</t>
        </is>
      </c>
      <c r="Z1" s="49" t="inlineStr">
        <is>
          <t>Nr. 26</t>
        </is>
      </c>
      <c r="AA1" s="50" t="inlineStr">
        <is>
          <t>Klasa PIT1</t>
        </is>
      </c>
      <c r="AB1" s="50" t="inlineStr">
        <is>
          <t>Brutto (1)</t>
        </is>
      </c>
      <c r="AC1" s="50" t="inlineStr">
        <is>
          <t>Podatek (2)</t>
        </is>
      </c>
      <c r="AD1" s="50" t="inlineStr">
        <is>
          <t>Dopłata (3)</t>
        </is>
      </c>
      <c r="AE1" s="50" t="inlineStr">
        <is>
          <t>Kościelny(4)</t>
        </is>
      </c>
      <c r="AF1" s="50" t="inlineStr">
        <is>
          <t>Kurzarbeitergeld(15)</t>
        </is>
      </c>
      <c r="AG1" s="51" t="inlineStr">
        <is>
          <t>Klasa PIT12</t>
        </is>
      </c>
      <c r="AH1" s="51" t="inlineStr">
        <is>
          <t>Brutto (1)3</t>
        </is>
      </c>
      <c r="AI1" s="51" t="inlineStr">
        <is>
          <t>Podatek (2)4</t>
        </is>
      </c>
      <c r="AJ1" s="51" t="inlineStr">
        <is>
          <t>Dopłata (3)5</t>
        </is>
      </c>
      <c r="AK1" s="51" t="inlineStr">
        <is>
          <t>Kościelny(4)6</t>
        </is>
      </c>
      <c r="AL1" s="51" t="inlineStr">
        <is>
          <t>Kurzarbeitergeld(15)7</t>
        </is>
      </c>
      <c r="AM1" s="52" t="inlineStr">
        <is>
          <t>Klasa PIT122</t>
        </is>
      </c>
      <c r="AN1" s="52" t="inlineStr">
        <is>
          <t>Brutto (1)3</t>
        </is>
      </c>
      <c r="AO1" s="52" t="inlineStr">
        <is>
          <t>Podatek (2)4</t>
        </is>
      </c>
      <c r="AP1" s="52" t="inlineStr">
        <is>
          <t>Dopłata (3)5</t>
        </is>
      </c>
      <c r="AQ1" s="52" t="inlineStr">
        <is>
          <t>Kościelny(4)6</t>
        </is>
      </c>
      <c r="AR1" s="52" t="inlineStr">
        <is>
          <t>Kurzarbeitergeld(15)7</t>
        </is>
      </c>
      <c r="AS1" s="53" t="inlineStr">
        <is>
          <t>Nr. 27</t>
        </is>
      </c>
      <c r="AT1" s="54" t="inlineStr">
        <is>
          <t>Pracodawca</t>
        </is>
      </c>
    </row>
    <row r="2">
      <c r="A2" s="1" t="inlineStr">
        <is>
          <t>BOREK KRZYSZTOF 733 391 522</t>
        </is>
      </c>
      <c r="B2" s="47" t="inlineStr">
        <is>
          <t>DE - Rozliczono</t>
        </is>
      </c>
      <c r="C2" s="1" t="n">
        <v>2023</v>
      </c>
      <c r="D2" s="1" t="n">
        <v>397</v>
      </c>
      <c r="E2" s="1" t="inlineStr">
        <is>
          <t>Kamil</t>
        </is>
      </c>
      <c r="G2" s="1" t="inlineStr">
        <is>
          <t xml:space="preserve">Tak </t>
        </is>
      </c>
      <c r="H2" s="1" t="inlineStr">
        <is>
          <t xml:space="preserve">Tak </t>
        </is>
      </c>
      <c r="O2" s="1" t="inlineStr">
        <is>
          <t>MARCIN, 19.11.2011, BEZ KG</t>
        </is>
      </c>
      <c r="P2" s="1" t="n">
        <v>250</v>
      </c>
      <c r="Q2" s="1">
        <f>IF(ISBLANK(R2)," ",IF(R2=P2,"Zapłacono","Zaliczka"))</f>
        <v/>
      </c>
      <c r="R2" s="1" t="n">
        <v>250</v>
      </c>
      <c r="S2" s="1" t="inlineStr">
        <is>
          <t>Gotowka</t>
        </is>
      </c>
      <c r="T2" s="3" t="n">
        <v>45425</v>
      </c>
    </row>
    <row r="3">
      <c r="A3" s="1" t="inlineStr">
        <is>
          <t>BUCZKOWSKI DAWID 519 756 028</t>
        </is>
      </c>
      <c r="B3" s="1" t="inlineStr">
        <is>
          <t>DE - Rozliczono</t>
        </is>
      </c>
      <c r="C3" s="1" t="n">
        <v>2023</v>
      </c>
      <c r="D3" s="1" t="inlineStr">
        <is>
          <t>1.951</t>
        </is>
      </c>
      <c r="E3" s="1" t="inlineStr">
        <is>
          <t>Kamil</t>
        </is>
      </c>
      <c r="F3" s="1" t="inlineStr">
        <is>
          <t>BEZ KOSZTÓW</t>
        </is>
      </c>
      <c r="G3" s="1" t="inlineStr">
        <is>
          <t xml:space="preserve">Tak </t>
        </is>
      </c>
      <c r="H3" s="1" t="inlineStr">
        <is>
          <t xml:space="preserve">Tak </t>
        </is>
      </c>
      <c r="Q3" s="1">
        <f>IF(ISBLANK(R3)," ",IF(R3=P3,"Zapłacono","Zaliczka"))</f>
        <v/>
      </c>
      <c r="R3" s="1" t="inlineStr">
        <is>
          <t>200 ?</t>
        </is>
      </c>
      <c r="S3" s="1" t="inlineStr">
        <is>
          <t>Gotowka</t>
        </is>
      </c>
      <c r="U3" s="1" t="n">
        <v>0</v>
      </c>
      <c r="V3" s="1" t="n">
        <v>6088</v>
      </c>
      <c r="W3" s="1" t="n">
        <v>2900</v>
      </c>
      <c r="X3" s="1" t="n">
        <v>2900</v>
      </c>
      <c r="Y3" s="1" t="n">
        <v>2510</v>
      </c>
      <c r="Z3" s="1" t="n">
        <v>463</v>
      </c>
      <c r="AA3" s="1" t="n">
        <v>1</v>
      </c>
      <c r="AB3" s="1" t="n">
        <v>31181</v>
      </c>
      <c r="AC3" s="1" t="n">
        <v>3067</v>
      </c>
      <c r="AD3" s="1" t="n">
        <v>0</v>
      </c>
      <c r="AS3" s="1" t="n">
        <v>405</v>
      </c>
      <c r="AT3" s="1" t="n">
        <v>1050</v>
      </c>
    </row>
    <row r="4">
      <c r="A4" s="1" t="inlineStr">
        <is>
          <t>CZEREBA JACEK 667 751 269</t>
        </is>
      </c>
      <c r="B4" s="47" t="inlineStr">
        <is>
          <t>DE - Rozliczono</t>
        </is>
      </c>
      <c r="C4" s="1" t="n">
        <v>2023</v>
      </c>
      <c r="D4" s="1" t="inlineStr">
        <is>
          <t>3.249</t>
        </is>
      </c>
      <c r="E4" s="1" t="inlineStr">
        <is>
          <t>KAMIL</t>
        </is>
      </c>
      <c r="G4" s="1" t="inlineStr">
        <is>
          <t xml:space="preserve">Tak </t>
        </is>
      </c>
      <c r="H4" s="1" t="inlineStr">
        <is>
          <t xml:space="preserve">Tak </t>
        </is>
      </c>
      <c r="K4" s="1" t="n">
        <v>263</v>
      </c>
      <c r="P4" s="1" t="n">
        <v>300</v>
      </c>
      <c r="Q4" s="1" t="inlineStr">
        <is>
          <t>ZAPLACONO</t>
        </is>
      </c>
      <c r="R4" s="1" t="n">
        <v>200</v>
      </c>
    </row>
    <row r="5">
      <c r="A5" s="1" t="inlineStr">
        <is>
          <t>DECOWSKI JACEK 668 385 124</t>
        </is>
      </c>
      <c r="B5" s="1" t="inlineStr">
        <is>
          <t>DE - Rozliczono</t>
        </is>
      </c>
      <c r="C5" s="1" t="n">
        <v>2023</v>
      </c>
      <c r="D5" s="1" t="inlineStr">
        <is>
          <t>207 lub 887</t>
        </is>
      </c>
      <c r="F5" s="1" t="inlineStr">
        <is>
          <t>OGR OB POD</t>
        </is>
      </c>
      <c r="G5" s="1" t="inlineStr">
        <is>
          <t xml:space="preserve">Tak </t>
        </is>
      </c>
      <c r="H5" s="1" t="inlineStr">
        <is>
          <t xml:space="preserve">Tak </t>
        </is>
      </c>
      <c r="K5" s="1" t="n">
        <v>79</v>
      </c>
      <c r="P5" s="1" t="n">
        <v>250</v>
      </c>
      <c r="Q5" s="1">
        <f>IF(ISBLANK(R5)," ",IF(R5=P5,"Zapłacono","Zaliczka"))</f>
        <v/>
      </c>
      <c r="T5" s="3" t="n">
        <v>45432</v>
      </c>
    </row>
    <row r="6">
      <c r="A6" s="1" t="inlineStr">
        <is>
          <t>DĘBOWSKI KACPER 531 758 795</t>
        </is>
      </c>
      <c r="B6" s="47" t="inlineStr">
        <is>
          <t>DE - Rozliczono</t>
        </is>
      </c>
      <c r="C6" s="1" t="n">
        <v>2023</v>
      </c>
      <c r="D6" s="1" t="n">
        <v>67</v>
      </c>
      <c r="E6" s="1" t="inlineStr">
        <is>
          <t>Kamil</t>
        </is>
      </c>
      <c r="G6" s="1" t="inlineStr">
        <is>
          <t xml:space="preserve">Tak </t>
        </is>
      </c>
      <c r="H6" s="1" t="inlineStr">
        <is>
          <t xml:space="preserve">Tak </t>
        </is>
      </c>
      <c r="P6" s="1" t="n">
        <v>250</v>
      </c>
      <c r="Q6" s="1">
        <f>IF(ISBLANK(R6)," ",IF(R6=P6,"Zapłacono","Zaliczka"))</f>
        <v/>
      </c>
      <c r="R6" s="1" t="n">
        <v>250</v>
      </c>
      <c r="S6" s="1" t="inlineStr">
        <is>
          <t>Gotowka</t>
        </is>
      </c>
      <c r="T6" s="3" t="n">
        <v>45432</v>
      </c>
    </row>
    <row r="7">
      <c r="A7" s="1" t="inlineStr">
        <is>
          <t>DZIEDZIC ANTONI 694 867 325</t>
        </is>
      </c>
      <c r="B7" s="1" t="inlineStr">
        <is>
          <t xml:space="preserve">DE - Niekompletny zestaw </t>
        </is>
      </c>
      <c r="C7" s="1" t="n">
        <v>2023</v>
      </c>
      <c r="G7" s="1" t="inlineStr">
        <is>
          <t>Nie</t>
        </is>
      </c>
      <c r="H7" s="1" t="inlineStr">
        <is>
          <t>Nie</t>
        </is>
      </c>
      <c r="I7" s="1" t="inlineStr">
        <is>
          <t>BEDA</t>
        </is>
      </c>
      <c r="K7" s="1" t="n">
        <v>90</v>
      </c>
      <c r="O7" s="1" t="inlineStr">
        <is>
          <t>SYN DOROSLY SKONCZYL STUDIA W LIPCU</t>
        </is>
      </c>
      <c r="P7" s="1" t="n">
        <v>400</v>
      </c>
      <c r="Q7" s="1">
        <f>IF(ISBLANK(R7)," ",IF(R7=P7,"Zapłacono","Zaliczka"))</f>
        <v/>
      </c>
    </row>
    <row r="8">
      <c r="A8" s="1" t="inlineStr">
        <is>
          <t>DZIÓB MATEUSZ ANETA SONDEJ</t>
        </is>
      </c>
      <c r="B8" s="1" t="inlineStr">
        <is>
          <t>DE - Rozliczono</t>
        </is>
      </c>
      <c r="C8" s="1" t="n">
        <v>2023</v>
      </c>
      <c r="D8" s="1" t="inlineStr">
        <is>
          <t>1.027</t>
        </is>
      </c>
      <c r="F8" s="1" t="inlineStr">
        <is>
          <t>Aneta</t>
        </is>
      </c>
      <c r="G8" s="1" t="inlineStr">
        <is>
          <t xml:space="preserve">Tak </t>
        </is>
      </c>
      <c r="H8" s="1" t="inlineStr">
        <is>
          <t xml:space="preserve">Tak </t>
        </is>
      </c>
      <c r="P8" s="1" t="n">
        <v>400</v>
      </c>
      <c r="Q8" s="1">
        <f>IF(ISBLANK(R8)," ",IF(R8=P8,"Zapłacono","Zaliczka"))</f>
        <v/>
      </c>
      <c r="R8" s="1" t="n">
        <v>250</v>
      </c>
      <c r="T8" s="3" t="n">
        <v>45432</v>
      </c>
    </row>
    <row r="9">
      <c r="A9" s="1" t="inlineStr">
        <is>
          <t>FASZCZEWSKI DARIUSZ 600 575 861</t>
        </is>
      </c>
      <c r="B9" s="1" t="inlineStr">
        <is>
          <t>DE - Rozliczono</t>
        </is>
      </c>
      <c r="C9" s="1" t="n">
        <v>2023</v>
      </c>
      <c r="D9" s="1" t="n">
        <v>780</v>
      </c>
      <c r="E9" s="1" t="inlineStr">
        <is>
          <t>Beata</t>
        </is>
      </c>
      <c r="F9" s="1" t="inlineStr">
        <is>
          <t>WPISAC UBEZP AUTA 667,20 EURO</t>
        </is>
      </c>
      <c r="G9" s="1" t="inlineStr">
        <is>
          <t xml:space="preserve">Tak </t>
        </is>
      </c>
      <c r="H9" s="1" t="inlineStr">
        <is>
          <t xml:space="preserve">Tak </t>
        </is>
      </c>
      <c r="I9" s="1" t="inlineStr">
        <is>
          <t>2.773,52</t>
        </is>
      </c>
      <c r="J9" s="1" t="n">
        <v>3588</v>
      </c>
      <c r="K9" s="1" t="n">
        <v>90</v>
      </c>
      <c r="P9" s="1" t="n">
        <v>300</v>
      </c>
      <c r="Q9" s="1">
        <f>IF(ISBLANK(R9)," ",IF(R9=P9,"Zapłacono","Zaliczka"))</f>
        <v/>
      </c>
      <c r="R9" s="1" t="n">
        <v>200</v>
      </c>
      <c r="S9" s="1" t="inlineStr">
        <is>
          <t>Gotowka</t>
        </is>
      </c>
    </row>
    <row r="10">
      <c r="A10" s="1" t="inlineStr">
        <is>
          <t>FUDALI MARIAN 695 288 042</t>
        </is>
      </c>
      <c r="B10" s="1" t="inlineStr">
        <is>
          <t>DE - Rozliczono</t>
        </is>
      </c>
      <c r="C10" s="1" t="n">
        <v>2023</v>
      </c>
      <c r="D10" s="19" t="n">
        <v>485</v>
      </c>
      <c r="E10" s="1" t="inlineStr">
        <is>
          <t>Kamil</t>
        </is>
      </c>
      <c r="G10" s="1" t="inlineStr">
        <is>
          <t xml:space="preserve">Tak </t>
        </is>
      </c>
      <c r="H10" s="1" t="inlineStr">
        <is>
          <t xml:space="preserve">Tak </t>
        </is>
      </c>
      <c r="Q10" s="1">
        <f>IF(ISBLANK(R10)," ",IF(R10=P10,"Zapłacono","Zaliczka"))</f>
        <v/>
      </c>
      <c r="R10" s="1" t="n">
        <v>250</v>
      </c>
      <c r="S10" s="1" t="inlineStr">
        <is>
          <t>Faktura</t>
        </is>
      </c>
      <c r="T10" s="3" t="n">
        <v>45433</v>
      </c>
    </row>
    <row r="11">
      <c r="A11" s="1" t="inlineStr">
        <is>
          <t>FURGAŁA TOMASZ , CZYRNY  AGN</t>
        </is>
      </c>
      <c r="B11" s="47" t="inlineStr">
        <is>
          <t xml:space="preserve">DE - Niekompletny zestaw </t>
        </is>
      </c>
      <c r="C11" s="1" t="n">
        <v>2023</v>
      </c>
      <c r="D11" s="1" t="inlineStr">
        <is>
          <t>DOPLATA  533</t>
        </is>
      </c>
      <c r="E11" s="1" t="inlineStr">
        <is>
          <t>Kamil</t>
        </is>
      </c>
      <c r="F11" s="1" t="inlineStr">
        <is>
          <t>ELSTER, wyszla doplata, czekay na decyzję</t>
        </is>
      </c>
      <c r="G11" s="1" t="inlineStr">
        <is>
          <t>Nie</t>
        </is>
      </c>
      <c r="H11" s="1" t="inlineStr">
        <is>
          <t>Nie</t>
        </is>
      </c>
      <c r="P11" s="1" t="n">
        <v>400</v>
      </c>
      <c r="Q11" s="1">
        <f>IF(ISBLANK(R11)," ",IF(R11=P11,"Zapłacono","Zaliczka"))</f>
        <v/>
      </c>
      <c r="R11" s="1" t="n">
        <v>250</v>
      </c>
    </row>
    <row r="12">
      <c r="A12" s="1" t="inlineStr">
        <is>
          <t>GŁAB  KACPER 882 156  689</t>
        </is>
      </c>
      <c r="B12" s="1" t="inlineStr">
        <is>
          <t>DE - Rozliczono</t>
        </is>
      </c>
      <c r="C12" s="1" t="n">
        <v>2023</v>
      </c>
      <c r="D12" s="1" t="inlineStr">
        <is>
          <t>2.045</t>
        </is>
      </c>
      <c r="E12" s="1" t="inlineStr">
        <is>
          <t>Kamil</t>
        </is>
      </c>
      <c r="G12" s="1" t="inlineStr">
        <is>
          <t xml:space="preserve">Tak </t>
        </is>
      </c>
      <c r="H12" s="1" t="inlineStr">
        <is>
          <t xml:space="preserve">Tak </t>
        </is>
      </c>
      <c r="P12" s="1" t="n">
        <v>250</v>
      </c>
      <c r="Q12" s="1">
        <f>IF(ISBLANK(R12)," ",IF(R12=P12,"Zapłacono","Zaliczka"))</f>
        <v/>
      </c>
      <c r="R12" s="1" t="n">
        <v>200</v>
      </c>
      <c r="S12" s="1" t="inlineStr">
        <is>
          <t>Gotowka</t>
        </is>
      </c>
      <c r="T12" s="3" t="n">
        <v>45420</v>
      </c>
    </row>
    <row r="13">
      <c r="A13" s="1" t="inlineStr">
        <is>
          <t>GŁAZIEWICZ RAFAŁ ANETA SONDEJ</t>
        </is>
      </c>
      <c r="B13" s="1" t="inlineStr">
        <is>
          <t xml:space="preserve">DE - Niekompletny zestaw </t>
        </is>
      </c>
      <c r="C13" s="1" t="n">
        <v>2023</v>
      </c>
      <c r="D13" s="1" t="n">
        <v>638</v>
      </c>
      <c r="E13" s="1" t="inlineStr">
        <is>
          <t>Beata</t>
        </is>
      </c>
      <c r="F13" s="1" t="inlineStr">
        <is>
          <t>BEZ SPECYFIKACJI</t>
        </is>
      </c>
      <c r="G13" s="1" t="inlineStr">
        <is>
          <t xml:space="preserve">Tak </t>
        </is>
      </c>
      <c r="H13" s="1" t="inlineStr">
        <is>
          <t xml:space="preserve">Tak </t>
        </is>
      </c>
      <c r="P13" s="1" t="n">
        <v>300</v>
      </c>
      <c r="Q13" s="1">
        <f>IF(ISBLANK(R13)," ",IF(R13=P13,"Zapłacono","Zaliczka"))</f>
        <v/>
      </c>
      <c r="S13" s="1" t="inlineStr">
        <is>
          <t>Faktura</t>
        </is>
      </c>
      <c r="T13" s="3" t="n">
        <v>45420</v>
      </c>
    </row>
    <row r="14">
      <c r="A14" s="1" t="inlineStr">
        <is>
          <t>GŁĄB KONRAD 577 396 734</t>
        </is>
      </c>
      <c r="B14" s="38" t="inlineStr">
        <is>
          <t>DE - Rozliczono</t>
        </is>
      </c>
      <c r="C14" s="38" t="n">
        <v>2023</v>
      </c>
      <c r="D14" s="1" t="n">
        <v>1707</v>
      </c>
      <c r="E14" s="1" t="inlineStr">
        <is>
          <t>Kamil</t>
        </is>
      </c>
      <c r="G14" s="1" t="inlineStr">
        <is>
          <t xml:space="preserve">Tak </t>
        </is>
      </c>
      <c r="H14" s="1" t="inlineStr">
        <is>
          <t xml:space="preserve">Tak </t>
        </is>
      </c>
      <c r="P14" s="1" t="n">
        <v>250</v>
      </c>
      <c r="Q14" s="1">
        <f>IF(ISBLANK(R14)," ",IF(R14=P14,"Zapłacono","Zaliczka"))</f>
        <v/>
      </c>
      <c r="R14" s="1" t="n">
        <v>100</v>
      </c>
      <c r="S14" s="1" t="inlineStr">
        <is>
          <t>Gotowka</t>
        </is>
      </c>
      <c r="T14" s="3" t="n">
        <v>45434</v>
      </c>
    </row>
    <row r="15" ht="28.9" customHeight="1">
      <c r="A15" s="1" t="inlineStr">
        <is>
          <t>HARŁACZ KRZYSZTOF 889 106 427</t>
        </is>
      </c>
      <c r="B15" s="1" t="inlineStr">
        <is>
          <t>DE - Rozliczono</t>
        </is>
      </c>
      <c r="C15" s="1" t="n">
        <v>2023</v>
      </c>
      <c r="D15" s="1" t="n">
        <v>1338</v>
      </c>
      <c r="G15" s="1" t="inlineStr">
        <is>
          <t xml:space="preserve">Tak </t>
        </is>
      </c>
      <c r="H15" s="1" t="inlineStr">
        <is>
          <t xml:space="preserve">Tak </t>
        </is>
      </c>
      <c r="J15" s="1" t="n">
        <v>245</v>
      </c>
      <c r="O15" s="11" t="inlineStr">
        <is>
          <t>PATRYK 30.01.2006, KG 1250
OLIWIA, 02.02.2023, KG 1250</t>
        </is>
      </c>
      <c r="P15" s="1" t="n">
        <v>400</v>
      </c>
      <c r="Q15" s="1">
        <f>IF(ISBLANK(R15)," ",IF(R15=P15,"Zapłacono","Zaliczka"))</f>
        <v/>
      </c>
      <c r="R15" s="1" t="n">
        <v>100</v>
      </c>
      <c r="S15" s="1" t="inlineStr">
        <is>
          <t>Gotowka</t>
        </is>
      </c>
      <c r="T15" s="3" t="n">
        <v>45428</v>
      </c>
    </row>
    <row r="16">
      <c r="A16" s="1" t="inlineStr">
        <is>
          <t>HOP PRZEMYSŁA 664 240 070</t>
        </is>
      </c>
      <c r="B16" s="1" t="inlineStr">
        <is>
          <t>DE - Otrzymano dokumenty</t>
        </is>
      </c>
      <c r="C16" s="1" t="n">
        <v>2023</v>
      </c>
      <c r="F16" s="1" t="inlineStr">
        <is>
          <t>CHOROBOWE 6.330 EURO WPISAC</t>
        </is>
      </c>
      <c r="G16" s="1">
        <f>IF(ISBLANK(A16),"","Nie")</f>
        <v/>
      </c>
      <c r="H16" s="1">
        <f>IF(ISBLANK(A16),"","Nie")</f>
        <v/>
      </c>
      <c r="P16" s="1" t="n">
        <v>250</v>
      </c>
      <c r="Q16" s="1">
        <f>IF(ISBLANK(R16)," ",IF(R16=P16,"Zapłacono","Zaliczka"))</f>
        <v/>
      </c>
      <c r="R16" s="1" t="n">
        <v>250</v>
      </c>
      <c r="S16" s="1" t="inlineStr">
        <is>
          <t>Gotowka</t>
        </is>
      </c>
      <c r="T16" s="3" t="n">
        <v>45428</v>
      </c>
    </row>
    <row r="17">
      <c r="A17" s="1" t="inlineStr">
        <is>
          <t>JANAS BARTOSZ 791 127 536</t>
        </is>
      </c>
      <c r="B17" s="1" t="inlineStr">
        <is>
          <t>DE - Rozliczono</t>
        </is>
      </c>
      <c r="C17" s="1" t="n">
        <v>2023</v>
      </c>
      <c r="D17" s="1" t="n">
        <v>1231</v>
      </c>
      <c r="E17" s="1" t="inlineStr">
        <is>
          <t>Beata</t>
        </is>
      </c>
      <c r="G17" s="1" t="inlineStr">
        <is>
          <t xml:space="preserve">Tak </t>
        </is>
      </c>
      <c r="H17" s="1" t="inlineStr">
        <is>
          <t xml:space="preserve">Tak </t>
        </is>
      </c>
      <c r="P17" s="1" t="n">
        <v>250</v>
      </c>
      <c r="Q17" s="1">
        <f>IF(ISBLANK(R17)," ",IF(R17=P17,"Zapłacono","Zaliczka"))</f>
        <v/>
      </c>
    </row>
    <row r="18" ht="28.9" customHeight="1">
      <c r="A18" s="1" t="inlineStr">
        <is>
          <t xml:space="preserve">JASIŃSKI MATEUSZ </t>
        </is>
      </c>
      <c r="B18" s="1" t="inlineStr">
        <is>
          <t xml:space="preserve">DE - Niekompletny zestaw </t>
        </is>
      </c>
      <c r="C18" s="1" t="n">
        <v>2023</v>
      </c>
      <c r="F18" s="11" t="inlineStr">
        <is>
          <t>EU EWR, SWIFT, KOSZTY? 
STEUERNUMMER? PODPIS</t>
        </is>
      </c>
      <c r="G18" s="1">
        <f>IF(ISBLANK(A18),"","Nie")</f>
        <v/>
      </c>
      <c r="H18" s="1">
        <f>IF(ISBLANK(A18),"","Nie")</f>
        <v/>
      </c>
      <c r="Q18" s="1">
        <f>IF(ISBLANK(R18)," ",IF(R18=P18,"Zapłacono","Zaliczka"))</f>
        <v/>
      </c>
    </row>
    <row r="19">
      <c r="A19" s="1" t="inlineStr">
        <is>
          <t>JONIEC DAMIAN 605 455 314</t>
        </is>
      </c>
      <c r="B19" s="47" t="inlineStr">
        <is>
          <t>DE - Rozliczono</t>
        </is>
      </c>
      <c r="C19" s="1" t="n">
        <v>2023</v>
      </c>
      <c r="D19" s="1" t="n">
        <v>741</v>
      </c>
      <c r="E19" s="1" t="inlineStr">
        <is>
          <t>Kamil</t>
        </is>
      </c>
      <c r="G19" s="1" t="inlineStr">
        <is>
          <t xml:space="preserve">Tak </t>
        </is>
      </c>
      <c r="H19" s="1" t="inlineStr">
        <is>
          <t xml:space="preserve">Tak </t>
        </is>
      </c>
      <c r="J19" s="1" t="n">
        <v>400</v>
      </c>
      <c r="P19" s="1" t="n">
        <v>200</v>
      </c>
      <c r="Q19" s="1">
        <f>IF(ISBLANK(R19)," ",IF(R19=P19,"Zapłacono","Zaliczka"))</f>
        <v/>
      </c>
      <c r="R19" s="1" t="n">
        <v>100</v>
      </c>
      <c r="S19" s="1" t="inlineStr">
        <is>
          <t>Gotowka</t>
        </is>
      </c>
      <c r="T19" s="3" t="n">
        <v>45434</v>
      </c>
    </row>
    <row r="20">
      <c r="A20" s="1" t="inlineStr">
        <is>
          <t>KALINSKI JAN 535 888 824</t>
        </is>
      </c>
      <c r="B20" s="47" t="inlineStr">
        <is>
          <t>DE - Rozliczono</t>
        </is>
      </c>
      <c r="C20" s="1" t="n">
        <v>2023</v>
      </c>
      <c r="D20" s="1" t="inlineStr">
        <is>
          <t>2.946? (THOR)</t>
        </is>
      </c>
      <c r="E20" s="1" t="inlineStr">
        <is>
          <t>Kamil</t>
        </is>
      </c>
      <c r="F20" s="1" t="inlineStr">
        <is>
          <t>chorobowe 949</t>
        </is>
      </c>
      <c r="G20" s="1" t="inlineStr">
        <is>
          <t xml:space="preserve">Tak </t>
        </is>
      </c>
      <c r="H20" s="1" t="inlineStr">
        <is>
          <t xml:space="preserve">Tak </t>
        </is>
      </c>
      <c r="J20" s="1" t="inlineStr">
        <is>
          <t>3.390</t>
        </is>
      </c>
      <c r="K20" s="1" t="n">
        <v>328</v>
      </c>
      <c r="P20" s="1" t="n">
        <v>300</v>
      </c>
      <c r="Q20" s="1">
        <f>IF(ISBLANK(R20)," ",IF(R20=P20,"Zapłacono","Zaliczka"))</f>
        <v/>
      </c>
      <c r="R20" s="1" t="n">
        <v>300</v>
      </c>
      <c r="S20" s="1" t="inlineStr">
        <is>
          <t>Gotowka</t>
        </is>
      </c>
      <c r="T20" s="3" t="n">
        <v>45432</v>
      </c>
    </row>
    <row r="21" ht="28.9" customHeight="1">
      <c r="A21" s="1" t="inlineStr">
        <is>
          <t>KAMIŃSKI KAMIL 669 748 011</t>
        </is>
      </c>
      <c r="B21" s="1" t="inlineStr">
        <is>
          <t>DE - Rozliczono</t>
        </is>
      </c>
      <c r="C21" s="1" t="n">
        <v>2023</v>
      </c>
      <c r="D21" s="1" t="inlineStr">
        <is>
          <t>DOPLATA 618</t>
        </is>
      </c>
      <c r="E21" s="1" t="inlineStr">
        <is>
          <t>Kamil</t>
        </is>
      </c>
      <c r="G21" s="1" t="inlineStr">
        <is>
          <t xml:space="preserve">Tak </t>
        </is>
      </c>
      <c r="H21" s="1" t="inlineStr">
        <is>
          <t xml:space="preserve">Tak </t>
        </is>
      </c>
      <c r="O21" s="11" t="inlineStr">
        <is>
          <t>ALEKSANDRA 16.12.2010, KG 1.689
EMILIA, 05.12.2014, KG 1.689</t>
        </is>
      </c>
      <c r="P21" s="1" t="n">
        <v>250</v>
      </c>
      <c r="Q21" s="1">
        <f>IF(ISBLANK(R21)," ",IF(R21=P21,"Zapłacono","Zaliczka"))</f>
        <v/>
      </c>
      <c r="R21" s="1" t="n">
        <v>200</v>
      </c>
    </row>
    <row r="22">
      <c r="A22" s="1" t="inlineStr">
        <is>
          <t>KIELICH  ALICJA 531 758 795</t>
        </is>
      </c>
      <c r="B22" s="47" t="inlineStr">
        <is>
          <t>DE - Rozliczono</t>
        </is>
      </c>
      <c r="C22" s="1" t="n">
        <v>2023</v>
      </c>
      <c r="D22" s="1" t="n">
        <v>67</v>
      </c>
      <c r="E22" s="1" t="inlineStr">
        <is>
          <t>Kamil</t>
        </is>
      </c>
      <c r="G22" s="1" t="inlineStr">
        <is>
          <t xml:space="preserve">Tak </t>
        </is>
      </c>
      <c r="H22" s="1" t="inlineStr">
        <is>
          <t xml:space="preserve">Tak </t>
        </is>
      </c>
      <c r="P22" s="1" t="n">
        <v>250</v>
      </c>
      <c r="Q22" s="1">
        <f>IF(ISBLANK(R22)," ",IF(R22=P22,"Zapłacono","Zaliczka"))</f>
        <v/>
      </c>
      <c r="R22" s="1" t="n">
        <v>200</v>
      </c>
    </row>
    <row r="23">
      <c r="A23" s="1" t="inlineStr">
        <is>
          <t>KONOPKA DAMIAN 606 873 846</t>
        </is>
      </c>
      <c r="B23" s="1" t="inlineStr">
        <is>
          <t>DE - Rozliczono</t>
        </is>
      </c>
      <c r="C23" s="1" t="n">
        <v>2023</v>
      </c>
      <c r="D23" s="19" t="n"/>
      <c r="E23" s="1" t="inlineStr">
        <is>
          <t>Kamil</t>
        </is>
      </c>
      <c r="G23" s="1" t="inlineStr">
        <is>
          <t xml:space="preserve">Tak </t>
        </is>
      </c>
      <c r="H23" s="1" t="inlineStr">
        <is>
          <t xml:space="preserve">Tak </t>
        </is>
      </c>
      <c r="I23" s="1" t="inlineStr">
        <is>
          <t>24.566,40 E</t>
        </is>
      </c>
      <c r="K23" s="1" t="n">
        <v>165</v>
      </c>
      <c r="M23" s="1" t="n">
        <v>165</v>
      </c>
      <c r="N23" s="1" t="n">
        <v>36</v>
      </c>
      <c r="P23" s="1" t="n">
        <v>400</v>
      </c>
      <c r="Q23" s="1">
        <f>IF(ISBLANK(R23)," ",IF(R23=P23,"Zapłacono","Zaliczka"))</f>
        <v/>
      </c>
      <c r="R23" s="1" t="n">
        <v>200</v>
      </c>
    </row>
    <row r="24">
      <c r="A24" s="1" t="inlineStr">
        <is>
          <t>KOS ADAM 669 423 068</t>
        </is>
      </c>
      <c r="B24" s="1" t="inlineStr">
        <is>
          <t>DE - Rozliczono</t>
        </is>
      </c>
      <c r="C24" s="1" t="n">
        <v>2023</v>
      </c>
      <c r="D24" s="20" t="inlineStr">
        <is>
          <t>DOPŁATA  350</t>
        </is>
      </c>
      <c r="E24" s="1" t="inlineStr">
        <is>
          <t>Kamil</t>
        </is>
      </c>
      <c r="G24" s="1" t="inlineStr">
        <is>
          <t xml:space="preserve">Tak </t>
        </is>
      </c>
      <c r="H24" s="1" t="inlineStr">
        <is>
          <t xml:space="preserve">Tak </t>
        </is>
      </c>
      <c r="K24" s="1" t="n">
        <v>90</v>
      </c>
      <c r="P24" s="1" t="n">
        <v>250</v>
      </c>
      <c r="Q24" s="1">
        <f>IF(ISBLANK(R24)," ",IF(R24=P24,"Zapłacono","Zaliczka"))</f>
        <v/>
      </c>
      <c r="R24" s="1" t="n">
        <v>300</v>
      </c>
      <c r="S24" s="1" t="inlineStr">
        <is>
          <t>Gotowka</t>
        </is>
      </c>
      <c r="T24" s="3" t="n">
        <v>45432</v>
      </c>
    </row>
    <row r="25">
      <c r="A25" s="1" t="inlineStr">
        <is>
          <t>KRAMARSKA DANUTA 782 066 230</t>
        </is>
      </c>
      <c r="B25" s="1" t="inlineStr">
        <is>
          <t>DE - Rozliczono</t>
        </is>
      </c>
      <c r="C25" s="1" t="n">
        <v>2023</v>
      </c>
      <c r="D25" s="1" t="n">
        <v>274</v>
      </c>
      <c r="E25" s="1" t="inlineStr">
        <is>
          <t>Kamil</t>
        </is>
      </c>
      <c r="F25" s="1" t="inlineStr">
        <is>
          <t>BEZ SPECYFIKACJI</t>
        </is>
      </c>
      <c r="G25" s="1" t="inlineStr">
        <is>
          <t xml:space="preserve">Tak </t>
        </is>
      </c>
      <c r="H25" s="1" t="inlineStr">
        <is>
          <t xml:space="preserve">Tak </t>
        </is>
      </c>
      <c r="P25" s="1" t="n">
        <v>250</v>
      </c>
      <c r="Q25" s="1">
        <f>IF(ISBLANK(R25)," ",IF(R25=P25,"Zapłacono","Zaliczka"))</f>
        <v/>
      </c>
      <c r="R25" s="1" t="n">
        <v>400</v>
      </c>
      <c r="S25" s="1" t="inlineStr">
        <is>
          <t>Gotowka</t>
        </is>
      </c>
      <c r="T25" s="3" t="n">
        <v>45436</v>
      </c>
    </row>
    <row r="26">
      <c r="A26" s="1" t="inlineStr">
        <is>
          <t>KUKULSKA ALEKSANDRA 667 151 575</t>
        </is>
      </c>
      <c r="B26" s="47" t="inlineStr">
        <is>
          <t>DE - Rozliczono</t>
        </is>
      </c>
      <c r="C26" s="1" t="n">
        <v>2023</v>
      </c>
      <c r="D26" s="1" t="inlineStr">
        <is>
          <t>1.003</t>
        </is>
      </c>
      <c r="E26" s="1" t="inlineStr">
        <is>
          <t>Kamil</t>
        </is>
      </c>
      <c r="F26" s="1" t="inlineStr">
        <is>
          <t>BEZ SPECYFIKACJI</t>
        </is>
      </c>
      <c r="G26" s="1" t="inlineStr">
        <is>
          <t xml:space="preserve">Tak </t>
        </is>
      </c>
      <c r="H26" s="1" t="inlineStr">
        <is>
          <t xml:space="preserve">Tak </t>
        </is>
      </c>
      <c r="P26" s="1" t="n">
        <v>250</v>
      </c>
      <c r="Q26" s="1">
        <f>IF(ISBLANK(R26)," ",IF(R26=P26,"Zapłacono","Zaliczka"))</f>
        <v/>
      </c>
      <c r="R26" s="1" t="n">
        <v>100</v>
      </c>
      <c r="S26" s="1" t="inlineStr">
        <is>
          <t>Gotowka</t>
        </is>
      </c>
      <c r="T26" s="3" t="n">
        <v>45434</v>
      </c>
    </row>
    <row r="27">
      <c r="A27" s="1" t="inlineStr">
        <is>
          <t>LENDZION MARIAN 661 138 265</t>
        </is>
      </c>
      <c r="B27" s="1" t="inlineStr">
        <is>
          <t xml:space="preserve">DE - Niekompletny zestaw </t>
        </is>
      </c>
      <c r="C27" s="1" t="n">
        <v>2023</v>
      </c>
      <c r="D27" s="1" t="inlineStr">
        <is>
          <t>DOPLATA 523</t>
        </is>
      </c>
      <c r="E27" s="1" t="inlineStr">
        <is>
          <t>Kamil</t>
        </is>
      </c>
      <c r="F27" s="1" t="inlineStr">
        <is>
          <t>JA WYSLE, wyszla doplata, BEDA BILETY</t>
        </is>
      </c>
      <c r="G27" s="1">
        <f>IF(ISBLANK(A27),"","Nie")</f>
        <v/>
      </c>
      <c r="H27" s="1">
        <f>IF(ISBLANK(A27),"","Nie")</f>
        <v/>
      </c>
      <c r="J27" s="1" t="n">
        <v>1375</v>
      </c>
      <c r="P27" s="1" t="n">
        <v>250</v>
      </c>
      <c r="Q27" s="1">
        <f>IF(ISBLANK(R27)," ",IF(R27=P27,"Zapłacono","Zaliczka"))</f>
        <v/>
      </c>
      <c r="R27" s="1" t="n">
        <v>250</v>
      </c>
      <c r="S27" s="1" t="inlineStr">
        <is>
          <t>Gotowka</t>
        </is>
      </c>
    </row>
    <row r="28">
      <c r="A28" s="1" t="inlineStr">
        <is>
          <t>ŁUKSIK ANTONI 790 320 583</t>
        </is>
      </c>
      <c r="B28" s="47" t="inlineStr">
        <is>
          <t>DE - Rozliczono</t>
        </is>
      </c>
      <c r="C28" s="1" t="n">
        <v>2023</v>
      </c>
      <c r="D28" s="1" t="n">
        <v>2526</v>
      </c>
      <c r="E28" s="1" t="inlineStr">
        <is>
          <t>Beata</t>
        </is>
      </c>
      <c r="F28" s="1" t="inlineStr">
        <is>
          <t>Elster</t>
        </is>
      </c>
      <c r="G28" s="1" t="inlineStr">
        <is>
          <t xml:space="preserve">Tak </t>
        </is>
      </c>
      <c r="H28" s="1" t="inlineStr">
        <is>
          <t xml:space="preserve">Tak </t>
        </is>
      </c>
      <c r="P28" s="1" t="n">
        <v>400</v>
      </c>
    </row>
    <row r="29">
      <c r="A29" s="1" t="inlineStr">
        <is>
          <t>MATUSZEWSKI MATEUSZ 796 843 876</t>
        </is>
      </c>
      <c r="B29" s="1" t="inlineStr">
        <is>
          <t>DE - Rozliczono</t>
        </is>
      </c>
      <c r="C29" s="1" t="n">
        <v>2023</v>
      </c>
      <c r="D29" s="1" t="inlineStr">
        <is>
          <t>3.155</t>
        </is>
      </c>
      <c r="E29" s="1" t="inlineStr">
        <is>
          <t>Kamil</t>
        </is>
      </c>
      <c r="G29" s="1" t="inlineStr">
        <is>
          <t xml:space="preserve">Tak </t>
        </is>
      </c>
      <c r="H29" s="1" t="inlineStr">
        <is>
          <t xml:space="preserve">Tak </t>
        </is>
      </c>
      <c r="I29" s="1" t="inlineStr">
        <is>
          <t>11.291 E</t>
        </is>
      </c>
      <c r="K29" s="1" t="n">
        <v>122</v>
      </c>
      <c r="N29" s="1" t="n">
        <v>70</v>
      </c>
      <c r="P29" s="1" t="n">
        <v>400</v>
      </c>
      <c r="Q29" s="1">
        <f>IF(ISBLANK(R29)," ",IF(R29=P29,"Zapłacono","Zaliczka"))</f>
        <v/>
      </c>
    </row>
    <row r="30">
      <c r="A30" s="1" t="inlineStr">
        <is>
          <t>MOSIĘŻNY JAKUB 691 073 570</t>
        </is>
      </c>
      <c r="B30" s="1" t="inlineStr">
        <is>
          <t>DE - Rozliczono</t>
        </is>
      </c>
      <c r="C30" s="1" t="n">
        <v>2023</v>
      </c>
      <c r="D30" s="1" t="n">
        <v>237</v>
      </c>
      <c r="E30" s="1" t="inlineStr">
        <is>
          <t>Kamil</t>
        </is>
      </c>
      <c r="G30" s="1" t="inlineStr">
        <is>
          <t xml:space="preserve">Tak </t>
        </is>
      </c>
      <c r="H30" s="1" t="inlineStr">
        <is>
          <t xml:space="preserve">Tak </t>
        </is>
      </c>
      <c r="P30" s="1" t="n">
        <v>250</v>
      </c>
      <c r="Q30" s="1">
        <f>IF(ISBLANK(R30)," ",IF(R30=P30,"Zapłacono","Zaliczka"))</f>
        <v/>
      </c>
    </row>
    <row r="31">
      <c r="A31" s="1" t="inlineStr">
        <is>
          <t>ORZECHOWSKI ZBIGNIEW 668 545 490</t>
        </is>
      </c>
      <c r="B31" s="1" t="inlineStr">
        <is>
          <t>DE - Rozliczono</t>
        </is>
      </c>
      <c r="C31" s="1" t="n">
        <v>2023</v>
      </c>
      <c r="D31" s="1" t="n">
        <v>566.38</v>
      </c>
      <c r="E31" s="1" t="inlineStr">
        <is>
          <t>Kamil</t>
        </is>
      </c>
      <c r="F31" s="1" t="inlineStr">
        <is>
          <t>bez specyfikacji</t>
        </is>
      </c>
      <c r="G31" s="1" t="inlineStr">
        <is>
          <t xml:space="preserve">Tak </t>
        </is>
      </c>
      <c r="H31" s="1" t="inlineStr">
        <is>
          <t xml:space="preserve">Tak </t>
        </is>
      </c>
      <c r="P31" s="1" t="n">
        <v>200</v>
      </c>
      <c r="Q31" s="1">
        <f>IF(ISBLANK(R31)," ",IF(R31=P31,"Zapłacono","Zaliczka"))</f>
        <v/>
      </c>
      <c r="R31" s="1" t="n">
        <v>200</v>
      </c>
      <c r="S31" s="1" t="inlineStr">
        <is>
          <t>Gotowka</t>
        </is>
      </c>
      <c r="T31" s="3" t="n">
        <v>45436</v>
      </c>
    </row>
    <row r="32">
      <c r="A32" s="1" t="inlineStr">
        <is>
          <t>PAWLISZKO DOMINIKA 518 660 706</t>
        </is>
      </c>
      <c r="B32" s="1" t="inlineStr">
        <is>
          <t>DE - Rozliczono</t>
        </is>
      </c>
      <c r="C32" s="1" t="n">
        <v>2023</v>
      </c>
      <c r="D32" s="1" t="n">
        <v>1127</v>
      </c>
      <c r="G32" s="1" t="inlineStr">
        <is>
          <t xml:space="preserve">Tak </t>
        </is>
      </c>
      <c r="H32" s="1" t="inlineStr">
        <is>
          <t xml:space="preserve">Tak </t>
        </is>
      </c>
      <c r="P32" s="1" t="n">
        <v>250</v>
      </c>
      <c r="Q32" s="1">
        <f>IF(ISBLANK(R32)," ",IF(R32=P32,"Zapłacono","Zaliczka"))</f>
        <v/>
      </c>
      <c r="R32" s="1" t="n">
        <v>250</v>
      </c>
      <c r="S32" s="1" t="inlineStr">
        <is>
          <t>Gotowka</t>
        </is>
      </c>
    </row>
    <row r="33">
      <c r="A33" s="1" t="inlineStr">
        <is>
          <t>POTACZAŁA ŁUKASZ ANETA SONDEJ</t>
        </is>
      </c>
      <c r="B33" s="1" t="inlineStr">
        <is>
          <t>DE - Rozliczono</t>
        </is>
      </c>
      <c r="C33" s="1" t="n">
        <v>2023</v>
      </c>
      <c r="D33" s="1" t="inlineStr">
        <is>
          <t>2.222</t>
        </is>
      </c>
      <c r="E33" s="1" t="inlineStr">
        <is>
          <t>Beata</t>
        </is>
      </c>
      <c r="F33" s="1" t="inlineStr">
        <is>
          <t>Aneta</t>
        </is>
      </c>
      <c r="G33" s="1" t="inlineStr">
        <is>
          <t xml:space="preserve">Tak </t>
        </is>
      </c>
      <c r="H33" s="1" t="inlineStr">
        <is>
          <t xml:space="preserve">Tak </t>
        </is>
      </c>
      <c r="I33" s="1" t="inlineStr">
        <is>
          <t>9.100</t>
        </is>
      </c>
      <c r="P33" s="1" t="n">
        <v>400</v>
      </c>
      <c r="Q33" s="1">
        <f>IF(ISBLANK(R33)," ",IF(R33=P33,"Zapłacono","Zaliczka"))</f>
        <v/>
      </c>
      <c r="R33" s="1" t="n">
        <v>200</v>
      </c>
      <c r="S33" s="1" t="inlineStr">
        <is>
          <t>Gotowka</t>
        </is>
      </c>
    </row>
    <row r="34">
      <c r="A34" s="1" t="inlineStr">
        <is>
          <t>RACHFAŁ JAKUB 530 593 914</t>
        </is>
      </c>
      <c r="B34" s="47" t="inlineStr">
        <is>
          <t>DE - Rozliczono</t>
        </is>
      </c>
      <c r="C34" s="1" t="n">
        <v>2023</v>
      </c>
      <c r="D34" s="11" t="inlineStr">
        <is>
          <t>1.004</t>
        </is>
      </c>
      <c r="E34" s="1" t="inlineStr">
        <is>
          <t>Kamil</t>
        </is>
      </c>
      <c r="G34" s="1" t="inlineStr">
        <is>
          <t xml:space="preserve">Tak </t>
        </is>
      </c>
      <c r="H34" s="1" t="inlineStr">
        <is>
          <t xml:space="preserve">Tak </t>
        </is>
      </c>
      <c r="I34" s="1" t="n">
        <v>794</v>
      </c>
      <c r="P34" s="1" t="n">
        <v>250</v>
      </c>
      <c r="Q34" s="1">
        <f>IF(ISBLANK(R34)," ",IF(R34=P34,"Zapłacono","Zaliczka"))</f>
        <v/>
      </c>
      <c r="R34" s="1" t="n">
        <v>100</v>
      </c>
      <c r="S34" s="1" t="inlineStr">
        <is>
          <t>Gotowka</t>
        </is>
      </c>
      <c r="T34" s="3" t="n">
        <v>45434</v>
      </c>
    </row>
    <row r="35">
      <c r="A35" s="1" t="inlineStr">
        <is>
          <t>RYNIA EDYTA 605 455 314</t>
        </is>
      </c>
      <c r="B35" s="47" t="inlineStr">
        <is>
          <t>DE - Rozliczono</t>
        </is>
      </c>
      <c r="C35" s="1" t="n">
        <v>2023</v>
      </c>
      <c r="D35" s="1" t="n">
        <v>399.61</v>
      </c>
      <c r="E35" s="1" t="inlineStr">
        <is>
          <t>Kamil</t>
        </is>
      </c>
      <c r="F35" s="1" t="inlineStr">
        <is>
          <t>BEZ SPECYFIKACJI</t>
        </is>
      </c>
      <c r="G35" s="1" t="inlineStr">
        <is>
          <t xml:space="preserve">Tak </t>
        </is>
      </c>
      <c r="H35" s="1" t="inlineStr">
        <is>
          <t xml:space="preserve">Tak </t>
        </is>
      </c>
      <c r="P35" s="1" t="n">
        <v>200</v>
      </c>
      <c r="Q35" s="1">
        <f>IF(ISBLANK(R35)," ",IF(R35=P35,"Zapłacono","Zaliczka"))</f>
        <v/>
      </c>
      <c r="R35" s="1" t="n">
        <v>250</v>
      </c>
      <c r="S35" s="1" t="inlineStr">
        <is>
          <t>Gotowka</t>
        </is>
      </c>
      <c r="T35" s="3" t="n">
        <v>45439</v>
      </c>
    </row>
    <row r="36">
      <c r="A36" s="1" t="inlineStr">
        <is>
          <t>SKÓRA MACIEJ 530 363 40</t>
        </is>
      </c>
      <c r="B36" s="1" t="inlineStr">
        <is>
          <t>DE - Rozliczono</t>
        </is>
      </c>
      <c r="C36" s="1" t="n">
        <v>2023</v>
      </c>
      <c r="D36" s="1" t="inlineStr">
        <is>
          <t>6.297</t>
        </is>
      </c>
      <c r="E36" s="1" t="inlineStr">
        <is>
          <t>Kamil</t>
        </is>
      </c>
      <c r="F36" s="1" t="inlineStr">
        <is>
          <t>PRZENIESIONY Z WIESBADEN DO HOFHEIM</t>
        </is>
      </c>
      <c r="G36" s="1" t="inlineStr">
        <is>
          <t xml:space="preserve">Tak </t>
        </is>
      </c>
      <c r="H36" s="1" t="inlineStr">
        <is>
          <t xml:space="preserve">Tak </t>
        </is>
      </c>
      <c r="K36" s="1" t="n">
        <v>278</v>
      </c>
      <c r="O36" s="1" t="inlineStr">
        <is>
          <t>ELIZA, 03.01.2020. BRAK KG</t>
        </is>
      </c>
      <c r="P36" s="1" t="n">
        <v>400</v>
      </c>
      <c r="Q36" s="1">
        <f>IF(ISBLANK(R36)," ",IF(R36=P36,"Zapłacono","Zaliczka"))</f>
        <v/>
      </c>
      <c r="R36" s="1" t="n">
        <v>400</v>
      </c>
      <c r="S36" s="1" t="inlineStr">
        <is>
          <t>Gotowka</t>
        </is>
      </c>
      <c r="T36" s="3" t="n">
        <v>45406</v>
      </c>
    </row>
    <row r="37">
      <c r="A37" s="1" t="inlineStr">
        <is>
          <t>SZAJER GRZEGORZ 693416780</t>
        </is>
      </c>
      <c r="B37" s="1" t="inlineStr">
        <is>
          <t>DE - Rozliczono</t>
        </is>
      </c>
      <c r="C37" s="1" t="n">
        <v>2023</v>
      </c>
      <c r="D37" s="19" t="n">
        <v>107</v>
      </c>
      <c r="G37" s="1" t="inlineStr">
        <is>
          <t xml:space="preserve">Tak </t>
        </is>
      </c>
      <c r="H37" s="1" t="inlineStr">
        <is>
          <t xml:space="preserve">Tak </t>
        </is>
      </c>
      <c r="K37" s="1" t="n">
        <v>90</v>
      </c>
      <c r="O37" s="11" t="inlineStr">
        <is>
          <t>DAGMARA 27.12.2010, BEZ KG</t>
        </is>
      </c>
      <c r="P37" s="1" t="n">
        <v>250</v>
      </c>
      <c r="Q37" s="1">
        <f>IF(ISBLANK(R37)," ",IF(R37=P37,"Zapłacono","Zaliczka"))</f>
        <v/>
      </c>
      <c r="R37" s="1" t="n">
        <v>200</v>
      </c>
      <c r="S37" s="1" t="inlineStr">
        <is>
          <t>Gotowka</t>
        </is>
      </c>
      <c r="T37" s="3" t="n">
        <v>45434</v>
      </c>
    </row>
    <row r="38">
      <c r="A38" s="1" t="inlineStr">
        <is>
          <t>ŚMIECH  TOMASZ 606 986 798</t>
        </is>
      </c>
      <c r="B38" s="47" t="inlineStr">
        <is>
          <t>DE - Rozliczono</t>
        </is>
      </c>
      <c r="C38" s="1" t="n">
        <v>2022</v>
      </c>
      <c r="D38" s="44" t="inlineStr">
        <is>
          <t>DOPŁATA 766</t>
        </is>
      </c>
      <c r="E38" s="1" t="inlineStr">
        <is>
          <t>Kamil</t>
        </is>
      </c>
      <c r="F38" s="1" t="inlineStr">
        <is>
          <t>KOSZTY DOPISAĆ, OGR. OB PODATKOWY ELSTER</t>
        </is>
      </c>
      <c r="G38" s="1" t="inlineStr">
        <is>
          <t xml:space="preserve">Tak </t>
        </is>
      </c>
      <c r="H38" s="1" t="inlineStr">
        <is>
          <t xml:space="preserve">Tak </t>
        </is>
      </c>
      <c r="K38" s="1" t="n">
        <v>48</v>
      </c>
      <c r="P38" s="1" t="n">
        <v>200</v>
      </c>
      <c r="Q38" s="1">
        <f>IF(ISBLANK(R38)," ",IF(R38=P38,"Zapłacono","Zaliczka"))</f>
        <v/>
      </c>
    </row>
    <row r="39">
      <c r="A39" s="1" t="inlineStr">
        <is>
          <t>ŚMIECH  TOMASZ 606 986 798</t>
        </is>
      </c>
      <c r="B39" s="1" t="inlineStr">
        <is>
          <t>DE - Rozliczono</t>
        </is>
      </c>
      <c r="C39" s="1" t="n">
        <v>2023</v>
      </c>
      <c r="D39" s="1" t="n">
        <v>6178</v>
      </c>
      <c r="E39" s="1" t="inlineStr">
        <is>
          <t>Kamil</t>
        </is>
      </c>
      <c r="G39" s="1" t="inlineStr">
        <is>
          <t xml:space="preserve">Tak </t>
        </is>
      </c>
      <c r="H39" s="1" t="inlineStr">
        <is>
          <t xml:space="preserve">Tak </t>
        </is>
      </c>
      <c r="K39" s="1" t="n">
        <v>206</v>
      </c>
      <c r="P39" s="1" t="n">
        <v>200</v>
      </c>
      <c r="Q39" s="1">
        <f>IF(ISBLANK(R39)," ",IF(R39=P39,"Zapłacono","Zaliczka"))</f>
        <v/>
      </c>
    </row>
    <row r="40">
      <c r="A40" s="1" t="inlineStr">
        <is>
          <t>TWOREK PIOTR 532 515 491</t>
        </is>
      </c>
      <c r="B40" s="47" t="inlineStr">
        <is>
          <t>DE - Rozliczono</t>
        </is>
      </c>
      <c r="C40" s="1" t="n">
        <v>2023</v>
      </c>
      <c r="D40" s="1" t="n">
        <v>1132</v>
      </c>
      <c r="E40" s="1" t="inlineStr">
        <is>
          <t>Kamil</t>
        </is>
      </c>
      <c r="G40" s="1" t="inlineStr">
        <is>
          <t xml:space="preserve">Tak </t>
        </is>
      </c>
      <c r="H40" s="1" t="inlineStr">
        <is>
          <t xml:space="preserve">Tak </t>
        </is>
      </c>
      <c r="K40" s="1" t="n">
        <v>38</v>
      </c>
      <c r="P40" s="1" t="n">
        <v>250</v>
      </c>
      <c r="Q40" s="1">
        <f>IF(ISBLANK(R40)," ",IF(R40=P40,"Zapłacono","Zaliczka"))</f>
        <v/>
      </c>
    </row>
    <row r="41">
      <c r="A41" s="1" t="inlineStr">
        <is>
          <t>WICHNERA KRZYSZTOF 733 627 214</t>
        </is>
      </c>
      <c r="B41" s="1" t="inlineStr">
        <is>
          <t>DE - Rozliczono</t>
        </is>
      </c>
      <c r="C41" s="1" t="n">
        <v>2023</v>
      </c>
      <c r="D41" s="1" t="n">
        <v>456</v>
      </c>
      <c r="E41" s="1" t="inlineStr">
        <is>
          <t>Kamil</t>
        </is>
      </c>
      <c r="F41" s="1" t="inlineStr">
        <is>
          <t>OGR. OB PODATKOWY, ja powiadomie</t>
        </is>
      </c>
      <c r="G41" s="1">
        <f>IF(ISBLANK(A41),"","Nie")</f>
        <v/>
      </c>
      <c r="H41" s="1">
        <f>IF(ISBLANK(A41),"","Nie")</f>
        <v/>
      </c>
      <c r="K41" s="1" t="n">
        <v>90</v>
      </c>
      <c r="P41" s="1" t="n">
        <v>250</v>
      </c>
      <c r="Q41" s="1">
        <f>IF(ISBLANK(R41)," ",IF(R41=P41,"Zapłacono","Zaliczka"))</f>
        <v/>
      </c>
      <c r="R41" s="1" t="n">
        <v>200</v>
      </c>
      <c r="S41" s="1" t="inlineStr">
        <is>
          <t>Gotowka</t>
        </is>
      </c>
      <c r="T41" s="3" t="n">
        <v>45436</v>
      </c>
    </row>
    <row r="42" ht="28.9" customHeight="1">
      <c r="A42" s="1" t="inlineStr">
        <is>
          <t>WOJCIECHOWSKI GRZEGORZ 600 475 593</t>
        </is>
      </c>
      <c r="B42" s="1" t="inlineStr">
        <is>
          <t>DE - Rozliczono</t>
        </is>
      </c>
      <c r="C42" s="1" t="n">
        <v>2022</v>
      </c>
      <c r="D42" s="1" t="n">
        <v>1631</v>
      </c>
      <c r="E42" s="1" t="inlineStr">
        <is>
          <t>Kamil</t>
        </is>
      </c>
      <c r="G42" s="1" t="inlineStr">
        <is>
          <t xml:space="preserve">Tak </t>
        </is>
      </c>
      <c r="H42" s="1" t="inlineStr">
        <is>
          <t xml:space="preserve">Tak </t>
        </is>
      </c>
      <c r="O42" s="11" t="inlineStr">
        <is>
          <t>DOMINIK 15.10.2006, BEZ KG
MICHAL 02.03.2012, BEZ KG</t>
        </is>
      </c>
      <c r="P42" s="1" t="n">
        <v>400</v>
      </c>
      <c r="Q42" s="1">
        <f>IF(ISBLANK(R42)," ",IF(R42=P42,"Zapłacono","Zaliczka"))</f>
        <v/>
      </c>
      <c r="R42" s="1" t="n">
        <v>200</v>
      </c>
      <c r="S42" s="1" t="inlineStr">
        <is>
          <t>Gotowka</t>
        </is>
      </c>
      <c r="T42" s="3" t="n">
        <v>45427</v>
      </c>
    </row>
    <row r="43" ht="28.9" customHeight="1">
      <c r="A43" s="1" t="inlineStr">
        <is>
          <t>WOJCIECHOWSKI GRZEGORZ 600 475 593</t>
        </is>
      </c>
      <c r="B43" s="1" t="inlineStr">
        <is>
          <t>DE - Otrzymano dokumenty</t>
        </is>
      </c>
      <c r="C43" s="1" t="n">
        <v>2023</v>
      </c>
      <c r="E43" s="1" t="inlineStr">
        <is>
          <t>Kamil</t>
        </is>
      </c>
      <c r="G43" s="1" t="inlineStr">
        <is>
          <t>Nie</t>
        </is>
      </c>
      <c r="H43" s="1" t="inlineStr">
        <is>
          <t>Nie</t>
        </is>
      </c>
      <c r="K43" s="1" t="n">
        <v>102</v>
      </c>
      <c r="O43" s="11" t="inlineStr">
        <is>
          <t>DOMINIK 15.10.2006, BEZ KG
MICHAL 02.03.2012, BEZ KG</t>
        </is>
      </c>
      <c r="P43" s="1" t="n">
        <v>400</v>
      </c>
      <c r="Q43" s="1">
        <f>IF(ISBLANK(R43)," ",IF(R43=P43,"Zapłacono","Zaliczka"))</f>
        <v/>
      </c>
      <c r="R43" s="1" t="n">
        <v>200</v>
      </c>
      <c r="S43" s="1" t="inlineStr">
        <is>
          <t>Gotowka</t>
        </is>
      </c>
      <c r="T43" s="3" t="n">
        <v>45441</v>
      </c>
    </row>
    <row r="44">
      <c r="A44" s="1" t="inlineStr">
        <is>
          <t>WYCZAWSKI TOMASZ 668 025 584</t>
        </is>
      </c>
      <c r="B44" s="1" t="inlineStr">
        <is>
          <t>DE - Rozliczono</t>
        </is>
      </c>
      <c r="C44" s="1" t="n">
        <v>2023</v>
      </c>
      <c r="D44" s="1" t="n">
        <v>1114</v>
      </c>
      <c r="E44" s="1" t="inlineStr">
        <is>
          <t>Kamil</t>
        </is>
      </c>
      <c r="G44" s="1" t="inlineStr">
        <is>
          <t xml:space="preserve">Tak </t>
        </is>
      </c>
      <c r="H44" s="1" t="inlineStr">
        <is>
          <t xml:space="preserve">Tak </t>
        </is>
      </c>
      <c r="P44" s="1" t="n">
        <v>200</v>
      </c>
      <c r="Q44" s="1">
        <f>IF(ISBLANK(R44)," ",IF(R44=P44,"Zapłacono","Zaliczka"))</f>
        <v/>
      </c>
    </row>
    <row r="45">
      <c r="A45" s="1" t="inlineStr">
        <is>
          <t>ZUBEK PAWEŁ 791 591 576</t>
        </is>
      </c>
      <c r="B45" s="1" t="inlineStr">
        <is>
          <t>DE - Rozliczono</t>
        </is>
      </c>
      <c r="C45" s="1" t="n">
        <v>2023</v>
      </c>
      <c r="D45" s="19" t="n">
        <v>836</v>
      </c>
      <c r="E45" s="1" t="inlineStr">
        <is>
          <t>Kamil</t>
        </is>
      </c>
      <c r="G45" s="1" t="inlineStr">
        <is>
          <t xml:space="preserve">Tak </t>
        </is>
      </c>
      <c r="H45" s="1" t="inlineStr">
        <is>
          <t xml:space="preserve">Tak </t>
        </is>
      </c>
      <c r="K45" s="1" t="n">
        <v>116</v>
      </c>
      <c r="P45" s="1" t="n">
        <v>400</v>
      </c>
      <c r="Q45" s="1">
        <f>IF(ISBLANK(R45)," ",IF(R45=P45,"Zapłacono","Zaliczka"))</f>
        <v/>
      </c>
    </row>
    <row r="46">
      <c r="A46" s="1" t="inlineStr">
        <is>
          <t>KAMIŃSKI PRZMYSŁAW 724 483 059</t>
        </is>
      </c>
      <c r="B46" s="1" t="inlineStr">
        <is>
          <t xml:space="preserve">DE - Niekompletny zestaw </t>
        </is>
      </c>
      <c r="C46" s="1" t="n">
        <v>2023</v>
      </c>
      <c r="F46" s="1" t="inlineStr">
        <is>
          <t xml:space="preserve">ZAPLACIŁ 70 Z ZA KOREKTE PL FAKTURA ZBIORCZA (PL +zaliczka), </t>
        </is>
      </c>
      <c r="G46" s="1">
        <f>IF(ISBLANK(A46),"","Nie")</f>
        <v/>
      </c>
      <c r="H46" s="1">
        <f>IF(ISBLANK(A46),"","Nie")</f>
        <v/>
      </c>
      <c r="P46" s="1" t="n">
        <v>250</v>
      </c>
      <c r="Q46" s="1">
        <f>IF(ISBLANK(R46)," ",IF(R46=P46,"Zapłacono","Zaliczka"))</f>
        <v/>
      </c>
      <c r="R46" s="1" t="n">
        <v>100</v>
      </c>
      <c r="S46" s="1" t="inlineStr">
        <is>
          <t>Faktura</t>
        </is>
      </c>
      <c r="T46" s="3" t="n">
        <v>45439</v>
      </c>
      <c r="U46" s="1" t="inlineStr">
        <is>
          <t>219/2024</t>
        </is>
      </c>
    </row>
    <row r="47">
      <c r="A47" s="1" t="inlineStr">
        <is>
          <t xml:space="preserve">DUBIS GRZEGORZ </t>
        </is>
      </c>
      <c r="B47" s="1" t="inlineStr">
        <is>
          <t>DE - Rozliczono</t>
        </is>
      </c>
      <c r="C47" s="1" t="n">
        <v>2023</v>
      </c>
      <c r="D47" s="1" t="n">
        <v>127</v>
      </c>
      <c r="E47" s="1" t="inlineStr">
        <is>
          <t>Beata</t>
        </is>
      </c>
      <c r="G47" s="1" t="inlineStr">
        <is>
          <t xml:space="preserve">Tak </t>
        </is>
      </c>
      <c r="H47" s="1" t="inlineStr">
        <is>
          <t xml:space="preserve">Tak </t>
        </is>
      </c>
      <c r="K47" s="1" t="n">
        <v>245</v>
      </c>
      <c r="L47" s="1" t="n">
        <v>22</v>
      </c>
      <c r="P47" s="1" t="n">
        <v>250</v>
      </c>
      <c r="Q47" s="1">
        <f>IF(ISBLANK(R47)," ",IF(R47=P47,"Zapłacono","Zaliczka"))</f>
        <v/>
      </c>
      <c r="R47" s="1" t="n">
        <v>250</v>
      </c>
      <c r="S47" s="1" t="inlineStr">
        <is>
          <t>Faktura</t>
        </is>
      </c>
      <c r="T47" s="3" t="n">
        <v>45440</v>
      </c>
      <c r="U47" s="1" t="inlineStr">
        <is>
          <t>221-2024</t>
        </is>
      </c>
    </row>
    <row r="48">
      <c r="A48" s="1" t="inlineStr">
        <is>
          <t>HARPAK DANIEL 663 944 060</t>
        </is>
      </c>
      <c r="B48" s="1" t="inlineStr">
        <is>
          <t>DE - Rozliczono</t>
        </is>
      </c>
      <c r="C48" s="1" t="n">
        <v>2023</v>
      </c>
      <c r="D48" s="1" t="inlineStr">
        <is>
          <t>DOPLATA 1.037</t>
        </is>
      </c>
      <c r="E48" s="1" t="inlineStr">
        <is>
          <t>BEATA</t>
        </is>
      </c>
      <c r="G48" s="1" t="inlineStr">
        <is>
          <t xml:space="preserve">Tak </t>
        </is>
      </c>
      <c r="H48" s="1" t="inlineStr">
        <is>
          <t xml:space="preserve">Tak </t>
        </is>
      </c>
      <c r="K48" s="1" t="n">
        <v>222</v>
      </c>
      <c r="L48" s="1" t="n">
        <v>22</v>
      </c>
      <c r="P48" s="1" t="n">
        <v>250</v>
      </c>
      <c r="Q48" s="1">
        <f>IF(ISBLANK(R48)," ",IF(R48=P48,"Zapłacono","Zaliczka"))</f>
        <v/>
      </c>
      <c r="R48" s="1" t="n">
        <v>100</v>
      </c>
      <c r="S48" s="1" t="inlineStr">
        <is>
          <t>Gotowka</t>
        </is>
      </c>
      <c r="T48" s="3" t="n">
        <v>45440</v>
      </c>
    </row>
    <row r="49">
      <c r="A49" s="1" t="inlineStr">
        <is>
          <t>ŚWIZDOR KAROLINA , SOBALA</t>
        </is>
      </c>
      <c r="B49" s="1" t="inlineStr">
        <is>
          <t>DE - Rozliczono</t>
        </is>
      </c>
      <c r="C49" s="1" t="n">
        <v>2023</v>
      </c>
      <c r="D49" s="1" t="n">
        <v>392.66</v>
      </c>
      <c r="E49" s="1" t="inlineStr">
        <is>
          <t>Beata</t>
        </is>
      </c>
      <c r="F49" s="1" t="inlineStr">
        <is>
          <t>bez specyfikacji</t>
        </is>
      </c>
      <c r="G49" s="1" t="inlineStr">
        <is>
          <t xml:space="preserve">Tak </t>
        </is>
      </c>
      <c r="H49" s="1" t="inlineStr">
        <is>
          <t xml:space="preserve">Tak </t>
        </is>
      </c>
      <c r="P49" s="1" t="n">
        <v>250</v>
      </c>
      <c r="Q49" s="1">
        <f>IF(ISBLANK(R49)," ",IF(R49=P49,"Zapłacono","Zaliczka"))</f>
        <v/>
      </c>
      <c r="R49" s="1" t="n">
        <v>250</v>
      </c>
      <c r="T49" s="3" t="n">
        <v>45440</v>
      </c>
      <c r="U49" s="1" t="inlineStr">
        <is>
          <t>BLICK</t>
        </is>
      </c>
    </row>
    <row r="50">
      <c r="A50" s="1" t="inlineStr">
        <is>
          <t>KOCHANOWICZ DAMIAN 607 282 901</t>
        </is>
      </c>
      <c r="B50" s="1" t="inlineStr">
        <is>
          <t>DE - Rozliczono</t>
        </is>
      </c>
      <c r="C50" s="1" t="n">
        <v>2023</v>
      </c>
      <c r="D50" s="1" t="inlineStr">
        <is>
          <t>3.242</t>
        </is>
      </c>
      <c r="F50" s="1" t="inlineStr">
        <is>
          <t>BEZ KOSZTÓW</t>
        </is>
      </c>
      <c r="G50" s="1" t="inlineStr">
        <is>
          <t xml:space="preserve">Tak </t>
        </is>
      </c>
      <c r="H50" s="1" t="inlineStr">
        <is>
          <t xml:space="preserve">Tak </t>
        </is>
      </c>
      <c r="P50" s="1" t="n">
        <v>400</v>
      </c>
      <c r="Q50" s="1">
        <f>IF(ISBLANK(R50)," ",IF(R50=P50,"Zapłacono","Zaliczka"))</f>
        <v/>
      </c>
      <c r="R50" s="1" t="n">
        <v>200</v>
      </c>
      <c r="S50" s="1" t="inlineStr">
        <is>
          <t>Gotowka</t>
        </is>
      </c>
      <c r="T50" s="3" t="n">
        <v>45446</v>
      </c>
    </row>
    <row r="51" ht="41.25" customHeight="1">
      <c r="A51" s="1" t="inlineStr">
        <is>
          <t>CUL ROMAN 697 513 241</t>
        </is>
      </c>
      <c r="B51" s="47" t="inlineStr">
        <is>
          <t>DE - Rozliczono</t>
        </is>
      </c>
      <c r="C51" s="1" t="n">
        <v>2023</v>
      </c>
      <c r="D51" s="1" t="n">
        <v>1924</v>
      </c>
      <c r="E51" s="1" t="inlineStr">
        <is>
          <t>Kamil</t>
        </is>
      </c>
      <c r="F51" s="11" t="n"/>
      <c r="K51" s="1" t="n">
        <v>90</v>
      </c>
      <c r="O51" s="11" t="inlineStr">
        <is>
          <t>WIKTOR, 19.09.2008
2. KLARA, 20.09.2018</t>
        </is>
      </c>
      <c r="P51" s="1" t="n">
        <v>400</v>
      </c>
      <c r="Q51" s="1" t="inlineStr">
        <is>
          <t>ZALICZKA</t>
        </is>
      </c>
      <c r="R51" s="1" t="n">
        <v>200</v>
      </c>
      <c r="S51" s="1" t="inlineStr">
        <is>
          <t>Gotowka</t>
        </is>
      </c>
      <c r="T51" s="3" t="n">
        <v>45446</v>
      </c>
    </row>
    <row r="52">
      <c r="A52" s="1" t="inlineStr">
        <is>
          <t>HOŁUB ŁUKASZ 883 505 909</t>
        </is>
      </c>
      <c r="B52" s="47" t="inlineStr">
        <is>
          <t xml:space="preserve">DE - Niekompletny zestaw </t>
        </is>
      </c>
      <c r="C52" s="1" t="n">
        <v>2023</v>
      </c>
    </row>
    <row r="53" ht="28.9" customHeight="1">
      <c r="A53" t="inlineStr">
        <is>
          <t>BOREK KRZYSZTOF 733 391 522</t>
        </is>
      </c>
      <c r="B53" t="inlineStr">
        <is>
          <t>DE - Otrzymano Dokumenty</t>
        </is>
      </c>
      <c r="C53" t="inlineStr">
        <is>
          <t>2023</t>
        </is>
      </c>
      <c r="E53" t="inlineStr">
        <is>
          <t>Kamil</t>
        </is>
      </c>
      <c r="G53" t="inlineStr">
        <is>
          <t>Nie</t>
        </is>
      </c>
      <c r="H53" t="inlineStr">
        <is>
          <t>Nie</t>
        </is>
      </c>
      <c r="I53" t="inlineStr">
        <is>
          <t>123</t>
        </is>
      </c>
      <c r="J53" t="inlineStr">
        <is>
          <t>123</t>
        </is>
      </c>
      <c r="K53" t="inlineStr">
        <is>
          <t>123</t>
        </is>
      </c>
      <c r="L53" t="inlineStr">
        <is>
          <t>123</t>
        </is>
      </c>
      <c r="M53" t="inlineStr">
        <is>
          <t>123</t>
        </is>
      </c>
      <c r="N53" t="inlineStr">
        <is>
          <t>123</t>
        </is>
      </c>
      <c r="O53" s="56" t="inlineStr">
        <is>
          <t>DOMINIK 15.10.2006, BEZ KG
MICHAL 02.03.2012, BEZ KG</t>
        </is>
      </c>
      <c r="P53" t="inlineStr">
        <is>
          <t>400</t>
        </is>
      </c>
      <c r="Q53" t="inlineStr">
        <is>
          <t>Zapłacono</t>
        </is>
      </c>
      <c r="S53" t="inlineStr">
        <is>
          <t>Faktura</t>
        </is>
      </c>
      <c r="T53" t="inlineStr">
        <is>
          <t>2024-06-15</t>
        </is>
      </c>
    </row>
    <row r="54">
      <c r="A54" t="inlineStr">
        <is>
          <t>CZEREBA JACEK 667 751 269</t>
        </is>
      </c>
      <c r="B54" t="inlineStr">
        <is>
          <t>DE - Otrzymano Dokumenty</t>
        </is>
      </c>
      <c r="C54" t="inlineStr">
        <is>
          <t>2023</t>
        </is>
      </c>
      <c r="E54" t="inlineStr">
        <is>
          <t>Kamil</t>
        </is>
      </c>
      <c r="G54" t="inlineStr">
        <is>
          <t>Nie</t>
        </is>
      </c>
      <c r="H54" t="inlineStr">
        <is>
          <t>Nie</t>
        </is>
      </c>
      <c r="P54" t="inlineStr">
        <is>
          <t>400</t>
        </is>
      </c>
      <c r="Q54" t="inlineStr">
        <is>
          <t>Zapłacono</t>
        </is>
      </c>
      <c r="T54" t="inlineStr">
        <is>
          <t>2024-06-15</t>
        </is>
      </c>
    </row>
    <row r="55">
      <c r="A55" t="inlineStr">
        <is>
          <t>CZEREBA JACEK 667 751 269</t>
        </is>
      </c>
      <c r="B55" t="inlineStr">
        <is>
          <t>DE - Otrzymano Dokumenty</t>
        </is>
      </c>
      <c r="C55" t="inlineStr">
        <is>
          <t>2021</t>
        </is>
      </c>
      <c r="E55" t="inlineStr">
        <is>
          <t>Kamil</t>
        </is>
      </c>
      <c r="G55" t="inlineStr">
        <is>
          <t>Nie</t>
        </is>
      </c>
      <c r="H55" t="inlineStr">
        <is>
          <t>Nie</t>
        </is>
      </c>
      <c r="P55" t="inlineStr">
        <is>
          <t>400</t>
        </is>
      </c>
      <c r="Q55" t="inlineStr">
        <is>
          <t>Zapłacono</t>
        </is>
      </c>
      <c r="T55" t="inlineStr">
        <is>
          <t>2024-06-15</t>
        </is>
      </c>
    </row>
    <row r="56">
      <c r="A56" t="inlineStr">
        <is>
          <t>HOP PRZEMYSŁAW 664 240 070</t>
        </is>
      </c>
      <c r="B56" t="inlineStr">
        <is>
          <t>DE - Otrzymano Dokumenty</t>
        </is>
      </c>
      <c r="C56" t="inlineStr">
        <is>
          <t>2023</t>
        </is>
      </c>
      <c r="E56" t="inlineStr">
        <is>
          <t>Kamil</t>
        </is>
      </c>
      <c r="G56" t="inlineStr">
        <is>
          <t>Nie</t>
        </is>
      </c>
      <c r="H56" t="inlineStr">
        <is>
          <t>Nie</t>
        </is>
      </c>
      <c r="P56" t="inlineStr">
        <is>
          <t>400</t>
        </is>
      </c>
      <c r="Q56" t="inlineStr">
        <is>
          <t>Zapłacono</t>
        </is>
      </c>
      <c r="T56" t="inlineStr">
        <is>
          <t>2024-06-15</t>
        </is>
      </c>
    </row>
  </sheetData>
  <autoFilter ref="A1:Q52">
    <sortState ref="A2:Q50">
      <sortCondition ref="A1:A50"/>
    </sortState>
  </autoFilter>
  <conditionalFormatting sqref="A2:T1048576">
    <cfRule type="notContainsBlanks" priority="83" dxfId="2">
      <formula>LEN(TRIM(A2))&gt;0</formula>
    </cfRule>
  </conditionalFormatting>
  <conditionalFormatting sqref="C1:C1048576">
    <cfRule type="expression" priority="3" dxfId="37">
      <formula>$C1=2020</formula>
    </cfRule>
    <cfRule type="expression" priority="11" dxfId="37">
      <formula>$C1=2021</formula>
    </cfRule>
    <cfRule type="expression" priority="12" dxfId="37">
      <formula>$C1=2022</formula>
    </cfRule>
  </conditionalFormatting>
  <conditionalFormatting sqref="G1:G1048576">
    <cfRule type="expression" priority="2" dxfId="35">
      <formula>$G1="Nie"</formula>
    </cfRule>
  </conditionalFormatting>
  <conditionalFormatting sqref="H1:H1048576">
    <cfRule type="expression" priority="1" dxfId="35">
      <formula>$H1="Nie"</formula>
    </cfRule>
  </conditionalFormatting>
  <dataValidations count="1">
    <dataValidation sqref="A1:O1 D1:D1048576 F1:F1048576 I2:N1048576 P1:Q1048576 R1:S1 T1:T1048576" showDropDown="0" showInputMessage="1" showErrorMessage="1" allowBlank="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 filterMode="1">
    <tabColor rgb="FF0070C0"/>
    <outlinePr summaryBelow="1" summaryRight="1"/>
    <pageSetUpPr/>
  </sheetPr>
  <dimension ref="A1:L199"/>
  <sheetViews>
    <sheetView topLeftCell="A24" workbookViewId="0">
      <selection activeCell="G40" sqref="G40"/>
    </sheetView>
  </sheetViews>
  <sheetFormatPr baseColWidth="8" defaultColWidth="9.140625" defaultRowHeight="14.45"/>
  <cols>
    <col width="34.28515625" bestFit="1" customWidth="1" style="27" min="1" max="1"/>
    <col width="19.85546875" bestFit="1" customWidth="1" style="27" min="2" max="2"/>
    <col width="21" bestFit="1" customWidth="1" style="27" min="3" max="3"/>
    <col width="23.28515625" bestFit="1" customWidth="1" style="27" min="4" max="4"/>
    <col width="14.7109375" bestFit="1" customWidth="1" style="30" min="5" max="5"/>
    <col width="20.28515625" customWidth="1" style="27" min="6" max="6"/>
    <col width="9.140625" customWidth="1" style="27" min="7" max="7"/>
    <col width="8" bestFit="1" customWidth="1" style="27" min="8" max="8"/>
    <col width="13" bestFit="1" customWidth="1" style="27" min="9" max="9"/>
    <col width="9.140625" customWidth="1" style="27" min="10" max="10"/>
    <col width="12" bestFit="1" customWidth="1" style="27" min="11" max="11"/>
    <col width="11" bestFit="1" customWidth="1" style="30" min="12" max="12"/>
    <col width="9.140625" customWidth="1" style="27" min="13" max="13"/>
    <col width="9.140625" customWidth="1" style="27" min="14" max="16384"/>
  </cols>
  <sheetData>
    <row r="1" ht="15.6" customHeight="1">
      <c r="A1" s="24" t="inlineStr">
        <is>
          <t>Imię i Nazwisko</t>
        </is>
      </c>
      <c r="B1" s="25" t="inlineStr">
        <is>
          <t>Zamówione Usługi</t>
        </is>
      </c>
      <c r="C1" s="25" t="inlineStr">
        <is>
          <t>Uwagi</t>
        </is>
      </c>
      <c r="D1" s="25" t="inlineStr">
        <is>
          <t>Status</t>
        </is>
      </c>
      <c r="E1" s="25" t="inlineStr">
        <is>
          <t>Data statusu</t>
        </is>
      </c>
      <c r="F1" s="26" t="inlineStr">
        <is>
          <t>Biuro</t>
        </is>
      </c>
      <c r="G1" s="25" t="inlineStr">
        <is>
          <t>Opiekun</t>
        </is>
      </c>
      <c r="H1" s="25" t="inlineStr">
        <is>
          <t>Cena</t>
        </is>
      </c>
      <c r="I1" s="25" t="inlineStr">
        <is>
          <t>Status płat</t>
        </is>
      </c>
      <c r="J1" s="25" t="inlineStr">
        <is>
          <t>Zapłacono</t>
        </is>
      </c>
      <c r="K1" s="25" t="inlineStr">
        <is>
          <t>Forma zapł</t>
        </is>
      </c>
      <c r="L1" s="25" t="inlineStr">
        <is>
          <t>Data  Zapł</t>
        </is>
      </c>
    </row>
    <row r="2">
      <c r="A2" s="27" t="inlineStr">
        <is>
          <t>BALASA DOMINIK  518 293 957</t>
        </is>
      </c>
      <c r="B2" s="27" t="inlineStr">
        <is>
          <t>PF 2023 + FB</t>
        </is>
      </c>
      <c r="C2" s="28" t="n"/>
      <c r="D2" s="27" t="inlineStr">
        <is>
          <t>Wysłano</t>
        </is>
      </c>
      <c r="E2" s="30" t="n">
        <v>45435</v>
      </c>
      <c r="F2" s="27">
        <f>IF(ISBLANK('FA Dane kont'!E29)," ",'FA Dane kont'!E29)</f>
        <v/>
      </c>
      <c r="G2" s="27" t="inlineStr">
        <is>
          <t>Beata</t>
        </is>
      </c>
      <c r="H2" s="27" t="n">
        <v>246</v>
      </c>
      <c r="I2" s="27">
        <f>IF(ISBLANK(J2)," ",IF(J2=H2,"Zapłacono",IF(J2&gt;H2,"Nadpłata","Zaliczka")))</f>
        <v/>
      </c>
      <c r="J2" s="27" t="n">
        <v>246</v>
      </c>
      <c r="K2" s="27" t="inlineStr">
        <is>
          <t>FA215-2024</t>
        </is>
      </c>
      <c r="L2" s="30" t="n">
        <v>45435</v>
      </c>
    </row>
    <row r="3">
      <c r="A3" s="27" t="inlineStr">
        <is>
          <t>CHRZANOWSKI PAWEŁ 605 294 038</t>
        </is>
      </c>
      <c r="B3" s="27" t="inlineStr">
        <is>
          <t>PF 2023 + FB</t>
        </is>
      </c>
      <c r="D3" s="27" t="inlineStr">
        <is>
          <t>Wysłano</t>
        </is>
      </c>
      <c r="E3" s="30" t="n">
        <v>45426</v>
      </c>
      <c r="F3" s="27">
        <f>IF(ISBLANK('FA Dane kont'!E8)," ",'FA Dane kont'!E8)</f>
        <v/>
      </c>
      <c r="G3" s="27" t="inlineStr">
        <is>
          <t>Beata</t>
        </is>
      </c>
      <c r="H3" s="27" t="n">
        <v>246</v>
      </c>
      <c r="I3" s="27">
        <f>IF(ISBLANK(J3)," ",IF(J3=H3,"Zapłacono",IF(J3&gt;H3,"Nadpłata","Zaliczka")))</f>
        <v/>
      </c>
      <c r="J3" s="27" t="n">
        <v>246</v>
      </c>
      <c r="K3" s="27" t="inlineStr">
        <is>
          <t xml:space="preserve">FA193-2024 </t>
        </is>
      </c>
    </row>
    <row r="4">
      <c r="A4" s="27">
        <f>IF(ISBLANK('FA Dane kont'!F32),"",'FA Dane kont'!F32)</f>
        <v/>
      </c>
      <c r="B4" s="27" t="inlineStr">
        <is>
          <t>Zgłoszenie + 1.FB</t>
        </is>
      </c>
      <c r="C4" s="27" t="inlineStr">
        <is>
          <t>MA LISTE, DOPIERO POJEDZIE</t>
        </is>
      </c>
      <c r="D4" s="27" t="inlineStr">
        <is>
          <t>Niekompletny zestaw dok</t>
        </is>
      </c>
      <c r="E4" s="30" t="n">
        <v>45436</v>
      </c>
      <c r="F4" s="27">
        <f>IF(ISBLANK('FA Dane kont'!E32)," ",'FA Dane kont'!E32)</f>
        <v/>
      </c>
      <c r="G4" s="27" t="inlineStr">
        <is>
          <t>Beata</t>
        </is>
      </c>
      <c r="H4" s="27" t="n">
        <v>246</v>
      </c>
      <c r="I4" s="27">
        <f>IF(ISBLANK(J4)," ",IF(J4=H4,"Zapłacono",IF(J4&gt;H4,"Nadpłata","Zaliczka")))</f>
        <v/>
      </c>
    </row>
    <row r="5">
      <c r="A5" s="27" t="inlineStr">
        <is>
          <t>FILIP MATEUSZ 721 661 198</t>
        </is>
      </c>
      <c r="B5" s="27" t="inlineStr">
        <is>
          <t>FB</t>
        </is>
      </c>
      <c r="D5" s="27" t="inlineStr">
        <is>
          <t>Wysłano</t>
        </is>
      </c>
      <c r="E5" s="30" t="n">
        <v>45434</v>
      </c>
      <c r="F5" s="27">
        <f>IF(ISBLANK('FA Dane kont'!E22)," ",'FA Dane kont'!E22)</f>
        <v/>
      </c>
      <c r="G5" s="27" t="inlineStr">
        <is>
          <t>Beata</t>
        </is>
      </c>
      <c r="H5" s="27" t="n">
        <v>100</v>
      </c>
      <c r="I5" s="27">
        <f>IF(ISBLANK(J5)," ",IF(J5=H5,"Zapłacono",IF(J5&gt;H5,"Nadpłata","Zaliczka")))</f>
        <v/>
      </c>
      <c r="J5" s="27" t="n">
        <v>100</v>
      </c>
      <c r="K5" s="27" t="inlineStr">
        <is>
          <t>GOT.</t>
        </is>
      </c>
      <c r="L5" s="30" t="n">
        <v>45434</v>
      </c>
    </row>
    <row r="6">
      <c r="A6" s="27" t="inlineStr">
        <is>
          <t>GAWRON GRZEGORZ 795 767 895</t>
        </is>
      </c>
      <c r="B6" s="27" t="inlineStr">
        <is>
          <t>PF 2023 + FB</t>
        </is>
      </c>
      <c r="C6" s="27" t="inlineStr">
        <is>
          <t>fb ma do 18 lipca 2024, 250 plus VAT</t>
        </is>
      </c>
      <c r="D6" s="27" t="inlineStr">
        <is>
          <t>Niekompletny zestaw dok</t>
        </is>
      </c>
      <c r="F6" s="27">
        <f>IF(ISBLANK('FA Dane kont'!E25)," ",'FA Dane kont'!E25)</f>
        <v/>
      </c>
      <c r="G6" s="27" t="inlineStr">
        <is>
          <t>Beata</t>
        </is>
      </c>
      <c r="H6" s="27" t="n">
        <v>307.5</v>
      </c>
      <c r="I6" s="27">
        <f>IF(ISBLANK(J6)," ",IF(J6=H6,"Zapłacono",IF(J6&gt;H6,"Nadpłata","Zaliczka")))</f>
        <v/>
      </c>
    </row>
    <row r="7">
      <c r="A7" s="27" t="inlineStr">
        <is>
          <t>Gniadek Andrzej 605 371 522</t>
        </is>
      </c>
      <c r="B7" s="27" t="inlineStr">
        <is>
          <t>PF 2023</t>
        </is>
      </c>
      <c r="D7" s="27" t="inlineStr">
        <is>
          <t>Wysłano</t>
        </is>
      </c>
      <c r="E7" s="30" t="n">
        <v>45425</v>
      </c>
      <c r="F7" s="27">
        <f>IF(ISBLANK('FA Dane kont'!E3)," ",'FA Dane kont'!E3)</f>
        <v/>
      </c>
      <c r="G7" s="27" t="inlineStr">
        <is>
          <t>Beata</t>
        </is>
      </c>
      <c r="H7" s="27" t="n">
        <v>246</v>
      </c>
      <c r="I7" s="27">
        <f>IF(ISBLANK(J7)," ",IF(J7=H7,"Zapłacono",IF(J7&gt;H7,"Nadpłata","Zaliczka")))</f>
        <v/>
      </c>
      <c r="J7" s="27" t="n">
        <v>246</v>
      </c>
      <c r="K7" s="27" t="inlineStr">
        <is>
          <t xml:space="preserve"> FA190-2024</t>
        </is>
      </c>
    </row>
    <row r="8">
      <c r="A8" s="27" t="inlineStr">
        <is>
          <t>HADER ARKADIUSZ 691 978 150</t>
        </is>
      </c>
      <c r="B8" s="27" t="inlineStr">
        <is>
          <t>Zgłoszenie + 1.FB</t>
        </is>
      </c>
      <c r="D8" s="27" t="inlineStr">
        <is>
          <t>Wysłano</t>
        </is>
      </c>
      <c r="E8" s="30" t="n">
        <v>45426</v>
      </c>
      <c r="F8" s="27">
        <f>IF(ISBLANK('FA Dane kont'!E10)," ",'FA Dane kont'!E10)</f>
        <v/>
      </c>
      <c r="G8" s="27" t="inlineStr">
        <is>
          <t>Beata</t>
        </is>
      </c>
      <c r="H8" s="27" t="n">
        <v>200</v>
      </c>
      <c r="I8" s="27">
        <f>IF(ISBLANK(J8)," ",IF(J8=H8,"Zapłacono",IF(J8&gt;H8,"Nadpłata","Zaliczka")))</f>
        <v/>
      </c>
      <c r="J8" s="27" t="n">
        <v>200</v>
      </c>
      <c r="K8" s="27" t="inlineStr">
        <is>
          <t>got.</t>
        </is>
      </c>
    </row>
    <row r="9">
      <c r="A9" s="27" t="inlineStr">
        <is>
          <t>HADER PATRYK 793 974 302</t>
        </is>
      </c>
      <c r="B9" s="27" t="inlineStr">
        <is>
          <t>Zgłoszenie + 1.FB</t>
        </is>
      </c>
      <c r="D9" s="27" t="inlineStr">
        <is>
          <t>Wysłano</t>
        </is>
      </c>
      <c r="E9" s="30" t="n">
        <v>45426</v>
      </c>
      <c r="F9" s="27">
        <f>IF(ISBLANK('FA Dane kont'!E9)," ",'FA Dane kont'!E9)</f>
        <v/>
      </c>
      <c r="G9" s="27" t="inlineStr">
        <is>
          <t>Beata</t>
        </is>
      </c>
      <c r="H9" s="27" t="n">
        <v>200</v>
      </c>
      <c r="I9" s="27">
        <f>IF(ISBLANK(J9)," ",IF(J9=H9,"Zapłacono",IF(J9&gt;H9,"Nadpłata","Zaliczka")))</f>
        <v/>
      </c>
      <c r="J9" s="27" t="n">
        <v>200</v>
      </c>
      <c r="K9" s="27" t="inlineStr">
        <is>
          <t>got.</t>
        </is>
      </c>
    </row>
    <row r="10">
      <c r="A10" s="27" t="inlineStr">
        <is>
          <t>ILUCZYK DOMINIK  883 499 900</t>
        </is>
      </c>
      <c r="B10" s="27" t="inlineStr">
        <is>
          <t>PF 2023 + FB</t>
        </is>
      </c>
      <c r="D10" s="27" t="inlineStr">
        <is>
          <t>Wysłano</t>
        </is>
      </c>
      <c r="E10" s="30" t="n">
        <v>45429</v>
      </c>
      <c r="F10" s="27">
        <f>IF(ISBLANK('FA Dane kont'!E17)," ",'FA Dane kont'!E17)</f>
        <v/>
      </c>
      <c r="G10" s="27" t="inlineStr">
        <is>
          <t>Beata</t>
        </is>
      </c>
      <c r="H10" s="27" t="n">
        <v>246</v>
      </c>
      <c r="I10" s="27">
        <f>IF(ISBLANK(J10)," ",IF(J10=H10,"Zapłacono",IF(J10&gt;H10,"Nadpłata","Zaliczka")))</f>
        <v/>
      </c>
      <c r="J10" s="27" t="n">
        <v>246</v>
      </c>
      <c r="K10" s="27" t="inlineStr">
        <is>
          <t>FA200-2024</t>
        </is>
      </c>
      <c r="L10" s="30" t="n">
        <v>45429</v>
      </c>
    </row>
    <row r="11">
      <c r="A11" s="27">
        <f>IF(ISBLANK('FA Dane kont'!F36),"",'FA Dane kont'!F36)</f>
        <v/>
      </c>
      <c r="B11" s="27" t="inlineStr">
        <is>
          <t>Zgłoszenie + 1.FB</t>
        </is>
      </c>
      <c r="D11" s="27" t="inlineStr">
        <is>
          <t>Wysłano</t>
        </is>
      </c>
      <c r="E11" s="30" t="n">
        <v>45446</v>
      </c>
      <c r="F11" s="27">
        <f>IF(ISBLANK('FA Dane kont'!E36)," ",'FA Dane kont'!E36)</f>
        <v/>
      </c>
      <c r="G11" s="27" t="inlineStr">
        <is>
          <t>Kamil</t>
        </is>
      </c>
      <c r="H11" s="27" t="n">
        <v>246</v>
      </c>
      <c r="I11" s="27">
        <f>IF(ISBLANK(J11)," ",IF(J11=H11,"Zapłacono",IF(J11&gt;H11,"Nadpłata","Zaliczka")))</f>
        <v/>
      </c>
      <c r="J11" s="27" t="n">
        <v>246</v>
      </c>
      <c r="K11" s="27" t="inlineStr">
        <is>
          <t>FA231-2024</t>
        </is>
      </c>
      <c r="L11" s="30" t="n">
        <v>45446</v>
      </c>
    </row>
    <row r="12">
      <c r="A12" s="27" t="inlineStr">
        <is>
          <t>KUBAS MONIKA 788 408 984</t>
        </is>
      </c>
      <c r="B12" s="27" t="inlineStr">
        <is>
          <t>PF 2023</t>
        </is>
      </c>
      <c r="D12" s="27" t="inlineStr">
        <is>
          <t>Wysłano</t>
        </is>
      </c>
      <c r="E12" s="30" t="n">
        <v>45435</v>
      </c>
      <c r="F12" s="27">
        <f>IF(ISBLANK('FA Dane kont'!E30)," ",'FA Dane kont'!E30)</f>
        <v/>
      </c>
      <c r="G12" s="27" t="inlineStr">
        <is>
          <t>Beata</t>
        </is>
      </c>
      <c r="H12" s="27" t="n">
        <v>246</v>
      </c>
      <c r="I12" s="27">
        <f>IF(ISBLANK(J12)," ",IF(J12=H12,"Zapłacono",IF(J12&gt;H12,"Nadpłata","Zaliczka")))</f>
        <v/>
      </c>
      <c r="J12" s="27" t="n">
        <v>246</v>
      </c>
      <c r="K12" s="27" t="inlineStr">
        <is>
          <t>FA213-2024</t>
        </is>
      </c>
      <c r="L12" s="30" t="n">
        <v>45435</v>
      </c>
    </row>
    <row r="13">
      <c r="A13" s="27" t="inlineStr">
        <is>
          <t>KUREK KACPER 664 868 502</t>
        </is>
      </c>
      <c r="B13" s="27" t="inlineStr">
        <is>
          <t>PF 2023 + FB</t>
        </is>
      </c>
      <c r="D13" s="27" t="inlineStr">
        <is>
          <t>Wysłano</t>
        </is>
      </c>
      <c r="E13" s="30" t="n">
        <v>45426</v>
      </c>
      <c r="F13" s="27">
        <f>IF(ISBLANK('FA Dane kont'!E6)," ",'FA Dane kont'!E6)</f>
        <v/>
      </c>
      <c r="G13" s="27" t="inlineStr">
        <is>
          <t>Beata</t>
        </is>
      </c>
      <c r="H13" s="27" t="n">
        <v>246</v>
      </c>
      <c r="I13" s="27">
        <f>IF(ISBLANK(J13)," ",IF(J13=H13,"Zapłacono",IF(J13&gt;H13,"Nadpłata","Zaliczka")))</f>
        <v/>
      </c>
      <c r="J13" s="27" t="n">
        <v>246</v>
      </c>
      <c r="K13" s="27" t="inlineStr">
        <is>
          <t>FA192-2024</t>
        </is>
      </c>
    </row>
    <row r="14">
      <c r="A14" s="27" t="inlineStr">
        <is>
          <t>KUROWSKI DAWID 796 047 007</t>
        </is>
      </c>
      <c r="B14" s="27" t="inlineStr">
        <is>
          <t>Zgłoszenie + 1.FB</t>
        </is>
      </c>
      <c r="D14" s="27" t="inlineStr">
        <is>
          <t>Wysłano</t>
        </is>
      </c>
      <c r="E14" s="30" t="n">
        <v>45429</v>
      </c>
      <c r="F14" s="27">
        <f>IF(ISBLANK('FA Dane kont'!E13)," ",'FA Dane kont'!E13)</f>
        <v/>
      </c>
      <c r="G14" s="27" t="inlineStr">
        <is>
          <t>Kamil</t>
        </is>
      </c>
      <c r="H14" s="27" t="n">
        <v>246</v>
      </c>
      <c r="I14" s="27">
        <f>IF(ISBLANK(J14)," ",IF(J14=H14,"Zapłacono",IF(J14&gt;H14,"Nadpłata","Zaliczka")))</f>
        <v/>
      </c>
      <c r="J14" s="27" t="n">
        <v>246</v>
      </c>
      <c r="K14" s="27" t="inlineStr">
        <is>
          <t>FA198-2024</t>
        </is>
      </c>
    </row>
    <row r="15">
      <c r="A15" s="27" t="inlineStr">
        <is>
          <t>LATOSIŃSKI GRZEGORZ 513 973 761</t>
        </is>
      </c>
      <c r="B15" s="27" t="inlineStr">
        <is>
          <t>PF 2023</t>
        </is>
      </c>
      <c r="D15" s="27" t="inlineStr">
        <is>
          <t>Wysłano</t>
        </is>
      </c>
      <c r="E15" s="30" t="n">
        <v>45435</v>
      </c>
      <c r="F15" s="27">
        <f>IF(ISBLANK('FA Dane kont'!E31)," ",'FA Dane kont'!E31)</f>
        <v/>
      </c>
      <c r="G15" s="27" t="inlineStr">
        <is>
          <t>Beata</t>
        </is>
      </c>
      <c r="H15" s="27" t="n">
        <v>246</v>
      </c>
      <c r="I15" s="27">
        <f>IF(ISBLANK(J15)," ",IF(J15=H15,"Zapłacono",IF(J15&gt;H15,"Nadpłata","Zaliczka")))</f>
        <v/>
      </c>
      <c r="J15" s="27" t="n">
        <v>246</v>
      </c>
    </row>
    <row r="16">
      <c r="A16" s="27" t="inlineStr">
        <is>
          <t>LUTOMSKI DANIEL 535 440 377</t>
        </is>
      </c>
      <c r="B16" s="27" t="inlineStr">
        <is>
          <t>PF 2023 + WOZPB</t>
        </is>
      </c>
      <c r="C16" s="27" t="inlineStr">
        <is>
          <t>czekam na PF 2023 na maila, 250 PLUS VAT</t>
        </is>
      </c>
      <c r="D16" s="27" t="inlineStr">
        <is>
          <t>Niekompletny zestaw dok</t>
        </is>
      </c>
      <c r="E16" s="30" t="n">
        <v>45434</v>
      </c>
      <c r="F16" s="27">
        <f>IF(ISBLANK('FA Dane kont'!E27)," ",'FA Dane kont'!E27)</f>
        <v/>
      </c>
      <c r="G16" s="27" t="inlineStr">
        <is>
          <t>Beata</t>
        </is>
      </c>
      <c r="H16" s="27" t="n">
        <v>307.5</v>
      </c>
      <c r="I16" s="27">
        <f>IF(ISBLANK(J16)," ",IF(J16=H16,"Zapłacono",IF(J16&gt;H16,"Nadpłata","Zaliczka")))</f>
        <v/>
      </c>
    </row>
    <row r="17">
      <c r="A17" s="27" t="inlineStr">
        <is>
          <t>ŁATKA RAFAł 690 254 268</t>
        </is>
      </c>
      <c r="B17" s="27" t="inlineStr">
        <is>
          <t>PF 2023</t>
        </is>
      </c>
      <c r="D17" s="27" t="inlineStr">
        <is>
          <t>Niekompletny zestaw dok</t>
        </is>
      </c>
      <c r="F17" s="27">
        <f>IF(ISBLANK('FA Dane kont'!E15)," ",'FA Dane kont'!E15)</f>
        <v/>
      </c>
      <c r="I17" s="27">
        <f>IF(ISBLANK(J17)," ",IF(J17=H17,"Zapłacono",IF(J17&gt;H17,"Nadpłata","Zaliczka")))</f>
        <v/>
      </c>
    </row>
    <row r="18">
      <c r="A18" s="27">
        <f>IF(ISBLANK('FA Dane kont'!F35),"",'FA Dane kont'!F35)</f>
        <v/>
      </c>
      <c r="B18" s="27" t="inlineStr">
        <is>
          <t>PF 2023 + FB</t>
        </is>
      </c>
      <c r="C18" s="27" t="inlineStr">
        <is>
          <t>FA naMatuszewski Dominik</t>
        </is>
      </c>
      <c r="D18" s="27" t="inlineStr">
        <is>
          <t>Wysłano</t>
        </is>
      </c>
      <c r="E18" s="30" t="n">
        <v>45439</v>
      </c>
      <c r="F18" s="27">
        <f>IF(ISBLANK('FA Dane kont'!E35)," ",'FA Dane kont'!E35)</f>
        <v/>
      </c>
      <c r="G18" s="27" t="inlineStr">
        <is>
          <t>Beata</t>
        </is>
      </c>
      <c r="H18" s="27" t="n">
        <v>246</v>
      </c>
      <c r="I18" s="27">
        <f>IF(ISBLANK(J18)," ",IF(J18=H18,"Zapłacono",IF(J18&gt;H18,"Nadpłata","Zaliczka")))</f>
        <v/>
      </c>
      <c r="J18" s="27" t="n">
        <v>246</v>
      </c>
      <c r="K18" s="27" t="inlineStr">
        <is>
          <t>FA220-2024</t>
        </is>
      </c>
      <c r="L18" s="30" t="n">
        <v>45439</v>
      </c>
    </row>
    <row r="19">
      <c r="A19" s="27" t="inlineStr">
        <is>
          <t>MATUSZEWSKI DOMINIK  604 745 324</t>
        </is>
      </c>
      <c r="B19" s="27" t="inlineStr">
        <is>
          <t>PF 2023 + FB</t>
        </is>
      </c>
      <c r="D19" s="27" t="inlineStr">
        <is>
          <t>Wysłano</t>
        </is>
      </c>
      <c r="E19" s="30" t="n">
        <v>45425</v>
      </c>
      <c r="F19" s="27">
        <f>IF(ISBLANK('FA Dane kont'!E4)," ",'FA Dane kont'!E4)</f>
        <v/>
      </c>
      <c r="G19" s="27" t="inlineStr">
        <is>
          <t>Beata</t>
        </is>
      </c>
      <c r="H19" s="27" t="n">
        <v>246</v>
      </c>
      <c r="I19" s="27">
        <f>IF(ISBLANK(J19)," ",IF(J19=H19,"Zapłacono",IF(J19&gt;H19,"Nadpłata","Zaliczka")))</f>
        <v/>
      </c>
      <c r="J19" s="27" t="n">
        <v>246</v>
      </c>
      <c r="K19" s="27" t="inlineStr">
        <is>
          <t>FA218-2024</t>
        </is>
      </c>
      <c r="L19" s="30" t="n">
        <v>45436</v>
      </c>
    </row>
    <row r="20">
      <c r="A20" s="27" t="inlineStr">
        <is>
          <t>MILEWCZYK JAROSŁAW 663 162 298</t>
        </is>
      </c>
      <c r="B20" s="27" t="inlineStr">
        <is>
          <t>PF 2023 + FB</t>
        </is>
      </c>
      <c r="C20" s="27" t="inlineStr">
        <is>
          <t>chce FB OD MAJA 2024</t>
        </is>
      </c>
      <c r="D20" s="27" t="inlineStr">
        <is>
          <t>Wysłano</t>
        </is>
      </c>
      <c r="E20" s="30" t="n">
        <v>45429</v>
      </c>
      <c r="F20" s="27">
        <f>IF(ISBLANK('FA Dane kont'!E16)," ",'FA Dane kont'!E16)</f>
        <v/>
      </c>
      <c r="G20" s="27" t="inlineStr">
        <is>
          <t>Beata</t>
        </is>
      </c>
      <c r="H20" s="27" t="n">
        <v>246</v>
      </c>
      <c r="I20" s="27">
        <f>IF(ISBLANK(J20)," ",IF(J20=H20,"Zapłacono",IF(J20&gt;H20,"Nadpłata","Zaliczka")))</f>
        <v/>
      </c>
      <c r="J20" s="27" t="n">
        <v>246</v>
      </c>
      <c r="K20" s="27" t="inlineStr">
        <is>
          <t>FA199-2024</t>
        </is>
      </c>
      <c r="L20" s="30" t="n">
        <v>45429</v>
      </c>
    </row>
    <row r="21">
      <c r="A21" s="27" t="inlineStr">
        <is>
          <t>MOSZKOWICZ MARCIN 731 582 57</t>
        </is>
      </c>
      <c r="B21" s="27" t="inlineStr">
        <is>
          <t>PF 2023 + FB</t>
        </is>
      </c>
      <c r="C21" s="27" t="inlineStr">
        <is>
          <t>duplikat poprzedniego  FB  chce</t>
        </is>
      </c>
      <c r="D21" s="27" t="inlineStr">
        <is>
          <t>Wysłano</t>
        </is>
      </c>
      <c r="E21" s="30" t="n">
        <v>45446</v>
      </c>
      <c r="F21" s="27">
        <f>IF(ISBLANK('FA Dane kont'!E14)," ",'FA Dane kont'!E14)</f>
        <v/>
      </c>
      <c r="G21" s="27" t="inlineStr">
        <is>
          <t>Beata</t>
        </is>
      </c>
      <c r="H21" s="27" t="n">
        <v>200</v>
      </c>
      <c r="I21" s="27">
        <f>IF(ISBLANK(J21)," ",IF(J21=H21,"Zapłacono",IF(J21&gt;H21,"Nadpłata","Zaliczka")))</f>
        <v/>
      </c>
      <c r="J21" s="27" t="n">
        <v>200</v>
      </c>
      <c r="K21" s="27" t="inlineStr">
        <is>
          <t>got</t>
        </is>
      </c>
      <c r="L21" s="30" t="n">
        <v>45446</v>
      </c>
    </row>
    <row r="22">
      <c r="A22" s="27" t="inlineStr">
        <is>
          <t>NOGA RAFAL 726 655 364</t>
        </is>
      </c>
      <c r="B22" s="27" t="inlineStr">
        <is>
          <t>Zgłoszenie + 1.FB</t>
        </is>
      </c>
      <c r="C22" s="28" t="n"/>
      <c r="D22" s="27" t="inlineStr">
        <is>
          <t>Wysłano</t>
        </is>
      </c>
      <c r="E22" s="30" t="n">
        <v>45436</v>
      </c>
      <c r="F22" s="27">
        <f>IF(ISBLANK('FA Dane kont'!E26)," ",'FA Dane kont'!E26)</f>
        <v/>
      </c>
      <c r="G22" s="27" t="inlineStr">
        <is>
          <t>Kamil</t>
        </is>
      </c>
      <c r="H22" s="27" t="n">
        <v>246</v>
      </c>
      <c r="I22" s="27">
        <f>IF(ISBLANK(J22)," ",IF(J22=H22,"Zapłacono",IF(J22&gt;H22,"Nadpłata","Zaliczka")))</f>
        <v/>
      </c>
      <c r="J22" s="27" t="n">
        <v>246</v>
      </c>
      <c r="K22" s="27" t="inlineStr">
        <is>
          <t>FA 219</t>
        </is>
      </c>
      <c r="L22" s="30" t="n">
        <v>45436</v>
      </c>
    </row>
    <row r="23">
      <c r="A23" s="27" t="inlineStr">
        <is>
          <t>ORGANISZCZAK  SEBASTIAN 724 454 159</t>
        </is>
      </c>
      <c r="B23" s="27" t="inlineStr">
        <is>
          <t>PF 2023 + FB</t>
        </is>
      </c>
      <c r="D23" s="27" t="inlineStr">
        <is>
          <t>Wysłano</t>
        </is>
      </c>
      <c r="E23" s="30" t="n">
        <v>45435</v>
      </c>
      <c r="F23" s="27">
        <f>IF(ISBLANK('FA Dane kont'!E28)," ",'FA Dane kont'!E28)</f>
        <v/>
      </c>
      <c r="G23" s="27" t="inlineStr">
        <is>
          <t>Beata</t>
        </is>
      </c>
      <c r="H23" s="27" t="n">
        <v>200</v>
      </c>
      <c r="I23" s="27">
        <f>IF(ISBLANK(J23)," ",IF(J23=H23,"Zapłacono",IF(J23&gt;H23,"Nadpłata","Zaliczka")))</f>
        <v/>
      </c>
      <c r="J23" s="27" t="n">
        <v>200</v>
      </c>
      <c r="K23" s="27" t="inlineStr">
        <is>
          <t>got.</t>
        </is>
      </c>
      <c r="L23" s="30" t="n">
        <v>45435</v>
      </c>
    </row>
    <row r="24">
      <c r="A24" s="27" t="inlineStr">
        <is>
          <t>PELC JADWIGA 791 465 265</t>
        </is>
      </c>
      <c r="B24" s="27" t="inlineStr">
        <is>
          <t>Zgłoszenie + 1.FB</t>
        </is>
      </c>
      <c r="D24" s="27" t="inlineStr">
        <is>
          <t>Wysłano</t>
        </is>
      </c>
      <c r="E24" s="30" t="n">
        <v>45426</v>
      </c>
      <c r="F24" s="27">
        <f>IF(ISBLANK('FA Dane kont'!E11)," ",'FA Dane kont'!E11)</f>
        <v/>
      </c>
      <c r="G24" s="27" t="inlineStr">
        <is>
          <t>Beata</t>
        </is>
      </c>
      <c r="H24" s="27" t="n">
        <v>200</v>
      </c>
      <c r="I24" s="27">
        <f>IF(ISBLANK(J24)," ",IF(J24=H24,"Zapłacono",IF(J24&gt;H24,"Nadpłata","Zaliczka")))</f>
        <v/>
      </c>
      <c r="J24" s="27" t="n">
        <v>200</v>
      </c>
      <c r="K24" s="27" t="inlineStr">
        <is>
          <t>got.</t>
        </is>
      </c>
    </row>
    <row r="25">
      <c r="A25" s="27" t="inlineStr">
        <is>
          <t>POKRYWKA MARCIN 880 714 679</t>
        </is>
      </c>
      <c r="B25" s="27" t="inlineStr">
        <is>
          <t>PF 2023</t>
        </is>
      </c>
      <c r="D25" s="27" t="inlineStr">
        <is>
          <t>Wysłano</t>
        </is>
      </c>
      <c r="E25" s="30" t="n">
        <v>45436</v>
      </c>
      <c r="F25" s="27">
        <f>IF(ISBLANK('FA Dane kont'!E205),"",'FA Dane kont'!E205)</f>
        <v/>
      </c>
      <c r="G25" s="27" t="inlineStr">
        <is>
          <t>Beata</t>
        </is>
      </c>
      <c r="H25" s="27" t="n">
        <v>200</v>
      </c>
      <c r="I25" s="27" t="inlineStr">
        <is>
          <t>zapłacono</t>
        </is>
      </c>
      <c r="J25" s="27" t="n">
        <v>200</v>
      </c>
      <c r="K25" s="27" t="inlineStr">
        <is>
          <t>got.</t>
        </is>
      </c>
      <c r="L25" s="30" t="n">
        <v>45436</v>
      </c>
    </row>
    <row r="26">
      <c r="A26" s="27" t="inlineStr">
        <is>
          <t>POŻOGA WALDEMAR 788 369 889</t>
        </is>
      </c>
      <c r="B26" s="27" t="inlineStr">
        <is>
          <t>PF 2023</t>
        </is>
      </c>
      <c r="D26" s="27" t="inlineStr">
        <is>
          <t>Wysłano</t>
        </is>
      </c>
      <c r="E26" s="30" t="n">
        <v>45432</v>
      </c>
      <c r="F26" s="27">
        <f>IF(ISBLANK('FA Dane kont'!E21)," ",'FA Dane kont'!E21)</f>
        <v/>
      </c>
      <c r="G26" s="27" t="inlineStr">
        <is>
          <t>Beata</t>
        </is>
      </c>
      <c r="H26" s="27" t="n">
        <v>246</v>
      </c>
      <c r="I26" s="27">
        <f>IF(ISBLANK(J26)," ",IF(J26=H26,"Zapłacono",IF(J26&gt;H26,"Nadpłata","Zaliczka")))</f>
        <v/>
      </c>
      <c r="J26" s="27" t="n">
        <v>246</v>
      </c>
      <c r="K26" s="27" t="inlineStr">
        <is>
          <t>FA205-2024</t>
        </is>
      </c>
      <c r="L26" s="30" t="n">
        <v>45432</v>
      </c>
    </row>
    <row r="27">
      <c r="A27" s="27" t="inlineStr">
        <is>
          <t>SEMENIUK ŁUKASZ 667 391 612</t>
        </is>
      </c>
      <c r="B27" s="27" t="inlineStr">
        <is>
          <t>PF 2023</t>
        </is>
      </c>
      <c r="D27" s="27" t="inlineStr">
        <is>
          <t>Wysłano</t>
        </is>
      </c>
      <c r="E27" s="30" t="n">
        <v>45434</v>
      </c>
      <c r="F27" s="27">
        <f>IF(ISBLANK('FA Dane kont'!E23)," ",'FA Dane kont'!E23)</f>
        <v/>
      </c>
      <c r="G27" s="27" t="inlineStr">
        <is>
          <t>Beata</t>
        </is>
      </c>
      <c r="H27" s="27" t="n">
        <v>200</v>
      </c>
      <c r="I27" s="27">
        <f>IF(ISBLANK(J27)," ",IF(J27=H27,"Zapłacono",IF(J27&gt;H27,"Nadpłata","Zaliczka")))</f>
        <v/>
      </c>
      <c r="J27" s="27" t="n">
        <v>200</v>
      </c>
      <c r="K27" s="27" t="inlineStr">
        <is>
          <t>got.</t>
        </is>
      </c>
      <c r="L27" s="30" t="n">
        <v>45434</v>
      </c>
    </row>
    <row r="28">
      <c r="A28" s="27" t="inlineStr">
        <is>
          <t>SEMENIUK ŁUKASZ 667 391 612</t>
        </is>
      </c>
      <c r="B28" s="27" t="inlineStr">
        <is>
          <t>WOZPB</t>
        </is>
      </c>
      <c r="C28" s="27" t="inlineStr">
        <is>
          <t>zaplacono 50 (razem z pf 2023)</t>
        </is>
      </c>
      <c r="D28" s="27" t="inlineStr">
        <is>
          <t>Wysłano</t>
        </is>
      </c>
      <c r="E28" s="30" t="n">
        <v>45434</v>
      </c>
      <c r="F28" s="27">
        <f>IF(ISBLANK('FA Dane kont'!E24)," ",'FA Dane kont'!E24)</f>
        <v/>
      </c>
      <c r="G28" s="27" t="inlineStr">
        <is>
          <t>Beata</t>
        </is>
      </c>
      <c r="I28" s="27">
        <f>IF(ISBLANK(J28)," ",IF(J28=H28,"Zapłacono",IF(J28&gt;H28,"Nadpłata","Zaliczka")))</f>
        <v/>
      </c>
      <c r="K28" s="27" t="inlineStr">
        <is>
          <t>got.</t>
        </is>
      </c>
      <c r="L28" s="30" t="n">
        <v>45434</v>
      </c>
    </row>
    <row r="29">
      <c r="A29" s="27" t="inlineStr">
        <is>
          <t>SOCHACKI RAFAŁ 576 367 835</t>
        </is>
      </c>
      <c r="B29" s="27" t="inlineStr">
        <is>
          <t>PF 2023</t>
        </is>
      </c>
      <c r="C29" s="27" t="inlineStr">
        <is>
          <t>CR WYSŁANY</t>
        </is>
      </c>
      <c r="D29" s="27" t="inlineStr">
        <is>
          <t>Wysłano</t>
        </is>
      </c>
      <c r="E29" s="30" t="n">
        <v>45429</v>
      </c>
      <c r="F29" s="27">
        <f>IF(ISBLANK('FA Dane kont'!E20)," ",'FA Dane kont'!E20)</f>
        <v/>
      </c>
      <c r="G29" s="27" t="inlineStr">
        <is>
          <t>Beata</t>
        </is>
      </c>
      <c r="H29" s="27" t="n">
        <v>246</v>
      </c>
      <c r="I29" s="27">
        <f>IF(ISBLANK(J29)," ",IF(J29=H29,"Zapłacono",IF(J29&gt;H29,"Nadpłata","Zaliczka")))</f>
        <v/>
      </c>
      <c r="J29" s="27" t="n">
        <v>246</v>
      </c>
      <c r="K29" s="27" t="inlineStr">
        <is>
          <t>FA203-2024</t>
        </is>
      </c>
      <c r="L29" s="30" t="n">
        <v>45429</v>
      </c>
    </row>
    <row r="30">
      <c r="A30" s="27" t="inlineStr">
        <is>
          <t>TURECKI DARIUSZ 530 990 892</t>
        </is>
      </c>
      <c r="B30" s="27" t="inlineStr">
        <is>
          <t>Zgłoszenie + 1.FB</t>
        </is>
      </c>
      <c r="D30" s="27" t="inlineStr">
        <is>
          <t>Wysłano</t>
        </is>
      </c>
      <c r="E30" s="30" t="n">
        <v>45427</v>
      </c>
      <c r="F30" s="27">
        <f>IF(ISBLANK('FA Dane kont'!E12)," ",'FA Dane kont'!E12)</f>
        <v/>
      </c>
      <c r="G30" s="27" t="inlineStr">
        <is>
          <t>Kamil</t>
        </is>
      </c>
      <c r="H30" s="27" t="n">
        <v>246</v>
      </c>
      <c r="I30" s="27">
        <f>IF(ISBLANK(J30)," ",IF(J30=H30,"Zapłacono",IF(J30&gt;H30,"Nadpłata","Zaliczka")))</f>
        <v/>
      </c>
      <c r="J30" s="27" t="n">
        <v>246</v>
      </c>
      <c r="K30" s="27" t="inlineStr">
        <is>
          <t>FA191-2024</t>
        </is>
      </c>
    </row>
    <row r="31">
      <c r="A31" s="27" t="inlineStr">
        <is>
          <t>TUREK JACEK 692 278 694</t>
        </is>
      </c>
      <c r="B31" s="27" t="inlineStr">
        <is>
          <t>PF 2023</t>
        </is>
      </c>
      <c r="D31" s="27" t="inlineStr">
        <is>
          <t>Wysłano</t>
        </is>
      </c>
      <c r="E31" s="30" t="n">
        <v>45429</v>
      </c>
      <c r="F31" s="27">
        <f>IF(ISBLANK('FA Dane kont'!E19)," ",'FA Dane kont'!E19)</f>
        <v/>
      </c>
      <c r="G31" s="27" t="inlineStr">
        <is>
          <t>Beata</t>
        </is>
      </c>
      <c r="H31" s="27" t="n">
        <v>246</v>
      </c>
      <c r="I31" s="27">
        <f>IF(ISBLANK(J31)," ",IF(J31=H31,"Zapłacono",IF(J31&gt;H31,"Nadpłata","Zaliczka")))</f>
        <v/>
      </c>
      <c r="J31" s="27" t="n">
        <v>246</v>
      </c>
      <c r="K31" s="27" t="inlineStr">
        <is>
          <t>FA202-2024</t>
        </is>
      </c>
      <c r="L31" s="30" t="n">
        <v>45429</v>
      </c>
    </row>
    <row r="32">
      <c r="A32" s="27" t="inlineStr">
        <is>
          <t>TUREK PIOTR 697 585 7777</t>
        </is>
      </c>
      <c r="B32" s="27" t="inlineStr">
        <is>
          <t>PF 2023</t>
        </is>
      </c>
      <c r="D32" s="27" t="inlineStr">
        <is>
          <t>Wysłano</t>
        </is>
      </c>
      <c r="E32" s="30" t="n">
        <v>45429</v>
      </c>
      <c r="F32" s="27">
        <f>IF(ISBLANK('FA Dane kont'!E18)," ",'FA Dane kont'!E18)</f>
        <v/>
      </c>
      <c r="G32" s="27" t="inlineStr">
        <is>
          <t>Beata</t>
        </is>
      </c>
      <c r="H32" s="27" t="n">
        <v>246</v>
      </c>
      <c r="I32" s="27">
        <f>IF(ISBLANK(J32)," ",IF(J32=H32,"Zapłacono",IF(J32&gt;H32,"Nadpłata","Zaliczka")))</f>
        <v/>
      </c>
      <c r="J32" s="27" t="n">
        <v>246</v>
      </c>
      <c r="K32" s="27" t="inlineStr">
        <is>
          <t>FA201-2024</t>
        </is>
      </c>
      <c r="L32" s="30" t="n">
        <v>45429</v>
      </c>
    </row>
    <row r="33">
      <c r="A33" s="27" t="inlineStr">
        <is>
          <t>UJEJSKI MICHAŁ 880 049123</t>
        </is>
      </c>
      <c r="B33" s="27" t="inlineStr">
        <is>
          <t>PF 2023</t>
        </is>
      </c>
      <c r="D33" s="27" t="inlineStr">
        <is>
          <t>Wysłano</t>
        </is>
      </c>
      <c r="E33" s="30" t="n">
        <v>45426</v>
      </c>
      <c r="F33" s="27">
        <f>IF(ISBLANK('FA Dane kont'!E5)," ",'FA Dane kont'!E5)</f>
        <v/>
      </c>
      <c r="G33" s="27" t="inlineStr">
        <is>
          <t>Beata</t>
        </is>
      </c>
      <c r="H33" s="27" t="n">
        <v>246</v>
      </c>
      <c r="I33" s="27">
        <f>IF(ISBLANK(J33)," ",IF(J33=H33,"Zapłacono",IF(J33&gt;H33,"Nadpłata","Zaliczka")))</f>
        <v/>
      </c>
      <c r="J33" s="27" t="n">
        <v>246</v>
      </c>
      <c r="K33" s="27" t="inlineStr">
        <is>
          <t>FA191-2024</t>
        </is>
      </c>
    </row>
    <row r="34">
      <c r="A34" s="27">
        <f>IF(ISBLANK('FA Dane kont'!F34),"",'FA Dane kont'!F34)</f>
        <v/>
      </c>
      <c r="B34" s="27" t="inlineStr">
        <is>
          <t>PF 2023</t>
        </is>
      </c>
      <c r="C34" s="27" t="inlineStr">
        <is>
          <t>BRAK TABELI, EU EWR</t>
        </is>
      </c>
      <c r="D34" s="27" t="inlineStr">
        <is>
          <t>Niekompletny zestaw dok</t>
        </is>
      </c>
      <c r="E34" s="30" t="n">
        <v>45436</v>
      </c>
      <c r="F34" s="27">
        <f>IF(ISBLANK('FA Dane kont'!E34)," ",'FA Dane kont'!E34)</f>
        <v/>
      </c>
      <c r="G34" s="27" t="inlineStr">
        <is>
          <t>Beata</t>
        </is>
      </c>
      <c r="H34" s="27" t="n">
        <v>200</v>
      </c>
      <c r="I34" s="27">
        <f>IF(ISBLANK(J34)," ",IF(J34=H34,"Zapłacono",IF(J34&gt;H34,"Nadpłata","Zaliczka")))</f>
        <v/>
      </c>
    </row>
    <row r="35">
      <c r="A35" s="27" t="inlineStr">
        <is>
          <t>Wróbel Tomasz 731 245 960</t>
        </is>
      </c>
      <c r="B35" s="28" t="inlineStr">
        <is>
          <t>Zgłoszenie + 1.FB</t>
        </is>
      </c>
      <c r="D35" s="28" t="inlineStr">
        <is>
          <t>Wysłano</t>
        </is>
      </c>
      <c r="E35" s="29" t="n">
        <v>45446</v>
      </c>
      <c r="F35" s="27">
        <f>IF(ISBLANK('FA Dane kont'!E2)," ",'FA Dane kont'!E2)</f>
        <v/>
      </c>
      <c r="G35" s="27" t="inlineStr">
        <is>
          <t>Kamil</t>
        </is>
      </c>
      <c r="H35" s="27" t="n">
        <v>246</v>
      </c>
      <c r="I35" s="27">
        <f>IF(ISBLANK(J35)," ",IF(J35=H35,"Zapłacono",IF(J35&gt;H35,"Nadpłata","Zaliczka")))</f>
        <v/>
      </c>
      <c r="J35" s="27" t="n">
        <v>246</v>
      </c>
      <c r="K35" s="27" t="inlineStr">
        <is>
          <t xml:space="preserve">FA230-2024 </t>
        </is>
      </c>
      <c r="L35" s="30" t="n">
        <v>45446</v>
      </c>
    </row>
    <row r="36">
      <c r="A36" s="27">
        <f>IF(ISBLANK('FA Dane kont'!F33),"",'FA Dane kont'!F33)</f>
        <v/>
      </c>
      <c r="B36" s="27" t="inlineStr">
        <is>
          <t>PF 2023 + FB</t>
        </is>
      </c>
      <c r="C36" s="27" t="inlineStr">
        <is>
          <t>nie wybral EU ER, wyslalam bez</t>
        </is>
      </c>
      <c r="D36" s="27" t="inlineStr">
        <is>
          <t>Wysłano</t>
        </is>
      </c>
      <c r="E36" s="30" t="n">
        <v>45446</v>
      </c>
      <c r="F36" s="27">
        <f>IF(ISBLANK('FA Dane kont'!E33)," ",'FA Dane kont'!E33)</f>
        <v/>
      </c>
      <c r="G36" s="27" t="inlineStr">
        <is>
          <t>Beata</t>
        </is>
      </c>
      <c r="H36" s="27" t="n">
        <v>246</v>
      </c>
      <c r="I36" s="27">
        <f>IF(ISBLANK(J36)," ",IF(J36=H36,"Zapłacono",IF(J36&gt;H36,"Nadpłata","Zaliczka")))</f>
        <v/>
      </c>
      <c r="J36" s="27" t="n">
        <v>246</v>
      </c>
      <c r="K36" s="27" t="inlineStr">
        <is>
          <t>FAKTURA 229-2024</t>
        </is>
      </c>
      <c r="L36" s="30" t="n">
        <v>45446</v>
      </c>
    </row>
    <row r="37">
      <c r="A37" s="27" t="inlineStr">
        <is>
          <t>ZIEBA  DARIUSZ 787 369 461</t>
        </is>
      </c>
      <c r="B37" s="27" t="inlineStr">
        <is>
          <t>PF 2023 + FB</t>
        </is>
      </c>
      <c r="D37" s="27" t="inlineStr">
        <is>
          <t>Niekompletny zestaw dok</t>
        </is>
      </c>
      <c r="E37" s="30" t="n">
        <v>45426</v>
      </c>
      <c r="F37" s="27">
        <f>IF(ISBLANK('FA Dane kont'!E7)," ",'FA Dane kont'!E7)</f>
        <v/>
      </c>
      <c r="G37" s="27" t="inlineStr">
        <is>
          <t>Beata</t>
        </is>
      </c>
      <c r="I37" s="27">
        <f>IF(ISBLANK(J37)," ",IF(J37=H37,"Zapłacono",IF(J37&gt;H37,"Nadpłata","Zaliczka")))</f>
        <v/>
      </c>
    </row>
    <row r="38">
      <c r="A38" s="27">
        <f>IF(ISBLANK('FA Dane kont'!F37),"",'FA Dane kont'!F37)</f>
        <v/>
      </c>
      <c r="B38" s="27" t="inlineStr">
        <is>
          <t>PF 2023</t>
        </is>
      </c>
      <c r="C38" s="27" t="inlineStr">
        <is>
          <t>CR WYSLANY 06.05.2024</t>
        </is>
      </c>
      <c r="D38" s="27" t="inlineStr">
        <is>
          <t>Wysłano</t>
        </is>
      </c>
      <c r="E38" s="30" t="n">
        <v>45439</v>
      </c>
      <c r="F38" s="27">
        <f>IF(ISBLANK('FA Dane kont'!E37)," ",'FA Dane kont'!E37)</f>
        <v/>
      </c>
      <c r="G38" s="27" t="inlineStr">
        <is>
          <t>Beata</t>
        </is>
      </c>
      <c r="H38" s="27" t="n">
        <v>200</v>
      </c>
      <c r="I38" s="27">
        <f>IF(ISBLANK(J38)," ",IF(J38=H38,"Zapłacono",IF(J38&gt;H38,"Nadpłata","Zaliczka")))</f>
        <v/>
      </c>
      <c r="J38" s="27" t="n">
        <v>200</v>
      </c>
      <c r="K38" s="27" t="inlineStr">
        <is>
          <t>GOT.</t>
        </is>
      </c>
      <c r="L38" s="30" t="n">
        <v>45439</v>
      </c>
    </row>
    <row r="39">
      <c r="F39" s="27">
        <f>IF(ISBLANK('FA Dane kont'!E174),"",'FA Dane kont'!E174)</f>
        <v/>
      </c>
      <c r="I39" s="27">
        <f>IF(ISBLANK(J39)," ",IF(J39=H39,"Zapłacono",IF(J39&gt;H39,"Nadpłata","Zaliczka")))</f>
        <v/>
      </c>
    </row>
    <row r="40">
      <c r="A40" s="27">
        <f>IF(ISBLANK('FA Dane kont'!F40),"",'FA Dane kont'!F40)</f>
        <v/>
      </c>
      <c r="B40" s="27" t="inlineStr">
        <is>
          <t>Zgłoszenie + 1.FB</t>
        </is>
      </c>
      <c r="D40" s="27" t="inlineStr">
        <is>
          <t>Niekompletny zestaw dok</t>
        </is>
      </c>
      <c r="E40" s="30" t="n">
        <v>45457</v>
      </c>
      <c r="F40" s="27">
        <f>IF(ISBLANK('FA Dane kont'!E175),"",'FA Dane kont'!E175)</f>
        <v/>
      </c>
      <c r="G40" s="27" t="inlineStr">
        <is>
          <t>Beata</t>
        </is>
      </c>
      <c r="I40" s="27">
        <f>IF(ISBLANK(J40)," ",IF(J40=H40,"Zapłacono",IF(J40&gt;H40,"Nadpłata","Zaliczka")))</f>
        <v/>
      </c>
    </row>
    <row r="41">
      <c r="A41" s="27">
        <f>IF(ISBLANK('FA Dane kont'!F41),"",'FA Dane kont'!F41)</f>
        <v/>
      </c>
      <c r="F41" s="27">
        <f>IF(ISBLANK('FA Dane kont'!E176),"",'FA Dane kont'!E176)</f>
        <v/>
      </c>
      <c r="I41" s="27">
        <f>IF(ISBLANK(J41)," ",IF(J41=H41,"Zapłacono",IF(J41&gt;H41,"Nadpłata","Zaliczka")))</f>
        <v/>
      </c>
    </row>
    <row r="42">
      <c r="A42" s="27">
        <f>IF(ISBLANK('FA Dane kont'!F42),"",'FA Dane kont'!F42)</f>
        <v/>
      </c>
      <c r="F42" s="27">
        <f>IF(ISBLANK('FA Dane kont'!E177),"",'FA Dane kont'!E177)</f>
        <v/>
      </c>
      <c r="I42" s="27">
        <f>IF(ISBLANK(J42)," ",IF(J42=H42,"Zapłacono",IF(J42&gt;H42,"Nadpłata","Zaliczka")))</f>
        <v/>
      </c>
    </row>
    <row r="43">
      <c r="A43" s="27">
        <f>IF(ISBLANK('FA Dane kont'!F43),"",'FA Dane kont'!F43)</f>
        <v/>
      </c>
      <c r="F43" s="27">
        <f>IF(ISBLANK('FA Dane kont'!E178),"",'FA Dane kont'!E178)</f>
        <v/>
      </c>
      <c r="I43" s="27">
        <f>IF(ISBLANK(J43)," ",IF(J43=H43,"Zapłacono",IF(J43&gt;H43,"Nadpłata","Zaliczka")))</f>
        <v/>
      </c>
    </row>
    <row r="44">
      <c r="A44" s="27">
        <f>IF(ISBLANK('FA Dane kont'!F44),"",'FA Dane kont'!F44)</f>
        <v/>
      </c>
      <c r="F44" s="27">
        <f>IF(ISBLANK('FA Dane kont'!E179),"",'FA Dane kont'!E179)</f>
        <v/>
      </c>
      <c r="I44" s="27">
        <f>IF(ISBLANK(J44)," ",IF(J44=H44,"Zapłacono",IF(J44&gt;H44,"Nadpłata","Zaliczka")))</f>
        <v/>
      </c>
    </row>
    <row r="45">
      <c r="A45" s="27">
        <f>IF(ISBLANK('FA Dane kont'!F45),"",'FA Dane kont'!F45)</f>
        <v/>
      </c>
      <c r="F45" s="27">
        <f>IF(ISBLANK('FA Dane kont'!E180),"",'FA Dane kont'!E180)</f>
        <v/>
      </c>
      <c r="I45" s="27">
        <f>IF(ISBLANK(J45)," ",IF(J45=H45,"Zapłacono",IF(J45&gt;H45,"Nadpłata","Zaliczka")))</f>
        <v/>
      </c>
    </row>
    <row r="46">
      <c r="A46" s="27">
        <f>IF(ISBLANK('FA Dane kont'!F46),"",'FA Dane kont'!F46)</f>
        <v/>
      </c>
      <c r="F46" s="27">
        <f>IF(ISBLANK('FA Dane kont'!E181),"",'FA Dane kont'!E181)</f>
        <v/>
      </c>
      <c r="I46" s="27">
        <f>IF(ISBLANK(J46)," ",IF(J46=H46,"Zapłacono",IF(J46&gt;H46,"Nadpłata","Zaliczka")))</f>
        <v/>
      </c>
    </row>
    <row r="47">
      <c r="A47" s="27">
        <f>IF(ISBLANK('FA Dane kont'!F47),"",'FA Dane kont'!F47)</f>
        <v/>
      </c>
      <c r="F47" s="27">
        <f>IF(ISBLANK('FA Dane kont'!E182),"",'FA Dane kont'!E182)</f>
        <v/>
      </c>
      <c r="I47" s="27">
        <f>IF(ISBLANK(J47)," ",IF(J47=H47,"Zapłacono",IF(J47&gt;H47,"Nadpłata","Zaliczka")))</f>
        <v/>
      </c>
    </row>
    <row r="48">
      <c r="A48" s="27">
        <f>IF(ISBLANK('FA Dane kont'!F48),"",'FA Dane kont'!F48)</f>
        <v/>
      </c>
      <c r="F48" s="27">
        <f>IF(ISBLANK('FA Dane kont'!E183),"",'FA Dane kont'!E183)</f>
        <v/>
      </c>
      <c r="I48" s="27">
        <f>IF(ISBLANK(J48)," ",IF(J48=H48,"Zapłacono",IF(J48&gt;H48,"Nadpłata","Zaliczka")))</f>
        <v/>
      </c>
    </row>
    <row r="49">
      <c r="A49" s="27">
        <f>IF(ISBLANK('FA Dane kont'!F49),"",'FA Dane kont'!F49)</f>
        <v/>
      </c>
      <c r="F49" s="27">
        <f>IF(ISBLANK('FA Dane kont'!E184),"",'FA Dane kont'!E184)</f>
        <v/>
      </c>
      <c r="I49" s="27">
        <f>IF(ISBLANK(J49)," ",IF(J49=H49,"Zapłacono",IF(J49&gt;H49,"Nadpłata","Zaliczka")))</f>
        <v/>
      </c>
    </row>
    <row r="50">
      <c r="A50" s="27">
        <f>IF(ISBLANK('FA Dane kont'!F50),"",'FA Dane kont'!F50)</f>
        <v/>
      </c>
      <c r="F50" s="27">
        <f>IF(ISBLANK('FA Dane kont'!E185),"",'FA Dane kont'!E185)</f>
        <v/>
      </c>
      <c r="I50" s="27">
        <f>IF(ISBLANK(J50)," ",IF(J50=H50,"Zapłacono",IF(J50&gt;H50,"Nadpłata","Zaliczka")))</f>
        <v/>
      </c>
    </row>
    <row r="51">
      <c r="A51" s="27">
        <f>IF(ISBLANK('FA Dane kont'!F51),"",'FA Dane kont'!F51)</f>
        <v/>
      </c>
      <c r="F51" s="27">
        <f>IF(ISBLANK('FA Dane kont'!E186),"",'FA Dane kont'!E186)</f>
        <v/>
      </c>
      <c r="I51" s="27">
        <f>IF(ISBLANK(J51)," ",IF(J51=H51,"Zapłacono",IF(J51&gt;H51,"Nadpłata","Zaliczka")))</f>
        <v/>
      </c>
    </row>
    <row r="52">
      <c r="A52" s="27">
        <f>IF(ISBLANK('FA Dane kont'!F52),"",'FA Dane kont'!F52)</f>
        <v/>
      </c>
      <c r="F52" s="27">
        <f>IF(ISBLANK('FA Dane kont'!E187),"",'FA Dane kont'!E187)</f>
        <v/>
      </c>
      <c r="I52" s="27">
        <f>IF(ISBLANK(J52)," ",IF(J52=H52,"Zapłacono",IF(J52&gt;H52,"Nadpłata","Zaliczka")))</f>
        <v/>
      </c>
    </row>
    <row r="53">
      <c r="A53" s="27">
        <f>IF(ISBLANK('FA Dane kont'!F53),"",'FA Dane kont'!F53)</f>
        <v/>
      </c>
      <c r="F53" s="27">
        <f>IF(ISBLANK('FA Dane kont'!E188),"",'FA Dane kont'!E188)</f>
        <v/>
      </c>
      <c r="I53" s="27">
        <f>IF(ISBLANK(J53)," ",IF(J53=H53,"Zapłacono",IF(J53&gt;H53,"Nadpłata","Zaliczka")))</f>
        <v/>
      </c>
    </row>
    <row r="54">
      <c r="A54" s="27">
        <f>IF(ISBLANK('FA Dane kont'!F54),"",'FA Dane kont'!F54)</f>
        <v/>
      </c>
      <c r="F54" s="27">
        <f>IF(ISBLANK('FA Dane kont'!E189),"",'FA Dane kont'!E189)</f>
        <v/>
      </c>
      <c r="I54" s="27">
        <f>IF(ISBLANK(J54)," ",IF(J54=H54,"Zapłacono",IF(J54&gt;H54,"Nadpłata","Zaliczka")))</f>
        <v/>
      </c>
    </row>
    <row r="55">
      <c r="A55" s="27">
        <f>IF(ISBLANK('FA Dane kont'!F55),"",'FA Dane kont'!F55)</f>
        <v/>
      </c>
      <c r="F55" s="27">
        <f>IF(ISBLANK('FA Dane kont'!E190),"",'FA Dane kont'!E190)</f>
        <v/>
      </c>
      <c r="I55" s="27">
        <f>IF(ISBLANK(J55)," ",IF(J55=H55,"Zapłacono",IF(J55&gt;H55,"Nadpłata","Zaliczka")))</f>
        <v/>
      </c>
    </row>
    <row r="56">
      <c r="A56" s="27">
        <f>IF(ISBLANK('FA Dane kont'!F56),"",'FA Dane kont'!F56)</f>
        <v/>
      </c>
      <c r="F56" s="27">
        <f>IF(ISBLANK('FA Dane kont'!E191),"",'FA Dane kont'!E191)</f>
        <v/>
      </c>
      <c r="I56" s="27">
        <f>IF(ISBLANK(J56)," ",IF(J56=H56,"Zapłacono",IF(J56&gt;H56,"Nadpłata","Zaliczka")))</f>
        <v/>
      </c>
    </row>
    <row r="57">
      <c r="A57" s="27">
        <f>IF(ISBLANK('FA Dane kont'!F57),"",'FA Dane kont'!F57)</f>
        <v/>
      </c>
      <c r="F57" s="27">
        <f>IF(ISBLANK('FA Dane kont'!E192),"",'FA Dane kont'!E192)</f>
        <v/>
      </c>
      <c r="I57" s="27">
        <f>IF(ISBLANK(J57)," ",IF(J57=H57,"Zapłacono",IF(J57&gt;H57,"Nadpłata","Zaliczka")))</f>
        <v/>
      </c>
    </row>
    <row r="58">
      <c r="A58" s="27">
        <f>IF(ISBLANK('FA Dane kont'!F58),"",'FA Dane kont'!F58)</f>
        <v/>
      </c>
      <c r="F58" s="27">
        <f>IF(ISBLANK('FA Dane kont'!E193),"",'FA Dane kont'!E193)</f>
        <v/>
      </c>
      <c r="I58" s="27">
        <f>IF(ISBLANK(J58)," ",IF(J58=H58,"Zapłacono",IF(J58&gt;H58,"Nadpłata","Zaliczka")))</f>
        <v/>
      </c>
    </row>
    <row r="59">
      <c r="A59" s="27">
        <f>IF(ISBLANK('FA Dane kont'!F59),"",'FA Dane kont'!F59)</f>
        <v/>
      </c>
      <c r="F59" s="27">
        <f>IF(ISBLANK('FA Dane kont'!E194),"",'FA Dane kont'!E194)</f>
        <v/>
      </c>
      <c r="I59" s="27">
        <f>IF(ISBLANK(J59)," ",IF(J59=H59,"Zapłacono",IF(J59&gt;H59,"Nadpłata","Zaliczka")))</f>
        <v/>
      </c>
    </row>
    <row r="60">
      <c r="A60" s="27">
        <f>IF(ISBLANK('FA Dane kont'!F60),"",'FA Dane kont'!F60)</f>
        <v/>
      </c>
      <c r="F60" s="27">
        <f>IF(ISBLANK('FA Dane kont'!E195),"",'FA Dane kont'!E195)</f>
        <v/>
      </c>
      <c r="I60" s="27">
        <f>IF(ISBLANK(J60)," ",IF(J60=H60,"Zapłacono",IF(J60&gt;H60,"Nadpłata","Zaliczka")))</f>
        <v/>
      </c>
    </row>
    <row r="61">
      <c r="A61" s="27">
        <f>IF(ISBLANK('FA Dane kont'!F61),"",'FA Dane kont'!F61)</f>
        <v/>
      </c>
      <c r="F61" s="27">
        <f>IF(ISBLANK('FA Dane kont'!E196),"",'FA Dane kont'!E196)</f>
        <v/>
      </c>
      <c r="I61" s="27">
        <f>IF(ISBLANK(J61)," ",IF(J61=H61,"Zapłacono",IF(J61&gt;H61,"Nadpłata","Zaliczka")))</f>
        <v/>
      </c>
    </row>
    <row r="62">
      <c r="A62" s="27">
        <f>IF(ISBLANK('FA Dane kont'!F62),"",'FA Dane kont'!F62)</f>
        <v/>
      </c>
      <c r="F62" s="27">
        <f>IF(ISBLANK('FA Dane kont'!E197),"",'FA Dane kont'!E197)</f>
        <v/>
      </c>
      <c r="I62" s="27">
        <f>IF(ISBLANK(J62)," ",IF(J62=H62,"Zapłacono",IF(J62&gt;H62,"Nadpłata","Zaliczka")))</f>
        <v/>
      </c>
    </row>
    <row r="63">
      <c r="A63" s="27">
        <f>IF(ISBLANK('FA Dane kont'!F63),"",'FA Dane kont'!F63)</f>
        <v/>
      </c>
      <c r="F63" s="27">
        <f>IF(ISBLANK('FA Dane kont'!E198),"",'FA Dane kont'!E198)</f>
        <v/>
      </c>
      <c r="I63" s="27">
        <f>IF(ISBLANK(J63)," ",IF(J63=H63,"Zapłacono",IF(J63&gt;H63,"Nadpłata","Zaliczka")))</f>
        <v/>
      </c>
    </row>
    <row r="64">
      <c r="A64" s="27">
        <f>IF(ISBLANK('FA Dane kont'!F64),"",'FA Dane kont'!F64)</f>
        <v/>
      </c>
      <c r="F64" s="27">
        <f>IF(ISBLANK('FA Dane kont'!E199),"",'FA Dane kont'!E199)</f>
        <v/>
      </c>
      <c r="I64" s="27">
        <f>IF(ISBLANK(J64)," ",IF(J64=H64,"Zapłacono",IF(J64&gt;H64,"Nadpłata","Zaliczka")))</f>
        <v/>
      </c>
    </row>
    <row r="65">
      <c r="A65" s="27">
        <f>IF(ISBLANK('FA Dane kont'!F65),"",'FA Dane kont'!F65)</f>
        <v/>
      </c>
      <c r="F65" s="27">
        <f>IF(ISBLANK('FA Dane kont'!E200),"",'FA Dane kont'!E200)</f>
        <v/>
      </c>
      <c r="I65" s="27">
        <f>IF(ISBLANK(J65)," ",IF(J65=H65,"Zapłacono",IF(J65&gt;H65,"Nadpłata","Zaliczka")))</f>
        <v/>
      </c>
    </row>
    <row r="66">
      <c r="A66" s="27">
        <f>IF(ISBLANK('FA Dane kont'!F66),"",'FA Dane kont'!F66)</f>
        <v/>
      </c>
      <c r="F66" s="27">
        <f>IF(ISBLANK('FA Dane kont'!E201),"",'FA Dane kont'!E201)</f>
        <v/>
      </c>
      <c r="I66" s="27">
        <f>IF(ISBLANK(J66)," ",IF(J66=H66,"Zapłacono",IF(J66&gt;H66,"Nadpłata","Zaliczka")))</f>
        <v/>
      </c>
    </row>
    <row r="67">
      <c r="A67" s="27">
        <f>IF(ISBLANK('FA Dane kont'!F67),"",'FA Dane kont'!F67)</f>
        <v/>
      </c>
      <c r="F67" s="27">
        <f>IF(ISBLANK('FA Dane kont'!E202),"",'FA Dane kont'!E202)</f>
        <v/>
      </c>
      <c r="I67" s="27">
        <f>IF(ISBLANK(J67)," ",IF(J67=H67,"Zapłacono",IF(J67&gt;H67,"Nadpłata","Zaliczka")))</f>
        <v/>
      </c>
    </row>
    <row r="68">
      <c r="A68" s="27">
        <f>IF(ISBLANK('FA Dane kont'!F68),"",'FA Dane kont'!F68)</f>
        <v/>
      </c>
      <c r="F68" s="27">
        <f>IF(ISBLANK('FA Dane kont'!E203),"",'FA Dane kont'!E203)</f>
        <v/>
      </c>
      <c r="I68" s="27">
        <f>IF(ISBLANK(J68)," ",IF(J68=H68,"Zapłacono",IF(J68&gt;H68,"Nadpłata","Zaliczka")))</f>
        <v/>
      </c>
    </row>
    <row r="69">
      <c r="A69" s="27">
        <f>IF(ISBLANK('FA Dane kont'!F69),"",'FA Dane kont'!F69)</f>
        <v/>
      </c>
      <c r="F69" s="27">
        <f>IF(ISBLANK('FA Dane kont'!E204),"",'FA Dane kont'!E204)</f>
        <v/>
      </c>
      <c r="I69" s="27">
        <f>IF(ISBLANK(J69)," ",IF(J69=H69,"Zapłacono",IF(J69&gt;H69,"Nadpłata","Zaliczka")))</f>
        <v/>
      </c>
    </row>
    <row r="70">
      <c r="A70" s="27">
        <f>IF(ISBLANK('FA Dane kont'!F70),"",'FA Dane kont'!F70)</f>
        <v/>
      </c>
      <c r="F70" s="27">
        <f>IF(ISBLANK('FA Dane kont'!#REF!)," ",'FA Dane kont'!#REF!)</f>
        <v/>
      </c>
      <c r="I70" s="27">
        <f>IF(ISBLANK(J70)," ",IF(J70=H70,"Zapłacono",IF(J70&gt;H70,"Nadpłata","Zaliczka")))</f>
        <v/>
      </c>
    </row>
    <row r="71">
      <c r="A71" s="27">
        <f>IF(ISBLANK('FA Dane kont'!F71),"",'FA Dane kont'!F71)</f>
        <v/>
      </c>
      <c r="F71" s="27">
        <f>IF(ISBLANK('FA Dane kont'!E40)," ",'FA Dane kont'!E40)</f>
        <v/>
      </c>
      <c r="I71" s="27">
        <f>IF(ISBLANK(J71)," ",IF(J71=H71,"Zapłacono",IF(J71&gt;H71,"Nadpłata","Zaliczka")))</f>
        <v/>
      </c>
    </row>
    <row r="72">
      <c r="A72" s="27">
        <f>IF(ISBLANK('FA Dane kont'!F72),"",'FA Dane kont'!F72)</f>
        <v/>
      </c>
      <c r="F72" s="27">
        <f>IF(ISBLANK('FA Dane kont'!E41)," ",'FA Dane kont'!E41)</f>
        <v/>
      </c>
      <c r="I72" s="27">
        <f>IF(ISBLANK(J72)," ",IF(J72=H72,"Zapłacono",IF(J72&gt;H72,"Nadpłata","Zaliczka")))</f>
        <v/>
      </c>
    </row>
    <row r="73">
      <c r="A73" s="27">
        <f>IF(ISBLANK('FA Dane kont'!F73),"",'FA Dane kont'!F73)</f>
        <v/>
      </c>
      <c r="F73" s="27">
        <f>IF(ISBLANK('FA Dane kont'!E42)," ",'FA Dane kont'!E42)</f>
        <v/>
      </c>
      <c r="I73" s="27">
        <f>IF(ISBLANK(J73)," ",IF(J73=H73,"Zapłacono",IF(J73&gt;H73,"Nadpłata","Zaliczka")))</f>
        <v/>
      </c>
    </row>
    <row r="74">
      <c r="A74" s="27">
        <f>IF(ISBLANK('FA Dane kont'!F74),"",'FA Dane kont'!F74)</f>
        <v/>
      </c>
      <c r="F74" s="27">
        <f>IF(ISBLANK('FA Dane kont'!E43)," ",'FA Dane kont'!E43)</f>
        <v/>
      </c>
      <c r="I74" s="27">
        <f>IF(ISBLANK(J74)," ",IF(J74=H74,"Zapłacono",IF(J74&gt;H74,"Nadpłata","Zaliczka")))</f>
        <v/>
      </c>
    </row>
    <row r="75">
      <c r="A75" s="27">
        <f>IF(ISBLANK('FA Dane kont'!F75),"",'FA Dane kont'!F75)</f>
        <v/>
      </c>
      <c r="F75" s="27">
        <f>IF(ISBLANK('FA Dane kont'!E44)," ",'FA Dane kont'!E44)</f>
        <v/>
      </c>
      <c r="I75" s="27">
        <f>IF(ISBLANK(J75)," ",IF(J75=H75,"Zapłacono",IF(J75&gt;H75,"Nadpłata","Zaliczka")))</f>
        <v/>
      </c>
    </row>
    <row r="76">
      <c r="A76" s="27">
        <f>IF(ISBLANK('FA Dane kont'!F76),"",'FA Dane kont'!F76)</f>
        <v/>
      </c>
      <c r="F76" s="27">
        <f>IF(ISBLANK('FA Dane kont'!E45)," ",'FA Dane kont'!E45)</f>
        <v/>
      </c>
      <c r="I76" s="27">
        <f>IF(ISBLANK(J76)," ",IF(J76=H76,"Zapłacono",IF(J76&gt;H76,"Nadpłata","Zaliczka")))</f>
        <v/>
      </c>
    </row>
    <row r="77">
      <c r="A77" s="27">
        <f>IF(ISBLANK('FA Dane kont'!F77),"",'FA Dane kont'!F77)</f>
        <v/>
      </c>
      <c r="F77" s="27">
        <f>IF(ISBLANK('FA Dane kont'!E46)," ",'FA Dane kont'!E46)</f>
        <v/>
      </c>
      <c r="I77" s="27">
        <f>IF(ISBLANK(J77)," ",IF(J77=H77,"Zapłacono",IF(J77&gt;H77,"Nadpłata","Zaliczka")))</f>
        <v/>
      </c>
    </row>
    <row r="78">
      <c r="A78" s="27">
        <f>IF(ISBLANK('FA Dane kont'!F78),"",'FA Dane kont'!F78)</f>
        <v/>
      </c>
      <c r="F78" s="27">
        <f>IF(ISBLANK('FA Dane kont'!E47)," ",'FA Dane kont'!E47)</f>
        <v/>
      </c>
      <c r="I78" s="27">
        <f>IF(ISBLANK(J78)," ",IF(J78=H78,"Zapłacono",IF(J78&gt;H78,"Nadpłata","Zaliczka")))</f>
        <v/>
      </c>
    </row>
    <row r="79">
      <c r="A79" s="27">
        <f>IF(ISBLANK('FA Dane kont'!F79),"",'FA Dane kont'!F79)</f>
        <v/>
      </c>
      <c r="F79" s="27">
        <f>IF(ISBLANK('FA Dane kont'!E48)," ",'FA Dane kont'!E48)</f>
        <v/>
      </c>
      <c r="I79" s="27">
        <f>IF(ISBLANK(J79)," ",IF(J79=H79,"Zapłacono",IF(J79&gt;H79,"Nadpłata","Zaliczka")))</f>
        <v/>
      </c>
    </row>
    <row r="80">
      <c r="A80" s="27">
        <f>IF(ISBLANK('FA Dane kont'!F80),"",'FA Dane kont'!F80)</f>
        <v/>
      </c>
      <c r="F80" s="27">
        <f>IF(ISBLANK('FA Dane kont'!E49)," ",'FA Dane kont'!E49)</f>
        <v/>
      </c>
      <c r="I80" s="27">
        <f>IF(ISBLANK(J80)," ",IF(J80=H80,"Zapłacono",IF(J80&gt;H80,"Nadpłata","Zaliczka")))</f>
        <v/>
      </c>
    </row>
    <row r="81">
      <c r="A81" s="27">
        <f>IF(ISBLANK('FA Dane kont'!F81),"",'FA Dane kont'!F81)</f>
        <v/>
      </c>
      <c r="F81" s="27">
        <f>IF(ISBLANK('FA Dane kont'!E50)," ",'FA Dane kont'!E50)</f>
        <v/>
      </c>
      <c r="I81" s="27">
        <f>IF(ISBLANK(J81)," ",IF(J81=H81,"Zapłacono",IF(J81&gt;H81,"Nadpłata","Zaliczka")))</f>
        <v/>
      </c>
    </row>
    <row r="82">
      <c r="A82" s="27">
        <f>IF(ISBLANK('FA Dane kont'!F82),"",'FA Dane kont'!F82)</f>
        <v/>
      </c>
      <c r="F82" s="27">
        <f>IF(ISBLANK('FA Dane kont'!E51)," ",'FA Dane kont'!E51)</f>
        <v/>
      </c>
      <c r="I82" s="27">
        <f>IF(ISBLANK(J82)," ",IF(J82=H82,"Zapłacono",IF(J82&gt;H82,"Nadpłata","Zaliczka")))</f>
        <v/>
      </c>
    </row>
    <row r="83">
      <c r="A83" s="27">
        <f>IF(ISBLANK('FA Dane kont'!F83),"",'FA Dane kont'!F83)</f>
        <v/>
      </c>
      <c r="F83" s="27">
        <f>IF(ISBLANK('FA Dane kont'!E52)," ",'FA Dane kont'!E52)</f>
        <v/>
      </c>
      <c r="I83" s="27">
        <f>IF(ISBLANK(J83)," ",IF(J83=H83,"Zapłacono",IF(J83&gt;H83,"Nadpłata","Zaliczka")))</f>
        <v/>
      </c>
    </row>
    <row r="84">
      <c r="A84" s="27">
        <f>IF(ISBLANK('FA Dane kont'!F84),"",'FA Dane kont'!F84)</f>
        <v/>
      </c>
      <c r="F84" s="27">
        <f>IF(ISBLANK('FA Dane kont'!E53)," ",'FA Dane kont'!E53)</f>
        <v/>
      </c>
      <c r="I84" s="27">
        <f>IF(ISBLANK(J84)," ",IF(J84=H84,"Zapłacono",IF(J84&gt;H84,"Nadpłata","Zaliczka")))</f>
        <v/>
      </c>
    </row>
    <row r="85">
      <c r="A85" s="27">
        <f>IF(ISBLANK('FA Dane kont'!F85),"",'FA Dane kont'!F85)</f>
        <v/>
      </c>
      <c r="F85" s="27">
        <f>IF(ISBLANK('FA Dane kont'!E54)," ",'FA Dane kont'!E54)</f>
        <v/>
      </c>
      <c r="I85" s="27">
        <f>IF(ISBLANK(J85)," ",IF(J85=H85,"Zapłacono",IF(J85&gt;H85,"Nadpłata","Zaliczka")))</f>
        <v/>
      </c>
    </row>
    <row r="86">
      <c r="A86" s="27">
        <f>IF(ISBLANK('FA Dane kont'!F86),"",'FA Dane kont'!F86)</f>
        <v/>
      </c>
      <c r="F86" s="27">
        <f>IF(ISBLANK('FA Dane kont'!E55)," ",'FA Dane kont'!E55)</f>
        <v/>
      </c>
      <c r="I86" s="27">
        <f>IF(ISBLANK(J86)," ",IF(J86=H86,"Zapłacono",IF(J86&gt;H86,"Nadpłata","Zaliczka")))</f>
        <v/>
      </c>
    </row>
    <row r="87">
      <c r="A87" s="27">
        <f>IF(ISBLANK('FA Dane kont'!F87),"",'FA Dane kont'!F87)</f>
        <v/>
      </c>
      <c r="F87" s="27">
        <f>IF(ISBLANK('FA Dane kont'!E56)," ",'FA Dane kont'!E56)</f>
        <v/>
      </c>
      <c r="I87" s="27">
        <f>IF(ISBLANK(J87)," ",IF(J87=H87,"Zapłacono",IF(J87&gt;H87,"Nadpłata","Zaliczka")))</f>
        <v/>
      </c>
    </row>
    <row r="88">
      <c r="A88" s="27">
        <f>IF(ISBLANK('FA Dane kont'!F88),"",'FA Dane kont'!F88)</f>
        <v/>
      </c>
      <c r="F88" s="27">
        <f>IF(ISBLANK('FA Dane kont'!E57)," ",'FA Dane kont'!E57)</f>
        <v/>
      </c>
      <c r="I88" s="27">
        <f>IF(ISBLANK(J88)," ",IF(J88=H88,"Zapłacono",IF(J88&gt;H88,"Nadpłata","Zaliczka")))</f>
        <v/>
      </c>
    </row>
    <row r="89">
      <c r="A89" s="27">
        <f>IF(ISBLANK('FA Dane kont'!F89),"",'FA Dane kont'!F89)</f>
        <v/>
      </c>
      <c r="F89" s="27">
        <f>IF(ISBLANK('FA Dane kont'!E58)," ",'FA Dane kont'!E58)</f>
        <v/>
      </c>
      <c r="I89" s="27">
        <f>IF(ISBLANK(J89)," ",IF(J89=H89,"Zapłacono",IF(J89&gt;H89,"Nadpłata","Zaliczka")))</f>
        <v/>
      </c>
    </row>
    <row r="90">
      <c r="A90" s="27">
        <f>IF(ISBLANK('FA Dane kont'!F90),"",'FA Dane kont'!F90)</f>
        <v/>
      </c>
      <c r="F90" s="27">
        <f>IF(ISBLANK('FA Dane kont'!E59)," ",'FA Dane kont'!E59)</f>
        <v/>
      </c>
      <c r="I90" s="27">
        <f>IF(ISBLANK(J90)," ",IF(J90=H90,"Zapłacono",IF(J90&gt;H90,"Nadpłata","Zaliczka")))</f>
        <v/>
      </c>
    </row>
    <row r="91">
      <c r="A91" s="27">
        <f>IF(ISBLANK('FA Dane kont'!F91),"",'FA Dane kont'!F91)</f>
        <v/>
      </c>
      <c r="F91" s="27">
        <f>IF(ISBLANK('FA Dane kont'!E60)," ",'FA Dane kont'!E60)</f>
        <v/>
      </c>
      <c r="I91" s="27">
        <f>IF(ISBLANK(J91)," ",IF(J91=H91,"Zapłacono",IF(J91&gt;H91,"Nadpłata","Zaliczka")))</f>
        <v/>
      </c>
    </row>
    <row r="92">
      <c r="A92" s="27">
        <f>IF(ISBLANK('FA Dane kont'!F92),"",'FA Dane kont'!F92)</f>
        <v/>
      </c>
      <c r="F92" s="27">
        <f>IF(ISBLANK('FA Dane kont'!E61)," ",'FA Dane kont'!E61)</f>
        <v/>
      </c>
      <c r="I92" s="27">
        <f>IF(ISBLANK(J92)," ",IF(J92=H92,"Zapłacono",IF(J92&gt;H92,"Nadpłata","Zaliczka")))</f>
        <v/>
      </c>
    </row>
    <row r="93">
      <c r="A93" s="27">
        <f>IF(ISBLANK('FA Dane kont'!F93),"",'FA Dane kont'!F93)</f>
        <v/>
      </c>
      <c r="F93" s="27">
        <f>IF(ISBLANK('FA Dane kont'!E62)," ",'FA Dane kont'!E62)</f>
        <v/>
      </c>
      <c r="I93" s="27">
        <f>IF(ISBLANK(J93)," ",IF(J93=H93,"Zapłacono",IF(J93&gt;H93,"Nadpłata","Zaliczka")))</f>
        <v/>
      </c>
    </row>
    <row r="94">
      <c r="A94" s="27">
        <f>IF(ISBLANK('FA Dane kont'!F94),"",'FA Dane kont'!F94)</f>
        <v/>
      </c>
      <c r="F94" s="27">
        <f>IF(ISBLANK('FA Dane kont'!E63)," ",'FA Dane kont'!E63)</f>
        <v/>
      </c>
      <c r="I94" s="27">
        <f>IF(ISBLANK(J94)," ",IF(J94=H94,"Zapłacono",IF(J94&gt;H94,"Nadpłata","Zaliczka")))</f>
        <v/>
      </c>
    </row>
    <row r="95">
      <c r="A95" s="27">
        <f>IF(ISBLANK('FA Dane kont'!F95),"",'FA Dane kont'!F95)</f>
        <v/>
      </c>
      <c r="F95" s="27">
        <f>IF(ISBLANK('FA Dane kont'!E64)," ",'FA Dane kont'!E64)</f>
        <v/>
      </c>
      <c r="I95" s="27">
        <f>IF(ISBLANK(J95)," ",IF(J95=H95,"Zapłacono",IF(J95&gt;H95,"Nadpłata","Zaliczka")))</f>
        <v/>
      </c>
    </row>
    <row r="96">
      <c r="A96" s="27">
        <f>IF(ISBLANK('FA Dane kont'!F96),"",'FA Dane kont'!F96)</f>
        <v/>
      </c>
      <c r="F96" s="27">
        <f>IF(ISBLANK('FA Dane kont'!E65)," ",'FA Dane kont'!E65)</f>
        <v/>
      </c>
      <c r="I96" s="27">
        <f>IF(ISBLANK(J96)," ",IF(J96=H96,"Zapłacono",IF(J96&gt;H96,"Nadpłata","Zaliczka")))</f>
        <v/>
      </c>
    </row>
    <row r="97">
      <c r="A97" s="27">
        <f>IF(ISBLANK('FA Dane kont'!F97),"",'FA Dane kont'!F97)</f>
        <v/>
      </c>
      <c r="F97" s="27">
        <f>IF(ISBLANK('FA Dane kont'!E66)," ",'FA Dane kont'!E66)</f>
        <v/>
      </c>
      <c r="I97" s="27">
        <f>IF(ISBLANK(J97)," ",IF(J97=H97,"Zapłacono",IF(J97&gt;H97,"Nadpłata","Zaliczka")))</f>
        <v/>
      </c>
    </row>
    <row r="98">
      <c r="A98" s="27">
        <f>IF(ISBLANK('FA Dane kont'!F98),"",'FA Dane kont'!F98)</f>
        <v/>
      </c>
      <c r="F98" s="27">
        <f>IF(ISBLANK('FA Dane kont'!E67)," ",'FA Dane kont'!E67)</f>
        <v/>
      </c>
      <c r="I98" s="27">
        <f>IF(ISBLANK(J98)," ",IF(J98=H98,"Zapłacono",IF(J98&gt;H98,"Nadpłata","Zaliczka")))</f>
        <v/>
      </c>
    </row>
    <row r="99">
      <c r="A99" s="27">
        <f>IF(ISBLANK('FA Dane kont'!F99),"",'FA Dane kont'!F99)</f>
        <v/>
      </c>
      <c r="F99" s="27">
        <f>IF(ISBLANK('FA Dane kont'!E68)," ",'FA Dane kont'!E68)</f>
        <v/>
      </c>
      <c r="I99" s="27">
        <f>IF(ISBLANK(J99)," ",IF(J99=H99,"Zapłacono",IF(J99&gt;H99,"Nadpłata","Zaliczka")))</f>
        <v/>
      </c>
    </row>
    <row r="100">
      <c r="A100" s="27">
        <f>IF(ISBLANK('FA Dane kont'!F100),"",'FA Dane kont'!F100)</f>
        <v/>
      </c>
      <c r="F100" s="27">
        <f>IF(ISBLANK('FA Dane kont'!E69)," ",'FA Dane kont'!E69)</f>
        <v/>
      </c>
      <c r="I100" s="27">
        <f>IF(ISBLANK(J100)," ",IF(J100=H100,"Zapłacono",IF(J100&gt;H100,"Nadpłata","Zaliczka")))</f>
        <v/>
      </c>
    </row>
    <row r="101">
      <c r="A101" s="27">
        <f>IF(ISBLANK('FA Dane kont'!F101),"",'FA Dane kont'!F101)</f>
        <v/>
      </c>
      <c r="F101" s="27">
        <f>IF(ISBLANK('FA Dane kont'!E70)," ",'FA Dane kont'!E70)</f>
        <v/>
      </c>
      <c r="I101" s="27">
        <f>IF(ISBLANK(J101)," ",IF(J101=H101,"Zapłacono",IF(J101&gt;H101,"Nadpłata","Zaliczka")))</f>
        <v/>
      </c>
    </row>
    <row r="102">
      <c r="A102" s="27">
        <f>IF(ISBLANK('FA Dane kont'!F102),"",'FA Dane kont'!F102)</f>
        <v/>
      </c>
      <c r="F102" s="27">
        <f>IF(ISBLANK('FA Dane kont'!E71)," ",'FA Dane kont'!E71)</f>
        <v/>
      </c>
      <c r="I102" s="27">
        <f>IF(ISBLANK(J102)," ",IF(J102=H102,"Zapłacono",IF(J102&gt;H102,"Nadpłata","Zaliczka")))</f>
        <v/>
      </c>
    </row>
    <row r="103">
      <c r="A103" s="27">
        <f>IF(ISBLANK('FA Dane kont'!F103),"",'FA Dane kont'!F103)</f>
        <v/>
      </c>
      <c r="F103" s="27">
        <f>IF(ISBLANK('FA Dane kont'!E72)," ",'FA Dane kont'!E72)</f>
        <v/>
      </c>
      <c r="I103" s="27">
        <f>IF(ISBLANK(J103)," ",IF(J103=H103,"Zapłacono",IF(J103&gt;H103,"Nadpłata","Zaliczka")))</f>
        <v/>
      </c>
    </row>
    <row r="104">
      <c r="A104" s="27">
        <f>IF(ISBLANK('FA Dane kont'!F104),"",'FA Dane kont'!F104)</f>
        <v/>
      </c>
      <c r="F104" s="27">
        <f>IF(ISBLANK('FA Dane kont'!E73)," ",'FA Dane kont'!E73)</f>
        <v/>
      </c>
      <c r="I104" s="27">
        <f>IF(ISBLANK(J104)," ",IF(J104=H104,"Zapłacono",IF(J104&gt;H104,"Nadpłata","Zaliczka")))</f>
        <v/>
      </c>
    </row>
    <row r="105">
      <c r="A105" s="27">
        <f>IF(ISBLANK('FA Dane kont'!F105),"",'FA Dane kont'!F105)</f>
        <v/>
      </c>
      <c r="F105" s="27">
        <f>IF(ISBLANK('FA Dane kont'!E74)," ",'FA Dane kont'!E74)</f>
        <v/>
      </c>
      <c r="I105" s="27">
        <f>IF(ISBLANK(J105)," ",IF(J105=H105,"Zapłacono",IF(J105&gt;H105,"Nadpłata","Zaliczka")))</f>
        <v/>
      </c>
    </row>
    <row r="106">
      <c r="A106" s="27">
        <f>IF(ISBLANK('FA Dane kont'!F106),"",'FA Dane kont'!F106)</f>
        <v/>
      </c>
      <c r="F106" s="27">
        <f>IF(ISBLANK('FA Dane kont'!E75)," ",'FA Dane kont'!E75)</f>
        <v/>
      </c>
      <c r="I106" s="27">
        <f>IF(ISBLANK(J106)," ",IF(J106=H106,"Zapłacono",IF(J106&gt;H106,"Nadpłata","Zaliczka")))</f>
        <v/>
      </c>
    </row>
    <row r="107">
      <c r="A107" s="27">
        <f>IF(ISBLANK('FA Dane kont'!F107),"",'FA Dane kont'!F107)</f>
        <v/>
      </c>
      <c r="F107" s="27">
        <f>IF(ISBLANK('FA Dane kont'!E76)," ",'FA Dane kont'!E76)</f>
        <v/>
      </c>
      <c r="I107" s="27">
        <f>IF(ISBLANK(J107)," ",IF(J107=H107,"Zapłacono",IF(J107&gt;H107,"Nadpłata","Zaliczka")))</f>
        <v/>
      </c>
    </row>
    <row r="108">
      <c r="A108" s="27">
        <f>IF(ISBLANK('FA Dane kont'!F108),"",'FA Dane kont'!F108)</f>
        <v/>
      </c>
      <c r="F108" s="27">
        <f>IF(ISBLANK('FA Dane kont'!E77)," ",'FA Dane kont'!E77)</f>
        <v/>
      </c>
      <c r="I108" s="27">
        <f>IF(ISBLANK(J108)," ",IF(J108=H108,"Zapłacono",IF(J108&gt;H108,"Nadpłata","Zaliczka")))</f>
        <v/>
      </c>
    </row>
    <row r="109">
      <c r="A109" s="27">
        <f>IF(ISBLANK('FA Dane kont'!F109),"",'FA Dane kont'!F109)</f>
        <v/>
      </c>
      <c r="F109" s="27">
        <f>IF(ISBLANK('FA Dane kont'!E78)," ",'FA Dane kont'!E78)</f>
        <v/>
      </c>
      <c r="I109" s="27">
        <f>IF(ISBLANK(J109)," ",IF(J109=H109,"Zapłacono",IF(J109&gt;H109,"Nadpłata","Zaliczka")))</f>
        <v/>
      </c>
    </row>
    <row r="110">
      <c r="A110" s="27">
        <f>IF(ISBLANK('FA Dane kont'!F110),"",'FA Dane kont'!F110)</f>
        <v/>
      </c>
      <c r="F110" s="27">
        <f>IF(ISBLANK('FA Dane kont'!E79)," ",'FA Dane kont'!E79)</f>
        <v/>
      </c>
      <c r="I110" s="27">
        <f>IF(ISBLANK(J110)," ",IF(J110=H110,"Zapłacono",IF(J110&gt;H110,"Nadpłata","Zaliczka")))</f>
        <v/>
      </c>
    </row>
    <row r="111">
      <c r="A111" s="27">
        <f>IF(ISBLANK('FA Dane kont'!F111),"",'FA Dane kont'!F111)</f>
        <v/>
      </c>
      <c r="F111" s="27">
        <f>IF(ISBLANK('FA Dane kont'!E80)," ",'FA Dane kont'!E80)</f>
        <v/>
      </c>
      <c r="I111" s="27">
        <f>IF(ISBLANK(J111)," ",IF(J111=H111,"Zapłacono",IF(J111&gt;H111,"Nadpłata","Zaliczka")))</f>
        <v/>
      </c>
    </row>
    <row r="112">
      <c r="A112" s="27">
        <f>IF(ISBLANK('FA Dane kont'!F112),"",'FA Dane kont'!F112)</f>
        <v/>
      </c>
      <c r="F112" s="27">
        <f>IF(ISBLANK('FA Dane kont'!E81)," ",'FA Dane kont'!E81)</f>
        <v/>
      </c>
      <c r="I112" s="27">
        <f>IF(ISBLANK(J112)," ",IF(J112=H112,"Zapłacono",IF(J112&gt;H112,"Nadpłata","Zaliczka")))</f>
        <v/>
      </c>
    </row>
    <row r="113">
      <c r="A113" s="27">
        <f>IF(ISBLANK('FA Dane kont'!F113),"",'FA Dane kont'!F113)</f>
        <v/>
      </c>
      <c r="F113" s="27">
        <f>IF(ISBLANK('FA Dane kont'!E82)," ",'FA Dane kont'!E82)</f>
        <v/>
      </c>
      <c r="I113" s="27">
        <f>IF(ISBLANK(J113)," ",IF(J113=H113,"Zapłacono",IF(J113&gt;H113,"Nadpłata","Zaliczka")))</f>
        <v/>
      </c>
    </row>
    <row r="114">
      <c r="A114" s="27">
        <f>IF(ISBLANK('FA Dane kont'!F114),"",'FA Dane kont'!F114)</f>
        <v/>
      </c>
      <c r="F114" s="27">
        <f>IF(ISBLANK('FA Dane kont'!E83)," ",'FA Dane kont'!E83)</f>
        <v/>
      </c>
      <c r="I114" s="27">
        <f>IF(ISBLANK(J114)," ",IF(J114=H114,"Zapłacono",IF(J114&gt;H114,"Nadpłata","Zaliczka")))</f>
        <v/>
      </c>
    </row>
    <row r="115">
      <c r="A115" s="27">
        <f>IF(ISBLANK('FA Dane kont'!F115),"",'FA Dane kont'!F115)</f>
        <v/>
      </c>
      <c r="F115" s="27">
        <f>IF(ISBLANK('FA Dane kont'!E84)," ",'FA Dane kont'!E84)</f>
        <v/>
      </c>
      <c r="I115" s="27">
        <f>IF(ISBLANK(J115)," ",IF(J115=H115,"Zapłacono",IF(J115&gt;H115,"Nadpłata","Zaliczka")))</f>
        <v/>
      </c>
    </row>
    <row r="116">
      <c r="A116" s="27">
        <f>IF(ISBLANK('FA Dane kont'!F116),"",'FA Dane kont'!F116)</f>
        <v/>
      </c>
      <c r="F116" s="27">
        <f>IF(ISBLANK('FA Dane kont'!E85)," ",'FA Dane kont'!E85)</f>
        <v/>
      </c>
      <c r="I116" s="27">
        <f>IF(ISBLANK(J116)," ",IF(J116=H116,"Zapłacono",IF(J116&gt;H116,"Nadpłata","Zaliczka")))</f>
        <v/>
      </c>
    </row>
    <row r="117">
      <c r="A117" s="27">
        <f>IF(ISBLANK('FA Dane kont'!F117),"",'FA Dane kont'!F117)</f>
        <v/>
      </c>
      <c r="F117" s="27">
        <f>IF(ISBLANK('FA Dane kont'!E86)," ",'FA Dane kont'!E86)</f>
        <v/>
      </c>
      <c r="I117" s="27">
        <f>IF(ISBLANK(J117)," ",IF(J117=H117,"Zapłacono",IF(J117&gt;H117,"Nadpłata","Zaliczka")))</f>
        <v/>
      </c>
    </row>
    <row r="118">
      <c r="A118" s="27">
        <f>IF(ISBLANK('FA Dane kont'!F118),"",'FA Dane kont'!F118)</f>
        <v/>
      </c>
      <c r="F118" s="27">
        <f>IF(ISBLANK('FA Dane kont'!E87)," ",'FA Dane kont'!E87)</f>
        <v/>
      </c>
      <c r="I118" s="27">
        <f>IF(ISBLANK(J118)," ",IF(J118=H118,"Zapłacono",IF(J118&gt;H118,"Nadpłata","Zaliczka")))</f>
        <v/>
      </c>
    </row>
    <row r="119">
      <c r="A119" s="27">
        <f>IF(ISBLANK('FA Dane kont'!F119),"",'FA Dane kont'!F119)</f>
        <v/>
      </c>
      <c r="F119" s="27">
        <f>IF(ISBLANK('FA Dane kont'!E88)," ",'FA Dane kont'!E88)</f>
        <v/>
      </c>
      <c r="I119" s="27">
        <f>IF(ISBLANK(J119)," ",IF(J119=H119,"Zapłacono",IF(J119&gt;H119,"Nadpłata","Zaliczka")))</f>
        <v/>
      </c>
    </row>
    <row r="120">
      <c r="A120" s="27">
        <f>IF(ISBLANK('FA Dane kont'!F120),"",'FA Dane kont'!F120)</f>
        <v/>
      </c>
      <c r="F120" s="27">
        <f>IF(ISBLANK('FA Dane kont'!E89)," ",'FA Dane kont'!E89)</f>
        <v/>
      </c>
      <c r="I120" s="27">
        <f>IF(ISBLANK(J120)," ",IF(J120=H120,"Zapłacono",IF(J120&gt;H120,"Nadpłata","Zaliczka")))</f>
        <v/>
      </c>
    </row>
    <row r="121">
      <c r="A121" s="27">
        <f>IF(ISBLANK('FA Dane kont'!F121),"",'FA Dane kont'!F121)</f>
        <v/>
      </c>
      <c r="F121" s="27">
        <f>IF(ISBLANK('FA Dane kont'!E90)," ",'FA Dane kont'!E90)</f>
        <v/>
      </c>
      <c r="I121" s="27">
        <f>IF(ISBLANK(J121)," ",IF(J121=H121,"Zapłacono",IF(J121&gt;H121,"Nadpłata","Zaliczka")))</f>
        <v/>
      </c>
    </row>
    <row r="122">
      <c r="A122" s="27">
        <f>IF(ISBLANK('FA Dane kont'!F122),"",'FA Dane kont'!F122)</f>
        <v/>
      </c>
      <c r="F122" s="27">
        <f>IF(ISBLANK('FA Dane kont'!E91)," ",'FA Dane kont'!E91)</f>
        <v/>
      </c>
      <c r="I122" s="27">
        <f>IF(ISBLANK(J122)," ",IF(J122=H122,"Zapłacono",IF(J122&gt;H122,"Nadpłata","Zaliczka")))</f>
        <v/>
      </c>
    </row>
    <row r="123">
      <c r="A123" s="27">
        <f>IF(ISBLANK('FA Dane kont'!F123),"",'FA Dane kont'!F123)</f>
        <v/>
      </c>
      <c r="F123" s="27">
        <f>IF(ISBLANK('FA Dane kont'!E92)," ",'FA Dane kont'!E92)</f>
        <v/>
      </c>
      <c r="I123" s="27">
        <f>IF(ISBLANK(J123)," ",IF(J123=H123,"Zapłacono",IF(J123&gt;H123,"Nadpłata","Zaliczka")))</f>
        <v/>
      </c>
    </row>
    <row r="124">
      <c r="A124" s="27">
        <f>IF(ISBLANK('FA Dane kont'!F124),"",'FA Dane kont'!F124)</f>
        <v/>
      </c>
      <c r="F124" s="27">
        <f>IF(ISBLANK('FA Dane kont'!E93)," ",'FA Dane kont'!E93)</f>
        <v/>
      </c>
      <c r="I124" s="27">
        <f>IF(ISBLANK(J124)," ",IF(J124=H124,"Zapłacono",IF(J124&gt;H124,"Nadpłata","Zaliczka")))</f>
        <v/>
      </c>
    </row>
    <row r="125">
      <c r="A125" s="27">
        <f>IF(ISBLANK('FA Dane kont'!F125),"",'FA Dane kont'!F125)</f>
        <v/>
      </c>
      <c r="F125" s="27">
        <f>IF(ISBLANK('FA Dane kont'!E94)," ",'FA Dane kont'!E94)</f>
        <v/>
      </c>
      <c r="I125" s="27">
        <f>IF(ISBLANK(J125)," ",IF(J125=H125,"Zapłacono",IF(J125&gt;H125,"Nadpłata","Zaliczka")))</f>
        <v/>
      </c>
    </row>
    <row r="126">
      <c r="A126" s="27">
        <f>IF(ISBLANK('FA Dane kont'!F126),"",'FA Dane kont'!F126)</f>
        <v/>
      </c>
      <c r="F126" s="27">
        <f>IF(ISBLANK('FA Dane kont'!E95)," ",'FA Dane kont'!E95)</f>
        <v/>
      </c>
      <c r="I126" s="27">
        <f>IF(ISBLANK(J126)," ",IF(J126=H126,"Zapłacono",IF(J126&gt;H126,"Nadpłata","Zaliczka")))</f>
        <v/>
      </c>
    </row>
    <row r="127">
      <c r="A127" s="27">
        <f>IF(ISBLANK('FA Dane kont'!F127),"",'FA Dane kont'!F127)</f>
        <v/>
      </c>
      <c r="F127" s="27">
        <f>IF(ISBLANK('FA Dane kont'!E96)," ",'FA Dane kont'!E96)</f>
        <v/>
      </c>
      <c r="I127" s="27">
        <f>IF(ISBLANK(J127)," ",IF(J127=H127,"Zapłacono",IF(J127&gt;H127,"Nadpłata","Zaliczka")))</f>
        <v/>
      </c>
    </row>
    <row r="128">
      <c r="A128" s="27">
        <f>IF(ISBLANK('FA Dane kont'!F128),"",'FA Dane kont'!F128)</f>
        <v/>
      </c>
      <c r="F128" s="27">
        <f>IF(ISBLANK('FA Dane kont'!E97)," ",'FA Dane kont'!E97)</f>
        <v/>
      </c>
      <c r="I128" s="27">
        <f>IF(ISBLANK(J128)," ",IF(J128=H128,"Zapłacono",IF(J128&gt;H128,"Nadpłata","Zaliczka")))</f>
        <v/>
      </c>
    </row>
    <row r="129">
      <c r="A129" s="27">
        <f>IF(ISBLANK('FA Dane kont'!F129),"",'FA Dane kont'!F129)</f>
        <v/>
      </c>
      <c r="F129" s="27">
        <f>IF(ISBLANK('FA Dane kont'!E98)," ",'FA Dane kont'!E98)</f>
        <v/>
      </c>
      <c r="I129" s="27">
        <f>IF(ISBLANK(J129)," ",IF(J129=H129,"Zapłacono",IF(J129&gt;H129,"Nadpłata","Zaliczka")))</f>
        <v/>
      </c>
    </row>
    <row r="130">
      <c r="A130" s="27">
        <f>IF(ISBLANK('FA Dane kont'!F130),"",'FA Dane kont'!F130)</f>
        <v/>
      </c>
      <c r="F130" s="27">
        <f>IF(ISBLANK('FA Dane kont'!E99)," ",'FA Dane kont'!E99)</f>
        <v/>
      </c>
      <c r="I130" s="27">
        <f>IF(ISBLANK(J130)," ",IF(J130=H130,"Zapłacono",IF(J130&gt;H130,"Nadpłata","Zaliczka")))</f>
        <v/>
      </c>
    </row>
    <row r="131">
      <c r="A131" s="27">
        <f>IF(ISBLANK('FA Dane kont'!F131),"",'FA Dane kont'!F131)</f>
        <v/>
      </c>
      <c r="F131" s="27">
        <f>IF(ISBLANK('FA Dane kont'!E100)," ",'FA Dane kont'!E100)</f>
        <v/>
      </c>
      <c r="I131" s="27">
        <f>IF(ISBLANK(J131)," ",IF(J131=H131,"Zapłacono",IF(J131&gt;H131,"Nadpłata","Zaliczka")))</f>
        <v/>
      </c>
    </row>
    <row r="132">
      <c r="A132" s="27">
        <f>IF(ISBLANK('FA Dane kont'!F132),"",'FA Dane kont'!F132)</f>
        <v/>
      </c>
      <c r="F132" s="27">
        <f>IF(ISBLANK('FA Dane kont'!E101)," ",'FA Dane kont'!E101)</f>
        <v/>
      </c>
      <c r="I132" s="27">
        <f>IF(ISBLANK(J132)," ",IF(J132=H132,"Zapłacono",IF(J132&gt;H132,"Nadpłata","Zaliczka")))</f>
        <v/>
      </c>
    </row>
    <row r="133">
      <c r="A133" s="27">
        <f>IF(ISBLANK('FA Dane kont'!F133),"",'FA Dane kont'!F133)</f>
        <v/>
      </c>
      <c r="F133" s="27">
        <f>IF(ISBLANK('FA Dane kont'!E102)," ",'FA Dane kont'!E102)</f>
        <v/>
      </c>
      <c r="I133" s="27">
        <f>IF(ISBLANK(J133)," ",IF(J133=H133,"Zapłacono",IF(J133&gt;H133,"Nadpłata","Zaliczka")))</f>
        <v/>
      </c>
    </row>
    <row r="134">
      <c r="A134" s="27">
        <f>IF(ISBLANK('FA Dane kont'!F134),"",'FA Dane kont'!F134)</f>
        <v/>
      </c>
      <c r="F134" s="27">
        <f>IF(ISBLANK('FA Dane kont'!E103)," ",'FA Dane kont'!E103)</f>
        <v/>
      </c>
      <c r="I134" s="27">
        <f>IF(ISBLANK(J134)," ",IF(J134=H134,"Zapłacono",IF(J134&gt;H134,"Nadpłata","Zaliczka")))</f>
        <v/>
      </c>
    </row>
    <row r="135" collapsed="1">
      <c r="A135" s="27">
        <f>IF(ISBLANK('FA Dane kont'!F135),"",'FA Dane kont'!F135)</f>
        <v/>
      </c>
      <c r="F135" s="27">
        <f>IF(ISBLANK('FA Dane kont'!E104)," ",'FA Dane kont'!E104)</f>
        <v/>
      </c>
      <c r="I135" s="27">
        <f>IF(ISBLANK(J135)," ",IF(J135=H135,"Zapłacono",IF(J135&gt;H135,"Nadpłata","Zaliczka")))</f>
        <v/>
      </c>
    </row>
    <row r="136">
      <c r="A136" s="27">
        <f>IF(ISBLANK('FA Dane kont'!F136),"",'FA Dane kont'!F136)</f>
        <v/>
      </c>
      <c r="F136" s="27">
        <f>IF(ISBLANK('FA Dane kont'!E105)," ",'FA Dane kont'!E105)</f>
        <v/>
      </c>
      <c r="I136" s="27">
        <f>IF(ISBLANK(J136)," ",IF(J136=H136,"Zapłacono",IF(J136&gt;H136,"Nadpłata","Zaliczka")))</f>
        <v/>
      </c>
    </row>
    <row r="137">
      <c r="A137" s="27">
        <f>IF(ISBLANK('FA Dane kont'!F137),"",'FA Dane kont'!F137)</f>
        <v/>
      </c>
      <c r="F137" s="27">
        <f>IF(ISBLANK('FA Dane kont'!E106)," ",'FA Dane kont'!E106)</f>
        <v/>
      </c>
      <c r="I137" s="27">
        <f>IF(ISBLANK(J137)," ",IF(J137=H137,"Zapłacono",IF(J137&gt;H137,"Nadpłata","Zaliczka")))</f>
        <v/>
      </c>
    </row>
    <row r="138">
      <c r="A138" s="27">
        <f>IF(ISBLANK('FA Dane kont'!F138),"",'FA Dane kont'!F138)</f>
        <v/>
      </c>
      <c r="F138" s="27">
        <f>IF(ISBLANK('FA Dane kont'!E107)," ",'FA Dane kont'!E107)</f>
        <v/>
      </c>
      <c r="I138" s="27">
        <f>IF(ISBLANK(J138)," ",IF(J138=H138,"Zapłacono",IF(J138&gt;H138,"Nadpłata","Zaliczka")))</f>
        <v/>
      </c>
    </row>
    <row r="139">
      <c r="A139" s="27">
        <f>IF(ISBLANK('FA Dane kont'!F139),"",'FA Dane kont'!F139)</f>
        <v/>
      </c>
      <c r="F139" s="27">
        <f>IF(ISBLANK('FA Dane kont'!E108)," ",'FA Dane kont'!E108)</f>
        <v/>
      </c>
      <c r="I139" s="27">
        <f>IF(ISBLANK(J139)," ",IF(J139=H139,"Zapłacono",IF(J139&gt;H139,"Nadpłata","Zaliczka")))</f>
        <v/>
      </c>
    </row>
    <row r="140">
      <c r="A140" s="27">
        <f>IF(ISBLANK('FA Dane kont'!F140),"",'FA Dane kont'!F140)</f>
        <v/>
      </c>
      <c r="F140" s="27">
        <f>IF(ISBLANK('FA Dane kont'!E109)," ",'FA Dane kont'!E109)</f>
        <v/>
      </c>
      <c r="I140" s="27">
        <f>IF(ISBLANK(J140)," ",IF(J140=H140,"Zapłacono",IF(J140&gt;H140,"Nadpłata","Zaliczka")))</f>
        <v/>
      </c>
    </row>
    <row r="141">
      <c r="A141" s="27">
        <f>IF(ISBLANK('FA Dane kont'!F141),"",'FA Dane kont'!F141)</f>
        <v/>
      </c>
      <c r="F141" s="27">
        <f>IF(ISBLANK('FA Dane kont'!E110)," ",'FA Dane kont'!E110)</f>
        <v/>
      </c>
      <c r="I141" s="27">
        <f>IF(ISBLANK(J141)," ",IF(J141=H141,"Zapłacono",IF(J141&gt;H141,"Nadpłata","Zaliczka")))</f>
        <v/>
      </c>
    </row>
    <row r="142">
      <c r="A142" s="27">
        <f>IF(ISBLANK('FA Dane kont'!F142),"",'FA Dane kont'!F142)</f>
        <v/>
      </c>
      <c r="F142" s="27">
        <f>IF(ISBLANK('FA Dane kont'!E111)," ",'FA Dane kont'!E111)</f>
        <v/>
      </c>
      <c r="I142" s="27">
        <f>IF(ISBLANK(J142)," ",IF(J142=H142,"Zapłacono",IF(J142&gt;H142,"Nadpłata","Zaliczka")))</f>
        <v/>
      </c>
    </row>
    <row r="143">
      <c r="A143" s="27">
        <f>IF(ISBLANK('FA Dane kont'!F143),"",'FA Dane kont'!F143)</f>
        <v/>
      </c>
      <c r="F143" s="27">
        <f>IF(ISBLANK('FA Dane kont'!E112)," ",'FA Dane kont'!E112)</f>
        <v/>
      </c>
      <c r="I143" s="27">
        <f>IF(ISBLANK(J143)," ",IF(J143=H143,"Zapłacono",IF(J143&gt;H143,"Nadpłata","Zaliczka")))</f>
        <v/>
      </c>
    </row>
    <row r="144">
      <c r="A144" s="27">
        <f>IF(ISBLANK('FA Dane kont'!F144),"",'FA Dane kont'!F144)</f>
        <v/>
      </c>
      <c r="F144" s="27">
        <f>IF(ISBLANK('FA Dane kont'!E113)," ",'FA Dane kont'!E113)</f>
        <v/>
      </c>
      <c r="I144" s="27">
        <f>IF(ISBLANK(J144)," ",IF(J144=H144,"Zapłacono",IF(J144&gt;H144,"Nadpłata","Zaliczka")))</f>
        <v/>
      </c>
    </row>
    <row r="145">
      <c r="A145" s="27">
        <f>IF(ISBLANK('FA Dane kont'!F145),"",'FA Dane kont'!F145)</f>
        <v/>
      </c>
      <c r="F145" s="27">
        <f>IF(ISBLANK('FA Dane kont'!E114)," ",'FA Dane kont'!E114)</f>
        <v/>
      </c>
      <c r="I145" s="27">
        <f>IF(ISBLANK(J145)," ",IF(J145=H145,"Zapłacono",IF(J145&gt;H145,"Nadpłata","Zaliczka")))</f>
        <v/>
      </c>
    </row>
    <row r="146">
      <c r="A146" s="27">
        <f>IF(ISBLANK('FA Dane kont'!F146),"",'FA Dane kont'!F146)</f>
        <v/>
      </c>
      <c r="F146" s="27">
        <f>IF(ISBLANK('FA Dane kont'!E115)," ",'FA Dane kont'!E115)</f>
        <v/>
      </c>
      <c r="I146" s="27">
        <f>IF(ISBLANK(J146)," ",IF(J146=H146,"Zapłacono",IF(J146&gt;H146,"Nadpłata","Zaliczka")))</f>
        <v/>
      </c>
    </row>
    <row r="147">
      <c r="A147" s="27">
        <f>IF(ISBLANK('FA Dane kont'!F147),"",'FA Dane kont'!F147)</f>
        <v/>
      </c>
      <c r="F147" s="27">
        <f>IF(ISBLANK('FA Dane kont'!E116)," ",'FA Dane kont'!E116)</f>
        <v/>
      </c>
      <c r="I147" s="27">
        <f>IF(ISBLANK(J147)," ",IF(J147=H147,"Zapłacono",IF(J147&gt;H147,"Nadpłata","Zaliczka")))</f>
        <v/>
      </c>
    </row>
    <row r="148">
      <c r="A148" s="27">
        <f>IF(ISBLANK('FA Dane kont'!F148),"",'FA Dane kont'!F148)</f>
        <v/>
      </c>
      <c r="F148" s="27">
        <f>IF(ISBLANK('FA Dane kont'!E117)," ",'FA Dane kont'!E117)</f>
        <v/>
      </c>
      <c r="I148" s="27">
        <f>IF(ISBLANK(J148)," ",IF(J148=H148,"Zapłacono",IF(J148&gt;H148,"Nadpłata","Zaliczka")))</f>
        <v/>
      </c>
    </row>
    <row r="149">
      <c r="A149" s="27">
        <f>IF(ISBLANK('FA Dane kont'!F149),"",'FA Dane kont'!F149)</f>
        <v/>
      </c>
      <c r="F149" s="27">
        <f>IF(ISBLANK('FA Dane kont'!E118)," ",'FA Dane kont'!E118)</f>
        <v/>
      </c>
      <c r="I149" s="27">
        <f>IF(ISBLANK(J149)," ",IF(J149=H149,"Zapłacono",IF(J149&gt;H149,"Nadpłata","Zaliczka")))</f>
        <v/>
      </c>
    </row>
    <row r="150">
      <c r="A150" s="27">
        <f>IF(ISBLANK('FA Dane kont'!F150),"",'FA Dane kont'!F150)</f>
        <v/>
      </c>
      <c r="F150" s="27">
        <f>IF(ISBLANK('FA Dane kont'!E119)," ",'FA Dane kont'!E119)</f>
        <v/>
      </c>
      <c r="I150" s="27">
        <f>IF(ISBLANK(J150)," ",IF(J150=H150,"Zapłacono",IF(J150&gt;H150,"Nadpłata","Zaliczka")))</f>
        <v/>
      </c>
    </row>
    <row r="151">
      <c r="A151" s="27">
        <f>IF(ISBLANK('FA Dane kont'!F151),"",'FA Dane kont'!F151)</f>
        <v/>
      </c>
      <c r="F151" s="27">
        <f>IF(ISBLANK('FA Dane kont'!E120)," ",'FA Dane kont'!E120)</f>
        <v/>
      </c>
      <c r="I151" s="27">
        <f>IF(ISBLANK(J151)," ",IF(J151=H151,"Zapłacono",IF(J151&gt;H151,"Nadpłata","Zaliczka")))</f>
        <v/>
      </c>
    </row>
    <row r="152">
      <c r="A152" s="27">
        <f>IF(ISBLANK('FA Dane kont'!F152),"",'FA Dane kont'!F152)</f>
        <v/>
      </c>
      <c r="F152" s="27">
        <f>IF(ISBLANK('FA Dane kont'!E121)," ",'FA Dane kont'!E121)</f>
        <v/>
      </c>
      <c r="I152" s="27">
        <f>IF(ISBLANK(J152)," ",IF(J152=H152,"Zapłacono",IF(J152&gt;H152,"Nadpłata","Zaliczka")))</f>
        <v/>
      </c>
    </row>
    <row r="153">
      <c r="A153" s="27">
        <f>IF(ISBLANK('FA Dane kont'!F153),"",'FA Dane kont'!F153)</f>
        <v/>
      </c>
      <c r="F153" s="27">
        <f>IF(ISBLANK('FA Dane kont'!E122)," ",'FA Dane kont'!E122)</f>
        <v/>
      </c>
      <c r="I153" s="27">
        <f>IF(ISBLANK(J153)," ",IF(J153=H153,"Zapłacono",IF(J153&gt;H153,"Nadpłata","Zaliczka")))</f>
        <v/>
      </c>
    </row>
    <row r="154">
      <c r="A154" s="27">
        <f>IF(ISBLANK('FA Dane kont'!F154),"",'FA Dane kont'!F154)</f>
        <v/>
      </c>
      <c r="F154" s="27">
        <f>IF(ISBLANK('FA Dane kont'!E123)," ",'FA Dane kont'!E123)</f>
        <v/>
      </c>
      <c r="I154" s="27">
        <f>IF(ISBLANK(J154)," ",IF(J154=H154,"Zapłacono",IF(J154&gt;H154,"Nadpłata","Zaliczka")))</f>
        <v/>
      </c>
    </row>
    <row r="155">
      <c r="A155" s="27">
        <f>IF(ISBLANK('FA Dane kont'!F155),"",'FA Dane kont'!F155)</f>
        <v/>
      </c>
      <c r="F155" s="27">
        <f>IF(ISBLANK('FA Dane kont'!E124)," ",'FA Dane kont'!E124)</f>
        <v/>
      </c>
      <c r="I155" s="27">
        <f>IF(ISBLANK(J155)," ",IF(J155=H155,"Zapłacono",IF(J155&gt;H155,"Nadpłata","Zaliczka")))</f>
        <v/>
      </c>
    </row>
    <row r="156">
      <c r="A156" s="27">
        <f>IF(ISBLANK('FA Dane kont'!F156),"",'FA Dane kont'!F156)</f>
        <v/>
      </c>
      <c r="F156" s="27">
        <f>IF(ISBLANK('FA Dane kont'!E125)," ",'FA Dane kont'!E125)</f>
        <v/>
      </c>
      <c r="I156" s="27">
        <f>IF(ISBLANK(J156)," ",IF(J156=H156,"Zapłacono",IF(J156&gt;H156,"Nadpłata","Zaliczka")))</f>
        <v/>
      </c>
    </row>
    <row r="157">
      <c r="A157" s="27">
        <f>IF(ISBLANK('FA Dane kont'!F157),"",'FA Dane kont'!F157)</f>
        <v/>
      </c>
      <c r="F157" s="27">
        <f>IF(ISBLANK('FA Dane kont'!E126)," ",'FA Dane kont'!E126)</f>
        <v/>
      </c>
      <c r="I157" s="27">
        <f>IF(ISBLANK(J157)," ",IF(J157=H157,"Zapłacono",IF(J157&gt;H157,"Nadpłata","Zaliczka")))</f>
        <v/>
      </c>
    </row>
    <row r="158">
      <c r="A158" s="27">
        <f>IF(ISBLANK('FA Dane kont'!F158),"",'FA Dane kont'!F158)</f>
        <v/>
      </c>
      <c r="F158" s="27">
        <f>IF(ISBLANK('FA Dane kont'!E127)," ",'FA Dane kont'!E127)</f>
        <v/>
      </c>
      <c r="I158" s="27">
        <f>IF(ISBLANK(J158)," ",IF(J158=H158,"Zapłacono",IF(J158&gt;H158,"Nadpłata","Zaliczka")))</f>
        <v/>
      </c>
    </row>
    <row r="159">
      <c r="A159" s="27">
        <f>IF(ISBLANK('FA Dane kont'!F159),"",'FA Dane kont'!F159)</f>
        <v/>
      </c>
      <c r="F159" s="27">
        <f>IF(ISBLANK('FA Dane kont'!E128)," ",'FA Dane kont'!E128)</f>
        <v/>
      </c>
      <c r="I159" s="27">
        <f>IF(ISBLANK(J159)," ",IF(J159=H159,"Zapłacono",IF(J159&gt;H159,"Nadpłata","Zaliczka")))</f>
        <v/>
      </c>
    </row>
    <row r="160">
      <c r="A160" s="27">
        <f>IF(ISBLANK('FA Dane kont'!F160),"",'FA Dane kont'!F160)</f>
        <v/>
      </c>
      <c r="F160" s="27">
        <f>IF(ISBLANK('FA Dane kont'!E129)," ",'FA Dane kont'!E129)</f>
        <v/>
      </c>
      <c r="I160" s="27">
        <f>IF(ISBLANK(J160)," ",IF(J160=H160,"Zapłacono",IF(J160&gt;H160,"Nadpłata","Zaliczka")))</f>
        <v/>
      </c>
    </row>
    <row r="161">
      <c r="A161" s="27">
        <f>IF(ISBLANK('FA Dane kont'!F161),"",'FA Dane kont'!F161)</f>
        <v/>
      </c>
      <c r="F161" s="27">
        <f>IF(ISBLANK('FA Dane kont'!E130)," ",'FA Dane kont'!E130)</f>
        <v/>
      </c>
      <c r="I161" s="27">
        <f>IF(ISBLANK(J161)," ",IF(J161=H161,"Zapłacono",IF(J161&gt;H161,"Nadpłata","Zaliczka")))</f>
        <v/>
      </c>
    </row>
    <row r="171">
      <c r="E171" s="27" t="n"/>
      <c r="L171" s="27" t="n"/>
    </row>
    <row r="172">
      <c r="E172" s="27" t="n"/>
      <c r="L172" s="27" t="n"/>
    </row>
    <row r="173">
      <c r="E173" s="27" t="n"/>
      <c r="L173" s="27" t="n"/>
    </row>
    <row r="174">
      <c r="E174" s="27" t="n"/>
      <c r="L174" s="27" t="n"/>
    </row>
    <row r="175">
      <c r="E175" s="27" t="n"/>
      <c r="L175" s="27" t="n"/>
    </row>
    <row r="176">
      <c r="E176" s="27" t="n"/>
      <c r="L176" s="27" t="n"/>
    </row>
    <row r="177" customFormat="1" s="27"/>
    <row r="178" customFormat="1" s="27"/>
    <row r="179" customFormat="1" s="27"/>
    <row r="180" customFormat="1" s="27"/>
    <row r="181" customFormat="1" s="27"/>
    <row r="182" customFormat="1" s="27"/>
    <row r="183" customFormat="1" s="27"/>
    <row r="184" customFormat="1" s="27"/>
    <row r="185" customFormat="1" s="27"/>
    <row r="186" customFormat="1" s="27"/>
    <row r="187" customFormat="1" s="27"/>
    <row r="188" customFormat="1" s="27"/>
    <row r="189" customFormat="1" s="27"/>
    <row r="190" customFormat="1" s="27"/>
    <row r="191" customFormat="1" s="27"/>
    <row r="192" customFormat="1" s="27"/>
    <row r="193">
      <c r="E193" s="27" t="n"/>
      <c r="L193" s="27" t="n"/>
    </row>
    <row r="194">
      <c r="E194" s="27" t="n"/>
      <c r="L194" s="27" t="n"/>
    </row>
    <row r="195">
      <c r="E195" s="27" t="n"/>
      <c r="L195" s="27" t="n"/>
    </row>
    <row r="196">
      <c r="E196" s="27" t="n"/>
      <c r="L196" s="27" t="n"/>
    </row>
    <row r="197">
      <c r="E197" s="27" t="n"/>
      <c r="L197" s="27" t="n"/>
    </row>
    <row r="198">
      <c r="E198" s="27" t="n"/>
      <c r="L198" s="27" t="n"/>
    </row>
    <row r="199" hidden="1">
      <c r="F199" s="27">
        <f>IF(ISBLANK('FA Dane kont'!E38)," ",'FA Dane kont'!E38)</f>
        <v/>
      </c>
      <c r="I199" s="27">
        <f>IF(ISBLANK(J199)," ",IF(J199=H199,"Zapłacono",IF(J199&gt;H199,"Nadpłata","Zaliczka")))</f>
        <v/>
      </c>
    </row>
    <row r="200" hidden="1"/>
    <row r="201" hidden="1"/>
    <row r="202" hidden="1"/>
    <row r="203" hidden="1"/>
  </sheetData>
  <autoFilter ref="A1:L203">
    <filterColumn colId="1" hiddenButton="0" showButton="1">
      <filters>
        <filter val="FB"/>
        <filter val="PF 2023"/>
        <filter val="PF 2023 + FB"/>
        <filter val="PF 2023 + WOZPB"/>
        <filter val="WOZPB"/>
        <filter val="Zgłoszenie + 1.FB"/>
      </filters>
    </filterColumn>
    <sortState ref="A2:L204">
      <sortCondition ref="A1:A203"/>
    </sortState>
  </autoFilter>
  <conditionalFormatting sqref="A2:L161 A199:L1048576">
    <cfRule type="expression" priority="1" dxfId="1">
      <formula>$D2="Otrzymano dokumenty"</formula>
    </cfRule>
    <cfRule type="expression" priority="2" dxfId="30">
      <formula>$D2="Wysłano"</formula>
    </cfRule>
    <cfRule type="expression" priority="3" dxfId="29">
      <formula>$D2="Niekompletny zestaw dok"</formula>
    </cfRule>
  </conditionalFormatting>
  <conditionalFormatting sqref="F2:F161 F199:F203 I2:I161 I199:I202">
    <cfRule type="notContainsBlanks" priority="8" dxfId="2">
      <formula>LEN(TRIM(F2))&gt;0</formula>
    </cfRule>
  </conditionalFormatting>
  <dataValidations count="2">
    <dataValidation sqref="A1:A161 A199:A1048576 B1:D1 C1:C161 C199:C1048576 E1:F161 E199:F1048576 H1 I1:I161 I199:I1048576" showDropDown="0" showInputMessage="1" showErrorMessage="1" allowBlank="0"/>
    <dataValidation sqref="G1 J1:L1" showDropDown="0" showInputMessage="1" showErrorMessage="0" allowBlank="0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Arkusz3">
    <outlinePr summaryBelow="1" summaryRight="1"/>
    <pageSetUpPr/>
  </sheetPr>
  <dimension ref="A1:I30"/>
  <sheetViews>
    <sheetView workbookViewId="0">
      <pane ySplit="1" topLeftCell="A2" activePane="bottomLeft" state="frozen"/>
      <selection pane="bottomLeft" activeCell="D18" sqref="D18"/>
    </sheetView>
  </sheetViews>
  <sheetFormatPr baseColWidth="8" defaultRowHeight="14.45"/>
  <cols>
    <col width="44.7109375" customWidth="1" style="3" min="1" max="1"/>
    <col width="29.42578125" customWidth="1" style="4" min="2" max="2"/>
    <col width="9.28515625" bestFit="1" customWidth="1" style="3" min="3" max="3"/>
    <col width="22.5703125" customWidth="1" style="1" min="4" max="4"/>
    <col width="12.5703125" customWidth="1" style="1" min="5" max="5"/>
    <col width="18.85546875" bestFit="1" customWidth="1" style="1" min="6" max="6"/>
    <col width="23.140625" bestFit="1" customWidth="1" min="7" max="7"/>
    <col width="13.42578125" customWidth="1" min="8" max="8"/>
    <col width="13.85546875" customWidth="1" min="9" max="9"/>
  </cols>
  <sheetData>
    <row r="1" ht="24" customHeight="1">
      <c r="A1" s="8" t="inlineStr">
        <is>
          <t>Imię i Nazwisko</t>
        </is>
      </c>
      <c r="B1" s="10" t="inlineStr">
        <is>
          <t>Status PL</t>
        </is>
      </c>
      <c r="C1" s="9" t="inlineStr">
        <is>
          <t xml:space="preserve"> PL Skrót</t>
        </is>
      </c>
      <c r="D1" s="7" t="inlineStr">
        <is>
          <t>Sposob roz w PL</t>
        </is>
      </c>
      <c r="E1" s="7" t="inlineStr">
        <is>
          <t>Cena</t>
        </is>
      </c>
      <c r="F1" s="7" t="inlineStr">
        <is>
          <t>Status płatności</t>
        </is>
      </c>
      <c r="G1" s="7" t="inlineStr">
        <is>
          <t>EUEWR</t>
        </is>
      </c>
      <c r="H1" s="9" t="inlineStr">
        <is>
          <t>Uwagi</t>
        </is>
      </c>
      <c r="I1" s="7" t="inlineStr">
        <is>
          <t>Opiekun</t>
        </is>
      </c>
    </row>
    <row r="2">
      <c r="A2" s="3" t="inlineStr">
        <is>
          <t>GŁĄB KONRAD 577 396 734</t>
        </is>
      </c>
      <c r="B2" s="4" t="inlineStr">
        <is>
          <t>PL - Rozliczono</t>
        </is>
      </c>
      <c r="C2" s="3">
        <f>IF(B2=Pola_Wyb!$A$2,Pola_Wyb!$B$2,IF(B2=Pola_Wyb!$A$3,Pola_Wyb!$B$3,IF(B2=Pola_Wyb!$A$4,Pola_Wyb!$B$4,IF(B2=Pola_Wyb!$A$5,Pola_Wyb!$B$5,IF(B2=Pola_Wyb!$A$6,Pola_Wyb!$B$6,IF(B2=Pola_Wyb!$A$7,Pola_Wyb!$B$7,IF(B2=Pola_Wyb!$A$8,Pola_Wyb!$B$8," ")))))))</f>
        <v/>
      </c>
      <c r="E2" s="1" t="n">
        <v>70</v>
      </c>
      <c r="F2" s="1" t="inlineStr">
        <is>
          <t>Zapłacono</t>
        </is>
      </c>
      <c r="G2" t="inlineStr">
        <is>
          <t>Poinformowano klienta</t>
        </is>
      </c>
      <c r="I2" t="inlineStr">
        <is>
          <t>Adam</t>
        </is>
      </c>
    </row>
    <row r="3">
      <c r="A3" s="3" t="inlineStr">
        <is>
          <t>SZLACHTA ADRIAN 504 085 832
579 293  832</t>
        </is>
      </c>
      <c r="B3" s="4" t="inlineStr">
        <is>
          <t>PL - Rozliczono</t>
        </is>
      </c>
      <c r="C3" s="3">
        <f>IF(B3=Pola_Wyb!$A$2,Pola_Wyb!$B$2,IF(B3=Pola_Wyb!$A$3,Pola_Wyb!$B$3,IF(B3=Pola_Wyb!$A$4,Pola_Wyb!$B$4,IF(B3=Pola_Wyb!$A$5,Pola_Wyb!$B$5,IF(B3=Pola_Wyb!$A$6,Pola_Wyb!$B$6,IF(B3=Pola_Wyb!$A$7,Pola_Wyb!$B$7,IF(B3=Pola_Wyb!$A$8,Pola_Wyb!$B$8," ")))))))</f>
        <v/>
      </c>
      <c r="D3" s="1" t="inlineStr">
        <is>
          <t>Z żona na zero</t>
        </is>
      </c>
      <c r="E3" s="1" t="n">
        <v>70</v>
      </c>
    </row>
    <row r="4">
      <c r="A4" s="3" t="inlineStr">
        <is>
          <t>KAMIŃSKI KAMIL 669 748 011</t>
        </is>
      </c>
      <c r="B4" s="4" t="inlineStr">
        <is>
          <t>PL - Rozliczono</t>
        </is>
      </c>
      <c r="C4" s="3">
        <f>IF(B4=Pola_Wyb!$A$2,Pola_Wyb!$B$2,IF(B4=Pola_Wyb!$A$3,Pola_Wyb!$B$3,IF(B4=Pola_Wyb!$A$4,Pola_Wyb!$B$4,IF(B4=Pola_Wyb!$A$5,Pola_Wyb!$B$5,IF(B4=Pola_Wyb!$A$6,Pola_Wyb!$B$6,IF(B4=Pola_Wyb!$A$7,Pola_Wyb!$B$7,IF(B4=Pola_Wyb!$A$8,Pola_Wyb!$B$8," ")))))))</f>
        <v/>
      </c>
      <c r="E4" s="1" t="n">
        <v>70</v>
      </c>
      <c r="H4" t="inlineStr">
        <is>
          <t>korekta</t>
        </is>
      </c>
    </row>
    <row r="5">
      <c r="C5" s="3">
        <f>IF(B5=Pola_Wyb!$A$2,Pola_Wyb!$B$2,IF(B5=Pola_Wyb!$A$3,Pola_Wyb!$B$3,IF(B5=Pola_Wyb!$A$4,Pola_Wyb!$B$4,IF(B5=Pola_Wyb!$A$5,Pola_Wyb!$B$5,IF(B5=Pola_Wyb!$A$6,Pola_Wyb!$B$6,IF(B5=Pola_Wyb!$A$7,Pola_Wyb!$B$7,IF(B5=Pola_Wyb!$A$8,Pola_Wyb!$B$8," ")))))))</f>
        <v/>
      </c>
    </row>
    <row r="6">
      <c r="C6" s="3">
        <f>IF(B6=Pola_Wyb!$A$2,Pola_Wyb!$B$2,IF(B6=Pola_Wyb!$A$3,Pola_Wyb!$B$3,IF(B6=Pola_Wyb!$A$4,Pola_Wyb!$B$4,IF(B6=Pola_Wyb!$A$5,Pola_Wyb!$B$5,IF(B6=Pola_Wyb!$A$6,Pola_Wyb!$B$6,IF(B6=Pola_Wyb!$A$7,Pola_Wyb!$B$7,IF(B6=Pola_Wyb!$A$8,Pola_Wyb!$B$8," ")))))))</f>
        <v/>
      </c>
    </row>
    <row r="7">
      <c r="C7" s="3">
        <f>IF(B7=Pola_Wyb!$A$2,Pola_Wyb!$B$2,IF(B7=Pola_Wyb!$A$3,Pola_Wyb!$B$3,IF(B7=Pola_Wyb!$A$4,Pola_Wyb!$B$4,IF(B7=Pola_Wyb!$A$5,Pola_Wyb!$B$5,IF(B7=Pola_Wyb!$A$6,Pola_Wyb!$B$6,IF(B7=Pola_Wyb!$A$7,Pola_Wyb!$B$7,IF(B7=Pola_Wyb!$A$8,Pola_Wyb!$B$8," ")))))))</f>
        <v/>
      </c>
    </row>
    <row r="8">
      <c r="C8" s="3">
        <f>IF(B8=Pola_Wyb!$A$2,Pola_Wyb!$B$2,IF(B8=Pola_Wyb!$A$3,Pola_Wyb!$B$3,IF(B8=Pola_Wyb!$A$4,Pola_Wyb!$B$4,IF(B8=Pola_Wyb!$A$5,Pola_Wyb!$B$5,IF(B8=Pola_Wyb!$A$6,Pola_Wyb!$B$6,IF(B8=Pola_Wyb!$A$7,Pola_Wyb!$B$7,IF(B8=Pola_Wyb!$A$8,Pola_Wyb!$B$8," ")))))))</f>
        <v/>
      </c>
    </row>
    <row r="9">
      <c r="C9" s="3">
        <f>IF(B9=Pola_Wyb!$A$2,Pola_Wyb!$B$2,IF(B9=Pola_Wyb!$A$3,Pola_Wyb!$B$3,IF(B9=Pola_Wyb!$A$4,Pola_Wyb!$B$4,IF(B9=Pola_Wyb!$A$5,Pola_Wyb!$B$5,IF(B9=Pola_Wyb!$A$6,Pola_Wyb!$B$6,IF(B9=Pola_Wyb!$A$7,Pola_Wyb!$B$7,IF(B9=Pola_Wyb!$A$8,Pola_Wyb!$B$8," ")))))))</f>
        <v/>
      </c>
    </row>
    <row r="10">
      <c r="C10" s="3">
        <f>IF(B10=Pola_Wyb!$A$2,Pola_Wyb!$B$2,IF(B10=Pola_Wyb!$A$3,Pola_Wyb!$B$3,IF(B10=Pola_Wyb!$A$4,Pola_Wyb!$B$4,IF(B10=Pola_Wyb!$A$5,Pola_Wyb!$B$5,IF(B10=Pola_Wyb!$A$6,Pola_Wyb!$B$6,IF(B10=Pola_Wyb!$A$7,Pola_Wyb!$B$7,IF(B10=Pola_Wyb!$A$8,Pola_Wyb!$B$8," ")))))))</f>
        <v/>
      </c>
    </row>
    <row r="11">
      <c r="C11" s="3">
        <f>IF(B11=Pola_Wyb!$A$2,Pola_Wyb!$B$2,IF(B11=Pola_Wyb!$A$3,Pola_Wyb!$B$3,IF(B11=Pola_Wyb!$A$4,Pola_Wyb!$B$4,IF(B11=Pola_Wyb!$A$5,Pola_Wyb!$B$5,IF(B11=Pola_Wyb!$A$6,Pola_Wyb!$B$6,IF(B11=Pola_Wyb!$A$7,Pola_Wyb!$B$7,IF(B11=Pola_Wyb!$A$8,Pola_Wyb!$B$8," ")))))))</f>
        <v/>
      </c>
    </row>
    <row r="12">
      <c r="C12" s="3">
        <f>IF(B12=Pola_Wyb!$A$2,Pola_Wyb!$B$2,IF(B12=Pola_Wyb!$A$3,Pola_Wyb!$B$3,IF(B12=Pola_Wyb!$A$4,Pola_Wyb!$B$4,IF(B12=Pola_Wyb!$A$5,Pola_Wyb!$B$5,IF(B12=Pola_Wyb!$A$6,Pola_Wyb!$B$6,IF(B12=Pola_Wyb!$A$7,Pola_Wyb!$B$7,IF(B12=Pola_Wyb!$A$8,Pola_Wyb!$B$8," ")))))))</f>
        <v/>
      </c>
    </row>
    <row r="13">
      <c r="C13" s="3">
        <f>IF(B13=Pola_Wyb!$A$2,Pola_Wyb!$B$2,IF(B13=Pola_Wyb!$A$3,Pola_Wyb!$B$3,IF(B13=Pola_Wyb!$A$4,Pola_Wyb!$B$4,IF(B13=Pola_Wyb!$A$5,Pola_Wyb!$B$5,IF(B13=Pola_Wyb!$A$6,Pola_Wyb!$B$6,IF(B13=Pola_Wyb!$A$7,Pola_Wyb!$B$7,IF(B13=Pola_Wyb!$A$8,Pola_Wyb!$B$8," ")))))))</f>
        <v/>
      </c>
    </row>
    <row r="14">
      <c r="C14" s="3">
        <f>IF(B14=Pola_Wyb!$A$2,Pola_Wyb!$B$2,IF(B14=Pola_Wyb!$A$3,Pola_Wyb!$B$3,IF(B14=Pola_Wyb!$A$4,Pola_Wyb!$B$4,IF(B14=Pola_Wyb!$A$5,Pola_Wyb!$B$5,IF(B14=Pola_Wyb!$A$6,Pola_Wyb!$B$6,IF(B14=Pola_Wyb!$A$7,Pola_Wyb!$B$7,IF(B14=Pola_Wyb!$A$8,Pola_Wyb!$B$8," ")))))))</f>
        <v/>
      </c>
    </row>
    <row r="15">
      <c r="C15" s="3">
        <f>IF(B15=Pola_Wyb!$A$2,Pola_Wyb!$B$2,IF(B15=Pola_Wyb!$A$3,Pola_Wyb!$B$3,IF(B15=Pola_Wyb!$A$4,Pola_Wyb!$B$4,IF(B15=Pola_Wyb!$A$5,Pola_Wyb!$B$5,IF(B15=Pola_Wyb!$A$6,Pola_Wyb!$B$6,IF(B15=Pola_Wyb!$A$7,Pola_Wyb!$B$7,IF(B15=Pola_Wyb!$A$8,Pola_Wyb!$B$8," ")))))))</f>
        <v/>
      </c>
    </row>
    <row r="16">
      <c r="C16" s="3">
        <f>IF(B16=Pola_Wyb!$A$2,Pola_Wyb!$B$2,IF(B16=Pola_Wyb!$A$3,Pola_Wyb!$B$3,IF(B16=Pola_Wyb!$A$4,Pola_Wyb!$B$4,IF(B16=Pola_Wyb!$A$5,Pola_Wyb!$B$5,IF(B16=Pola_Wyb!$A$6,Pola_Wyb!$B$6,IF(B16=Pola_Wyb!$A$7,Pola_Wyb!$B$7,IF(B16=Pola_Wyb!$A$8,Pola_Wyb!$B$8," ")))))))</f>
        <v/>
      </c>
    </row>
    <row r="17">
      <c r="C17" s="3">
        <f>IF(B17=Pola_Wyb!$A$2,Pola_Wyb!$B$2,IF(B17=Pola_Wyb!$A$3,Pola_Wyb!$B$3,IF(B17=Pola_Wyb!$A$4,Pola_Wyb!$B$4,IF(B17=Pola_Wyb!$A$5,Pola_Wyb!$B$5,IF(B17=Pola_Wyb!$A$6,Pola_Wyb!$B$6,IF(B17=Pola_Wyb!$A$7,Pola_Wyb!$B$7,IF(B17=Pola_Wyb!$A$8,Pola_Wyb!$B$8," ")))))))</f>
        <v/>
      </c>
    </row>
    <row r="18">
      <c r="C18" s="3">
        <f>IF(B18=Pola_Wyb!$A$2,Pola_Wyb!$B$2,IF(B18=Pola_Wyb!$A$3,Pola_Wyb!$B$3,IF(B18=Pola_Wyb!$A$4,Pola_Wyb!$B$4,IF(B18=Pola_Wyb!$A$5,Pola_Wyb!$B$5,IF(B18=Pola_Wyb!$A$6,Pola_Wyb!$B$6,IF(B18=Pola_Wyb!$A$7,Pola_Wyb!$B$7,IF(B18=Pola_Wyb!$A$8,Pola_Wyb!$B$8," ")))))))</f>
        <v/>
      </c>
    </row>
    <row r="19">
      <c r="C19" s="3">
        <f>IF(B19=Pola_Wyb!$A$2,Pola_Wyb!$B$2,IF(B19=Pola_Wyb!$A$3,Pola_Wyb!$B$3,IF(B19=Pola_Wyb!$A$4,Pola_Wyb!$B$4,IF(B19=Pola_Wyb!$A$5,Pola_Wyb!$B$5,IF(B19=Pola_Wyb!$A$6,Pola_Wyb!$B$6,IF(B19=Pola_Wyb!$A$7,Pola_Wyb!$B$7,IF(B19=Pola_Wyb!$A$8,Pola_Wyb!$B$8," ")))))))</f>
        <v/>
      </c>
    </row>
    <row r="20">
      <c r="C20" s="3">
        <f>IF(B20=Pola_Wyb!$A$2,Pola_Wyb!$B$2,IF(B20=Pola_Wyb!$A$3,Pola_Wyb!$B$3,IF(B20=Pola_Wyb!$A$4,Pola_Wyb!$B$4,IF(B20=Pola_Wyb!$A$5,Pola_Wyb!$B$5,IF(B20=Pola_Wyb!$A$6,Pola_Wyb!$B$6,IF(B20=Pola_Wyb!$A$7,Pola_Wyb!$B$7,IF(B20=Pola_Wyb!$A$8,Pola_Wyb!$B$8," ")))))))</f>
        <v/>
      </c>
    </row>
    <row r="21">
      <c r="C21" s="3">
        <f>IF(B21=Pola_Wyb!$A$2,Pola_Wyb!$B$2,IF(B21=Pola_Wyb!$A$3,Pola_Wyb!$B$3,IF(B21=Pola_Wyb!$A$4,Pola_Wyb!$B$4,IF(B21=Pola_Wyb!$A$5,Pola_Wyb!$B$5,IF(B21=Pola_Wyb!$A$6,Pola_Wyb!$B$6,IF(B21=Pola_Wyb!$A$7,Pola_Wyb!$B$7,IF(B21=Pola_Wyb!$A$8,Pola_Wyb!$B$8," ")))))))</f>
        <v/>
      </c>
    </row>
    <row r="22">
      <c r="C22" s="3">
        <f>IF(B22=Pola_Wyb!$A$2,Pola_Wyb!$B$2,IF(B22=Pola_Wyb!$A$3,Pola_Wyb!$B$3,IF(B22=Pola_Wyb!$A$4,Pola_Wyb!$B$4,IF(B22=Pola_Wyb!$A$5,Pola_Wyb!$B$5,IF(B22=Pola_Wyb!$A$6,Pola_Wyb!$B$6,IF(B22=Pola_Wyb!$A$7,Pola_Wyb!$B$7,IF(B22=Pola_Wyb!$A$8,Pola_Wyb!$B$8," ")))))))</f>
        <v/>
      </c>
    </row>
    <row r="23">
      <c r="C23" s="3">
        <f>IF(B23=Pola_Wyb!$A$2,Pola_Wyb!$B$2,IF(B23=Pola_Wyb!$A$3,Pola_Wyb!$B$3,IF(B23=Pola_Wyb!$A$4,Pola_Wyb!$B$4,IF(B23=Pola_Wyb!$A$5,Pola_Wyb!$B$5,IF(B23=Pola_Wyb!$A$6,Pola_Wyb!$B$6,IF(B23=Pola_Wyb!$A$7,Pola_Wyb!$B$7,IF(B23=Pola_Wyb!$A$8,Pola_Wyb!$B$8," ")))))))</f>
        <v/>
      </c>
    </row>
    <row r="24">
      <c r="C24" s="3">
        <f>IF(B24=Pola_Wyb!$A$2,Pola_Wyb!$B$2,IF(B24=Pola_Wyb!$A$3,Pola_Wyb!$B$3,IF(B24=Pola_Wyb!$A$4,Pola_Wyb!$B$4,IF(B24=Pola_Wyb!$A$5,Pola_Wyb!$B$5,IF(B24=Pola_Wyb!$A$6,Pola_Wyb!$B$6,IF(B24=Pola_Wyb!$A$7,Pola_Wyb!$B$7,IF(B24=Pola_Wyb!$A$8,Pola_Wyb!$B$8," ")))))))</f>
        <v/>
      </c>
    </row>
    <row r="25">
      <c r="C25" s="3">
        <f>IF(B25=Pola_Wyb!$A$2,Pola_Wyb!$B$2,IF(B25=Pola_Wyb!$A$3,Pola_Wyb!$B$3,IF(B25=Pola_Wyb!$A$4,Pola_Wyb!$B$4,IF(B25=Pola_Wyb!$A$5,Pola_Wyb!$B$5,IF(B25=Pola_Wyb!$A$6,Pola_Wyb!$B$6,IF(B25=Pola_Wyb!$A$7,Pola_Wyb!$B$7,IF(B25=Pola_Wyb!$A$8,Pola_Wyb!$B$8," ")))))))</f>
        <v/>
      </c>
    </row>
    <row r="26">
      <c r="C26" s="3">
        <f>IF(B26=Pola_Wyb!$A$2,Pola_Wyb!$B$2,IF(B26=Pola_Wyb!$A$3,Pola_Wyb!$B$3,IF(B26=Pola_Wyb!$A$4,Pola_Wyb!$B$4,IF(B26=Pola_Wyb!$A$5,Pola_Wyb!$B$5,IF(B26=Pola_Wyb!$A$6,Pola_Wyb!$B$6,IF(B26=Pola_Wyb!$A$7,Pola_Wyb!$B$7,IF(B26=Pola_Wyb!$A$8,Pola_Wyb!$B$8," ")))))))</f>
        <v/>
      </c>
    </row>
    <row r="27">
      <c r="C27" s="3">
        <f>IF(B27=Pola_Wyb!$A$2,Pola_Wyb!$B$2,IF(B27=Pola_Wyb!$A$3,Pola_Wyb!$B$3,IF(B27=Pola_Wyb!$A$4,Pola_Wyb!$B$4,IF(B27=Pola_Wyb!$A$5,Pola_Wyb!$B$5,IF(B27=Pola_Wyb!$A$6,Pola_Wyb!$B$6,IF(B27=Pola_Wyb!$A$7,Pola_Wyb!$B$7,IF(B27=Pola_Wyb!$A$8,Pola_Wyb!$B$8," ")))))))</f>
        <v/>
      </c>
    </row>
    <row r="28">
      <c r="C28" s="3">
        <f>IF(B28=Pola_Wyb!$A$2,Pola_Wyb!$B$2,IF(B28=Pola_Wyb!$A$3,Pola_Wyb!$B$3,IF(B28=Pola_Wyb!$A$4,Pola_Wyb!$B$4,IF(B28=Pola_Wyb!$A$5,Pola_Wyb!$B$5,IF(B28=Pola_Wyb!$A$6,Pola_Wyb!$B$6,IF(B28=Pola_Wyb!$A$7,Pola_Wyb!$B$7,IF(B28=Pola_Wyb!$A$8,Pola_Wyb!$B$8," ")))))))</f>
        <v/>
      </c>
    </row>
    <row r="29">
      <c r="C29" s="3">
        <f>IF(B29=Pola_Wyb!$A$2,Pola_Wyb!$B$2,IF(B29=Pola_Wyb!$A$3,Pola_Wyb!$B$3,IF(B29=Pola_Wyb!$A$4,Pola_Wyb!$B$4,IF(B29=Pola_Wyb!$A$5,Pola_Wyb!$B$5,IF(B29=Pola_Wyb!$A$6,Pola_Wyb!$B$6,IF(B29=Pola_Wyb!$A$7,Pola_Wyb!$B$7,IF(B29=Pola_Wyb!$A$8,Pola_Wyb!$B$8," ")))))))</f>
        <v/>
      </c>
    </row>
    <row r="30">
      <c r="C30" s="3">
        <f>IF(B30=Pola_Wyb!$A$2,Pola_Wyb!$B$2,IF(B30=Pola_Wyb!$A$3,Pola_Wyb!$B$3,IF(B30=Pola_Wyb!$A$4,Pola_Wyb!$B$4,IF(B30=Pola_Wyb!$A$5,Pola_Wyb!$B$5,IF(B30=Pola_Wyb!$A$6,Pola_Wyb!$B$6,IF(B30=Pola_Wyb!$A$7,Pola_Wyb!$B$7,IF(B30=Pola_Wyb!$A$8,Pola_Wyb!$B$8," ")))))))</f>
        <v/>
      </c>
    </row>
  </sheetData>
  <autoFilter ref="A1:I1"/>
  <conditionalFormatting sqref="A2:I1048576">
    <cfRule type="notContainsBlanks" priority="2" dxfId="3">
      <formula>LEN(TRIM(A2))&gt;0</formula>
    </cfRule>
  </conditionalFormatting>
  <conditionalFormatting sqref="A1:A1048576 B1:C1 D1:I1048576 J1:XFD1">
    <cfRule type="notContainsBlanks" priority="3" dxfId="26">
      <formula>LEN(TRIM(A1))&gt;0</formula>
    </cfRule>
  </conditionalFormatting>
  <conditionalFormatting sqref="G2:G1048576">
    <cfRule type="notContainsBlanks" priority="1" dxfId="1">
      <formula>LEN(TRIM(G2))&gt;0</formula>
    </cfRule>
  </conditionalFormatting>
  <conditionalFormatting sqref="D1:F1048576 G1:I1">
    <cfRule type="expression" priority="68" dxfId="24">
      <formula>$G1="DE - Rozliczono"</formula>
    </cfRule>
    <cfRule type="expression" priority="69" dxfId="23">
      <formula>$G1="PL - Rozliczono"</formula>
    </cfRule>
    <cfRule type="expression" priority="70" dxfId="22">
      <formula>$G1="DE - Niekompletny zestaw "</formula>
    </cfRule>
    <cfRule type="expression" priority="71" dxfId="21">
      <formula>$G1="Zrealizowane"</formula>
    </cfRule>
    <cfRule type="expression" priority="72" dxfId="20">
      <formula>$G1="PL - Otrzymno dokumenty"</formula>
    </cfRule>
    <cfRule type="expression" priority="73" dxfId="19">
      <formula>$G1="DE - Otrzymno dokumenty"</formula>
    </cfRule>
  </conditionalFormatting>
  <dataValidations count="1">
    <dataValidation sqref="A1:I1 C2:C1048576" showDropDown="0" showInputMessage="1" showErrorMessage="1" allowBlank="0"/>
  </dataValidations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/>
  </sheetPr>
  <dimension ref="A1:F131"/>
  <sheetViews>
    <sheetView topLeftCell="A26" workbookViewId="0">
      <selection activeCell="C40" sqref="C40"/>
    </sheetView>
  </sheetViews>
  <sheetFormatPr baseColWidth="8" defaultRowHeight="14.45" outlineLevelRow="1"/>
  <cols>
    <col width="20.28515625" bestFit="1" customWidth="1" style="1" min="1" max="1"/>
    <col width="20.28515625" customWidth="1" style="1" min="2" max="2"/>
    <col width="13.5703125" customWidth="1" style="4" min="3" max="3"/>
    <col width="32" bestFit="1" customWidth="1" style="1" min="4" max="4"/>
    <col width="20.28515625" customWidth="1" style="1" min="5" max="5"/>
    <col width="34.28515625" bestFit="1" customWidth="1" style="6" min="6" max="6"/>
  </cols>
  <sheetData>
    <row r="1">
      <c r="A1" s="22" t="inlineStr">
        <is>
          <t>Imie</t>
        </is>
      </c>
      <c r="B1" s="22" t="inlineStr">
        <is>
          <t>Nazwisko</t>
        </is>
      </c>
      <c r="C1" s="21" t="inlineStr">
        <is>
          <t>Nr telefonu</t>
        </is>
      </c>
      <c r="D1" s="22" t="inlineStr">
        <is>
          <t>E-Mail</t>
        </is>
      </c>
      <c r="E1" s="22" t="inlineStr">
        <is>
          <t>Biuro</t>
        </is>
      </c>
      <c r="F1" s="5" t="inlineStr">
        <is>
          <t>Nazwisko Imie Numer</t>
        </is>
      </c>
    </row>
    <row r="2">
      <c r="A2" s="1" t="inlineStr">
        <is>
          <t>Tomasz</t>
        </is>
      </c>
      <c r="B2" s="1" t="inlineStr">
        <is>
          <t>Wróbel</t>
        </is>
      </c>
      <c r="C2" s="4" t="inlineStr">
        <is>
          <t>731 245 960</t>
        </is>
      </c>
      <c r="D2" s="23" t="inlineStr">
        <is>
          <t>tomek.wrobel@vp.pl</t>
        </is>
      </c>
      <c r="E2" s="1" t="inlineStr">
        <is>
          <t>Przeworsk</t>
        </is>
      </c>
      <c r="F2" s="6">
        <f>_xlfn.CONCAT(B2," ",A2, " ",C2)</f>
        <v/>
      </c>
    </row>
    <row r="3">
      <c r="A3" s="1" t="inlineStr">
        <is>
          <t>Andrzej</t>
        </is>
      </c>
      <c r="B3" s="1" t="inlineStr">
        <is>
          <t>Gniadek</t>
        </is>
      </c>
      <c r="C3" s="4" t="inlineStr">
        <is>
          <t>605 371 522</t>
        </is>
      </c>
      <c r="D3" s="23" t="inlineStr">
        <is>
          <t>gniadek.andrzej@wp.pl</t>
        </is>
      </c>
      <c r="E3" s="1" t="inlineStr">
        <is>
          <t>Przeworsk</t>
        </is>
      </c>
      <c r="F3" s="6">
        <f>_xlfn.CONCAT(B3," ",A3, " ",C3)</f>
        <v/>
      </c>
    </row>
    <row r="4">
      <c r="A4" s="1" t="inlineStr">
        <is>
          <t xml:space="preserve">DOMINIK </t>
        </is>
      </c>
      <c r="B4" s="1" t="inlineStr">
        <is>
          <t>MATUSZEWSKI</t>
        </is>
      </c>
      <c r="C4" s="4" t="inlineStr">
        <is>
          <t>604 745 324</t>
        </is>
      </c>
      <c r="D4" s="23" t="inlineStr">
        <is>
          <t>matuszewskidominik@o2.pl</t>
        </is>
      </c>
      <c r="E4" s="1" t="inlineStr">
        <is>
          <t>Przeworsk</t>
        </is>
      </c>
      <c r="F4" s="6">
        <f>_xlfn.CONCAT(B4," ",A4, " ",C4)</f>
        <v/>
      </c>
    </row>
    <row r="5">
      <c r="A5" s="1" t="inlineStr">
        <is>
          <t>MICHAŁ</t>
        </is>
      </c>
      <c r="B5" s="1" t="inlineStr">
        <is>
          <t>UJEJSKI</t>
        </is>
      </c>
      <c r="C5" s="4" t="inlineStr">
        <is>
          <t>880 049123</t>
        </is>
      </c>
      <c r="D5" s="23" t="inlineStr">
        <is>
          <t>mik3ll@wp.pl</t>
        </is>
      </c>
      <c r="E5" s="1" t="inlineStr">
        <is>
          <t>Przeworsk</t>
        </is>
      </c>
      <c r="F5" s="6">
        <f>_xlfn.CONCAT(B5," ",A5, " ",C5)</f>
        <v/>
      </c>
    </row>
    <row r="6">
      <c r="A6" s="1" t="inlineStr">
        <is>
          <t>KACPER</t>
        </is>
      </c>
      <c r="B6" s="1" t="inlineStr">
        <is>
          <t>KUREK</t>
        </is>
      </c>
      <c r="C6" s="4" t="inlineStr">
        <is>
          <t>664 868 502</t>
        </is>
      </c>
      <c r="D6" s="23" t="inlineStr">
        <is>
          <t>mik3ll@wp.pl</t>
        </is>
      </c>
      <c r="E6" s="1" t="inlineStr">
        <is>
          <t>Przeworsk</t>
        </is>
      </c>
      <c r="F6" s="6">
        <f>_xlfn.CONCAT(B6," ",A6, " ",C6)</f>
        <v/>
      </c>
    </row>
    <row r="7">
      <c r="A7" s="1" t="inlineStr">
        <is>
          <t>DARIUSZ</t>
        </is>
      </c>
      <c r="B7" s="1" t="inlineStr">
        <is>
          <t xml:space="preserve">ZIEBA </t>
        </is>
      </c>
      <c r="C7" s="4" t="inlineStr">
        <is>
          <t>787 369 461</t>
        </is>
      </c>
      <c r="D7" s="23" t="inlineStr">
        <is>
          <t>darrek.pl@interia.pl</t>
        </is>
      </c>
      <c r="E7" s="1" t="inlineStr">
        <is>
          <t>Przeworsk</t>
        </is>
      </c>
      <c r="F7" s="6">
        <f>_xlfn.CONCAT(B7," ",A7, " ",C7)</f>
        <v/>
      </c>
    </row>
    <row r="8">
      <c r="A8" s="1" t="inlineStr">
        <is>
          <t>PAWEŁ</t>
        </is>
      </c>
      <c r="B8" s="1" t="inlineStr">
        <is>
          <t>CHRZANOWSKI</t>
        </is>
      </c>
      <c r="C8" s="4" t="inlineStr">
        <is>
          <t>605 294 038</t>
        </is>
      </c>
      <c r="D8" s="23" t="inlineStr">
        <is>
          <t>inspaw.pawelchrzanowski@onet.pl</t>
        </is>
      </c>
      <c r="E8" s="1" t="inlineStr">
        <is>
          <t>Przeworsk</t>
        </is>
      </c>
      <c r="F8" s="6">
        <f>_xlfn.CONCAT(B8," ",A8, " ",C8)</f>
        <v/>
      </c>
    </row>
    <row r="9">
      <c r="A9" s="1" t="inlineStr">
        <is>
          <t>PATRYK</t>
        </is>
      </c>
      <c r="B9" s="1" t="inlineStr">
        <is>
          <t>HADER</t>
        </is>
      </c>
      <c r="C9" s="4" t="inlineStr">
        <is>
          <t>793 974 302</t>
        </is>
      </c>
      <c r="D9" s="23" t="inlineStr">
        <is>
          <t>haderpatryk@o2.pl</t>
        </is>
      </c>
      <c r="E9" s="1" t="inlineStr">
        <is>
          <t>Przeworsk</t>
        </is>
      </c>
      <c r="F9" s="6">
        <f>_xlfn.CONCAT(B9," ",A9, " ",C9)</f>
        <v/>
      </c>
    </row>
    <row r="10">
      <c r="A10" s="1" t="inlineStr">
        <is>
          <t>ARKADIUSZ</t>
        </is>
      </c>
      <c r="B10" s="1" t="inlineStr">
        <is>
          <t>HADER</t>
        </is>
      </c>
      <c r="C10" s="4" t="inlineStr">
        <is>
          <t>691 978 150</t>
        </is>
      </c>
      <c r="D10" s="23" t="inlineStr">
        <is>
          <t>arekhader150@gmail.com</t>
        </is>
      </c>
      <c r="E10" s="1" t="inlineStr">
        <is>
          <t>Przeworsk</t>
        </is>
      </c>
      <c r="F10" s="6">
        <f>_xlfn.CONCAT(B10," ",A10, " ",C10)</f>
        <v/>
      </c>
    </row>
    <row r="11">
      <c r="A11" s="1" t="inlineStr">
        <is>
          <t>JADWIGA</t>
        </is>
      </c>
      <c r="B11" s="1" t="inlineStr">
        <is>
          <t>PELC</t>
        </is>
      </c>
      <c r="C11" s="4" t="inlineStr">
        <is>
          <t>791 465 265</t>
        </is>
      </c>
      <c r="D11" s="23" t="inlineStr">
        <is>
          <t>office@empwelding.eu</t>
        </is>
      </c>
      <c r="E11" s="1" t="inlineStr">
        <is>
          <t>Przeworsk</t>
        </is>
      </c>
      <c r="F11" s="6">
        <f>_xlfn.CONCAT(B11," ",A11, " ",C11)</f>
        <v/>
      </c>
    </row>
    <row r="12">
      <c r="A12" s="1" t="inlineStr">
        <is>
          <t>DARIUSZ</t>
        </is>
      </c>
      <c r="B12" s="1" t="inlineStr">
        <is>
          <t>TURECKI</t>
        </is>
      </c>
      <c r="C12" s="4" t="inlineStr">
        <is>
          <t>530 990 892</t>
        </is>
      </c>
      <c r="D12" s="23" t="inlineStr">
        <is>
          <t>darek.turecki@interia.pl</t>
        </is>
      </c>
      <c r="E12" s="1" t="inlineStr">
        <is>
          <t>Przeworsk</t>
        </is>
      </c>
      <c r="F12" s="6">
        <f>_xlfn.CONCAT(B12," ",A12, " ",C12)</f>
        <v/>
      </c>
    </row>
    <row r="13">
      <c r="A13" s="1" t="inlineStr">
        <is>
          <t>DAWID</t>
        </is>
      </c>
      <c r="B13" s="1" t="inlineStr">
        <is>
          <t>KUROWSKI</t>
        </is>
      </c>
      <c r="C13" s="4" t="inlineStr">
        <is>
          <t>796 047 007</t>
        </is>
      </c>
      <c r="D13" s="23" t="inlineStr">
        <is>
          <t>dawidos12056@gmail.com</t>
        </is>
      </c>
      <c r="E13" s="1" t="inlineStr">
        <is>
          <t>Przeworsk</t>
        </is>
      </c>
      <c r="F13" s="6">
        <f>_xlfn.CONCAT(B13," ",A13, " ",C13)</f>
        <v/>
      </c>
    </row>
    <row r="14">
      <c r="A14" s="1" t="inlineStr">
        <is>
          <t>MARCIN</t>
        </is>
      </c>
      <c r="B14" s="1" t="inlineStr">
        <is>
          <t>MOSZKOWICZ</t>
        </is>
      </c>
      <c r="C14" s="4" t="inlineStr">
        <is>
          <t>731 582 57</t>
        </is>
      </c>
      <c r="D14" s="23" t="inlineStr">
        <is>
          <t>marcin.moszkowicz@o2.pl</t>
        </is>
      </c>
      <c r="E14" s="1" t="inlineStr">
        <is>
          <t>Przeworsk</t>
        </is>
      </c>
      <c r="F14" s="6">
        <f>_xlfn.CONCAT(B14," ",A14, " ",C14)</f>
        <v/>
      </c>
    </row>
    <row r="15">
      <c r="A15" s="1" t="inlineStr">
        <is>
          <t>RAFAł</t>
        </is>
      </c>
      <c r="B15" s="1" t="inlineStr">
        <is>
          <t>ŁATKA</t>
        </is>
      </c>
      <c r="C15" s="4" t="inlineStr">
        <is>
          <t>690 254 268</t>
        </is>
      </c>
      <c r="D15" s="23" t="inlineStr">
        <is>
          <t>rafal.latka1983@interia.pl</t>
        </is>
      </c>
      <c r="E15" s="1" t="inlineStr">
        <is>
          <t>Przeworsk</t>
        </is>
      </c>
      <c r="F15" s="6">
        <f>_xlfn.CONCAT(B15," ",A15, " ",C15)</f>
        <v/>
      </c>
    </row>
    <row r="16">
      <c r="A16" s="1" t="inlineStr">
        <is>
          <t>JAROSŁAW</t>
        </is>
      </c>
      <c r="B16" s="1" t="inlineStr">
        <is>
          <t>MILEWCZYK</t>
        </is>
      </c>
      <c r="C16" s="4" t="inlineStr">
        <is>
          <t>663 162 298</t>
        </is>
      </c>
      <c r="D16" s="23" t="inlineStr">
        <is>
          <t>jaras172@wp.pl</t>
        </is>
      </c>
      <c r="E16" s="1" t="inlineStr">
        <is>
          <t>Przeworsk</t>
        </is>
      </c>
      <c r="F16" s="6">
        <f>_xlfn.CONCAT(B16," ",A16, " ",C16)</f>
        <v/>
      </c>
    </row>
    <row r="17">
      <c r="A17" s="1" t="inlineStr">
        <is>
          <t xml:space="preserve">DOMINIK </t>
        </is>
      </c>
      <c r="B17" s="1" t="inlineStr">
        <is>
          <t>ILUCZYK</t>
        </is>
      </c>
      <c r="C17" s="4" t="inlineStr">
        <is>
          <t>883 499 900</t>
        </is>
      </c>
      <c r="D17" s="23" t="inlineStr">
        <is>
          <t>duncikpl1234@o2.pl</t>
        </is>
      </c>
      <c r="E17" s="1" t="inlineStr">
        <is>
          <t>Przeworsk</t>
        </is>
      </c>
      <c r="F17" s="6">
        <f>_xlfn.CONCAT(B17," ",A17, " ",C17)</f>
        <v/>
      </c>
    </row>
    <row r="18">
      <c r="A18" s="1" t="inlineStr">
        <is>
          <t>PIOTR</t>
        </is>
      </c>
      <c r="B18" s="1" t="inlineStr">
        <is>
          <t>TUREK</t>
        </is>
      </c>
      <c r="C18" s="4" t="inlineStr">
        <is>
          <t>697 585 7777</t>
        </is>
      </c>
      <c r="D18" s="23" t="inlineStr">
        <is>
          <t>duncikpl1234@o2.pl (ILUCZYK)</t>
        </is>
      </c>
      <c r="E18" s="1" t="inlineStr">
        <is>
          <t>Przeworsk</t>
        </is>
      </c>
      <c r="F18" s="6">
        <f>_xlfn.CONCAT(B18," ",A18, " ",C18)</f>
        <v/>
      </c>
    </row>
    <row r="19">
      <c r="A19" s="1" t="inlineStr">
        <is>
          <t>JACEK</t>
        </is>
      </c>
      <c r="B19" s="1" t="inlineStr">
        <is>
          <t>TUREK</t>
        </is>
      </c>
      <c r="C19" s="4" t="inlineStr">
        <is>
          <t>692 278 694</t>
        </is>
      </c>
      <c r="D19" s="23" t="inlineStr">
        <is>
          <t>duncikpl1234@o2.pl (ILUCZYK)</t>
        </is>
      </c>
      <c r="E19" s="1" t="inlineStr">
        <is>
          <t>Przeworsk</t>
        </is>
      </c>
      <c r="F19" s="6">
        <f>_xlfn.CONCAT(B19," ",A19, " ",C19)</f>
        <v/>
      </c>
    </row>
    <row r="20">
      <c r="A20" s="1" t="inlineStr">
        <is>
          <t>RAFAŁ</t>
        </is>
      </c>
      <c r="B20" s="1" t="inlineStr">
        <is>
          <t>SOCHACKI</t>
        </is>
      </c>
      <c r="C20" s="4" t="inlineStr">
        <is>
          <t>576 367 835</t>
        </is>
      </c>
      <c r="D20" s="23" t="inlineStr">
        <is>
          <t>duncikpl1234@o2.pl (ILUCZYK)</t>
        </is>
      </c>
      <c r="E20" s="1" t="inlineStr">
        <is>
          <t>Przeworsk</t>
        </is>
      </c>
      <c r="F20" s="6">
        <f>_xlfn.CONCAT(B20," ",A20, " ",C20)</f>
        <v/>
      </c>
    </row>
    <row r="21">
      <c r="A21" s="1" t="inlineStr">
        <is>
          <t>WALDEMAR</t>
        </is>
      </c>
      <c r="B21" s="1" t="inlineStr">
        <is>
          <t>POŻOGA</t>
        </is>
      </c>
      <c r="C21" s="4" t="inlineStr">
        <is>
          <t>788 369 889</t>
        </is>
      </c>
      <c r="D21" s="23" t="inlineStr">
        <is>
          <t>pozogawaldemar@gmail.com</t>
        </is>
      </c>
      <c r="E21" s="1" t="inlineStr">
        <is>
          <t>Przeworsk</t>
        </is>
      </c>
      <c r="F21" s="6">
        <f>_xlfn.CONCAT(B21," ",A21, " ",C21)</f>
        <v/>
      </c>
    </row>
    <row r="22">
      <c r="A22" s="1" t="inlineStr">
        <is>
          <t>MATEUSZ</t>
        </is>
      </c>
      <c r="B22" s="1" t="inlineStr">
        <is>
          <t>FILIP</t>
        </is>
      </c>
      <c r="C22" s="4" t="inlineStr">
        <is>
          <t>721 661 198</t>
        </is>
      </c>
      <c r="E22" s="45" t="inlineStr">
        <is>
          <t>Przeworsk</t>
        </is>
      </c>
      <c r="F22" s="6">
        <f>_xlfn.CONCAT(B22," ",A22, " ",C22)</f>
        <v/>
      </c>
    </row>
    <row r="23">
      <c r="A23" s="1" t="inlineStr">
        <is>
          <t>ŁUKASZ</t>
        </is>
      </c>
      <c r="B23" s="1" t="inlineStr">
        <is>
          <t>SEMENIUK</t>
        </is>
      </c>
      <c r="C23" s="4" t="inlineStr">
        <is>
          <t>667 391 612</t>
        </is>
      </c>
      <c r="D23" s="23" t="inlineStr">
        <is>
          <t>semen1988@interia.pl</t>
        </is>
      </c>
      <c r="E23" s="1" t="inlineStr">
        <is>
          <t>Przeworsk</t>
        </is>
      </c>
      <c r="F23" s="6">
        <f>_xlfn.CONCAT(B23," ",A23, " ",C23)</f>
        <v/>
      </c>
    </row>
    <row r="24">
      <c r="A24" s="1" t="inlineStr">
        <is>
          <t>GRZEGORZ</t>
        </is>
      </c>
      <c r="B24" s="1" t="inlineStr">
        <is>
          <t>GAWRON</t>
        </is>
      </c>
      <c r="C24" s="4" t="inlineStr">
        <is>
          <t>795 767 895</t>
        </is>
      </c>
      <c r="D24" s="23" t="inlineStr">
        <is>
          <t>GrzegorzGawron7@interia.pl</t>
        </is>
      </c>
      <c r="E24" s="1" t="inlineStr">
        <is>
          <t>Przeworsk</t>
        </is>
      </c>
      <c r="F24" s="6">
        <f>_xlfn.CONCAT(B24," ",A24, " ",C24)</f>
        <v/>
      </c>
    </row>
    <row r="25">
      <c r="A25" s="1" t="inlineStr">
        <is>
          <t>RAFAL</t>
        </is>
      </c>
      <c r="B25" s="1" t="inlineStr">
        <is>
          <t>NOGA</t>
        </is>
      </c>
      <c r="C25" s="4" t="inlineStr">
        <is>
          <t>726 655 364</t>
        </is>
      </c>
      <c r="D25" s="23" t="inlineStr">
        <is>
          <t>rafal72665@wp.pl</t>
        </is>
      </c>
      <c r="E25" s="1" t="inlineStr">
        <is>
          <t>Przeworsk</t>
        </is>
      </c>
      <c r="F25" s="6">
        <f>_xlfn.CONCAT(B25," ",A25, " ",C25)</f>
        <v/>
      </c>
    </row>
    <row r="26">
      <c r="A26" s="1" t="inlineStr">
        <is>
          <t>DANIEL</t>
        </is>
      </c>
      <c r="B26" s="1" t="inlineStr">
        <is>
          <t>LUTOMSKI</t>
        </is>
      </c>
      <c r="C26" s="4" t="inlineStr">
        <is>
          <t>535 440 377</t>
        </is>
      </c>
      <c r="D26" s="23" t="inlineStr">
        <is>
          <t>daniolut82@gmail.com</t>
        </is>
      </c>
      <c r="E26" s="1" t="inlineStr">
        <is>
          <t>Przeworsk</t>
        </is>
      </c>
      <c r="F26" s="6">
        <f>_xlfn.CONCAT(B26," ",A26, " ",C26)</f>
        <v/>
      </c>
    </row>
    <row r="27">
      <c r="A27" s="1" t="inlineStr">
        <is>
          <t>SEBASTIAN</t>
        </is>
      </c>
      <c r="B27" s="1" t="inlineStr">
        <is>
          <t xml:space="preserve">ORGANISZCZAK </t>
        </is>
      </c>
      <c r="C27" s="4" t="inlineStr">
        <is>
          <t>724 454 159</t>
        </is>
      </c>
      <c r="D27" s="23" t="inlineStr">
        <is>
          <t>sebastian.organiszzcak@op.pl</t>
        </is>
      </c>
      <c r="E27" s="1" t="inlineStr">
        <is>
          <t>Przeworsk</t>
        </is>
      </c>
      <c r="F27" s="6">
        <f>_xlfn.CONCAT(B27," ",A27, " ",C27)</f>
        <v/>
      </c>
    </row>
    <row r="28">
      <c r="A28" s="1" t="inlineStr">
        <is>
          <t xml:space="preserve">DOMINIK </t>
        </is>
      </c>
      <c r="B28" s="1" t="inlineStr">
        <is>
          <t>BALASA</t>
        </is>
      </c>
      <c r="C28" s="4" t="inlineStr">
        <is>
          <t>518 293 957</t>
        </is>
      </c>
      <c r="D28" s="23" t="inlineStr">
        <is>
          <t>balasadominik@gmail.com</t>
        </is>
      </c>
      <c r="E28" s="1" t="inlineStr">
        <is>
          <t>Przeworsk</t>
        </is>
      </c>
      <c r="F28" s="6">
        <f>_xlfn.CONCAT(B28," ",A28, " ",C28)</f>
        <v/>
      </c>
    </row>
    <row r="29">
      <c r="A29" s="1" t="inlineStr">
        <is>
          <t>MONIKA</t>
        </is>
      </c>
      <c r="B29" s="1" t="inlineStr">
        <is>
          <t>KUBAS</t>
        </is>
      </c>
      <c r="C29" s="4" t="inlineStr">
        <is>
          <t>788 408 984</t>
        </is>
      </c>
      <c r="D29" s="23" t="inlineStr">
        <is>
          <t>pl3ktech@gmail.com</t>
        </is>
      </c>
      <c r="E29" s="1" t="inlineStr">
        <is>
          <t>Przeworsk</t>
        </is>
      </c>
      <c r="F29" s="6">
        <f>_xlfn.CONCAT(B29," ",A29, " ",C29)</f>
        <v/>
      </c>
    </row>
    <row r="30">
      <c r="A30" s="1" t="inlineStr">
        <is>
          <t>GRZEGORZ</t>
        </is>
      </c>
      <c r="B30" s="1" t="inlineStr">
        <is>
          <t>LATOSIŃSKI</t>
        </is>
      </c>
      <c r="C30" s="4" t="inlineStr">
        <is>
          <t>513 973 761</t>
        </is>
      </c>
      <c r="D30" s="23" t="inlineStr">
        <is>
          <t>malgosialat95@gmail.com</t>
        </is>
      </c>
      <c r="E30" s="1" t="inlineStr">
        <is>
          <t>Przeworsk</t>
        </is>
      </c>
      <c r="F30" s="6">
        <f>_xlfn.CONCAT(B30," ",A30, " ",C30)</f>
        <v/>
      </c>
    </row>
    <row r="31">
      <c r="A31" s="1" t="inlineStr">
        <is>
          <t>MARCIN</t>
        </is>
      </c>
      <c r="B31" s="1" t="inlineStr">
        <is>
          <t>POKRYWKA</t>
        </is>
      </c>
      <c r="C31" s="4" t="inlineStr">
        <is>
          <t>880 714 679</t>
        </is>
      </c>
      <c r="D31" s="23" t="inlineStr">
        <is>
          <t>marcinp281284@wp.pl</t>
        </is>
      </c>
      <c r="E31" s="1" t="inlineStr">
        <is>
          <t>Przeworsk</t>
        </is>
      </c>
      <c r="F31" s="6">
        <f>_xlfn.CONCAT(B31," ",A31, " ",C31)</f>
        <v/>
      </c>
    </row>
    <row r="32">
      <c r="A32" s="1" t="inlineStr">
        <is>
          <t>PIOTR</t>
        </is>
      </c>
      <c r="B32" s="1" t="inlineStr">
        <is>
          <t>DROBOT</t>
        </is>
      </c>
      <c r="C32" s="4" t="inlineStr">
        <is>
          <t>517 826 504</t>
        </is>
      </c>
      <c r="D32" s="23" t="inlineStr">
        <is>
          <t>piotr.drobot1231@o2.pl</t>
        </is>
      </c>
      <c r="E32" s="1" t="inlineStr">
        <is>
          <t>Przeworsk</t>
        </is>
      </c>
      <c r="F32" s="6">
        <f>_xlfn.CONCAT(B32," ",A32, " ",C32)</f>
        <v/>
      </c>
    </row>
    <row r="33">
      <c r="A33" s="1" t="inlineStr">
        <is>
          <t>KONRAD</t>
        </is>
      </c>
      <c r="B33" s="1" t="inlineStr">
        <is>
          <t>ZAJĄC</t>
        </is>
      </c>
      <c r="C33" s="4" t="inlineStr">
        <is>
          <t>725 331 610</t>
        </is>
      </c>
      <c r="D33" s="23" t="inlineStr">
        <is>
          <t>konrad.zajac147@gmail.com</t>
        </is>
      </c>
      <c r="E33" s="1" t="inlineStr">
        <is>
          <t>Przeworsk</t>
        </is>
      </c>
      <c r="F33" s="6">
        <f>_xlfn.CONCAT(B33," ",A33, " ",C33)</f>
        <v/>
      </c>
    </row>
    <row r="34">
      <c r="A34" s="1" t="inlineStr">
        <is>
          <t>DAMIAN</t>
        </is>
      </c>
      <c r="B34" s="1" t="inlineStr">
        <is>
          <t>WOLANIN</t>
        </is>
      </c>
      <c r="C34" s="4" t="inlineStr">
        <is>
          <t>787 976 993</t>
        </is>
      </c>
      <c r="E34" s="1" t="inlineStr">
        <is>
          <t>Przeworsk</t>
        </is>
      </c>
      <c r="F34" s="6">
        <f>_xlfn.CONCAT(B34," ",A34, " ",C34)</f>
        <v/>
      </c>
    </row>
    <row r="35">
      <c r="A35" s="1" t="inlineStr">
        <is>
          <t>DAMIAN</t>
        </is>
      </c>
      <c r="B35" s="1" t="inlineStr">
        <is>
          <t>MATUSZEWSKI</t>
        </is>
      </c>
      <c r="C35" s="4" t="inlineStr">
        <is>
          <t>604 745 324</t>
        </is>
      </c>
      <c r="D35" s="23" t="inlineStr">
        <is>
          <t>matuszewskidominik@o2.pl</t>
        </is>
      </c>
      <c r="E35" s="1" t="inlineStr">
        <is>
          <t>Przeworsk</t>
        </is>
      </c>
      <c r="F35" s="6">
        <f>_xlfn.CONCAT(B35," ",A35, " ",C35)</f>
        <v/>
      </c>
    </row>
    <row r="36">
      <c r="A36" s="1" t="inlineStr">
        <is>
          <t>ROBERT</t>
        </is>
      </c>
      <c r="B36" s="1" t="inlineStr">
        <is>
          <t>KOZIOŁ</t>
        </is>
      </c>
      <c r="C36" s="4" t="inlineStr">
        <is>
          <t>570 553 125</t>
        </is>
      </c>
      <c r="D36" s="23" t="inlineStr">
        <is>
          <t>robsonkoziol4@gmail.com</t>
        </is>
      </c>
      <c r="E36" s="1" t="inlineStr">
        <is>
          <t>Przeworsk</t>
        </is>
      </c>
      <c r="F36" s="6">
        <f>_xlfn.CONCAT(B36," ",A36, " ",C36)</f>
        <v/>
      </c>
    </row>
    <row r="37">
      <c r="A37" s="1" t="inlineStr">
        <is>
          <t>MARIUSZ</t>
        </is>
      </c>
      <c r="B37" s="1" t="inlineStr">
        <is>
          <t>ZYGMUNT</t>
        </is>
      </c>
      <c r="C37" s="4" t="inlineStr">
        <is>
          <t>693 772 436</t>
        </is>
      </c>
      <c r="E37" s="1" t="inlineStr">
        <is>
          <t>Przeworsk</t>
        </is>
      </c>
      <c r="F37" s="6">
        <f>_xlfn.CONCAT(B37," ",A37, " ",C37)</f>
        <v/>
      </c>
    </row>
    <row r="38">
      <c r="A38" s="1" t="inlineStr">
        <is>
          <t>JAKUB</t>
        </is>
      </c>
      <c r="B38" s="1" t="inlineStr">
        <is>
          <t>POCHROŃ</t>
        </is>
      </c>
      <c r="C38" s="4" t="inlineStr">
        <is>
          <t>788 493 323</t>
        </is>
      </c>
      <c r="D38" s="23" t="inlineStr">
        <is>
          <t>sylwester1276</t>
        </is>
      </c>
      <c r="E38" s="1" t="inlineStr">
        <is>
          <t>Przeworsk</t>
        </is>
      </c>
      <c r="F38" s="6">
        <f>_xlfn.CONCAT(B38," ",A38, " ",C38)</f>
        <v/>
      </c>
    </row>
    <row r="39">
      <c r="A39" s="1" t="inlineStr">
        <is>
          <t>DAMIAN</t>
        </is>
      </c>
      <c r="B39" s="1" t="inlineStr">
        <is>
          <t>MATUSZEWSKI</t>
        </is>
      </c>
      <c r="C39" s="4" t="inlineStr">
        <is>
          <t>604 745 324</t>
        </is>
      </c>
      <c r="D39" s="23" t="inlineStr">
        <is>
          <t>matuszewskidominik@o2.pl</t>
        </is>
      </c>
      <c r="E39" s="1" t="inlineStr">
        <is>
          <t>Przeworsk</t>
        </is>
      </c>
      <c r="F39" s="6">
        <f>_xlfn.CONCAT(B39," ",A39, " ",C39)</f>
        <v/>
      </c>
    </row>
    <row r="40">
      <c r="A40" s="1" t="inlineStr">
        <is>
          <t>DAMIAN</t>
        </is>
      </c>
      <c r="B40" s="1" t="inlineStr">
        <is>
          <t>OSETEK</t>
        </is>
      </c>
      <c r="E40" s="1" t="inlineStr">
        <is>
          <t>Przeworsk</t>
        </is>
      </c>
      <c r="F40" s="6">
        <f>_xlfn.CONCAT(B40," ",A40, " ",C40)</f>
        <v/>
      </c>
    </row>
    <row r="41">
      <c r="F41" s="6">
        <f>_xlfn.CONCAT(B41," ",A41, " ",C41)</f>
        <v/>
      </c>
    </row>
    <row r="42">
      <c r="F42" s="6">
        <f>_xlfn.CONCAT(B42," ",A42, " ",C42)</f>
        <v/>
      </c>
    </row>
    <row r="43">
      <c r="F43" s="6">
        <f>_xlfn.CONCAT(B43," ",A43, " ",C43)</f>
        <v/>
      </c>
    </row>
    <row r="44">
      <c r="F44" s="6">
        <f>_xlfn.CONCAT(B44," ",A44, " ",C44)</f>
        <v/>
      </c>
    </row>
    <row r="45">
      <c r="F45" s="6">
        <f>_xlfn.CONCAT(B45," ",A45, " ",C45)</f>
        <v/>
      </c>
    </row>
    <row r="46">
      <c r="F46" s="6">
        <f>_xlfn.CONCAT(B46," ",A46, " ",C46)</f>
        <v/>
      </c>
    </row>
    <row r="47">
      <c r="F47" s="6">
        <f>_xlfn.CONCAT(B47," ",A47, " ",C47)</f>
        <v/>
      </c>
    </row>
    <row r="48">
      <c r="F48" s="6">
        <f>_xlfn.CONCAT(B48," ",A48, " ",C48)</f>
        <v/>
      </c>
    </row>
    <row r="49">
      <c r="F49" s="6">
        <f>_xlfn.CONCAT(B49," ",A49, " ",C49)</f>
        <v/>
      </c>
    </row>
    <row r="50">
      <c r="F50" s="6">
        <f>_xlfn.CONCAT(B50," ",A50, " ",C50)</f>
        <v/>
      </c>
    </row>
    <row r="51">
      <c r="F51" s="6">
        <f>_xlfn.CONCAT(B51," ",A51, " ",C51)</f>
        <v/>
      </c>
    </row>
    <row r="52">
      <c r="F52" s="6">
        <f>_xlfn.CONCAT(B52," ",A52, " ",C52)</f>
        <v/>
      </c>
    </row>
    <row r="53">
      <c r="F53" s="6">
        <f>_xlfn.CONCAT(B53," ",A53, " ",C53)</f>
        <v/>
      </c>
    </row>
    <row r="54">
      <c r="F54" s="6">
        <f>_xlfn.CONCAT(B54," ",A54, " ",C54)</f>
        <v/>
      </c>
    </row>
    <row r="55">
      <c r="F55" s="6">
        <f>_xlfn.CONCAT(B55," ",A55, " ",C55)</f>
        <v/>
      </c>
    </row>
    <row r="56">
      <c r="F56" s="6">
        <f>_xlfn.CONCAT(B56," ",A56, " ",C56)</f>
        <v/>
      </c>
    </row>
    <row r="57">
      <c r="F57" s="6">
        <f>_xlfn.CONCAT(B57," ",A57, " ",C57)</f>
        <v/>
      </c>
    </row>
    <row r="58">
      <c r="F58" s="6">
        <f>_xlfn.CONCAT(B58," ",A58, " ",C58)</f>
        <v/>
      </c>
    </row>
    <row r="59">
      <c r="F59" s="6">
        <f>_xlfn.CONCAT(B59," ",A59, " ",C59)</f>
        <v/>
      </c>
    </row>
    <row r="60">
      <c r="F60" s="6">
        <f>_xlfn.CONCAT(B60," ",A60, " ",C60)</f>
        <v/>
      </c>
    </row>
    <row r="61">
      <c r="F61" s="6">
        <f>_xlfn.CONCAT(B61," ",A61, " ",C61)</f>
        <v/>
      </c>
    </row>
    <row r="62">
      <c r="F62" s="6">
        <f>_xlfn.CONCAT(B62," ",A62, " ",C62)</f>
        <v/>
      </c>
    </row>
    <row r="63">
      <c r="F63" s="6">
        <f>_xlfn.CONCAT(B63," ",A63, " ",C63)</f>
        <v/>
      </c>
    </row>
    <row r="64">
      <c r="F64" s="6">
        <f>_xlfn.CONCAT(B64," ",A64, " ",C64)</f>
        <v/>
      </c>
    </row>
    <row r="65">
      <c r="F65" s="6">
        <f>_xlfn.CONCAT(B65," ",A65, " ",C65)</f>
        <v/>
      </c>
    </row>
    <row r="66">
      <c r="F66" s="6">
        <f>_xlfn.CONCAT(B66," ",A66, " ",C66)</f>
        <v/>
      </c>
    </row>
    <row r="67">
      <c r="F67" s="6">
        <f>_xlfn.CONCAT(B67," ",A67, " ",C67)</f>
        <v/>
      </c>
    </row>
    <row r="68">
      <c r="F68" s="6">
        <f>_xlfn.CONCAT(B68," ",A68, " ",C68)</f>
        <v/>
      </c>
    </row>
    <row r="69">
      <c r="F69" s="6">
        <f>_xlfn.CONCAT(B69," ",A69, " ",C69)</f>
        <v/>
      </c>
    </row>
    <row r="70">
      <c r="F70" s="6">
        <f>_xlfn.CONCAT(B70," ",A70, " ",C70)</f>
        <v/>
      </c>
    </row>
    <row r="71">
      <c r="F71" s="6">
        <f>_xlfn.CONCAT(B71," ",A71, " ",C71)</f>
        <v/>
      </c>
    </row>
    <row r="72">
      <c r="F72" s="6">
        <f>_xlfn.CONCAT(B72," ",A72, " ",C72)</f>
        <v/>
      </c>
    </row>
    <row r="73">
      <c r="F73" s="6">
        <f>_xlfn.CONCAT(B73," ",A73, " ",C73)</f>
        <v/>
      </c>
    </row>
    <row r="74">
      <c r="F74" s="6">
        <f>_xlfn.CONCAT(B74," ",A74, " ",C74)</f>
        <v/>
      </c>
    </row>
    <row r="75">
      <c r="F75" s="6">
        <f>_xlfn.CONCAT(B75," ",A75, " ",C75)</f>
        <v/>
      </c>
    </row>
    <row r="76">
      <c r="F76" s="6">
        <f>_xlfn.CONCAT(B76," ",A76, " ",C76)</f>
        <v/>
      </c>
    </row>
    <row r="77">
      <c r="F77" s="6">
        <f>_xlfn.CONCAT(B77," ",A77, " ",C77)</f>
        <v/>
      </c>
    </row>
    <row r="78">
      <c r="F78" s="6">
        <f>_xlfn.CONCAT(B78," ",A78, " ",C78)</f>
        <v/>
      </c>
    </row>
    <row r="79">
      <c r="F79" s="6">
        <f>_xlfn.CONCAT(B79," ",A79, " ",C79)</f>
        <v/>
      </c>
    </row>
    <row r="80">
      <c r="F80" s="6">
        <f>_xlfn.CONCAT(B80," ",A80, " ",C80)</f>
        <v/>
      </c>
    </row>
    <row r="81">
      <c r="F81" s="6">
        <f>_xlfn.CONCAT(B81," ",A81, " ",C81)</f>
        <v/>
      </c>
    </row>
    <row r="82">
      <c r="F82" s="6">
        <f>_xlfn.CONCAT(B82," ",A82, " ",C82)</f>
        <v/>
      </c>
    </row>
    <row r="83">
      <c r="F83" s="6">
        <f>_xlfn.CONCAT(B83," ",A83, " ",C83)</f>
        <v/>
      </c>
    </row>
    <row r="84">
      <c r="F84" s="6">
        <f>_xlfn.CONCAT(B84," ",A84, " ",C84)</f>
        <v/>
      </c>
    </row>
    <row r="85">
      <c r="F85" s="6">
        <f>_xlfn.CONCAT(B85," ",A85, " ",C85)</f>
        <v/>
      </c>
    </row>
    <row r="86">
      <c r="F86" s="6">
        <f>_xlfn.CONCAT(B86," ",A86, " ",C86)</f>
        <v/>
      </c>
    </row>
    <row r="87">
      <c r="F87" s="6">
        <f>_xlfn.CONCAT(B87," ",A87, " ",C87)</f>
        <v/>
      </c>
    </row>
    <row r="88">
      <c r="F88" s="6">
        <f>_xlfn.CONCAT(B88," ",A88, " ",C88)</f>
        <v/>
      </c>
    </row>
    <row r="89">
      <c r="F89" s="6">
        <f>_xlfn.CONCAT(B89," ",A89, " ",C89)</f>
        <v/>
      </c>
    </row>
    <row r="90">
      <c r="F90" s="6">
        <f>_xlfn.CONCAT(B90," ",A90, " ",C90)</f>
        <v/>
      </c>
    </row>
    <row r="91">
      <c r="F91" s="6">
        <f>_xlfn.CONCAT(B91," ",A91, " ",C91)</f>
        <v/>
      </c>
    </row>
    <row r="92">
      <c r="F92" s="6">
        <f>_xlfn.CONCAT(B92," ",A92, " ",C92)</f>
        <v/>
      </c>
    </row>
    <row r="93">
      <c r="F93" s="6">
        <f>_xlfn.CONCAT(B93," ",A93, " ",C93)</f>
        <v/>
      </c>
    </row>
    <row r="94">
      <c r="F94" s="6">
        <f>_xlfn.CONCAT(B94," ",A94, " ",C94)</f>
        <v/>
      </c>
    </row>
    <row r="95">
      <c r="F95" s="6">
        <f>_xlfn.CONCAT(B95," ",A95, " ",C95)</f>
        <v/>
      </c>
    </row>
    <row r="96">
      <c r="F96" s="6">
        <f>_xlfn.CONCAT(B96," ",A96, " ",C96)</f>
        <v/>
      </c>
    </row>
    <row r="97">
      <c r="F97" s="6">
        <f>_xlfn.CONCAT(B97," ",A97, " ",C97)</f>
        <v/>
      </c>
    </row>
    <row r="98">
      <c r="F98" s="6">
        <f>_xlfn.CONCAT(B98," ",A98, " ",C98)</f>
        <v/>
      </c>
    </row>
    <row r="99">
      <c r="F99" s="6">
        <f>_xlfn.CONCAT(B99," ",A99, " ",C99)</f>
        <v/>
      </c>
    </row>
    <row r="100">
      <c r="F100" s="6">
        <f>_xlfn.CONCAT(B100," ",A100, " ",C100)</f>
        <v/>
      </c>
    </row>
    <row r="101">
      <c r="F101" s="6">
        <f>_xlfn.CONCAT(B101," ",A101, " ",C101)</f>
        <v/>
      </c>
    </row>
    <row r="102">
      <c r="F102" s="6">
        <f>_xlfn.CONCAT(B102," ",A102, " ",C102)</f>
        <v/>
      </c>
    </row>
    <row r="103">
      <c r="F103" s="6">
        <f>_xlfn.CONCAT(B103," ",A103, " ",C103)</f>
        <v/>
      </c>
    </row>
    <row r="104">
      <c r="F104" s="6">
        <f>_xlfn.CONCAT(B104," ",A104, " ",C104)</f>
        <v/>
      </c>
    </row>
    <row r="105">
      <c r="F105" s="6">
        <f>_xlfn.CONCAT(B105," ",A105, " ",C105)</f>
        <v/>
      </c>
    </row>
    <row r="106">
      <c r="F106" s="6">
        <f>_xlfn.CONCAT(B106," ",A106, " ",C106)</f>
        <v/>
      </c>
    </row>
    <row r="107">
      <c r="F107" s="6">
        <f>_xlfn.CONCAT(B107," ",A107, " ",C107)</f>
        <v/>
      </c>
    </row>
    <row r="108">
      <c r="F108" s="6">
        <f>_xlfn.CONCAT(B108," ",A108, " ",C108)</f>
        <v/>
      </c>
    </row>
    <row r="109">
      <c r="F109" s="6">
        <f>_xlfn.CONCAT(B109," ",A109, " ",C109)</f>
        <v/>
      </c>
    </row>
    <row r="110">
      <c r="F110" s="6">
        <f>_xlfn.CONCAT(B110," ",A110, " ",C110)</f>
        <v/>
      </c>
    </row>
    <row r="111">
      <c r="F111" s="6">
        <f>_xlfn.CONCAT(B111," ",A111, " ",C111)</f>
        <v/>
      </c>
    </row>
    <row r="112">
      <c r="F112" s="6">
        <f>_xlfn.CONCAT(B112," ",A112, " ",C112)</f>
        <v/>
      </c>
    </row>
    <row r="113">
      <c r="F113" s="6">
        <f>_xlfn.CONCAT(B113," ",A113, " ",C113)</f>
        <v/>
      </c>
    </row>
    <row r="114">
      <c r="F114" s="6">
        <f>_xlfn.CONCAT(B114," ",A114, " ",C114)</f>
        <v/>
      </c>
    </row>
    <row r="115">
      <c r="F115" s="6">
        <f>_xlfn.CONCAT(B115," ",A115, " ",C115)</f>
        <v/>
      </c>
    </row>
    <row r="116">
      <c r="F116" s="6">
        <f>_xlfn.CONCAT(B116," ",A116, " ",C116)</f>
        <v/>
      </c>
    </row>
    <row r="117">
      <c r="F117" s="6">
        <f>_xlfn.CONCAT(B117," ",A117, " ",C117)</f>
        <v/>
      </c>
    </row>
    <row r="118">
      <c r="F118" s="6">
        <f>_xlfn.CONCAT(B118," ",A118, " ",C118)</f>
        <v/>
      </c>
    </row>
    <row r="119">
      <c r="F119" s="6">
        <f>_xlfn.CONCAT(B119," ",A119, " ",C119)</f>
        <v/>
      </c>
    </row>
    <row r="120">
      <c r="F120" s="6">
        <f>_xlfn.CONCAT(B120," ",A120, " ",C120)</f>
        <v/>
      </c>
    </row>
    <row r="121">
      <c r="F121" s="6">
        <f>_xlfn.CONCAT(B121," ",A121, " ",C121)</f>
        <v/>
      </c>
    </row>
    <row r="122">
      <c r="F122" s="6">
        <f>_xlfn.CONCAT(B122," ",A122, " ",C122)</f>
        <v/>
      </c>
    </row>
    <row r="123">
      <c r="F123" s="6">
        <f>_xlfn.CONCAT(B123," ",A123, " ",C123)</f>
        <v/>
      </c>
    </row>
    <row r="124">
      <c r="F124" s="6">
        <f>_xlfn.CONCAT(B124," ",A124, " ",C124)</f>
        <v/>
      </c>
    </row>
    <row r="125">
      <c r="F125" s="6">
        <f>_xlfn.CONCAT(B125," ",A125, " ",C125)</f>
        <v/>
      </c>
    </row>
    <row r="126">
      <c r="F126" s="6">
        <f>_xlfn.CONCAT(B126," ",A126, " ",C126)</f>
        <v/>
      </c>
    </row>
    <row r="127">
      <c r="F127" s="6">
        <f>_xlfn.CONCAT(B127," ",A127, " ",C127)</f>
        <v/>
      </c>
    </row>
    <row r="128">
      <c r="F128" s="6">
        <f>_xlfn.CONCAT(B128," ",A128, " ",C128)</f>
        <v/>
      </c>
    </row>
    <row r="129">
      <c r="F129" s="6">
        <f>_xlfn.CONCAT(B129," ",A129, " ",C129)</f>
        <v/>
      </c>
    </row>
    <row r="130">
      <c r="F130" s="6">
        <f>_xlfn.CONCAT(B130," ",A130, " ",C130)</f>
        <v/>
      </c>
    </row>
    <row r="131">
      <c r="F131" s="6">
        <f>_xlfn.CONCAT(B131," ",A131, " ",C131)</f>
        <v/>
      </c>
    </row>
    <row r="132" hidden="1" outlineLevel="1"/>
    <row r="133" hidden="1" outlineLevel="1"/>
    <row r="134" hidden="1" outlineLevel="1"/>
    <row r="135" hidden="1" outlineLevel="1"/>
    <row r="136" collapsed="1"/>
  </sheetData>
  <dataValidations count="2">
    <dataValidation sqref="A1:D1 C2:D12 C14:D135 C137:D1048576" showDropDown="0" showInputMessage="1" showErrorMessage="1" allowBlank="0"/>
    <dataValidation sqref="F1:F135 F137:F1048576" showDropDown="0" showInputMessage="1" showErrorMessage="0" allowBlank="0"/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1" r:id="rId29"/>
    <hyperlink ref="D32" r:id="rId30"/>
    <hyperlink ref="D33" r:id="rId31"/>
    <hyperlink ref="D35" r:id="rId32"/>
    <hyperlink ref="D36" r:id="rId33"/>
    <hyperlink ref="D39" r:id="rId34"/>
  </hyperlinks>
  <pageMargins left="0.7" right="0.7" top="0.75" bottom="0.75" header="0.3" footer="0.3"/>
  <tableParts count="1">
    <tablePart r:id="rId35"/>
  </tableParts>
</worksheet>
</file>

<file path=xl/worksheets/sheet6.xml><?xml version="1.0" encoding="utf-8"?>
<worksheet xmlns="http://schemas.openxmlformats.org/spreadsheetml/2006/main">
  <sheetPr codeName="Arkusz7">
    <outlinePr summaryBelow="1" summaryRight="1"/>
    <pageSetUpPr/>
  </sheetPr>
  <dimension ref="A1:Q11"/>
  <sheetViews>
    <sheetView topLeftCell="D1" workbookViewId="0">
      <selection activeCell="Q2" sqref="Q2"/>
    </sheetView>
  </sheetViews>
  <sheetFormatPr baseColWidth="8" defaultColWidth="9.140625" defaultRowHeight="14.45"/>
  <cols>
    <col width="26.85546875" customWidth="1" style="1" min="1" max="1"/>
    <col width="13" customWidth="1" style="1" min="2" max="2"/>
    <col width="15.5703125" bestFit="1" customWidth="1" style="1" min="3" max="4"/>
    <col width="19" bestFit="1" customWidth="1" style="1" min="5" max="5"/>
    <col width="16.5703125" bestFit="1" customWidth="1" style="1" min="6" max="6"/>
    <col width="15.140625" bestFit="1" customWidth="1" style="1" min="7" max="7"/>
    <col width="13.7109375" bestFit="1" customWidth="1" style="1" min="8" max="8"/>
    <col width="13" bestFit="1" customWidth="1" style="1" min="9" max="9"/>
    <col width="15.5703125" bestFit="1" customWidth="1" style="1" min="10" max="10"/>
    <col width="21.140625" bestFit="1" customWidth="1" style="1" min="11" max="11"/>
    <col width="20.42578125" bestFit="1" customWidth="1" style="1" min="12" max="12"/>
    <col width="27" bestFit="1" customWidth="1" style="1" min="13" max="13"/>
    <col width="13" bestFit="1" customWidth="1" style="1" min="14" max="14"/>
    <col width="15.7109375" bestFit="1" customWidth="1" style="1" min="15" max="15"/>
    <col width="9.140625" customWidth="1" style="1" min="16" max="16"/>
    <col width="9.140625" customWidth="1" style="1" min="17" max="16384"/>
  </cols>
  <sheetData>
    <row r="1" ht="23.25" customHeight="1">
      <c r="A1" s="12" t="inlineStr">
        <is>
          <t>Status</t>
        </is>
      </c>
      <c r="B1" s="12" t="inlineStr">
        <is>
          <t>Status Skrót</t>
        </is>
      </c>
      <c r="C1" s="13" t="inlineStr">
        <is>
          <t>Usługa</t>
        </is>
      </c>
      <c r="D1" s="13" t="inlineStr">
        <is>
          <t>Biuro</t>
        </is>
      </c>
      <c r="E1" s="13" t="inlineStr">
        <is>
          <t>Sposob rozliczenia</t>
        </is>
      </c>
      <c r="F1" s="13" t="inlineStr">
        <is>
          <t>Status płatności</t>
        </is>
      </c>
      <c r="G1" s="13" t="inlineStr">
        <is>
          <t>Opiekun</t>
        </is>
      </c>
      <c r="H1" s="13" t="inlineStr">
        <is>
          <t>cena roz w PL</t>
        </is>
      </c>
      <c r="I1" s="13" t="inlineStr">
        <is>
          <t>cena roz w DE</t>
        </is>
      </c>
      <c r="J1" s="14" t="inlineStr">
        <is>
          <t>Stan cywilny</t>
        </is>
      </c>
      <c r="K1" s="14" t="inlineStr">
        <is>
          <t>EUEWR</t>
        </is>
      </c>
      <c r="L1" s="14" t="inlineStr">
        <is>
          <t>Usługi Działalność</t>
        </is>
      </c>
      <c r="M1" s="14" t="inlineStr">
        <is>
          <t>Status Działalność</t>
        </is>
      </c>
      <c r="N1" s="14" t="inlineStr">
        <is>
          <t>Forma zapłaty</t>
        </is>
      </c>
      <c r="O1" s="14" t="inlineStr">
        <is>
          <t>Poinformowano?</t>
        </is>
      </c>
      <c r="Q1" s="1" t="inlineStr">
        <is>
          <t>Cena FA</t>
        </is>
      </c>
    </row>
    <row r="2">
      <c r="A2" s="15" t="inlineStr">
        <is>
          <t>PL - Niekompletny zestaw dok</t>
        </is>
      </c>
      <c r="B2" s="15" t="inlineStr">
        <is>
          <t>NZD PL</t>
        </is>
      </c>
      <c r="C2" s="1" t="inlineStr">
        <is>
          <t>Rozliczenie w PL</t>
        </is>
      </c>
      <c r="D2" s="1" t="inlineStr">
        <is>
          <t xml:space="preserve">Jarosław </t>
        </is>
      </c>
      <c r="E2" s="1" t="inlineStr">
        <is>
          <t xml:space="preserve">Z żoną </t>
        </is>
      </c>
      <c r="F2" s="1" t="inlineStr">
        <is>
          <t>Zaliczka</t>
        </is>
      </c>
      <c r="G2" s="1" t="inlineStr">
        <is>
          <t>Adam</t>
        </is>
      </c>
      <c r="H2" s="1" t="n">
        <v>70</v>
      </c>
      <c r="I2" s="1" t="n">
        <v>250</v>
      </c>
      <c r="J2" s="1" t="inlineStr">
        <is>
          <t>Żonaty</t>
        </is>
      </c>
      <c r="K2" s="1" t="inlineStr">
        <is>
          <t>Poinformowano klienta</t>
        </is>
      </c>
      <c r="L2" s="1" t="inlineStr">
        <is>
          <t>Zgłoszenie + 1.FB</t>
        </is>
      </c>
      <c r="M2" s="15" t="inlineStr">
        <is>
          <t>Niekompletny zestaw dok</t>
        </is>
      </c>
      <c r="N2" s="1" t="inlineStr">
        <is>
          <t>Faktura</t>
        </is>
      </c>
      <c r="O2" s="1" t="inlineStr">
        <is>
          <t xml:space="preserve">Tak </t>
        </is>
      </c>
      <c r="P2" s="1" t="n">
        <v>2023</v>
      </c>
      <c r="Q2" s="1" t="n">
        <v>246</v>
      </c>
    </row>
    <row r="3">
      <c r="A3" s="15" t="inlineStr">
        <is>
          <t>PL - Otrzymano dokumenty</t>
        </is>
      </c>
      <c r="B3" s="15" t="inlineStr">
        <is>
          <t>KZD PL</t>
        </is>
      </c>
      <c r="C3" s="1" t="inlineStr">
        <is>
          <t>Rozliczenie w DE</t>
        </is>
      </c>
      <c r="D3" s="1" t="inlineStr">
        <is>
          <t>Przeworsk</t>
        </is>
      </c>
      <c r="E3" s="1" t="inlineStr">
        <is>
          <t xml:space="preserve">Bez żony </t>
        </is>
      </c>
      <c r="F3" s="1" t="inlineStr">
        <is>
          <t>Zapłacono</t>
        </is>
      </c>
      <c r="G3" s="1" t="inlineStr">
        <is>
          <t>Beata</t>
        </is>
      </c>
      <c r="H3" s="1" t="n">
        <v>100</v>
      </c>
      <c r="I3" s="1" t="n">
        <v>400</v>
      </c>
      <c r="J3" s="1" t="inlineStr">
        <is>
          <t>Kawaler</t>
        </is>
      </c>
      <c r="L3" s="1" t="inlineStr">
        <is>
          <t>FB</t>
        </is>
      </c>
      <c r="M3" s="15" t="inlineStr">
        <is>
          <t>Otrzymano dokumenty</t>
        </is>
      </c>
      <c r="N3" s="1" t="inlineStr">
        <is>
          <t>Gotowka</t>
        </is>
      </c>
      <c r="O3" s="1" t="inlineStr">
        <is>
          <t>Nie</t>
        </is>
      </c>
      <c r="P3" s="1" t="n">
        <v>2022</v>
      </c>
      <c r="Q3" s="1" t="n">
        <v>124</v>
      </c>
    </row>
    <row r="4">
      <c r="A4" s="15" t="inlineStr">
        <is>
          <t>PL - Rozliczono</t>
        </is>
      </c>
      <c r="B4" s="15" t="inlineStr">
        <is>
          <t>ROZ PL</t>
        </is>
      </c>
      <c r="C4" s="1" t="inlineStr">
        <is>
          <t>Korekta w PL</t>
        </is>
      </c>
      <c r="E4" s="1" t="inlineStr">
        <is>
          <t>Na zero</t>
        </is>
      </c>
      <c r="G4" s="1" t="inlineStr">
        <is>
          <t>Kamil</t>
        </is>
      </c>
      <c r="H4" s="1" t="n">
        <v>140</v>
      </c>
      <c r="J4" s="1" t="inlineStr">
        <is>
          <t>Rozwiedziony/na</t>
        </is>
      </c>
      <c r="L4" s="1" t="inlineStr">
        <is>
          <t>PF 2023</t>
        </is>
      </c>
      <c r="M4" s="15" t="inlineStr">
        <is>
          <t>Wysłano</t>
        </is>
      </c>
      <c r="N4" s="1" t="inlineStr">
        <is>
          <t>Karta</t>
        </is>
      </c>
      <c r="P4" s="1" t="n">
        <v>2021</v>
      </c>
      <c r="Q4" s="1" t="n">
        <v>200</v>
      </c>
    </row>
    <row r="5">
      <c r="A5" s="16" t="inlineStr">
        <is>
          <t xml:space="preserve">DE - Niekompletny zestaw </t>
        </is>
      </c>
      <c r="B5" s="15" t="inlineStr">
        <is>
          <t>NZD DE</t>
        </is>
      </c>
      <c r="E5" s="1" t="inlineStr">
        <is>
          <t>Bez żony na zero</t>
        </is>
      </c>
      <c r="G5" s="1" t="inlineStr">
        <is>
          <t>Kasia</t>
        </is>
      </c>
      <c r="J5" s="1" t="inlineStr">
        <is>
          <t>Panienka</t>
        </is>
      </c>
      <c r="L5" s="1" t="inlineStr">
        <is>
          <t>PF 2023 + FB</t>
        </is>
      </c>
      <c r="P5" s="1" t="n">
        <v>2020</v>
      </c>
      <c r="Q5" s="1" t="n">
        <v>100</v>
      </c>
    </row>
    <row r="6">
      <c r="A6" s="16" t="inlineStr">
        <is>
          <t>DE - Otrzymano dokumenty</t>
        </is>
      </c>
      <c r="B6" s="15" t="inlineStr">
        <is>
          <t>KZD DE</t>
        </is>
      </c>
      <c r="E6" s="1" t="inlineStr">
        <is>
          <t>Z żona na zero</t>
        </is>
      </c>
      <c r="J6" s="1" t="inlineStr">
        <is>
          <t xml:space="preserve">Mężatka </t>
        </is>
      </c>
      <c r="L6" s="1" t="inlineStr">
        <is>
          <t>PF 2023 +FB + WOZPB</t>
        </is>
      </c>
      <c r="Q6" s="1" t="n">
        <v>307.5</v>
      </c>
    </row>
    <row r="7">
      <c r="A7" s="16" t="inlineStr">
        <is>
          <t>DE - Rozliczono</t>
        </is>
      </c>
      <c r="B7" s="15" t="inlineStr">
        <is>
          <t>ROZ DE</t>
        </is>
      </c>
      <c r="L7" s="17" t="inlineStr">
        <is>
          <t>WOZPB</t>
        </is>
      </c>
    </row>
    <row r="8">
      <c r="A8" s="15" t="inlineStr">
        <is>
          <t>Zrealizowane</t>
        </is>
      </c>
      <c r="B8" s="15" t="inlineStr">
        <is>
          <t>ZREAL</t>
        </is>
      </c>
      <c r="L8" s="1" t="inlineStr">
        <is>
          <t>PF 2023 + WOZPB</t>
        </is>
      </c>
    </row>
    <row r="11">
      <c r="D11" s="18" t="n"/>
    </row>
  </sheetData>
  <conditionalFormatting sqref="C2:I5 C6:F6 C7:I1048576 H6:I6">
    <cfRule type="notContainsBlanks" priority="1" dxfId="3">
      <formula>LEN(TRIM(C2))&gt;0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Arkusz1">
    <outlinePr summaryBelow="1" summaryRight="1"/>
    <pageSetUpPr/>
  </sheetPr>
  <dimension ref="A1:N33"/>
  <sheetViews>
    <sheetView workbookViewId="0">
      <pane ySplit="1" topLeftCell="A18" activePane="bottomLeft" state="frozen"/>
      <selection pane="bottomLeft" activeCell="B18" sqref="B18"/>
    </sheetView>
  </sheetViews>
  <sheetFormatPr baseColWidth="8" defaultColWidth="9.140625" defaultRowHeight="15.75" customHeight="1"/>
  <cols>
    <col width="5.140625" customWidth="1" style="1" min="1" max="1"/>
    <col width="40.140625" bestFit="1" customWidth="1" style="3" min="2" max="2"/>
    <col hidden="1" outlineLevel="1" width="12.28515625" customWidth="1" style="1" min="3" max="3"/>
    <col hidden="1" outlineLevel="1" width="12.5703125" customWidth="1" style="1" min="4" max="4"/>
    <col hidden="1" outlineLevel="1" width="18.85546875" customWidth="1" style="1" min="5" max="5"/>
    <col hidden="1" outlineLevel="1" width="13.5703125" customWidth="1" min="6" max="6"/>
    <col collapsed="1" width="12.5703125" bestFit="1" customWidth="1" style="3" min="7" max="7"/>
    <col width="5.5703125" customWidth="1" style="3" min="8" max="8"/>
    <col width="5.140625" customWidth="1" style="3" min="9" max="9"/>
    <col width="10.85546875" customWidth="1" style="1" min="10" max="10"/>
    <col width="12" customWidth="1" style="1" min="11" max="11"/>
    <col width="10.42578125" customWidth="1" style="1" min="12" max="12"/>
    <col width="13.42578125" customWidth="1" style="1" min="13" max="13"/>
    <col width="20.5703125" customWidth="1" style="1" min="14" max="14"/>
  </cols>
  <sheetData>
    <row r="1" ht="23.25" customFormat="1" customHeight="1" s="2">
      <c r="A1" s="7" t="inlineStr">
        <is>
          <t>Nr</t>
        </is>
      </c>
      <c r="B1" s="8" t="inlineStr">
        <is>
          <t>Imię i Nazwisko</t>
        </is>
      </c>
      <c r="C1" s="7" t="inlineStr">
        <is>
          <t>Status PL</t>
        </is>
      </c>
      <c r="D1" s="7" t="inlineStr">
        <is>
          <t>Cena</t>
        </is>
      </c>
      <c r="E1" s="9" t="inlineStr">
        <is>
          <t>Status płatności</t>
        </is>
      </c>
      <c r="F1" s="7" t="inlineStr">
        <is>
          <t>Opiekun pl</t>
        </is>
      </c>
      <c r="G1" s="8" t="inlineStr">
        <is>
          <t>Status DE</t>
        </is>
      </c>
      <c r="H1" s="8" t="inlineStr">
        <is>
          <t>Poinform.</t>
        </is>
      </c>
      <c r="I1" s="8" t="inlineStr">
        <is>
          <t>Wysłano</t>
        </is>
      </c>
      <c r="J1" s="7" t="inlineStr">
        <is>
          <t>Cena</t>
        </is>
      </c>
      <c r="K1" s="9" t="inlineStr">
        <is>
          <t>Status płat.</t>
        </is>
      </c>
      <c r="L1" s="9" t="inlineStr">
        <is>
          <t>Do zapłaty</t>
        </is>
      </c>
      <c r="M1" s="9" t="inlineStr">
        <is>
          <t>Opiekun DE</t>
        </is>
      </c>
      <c r="N1" s="7" t="inlineStr">
        <is>
          <t>Uwagi</t>
        </is>
      </c>
    </row>
    <row r="2" ht="15.75" customHeight="1">
      <c r="A2" s="1" t="n">
        <v>1</v>
      </c>
      <c r="B2" s="3">
        <f>'ZP Status DE'!A2</f>
        <v/>
      </c>
      <c r="C2" s="1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/>
      </c>
      <c r="D2" s="1">
        <f>IF(ISBLANK('Status PL'!E2)," ",'Status PL'!E2)</f>
        <v/>
      </c>
      <c r="E2" s="1">
        <f>IF(ISBLANK('Status PL'!F2)," ",'Status PL'!F2)</f>
        <v/>
      </c>
      <c r="F2">
        <f>IF(ISBLANK('Status PL'!I2)," ",'Status PL'!I2)</f>
        <v/>
      </c>
      <c r="G2" s="3">
        <f>IF('ZP Status DE'!B2=Pola_Wyb!$A$5,Pola_Wyb!$B$5,IF('ZP Status DE'!B2=Pola_Wyb!$A$6,Pola_Wyb!$B$6,IF('ZP Status DE'!B2=Pola_Wyb!$A$7,Pola_Wyb!$B$7,"")))</f>
        <v/>
      </c>
      <c r="H2" s="3">
        <f>IF(ISBLANK('ZP Status DE'!G2)," ",'ZP Status DE'!G2)</f>
        <v/>
      </c>
      <c r="I2" s="3">
        <f>IF(ISBLANK('ZP Status DE'!H2)," ",'ZP Status DE'!H2)</f>
        <v/>
      </c>
      <c r="J2" s="1">
        <f>IF(ISBLANK('ZP Status DE'!P2)," ",'ZP Status DE'!P2)</f>
        <v/>
      </c>
      <c r="K2" s="1">
        <f>IF(ISBLANK('ZP Status DE'!Q2)," ",'ZP Status DE'!Q2)</f>
        <v/>
      </c>
      <c r="L2" s="1">
        <f>IF(K2=Pola_Wyb!$F$2,J2-'ZP Status DE'!R2," ")</f>
        <v/>
      </c>
      <c r="M2" s="1">
        <f>IF(ISBLANK('ZP Status DE'!E2)," ",'ZP Status DE'!E2)</f>
        <v/>
      </c>
      <c r="N2" s="1">
        <f>IF(ISBLANK('ZP Status DE'!F2)," ",'ZP Status DE'!F2)</f>
        <v/>
      </c>
    </row>
    <row r="3" ht="15.75" customHeight="1">
      <c r="A3" s="1">
        <f>IF(ISBLANK(B3)," ",A2+1)</f>
        <v/>
      </c>
      <c r="B3" s="3">
        <f>'ZP Status DE'!A3</f>
        <v/>
      </c>
      <c r="C3" s="1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/>
      </c>
      <c r="D3" s="1">
        <f>IF(ISBLANK('Status PL'!E3)," ",'Status PL'!E3)</f>
        <v/>
      </c>
      <c r="E3" s="1">
        <f>IF(ISBLANK('Status PL'!F3)," ",'Status PL'!F3)</f>
        <v/>
      </c>
      <c r="F3">
        <f>IF(ISBLANK('Status PL'!I3)," ",'Status PL'!I3)</f>
        <v/>
      </c>
      <c r="G3" s="3">
        <f>IF('ZP Status DE'!B3=Pola_Wyb!$A$5,Pola_Wyb!$B$5,IF('ZP Status DE'!B3=Pola_Wyb!$A$6,Pola_Wyb!$B$6,IF('ZP Status DE'!B3=Pola_Wyb!$A$7,Pola_Wyb!$B$7,"")))</f>
        <v/>
      </c>
      <c r="H3" s="3">
        <f>IF(ISBLANK('ZP Status DE'!G3)," ",'ZP Status DE'!G3)</f>
        <v/>
      </c>
      <c r="I3" s="3">
        <f>IF(ISBLANK('ZP Status DE'!H3)," ",'ZP Status DE'!H3)</f>
        <v/>
      </c>
      <c r="J3" s="1">
        <f>IF(ISBLANK('ZP Status DE'!P3)," ",'ZP Status DE'!P3)</f>
        <v/>
      </c>
      <c r="K3" s="1">
        <f>IF(ISBLANK('ZP Status DE'!Q3)," ",'ZP Status DE'!Q3)</f>
        <v/>
      </c>
      <c r="L3" s="1">
        <f>IF(K3=Pola_Wyb!$F$2,J3-'ZP Status DE'!R3," ")</f>
        <v/>
      </c>
      <c r="M3" s="1">
        <f>IF(ISBLANK('ZP Status DE'!E3)," ",'ZP Status DE'!E3)</f>
        <v/>
      </c>
      <c r="N3" s="1">
        <f>IF(ISBLANK('ZP Status DE'!F3)," ",'ZP Status DE'!F3)</f>
        <v/>
      </c>
    </row>
    <row r="4" ht="15.75" customHeight="1">
      <c r="A4" s="1">
        <f>IF(ISBLANK(B4)," ",A3+1)</f>
        <v/>
      </c>
      <c r="B4" s="3">
        <f>'ZP Status DE'!A4</f>
        <v/>
      </c>
      <c r="C4" s="1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/>
      </c>
      <c r="D4" s="1">
        <f>IF(ISBLANK('Status PL'!E4)," ",'Status PL'!E4)</f>
        <v/>
      </c>
      <c r="E4" s="1">
        <f>IF(ISBLANK('Status PL'!F4)," ",'Status PL'!F4)</f>
        <v/>
      </c>
      <c r="F4">
        <f>IF(ISBLANK('Status PL'!I4)," ",'Status PL'!I4)</f>
        <v/>
      </c>
      <c r="G4" s="3">
        <f>IF('ZP Status DE'!B4=Pola_Wyb!$A$5,Pola_Wyb!$B$5,IF('ZP Status DE'!B4=Pola_Wyb!$A$6,Pola_Wyb!$B$6,IF('ZP Status DE'!B4=Pola_Wyb!$A$7,Pola_Wyb!$B$7,"")))</f>
        <v/>
      </c>
      <c r="H4" s="3">
        <f>IF(ISBLANK('ZP Status DE'!G4)," ",'ZP Status DE'!G4)</f>
        <v/>
      </c>
      <c r="I4" s="3">
        <f>IF(ISBLANK('ZP Status DE'!H4)," ",'ZP Status DE'!H4)</f>
        <v/>
      </c>
      <c r="J4" s="1">
        <f>IF(ISBLANK('ZP Status DE'!P4)," ",'ZP Status DE'!P4)</f>
        <v/>
      </c>
      <c r="K4" s="1">
        <f>IF(ISBLANK('ZP Status DE'!Q4)," ",'ZP Status DE'!Q4)</f>
        <v/>
      </c>
      <c r="L4" s="1">
        <f>IF(K4=Pola_Wyb!$F$2,J4-'ZP Status DE'!R4," ")</f>
        <v/>
      </c>
      <c r="M4" s="1">
        <f>IF(ISBLANK('ZP Status DE'!E4)," ",'ZP Status DE'!E4)</f>
        <v/>
      </c>
      <c r="N4" s="1">
        <f>IF(ISBLANK('ZP Status DE'!F4)," ",'ZP Status DE'!F4)</f>
        <v/>
      </c>
    </row>
    <row r="5" ht="15.75" customHeight="1">
      <c r="A5" s="1">
        <f>IF(ISBLANK(B5)," ",A4+1)</f>
        <v/>
      </c>
      <c r="B5" s="3">
        <f>'ZP Status DE'!A5</f>
        <v/>
      </c>
      <c r="C5" s="1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/>
      </c>
      <c r="D5" s="1">
        <f>IF(ISBLANK('Status PL'!E5)," ",'Status PL'!E5)</f>
        <v/>
      </c>
      <c r="E5" s="1">
        <f>IF(ISBLANK('Status PL'!F5)," ",'Status PL'!F5)</f>
        <v/>
      </c>
      <c r="F5">
        <f>IF(ISBLANK('Status PL'!I5)," ",'Status PL'!I5)</f>
        <v/>
      </c>
      <c r="G5" s="3">
        <f>IF('ZP Status DE'!B5=Pola_Wyb!$A$5,Pola_Wyb!$B$5,IF('ZP Status DE'!B5=Pola_Wyb!$A$6,Pola_Wyb!$B$6,IF('ZP Status DE'!B5=Pola_Wyb!$A$7,Pola_Wyb!$B$7,"")))</f>
        <v/>
      </c>
      <c r="H5" s="3">
        <f>IF(ISBLANK('ZP Status DE'!G5)," ",'ZP Status DE'!G5)</f>
        <v/>
      </c>
      <c r="I5" s="3">
        <f>IF(ISBLANK('ZP Status DE'!H5)," ",'ZP Status DE'!H5)</f>
        <v/>
      </c>
      <c r="J5" s="1">
        <f>IF(ISBLANK('ZP Status DE'!P5)," ",'ZP Status DE'!P5)</f>
        <v/>
      </c>
      <c r="K5" s="1">
        <f>IF(ISBLANK('ZP Status DE'!Q5)," ",'ZP Status DE'!Q5)</f>
        <v/>
      </c>
      <c r="L5" s="1">
        <f>IF(K5=Pola_Wyb!$F$2,J5-'ZP Status DE'!R5," ")</f>
        <v/>
      </c>
      <c r="M5" s="1">
        <f>IF(ISBLANK('ZP Status DE'!E5)," ",'ZP Status DE'!E5)</f>
        <v/>
      </c>
      <c r="N5" s="1">
        <f>IF(ISBLANK('ZP Status DE'!F5)," ",'ZP Status DE'!F5)</f>
        <v/>
      </c>
    </row>
    <row r="6" ht="15.75" customHeight="1">
      <c r="A6" s="1">
        <f>IF(ISBLANK(B6)," ",A5+1)</f>
        <v/>
      </c>
      <c r="B6" s="3">
        <f>'ZP Status DE'!A6</f>
        <v/>
      </c>
      <c r="C6" s="1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/>
      </c>
      <c r="D6" s="1">
        <f>IF(ISBLANK('Status PL'!E6)," ",'Status PL'!E6)</f>
        <v/>
      </c>
      <c r="E6" s="1">
        <f>IF(ISBLANK('Status PL'!F6)," ",'Status PL'!F6)</f>
        <v/>
      </c>
      <c r="F6">
        <f>IF(ISBLANK('Status PL'!I6)," ",'Status PL'!I6)</f>
        <v/>
      </c>
      <c r="G6" s="3">
        <f>IF('ZP Status DE'!B6=Pola_Wyb!$A$5,Pola_Wyb!$B$5,IF('ZP Status DE'!B6=Pola_Wyb!$A$6,Pola_Wyb!$B$6,IF('ZP Status DE'!B6=Pola_Wyb!$A$7,Pola_Wyb!$B$7,"")))</f>
        <v/>
      </c>
      <c r="H6" s="3">
        <f>IF(ISBLANK('ZP Status DE'!G6)," ",'ZP Status DE'!G6)</f>
        <v/>
      </c>
      <c r="I6" s="3">
        <f>IF(ISBLANK('ZP Status DE'!H6)," ",'ZP Status DE'!H6)</f>
        <v/>
      </c>
      <c r="J6" s="1">
        <f>IF(ISBLANK('ZP Status DE'!P6)," ",'ZP Status DE'!P6)</f>
        <v/>
      </c>
      <c r="K6" s="1">
        <f>IF(ISBLANK('ZP Status DE'!Q6)," ",'ZP Status DE'!Q6)</f>
        <v/>
      </c>
      <c r="L6" s="1">
        <f>IF(K6=Pola_Wyb!$F$2,J6-'ZP Status DE'!R6," ")</f>
        <v/>
      </c>
      <c r="M6" s="1">
        <f>IF(ISBLANK('ZP Status DE'!E6)," ",'ZP Status DE'!E6)</f>
        <v/>
      </c>
      <c r="N6" s="1">
        <f>IF(ISBLANK('ZP Status DE'!F6)," ",'ZP Status DE'!F6)</f>
        <v/>
      </c>
    </row>
    <row r="7" ht="15.75" customHeight="1">
      <c r="A7" s="1">
        <f>IF(ISBLANK(B7)," ",A6+1)</f>
        <v/>
      </c>
      <c r="B7" s="3">
        <f>'ZP Status DE'!A7</f>
        <v/>
      </c>
      <c r="C7" s="1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/>
      </c>
      <c r="D7" s="1">
        <f>IF(ISBLANK('Status PL'!E7)," ",'Status PL'!E7)</f>
        <v/>
      </c>
      <c r="E7" s="1">
        <f>IF(ISBLANK('Status PL'!F7)," ",'Status PL'!F7)</f>
        <v/>
      </c>
      <c r="F7">
        <f>IF(ISBLANK('Status PL'!I7)," ",'Status PL'!I7)</f>
        <v/>
      </c>
      <c r="G7" s="3">
        <f>IF('ZP Status DE'!B7=Pola_Wyb!$A$5,Pola_Wyb!$B$5,IF('ZP Status DE'!B7=Pola_Wyb!$A$6,Pola_Wyb!$B$6,IF('ZP Status DE'!B7=Pola_Wyb!$A$7,Pola_Wyb!$B$7,"")))</f>
        <v/>
      </c>
      <c r="H7" s="3">
        <f>IF(ISBLANK('ZP Status DE'!G7)," ",'ZP Status DE'!G7)</f>
        <v/>
      </c>
      <c r="I7" s="3">
        <f>IF(ISBLANK('ZP Status DE'!H7)," ",'ZP Status DE'!H7)</f>
        <v/>
      </c>
      <c r="J7" s="1">
        <f>IF(ISBLANK('ZP Status DE'!P7)," ",'ZP Status DE'!P7)</f>
        <v/>
      </c>
      <c r="K7" s="1">
        <f>IF(ISBLANK('ZP Status DE'!Q7)," ",'ZP Status DE'!Q7)</f>
        <v/>
      </c>
      <c r="L7" s="1">
        <f>IF(K7=Pola_Wyb!$F$2,J7-'ZP Status DE'!R7," ")</f>
        <v/>
      </c>
      <c r="M7" s="1">
        <f>IF(ISBLANK('ZP Status DE'!E7)," ",'ZP Status DE'!E7)</f>
        <v/>
      </c>
      <c r="N7" s="1">
        <f>IF(ISBLANK('ZP Status DE'!F7)," ",'ZP Status DE'!F7)</f>
        <v/>
      </c>
    </row>
    <row r="8" ht="15.75" customHeight="1">
      <c r="A8" s="1">
        <f>IF(ISBLANK(B8)," ",A7+1)</f>
        <v/>
      </c>
      <c r="B8" s="3">
        <f>'ZP Status DE'!A8</f>
        <v/>
      </c>
      <c r="C8" s="1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/>
      </c>
      <c r="D8" s="1">
        <f>IF(ISBLANK('Status PL'!E8)," ",'Status PL'!E8)</f>
        <v/>
      </c>
      <c r="E8" s="1">
        <f>IF(ISBLANK('Status PL'!F8)," ",'Status PL'!F8)</f>
        <v/>
      </c>
      <c r="F8">
        <f>IF(ISBLANK('Status PL'!I8)," ",'Status PL'!I8)</f>
        <v/>
      </c>
      <c r="G8" s="3">
        <f>IF('ZP Status DE'!B8=Pola_Wyb!$A$5,Pola_Wyb!$B$5,IF('ZP Status DE'!B8=Pola_Wyb!$A$6,Pola_Wyb!$B$6,IF('ZP Status DE'!B8=Pola_Wyb!$A$7,Pola_Wyb!$B$7,"")))</f>
        <v/>
      </c>
      <c r="H8" s="3">
        <f>IF(ISBLANK('ZP Status DE'!G8)," ",'ZP Status DE'!G8)</f>
        <v/>
      </c>
      <c r="I8" s="3">
        <f>IF(ISBLANK('ZP Status DE'!H8)," ",'ZP Status DE'!H8)</f>
        <v/>
      </c>
      <c r="J8" s="1">
        <f>IF(ISBLANK('ZP Status DE'!P8)," ",'ZP Status DE'!P8)</f>
        <v/>
      </c>
      <c r="K8" s="1">
        <f>IF(ISBLANK('ZP Status DE'!Q8)," ",'ZP Status DE'!Q8)</f>
        <v/>
      </c>
      <c r="L8" s="1">
        <f>IF(K8=Pola_Wyb!$F$2,J8-'ZP Status DE'!R8," ")</f>
        <v/>
      </c>
      <c r="M8" s="1">
        <f>IF(ISBLANK('ZP Status DE'!E8)," ",'ZP Status DE'!E8)</f>
        <v/>
      </c>
      <c r="N8" s="1">
        <f>IF(ISBLANK('ZP Status DE'!F8)," ",'ZP Status DE'!F8)</f>
        <v/>
      </c>
    </row>
    <row r="9" ht="15.75" customHeight="1">
      <c r="A9" s="1">
        <f>IF(ISBLANK(B9)," ",A8+1)</f>
        <v/>
      </c>
      <c r="B9" s="3">
        <f>'ZP Status DE'!A9</f>
        <v/>
      </c>
      <c r="C9" s="1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/>
      </c>
      <c r="D9" s="1">
        <f>IF(ISBLANK('Status PL'!E9)," ",'Status PL'!E9)</f>
        <v/>
      </c>
      <c r="E9" s="1">
        <f>IF(ISBLANK('Status PL'!F9)," ",'Status PL'!F9)</f>
        <v/>
      </c>
      <c r="F9">
        <f>IF(ISBLANK('Status PL'!I9)," ",'Status PL'!I9)</f>
        <v/>
      </c>
      <c r="G9" s="3">
        <f>IF('ZP Status DE'!B9=Pola_Wyb!$A$5,Pola_Wyb!$B$5,IF('ZP Status DE'!B9=Pola_Wyb!$A$6,Pola_Wyb!$B$6,IF('ZP Status DE'!B9=Pola_Wyb!$A$7,Pola_Wyb!$B$7,"")))</f>
        <v/>
      </c>
      <c r="H9" s="3">
        <f>IF(ISBLANK('ZP Status DE'!G9)," ",'ZP Status DE'!G9)</f>
        <v/>
      </c>
      <c r="I9" s="3">
        <f>IF(ISBLANK('ZP Status DE'!H9)," ",'ZP Status DE'!H9)</f>
        <v/>
      </c>
      <c r="J9" s="1">
        <f>IF(ISBLANK('ZP Status DE'!P9)," ",'ZP Status DE'!P9)</f>
        <v/>
      </c>
      <c r="K9" s="1">
        <f>IF(ISBLANK('ZP Status DE'!Q9)," ",'ZP Status DE'!Q9)</f>
        <v/>
      </c>
      <c r="L9" s="1">
        <f>IF(K9=Pola_Wyb!$F$2,J9-'ZP Status DE'!R9," ")</f>
        <v/>
      </c>
      <c r="M9" s="1">
        <f>IF(ISBLANK('ZP Status DE'!E9)," ",'ZP Status DE'!E9)</f>
        <v/>
      </c>
      <c r="N9" s="1">
        <f>IF(ISBLANK('ZP Status DE'!F9)," ",'ZP Status DE'!F9)</f>
        <v/>
      </c>
    </row>
    <row r="10" ht="15.75" customHeight="1">
      <c r="A10" s="1">
        <f>IF(ISBLANK(B10)," ",A9+1)</f>
        <v/>
      </c>
      <c r="B10" s="3">
        <f>'ZP Status DE'!A10</f>
        <v/>
      </c>
      <c r="C10" s="1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/>
      </c>
      <c r="D10" s="1">
        <f>IF(ISBLANK('Status PL'!E10)," ",'Status PL'!E10)</f>
        <v/>
      </c>
      <c r="E10" s="1">
        <f>IF(ISBLANK('Status PL'!F10)," ",'Status PL'!F10)</f>
        <v/>
      </c>
      <c r="F10">
        <f>IF(ISBLANK('Status PL'!I10)," ",'Status PL'!I10)</f>
        <v/>
      </c>
      <c r="G10" s="3">
        <f>IF('ZP Status DE'!B10=Pola_Wyb!$A$5,Pola_Wyb!$B$5,IF('ZP Status DE'!B10=Pola_Wyb!$A$6,Pola_Wyb!$B$6,IF('ZP Status DE'!B10=Pola_Wyb!$A$7,Pola_Wyb!$B$7,"")))</f>
        <v/>
      </c>
      <c r="H10" s="3">
        <f>IF(ISBLANK('ZP Status DE'!G10)," ",'ZP Status DE'!G10)</f>
        <v/>
      </c>
      <c r="I10" s="3">
        <f>IF(ISBLANK('ZP Status DE'!H10)," ",'ZP Status DE'!H10)</f>
        <v/>
      </c>
      <c r="J10" s="1">
        <f>IF(ISBLANK('ZP Status DE'!P10)," ",'ZP Status DE'!P10)</f>
        <v/>
      </c>
      <c r="K10" s="1">
        <f>IF(ISBLANK('ZP Status DE'!Q10)," ",'ZP Status DE'!Q10)</f>
        <v/>
      </c>
      <c r="L10" s="1">
        <f>IF(K10=Pola_Wyb!$F$2,J10-'ZP Status DE'!R10," ")</f>
        <v/>
      </c>
      <c r="M10" s="1">
        <f>IF(ISBLANK('ZP Status DE'!E10)," ",'ZP Status DE'!E10)</f>
        <v/>
      </c>
      <c r="N10" s="1">
        <f>IF(ISBLANK('ZP Status DE'!F10)," ",'ZP Status DE'!F10)</f>
        <v/>
      </c>
    </row>
    <row r="11" ht="15.75" customHeight="1">
      <c r="A11" s="1">
        <f>IF(ISBLANK(B11)," ",A10+1)</f>
        <v/>
      </c>
      <c r="B11" s="3">
        <f>'ZP Status DE'!#REF!</f>
        <v/>
      </c>
      <c r="C11" s="1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/>
      </c>
      <c r="D11" s="1">
        <f>IF(ISBLANK('Status PL'!E11)," ",'Status PL'!E11)</f>
        <v/>
      </c>
      <c r="E11" s="1">
        <f>IF(ISBLANK('Status PL'!F11)," ",'Status PL'!F11)</f>
        <v/>
      </c>
      <c r="F11">
        <f>IF(ISBLANK('Status PL'!I11)," ",'Status PL'!I11)</f>
        <v/>
      </c>
      <c r="G11" s="3">
        <f>IF('ZP Status DE'!#REF!=Pola_Wyb!$A$5,Pola_Wyb!$B$5,IF('ZP Status DE'!#REF!=Pola_Wyb!$A$6,Pola_Wyb!$B$6,IF('ZP Status DE'!#REF!=Pola_Wyb!$A$7,Pola_Wyb!$B$7,"")))</f>
        <v/>
      </c>
      <c r="H11" s="3">
        <f>IF(ISBLANK('ZP Status DE'!#REF!)," ",'ZP Status DE'!#REF!)</f>
        <v/>
      </c>
      <c r="I11" s="3">
        <f>IF(ISBLANK('ZP Status DE'!#REF!)," ",'ZP Status DE'!#REF!)</f>
        <v/>
      </c>
      <c r="J11" s="1">
        <f>IF(ISBLANK('ZP Status DE'!#REF!)," ",'ZP Status DE'!#REF!)</f>
        <v/>
      </c>
      <c r="K11" s="1">
        <f>IF(ISBLANK('ZP Status DE'!#REF!)," ",'ZP Status DE'!#REF!)</f>
        <v/>
      </c>
      <c r="L11" s="1">
        <f>IF(K11=Pola_Wyb!$F$2,J11-'ZP Status DE'!#REF!," ")</f>
        <v/>
      </c>
      <c r="M11" s="1">
        <f>IF(ISBLANK('ZP Status DE'!#REF!)," ",'ZP Status DE'!#REF!)</f>
        <v/>
      </c>
      <c r="N11" s="1">
        <f>IF(ISBLANK('ZP Status DE'!#REF!)," ",'ZP Status DE'!#REF!)</f>
        <v/>
      </c>
    </row>
    <row r="12" ht="15.75" customHeight="1">
      <c r="A12" s="1">
        <f>IF(ISBLANK(B12)," ",A11+1)</f>
        <v/>
      </c>
      <c r="B12" s="3">
        <f>'ZP Status DE'!A11</f>
        <v/>
      </c>
      <c r="C12" s="1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/>
      </c>
      <c r="D12" s="1">
        <f>IF(ISBLANK('Status PL'!E12)," ",'Status PL'!E12)</f>
        <v/>
      </c>
      <c r="E12" s="1">
        <f>IF(ISBLANK('Status PL'!F12)," ",'Status PL'!F12)</f>
        <v/>
      </c>
      <c r="F12">
        <f>IF(ISBLANK('Status PL'!I12)," ",'Status PL'!I12)</f>
        <v/>
      </c>
      <c r="G12" s="3">
        <f>IF('ZP Status DE'!B11=Pola_Wyb!$A$5,Pola_Wyb!$B$5,IF('ZP Status DE'!B11=Pola_Wyb!$A$6,Pola_Wyb!$B$6,IF('ZP Status DE'!B11=Pola_Wyb!$A$7,Pola_Wyb!$B$7,"")))</f>
        <v/>
      </c>
      <c r="H12" s="3">
        <f>IF(ISBLANK('ZP Status DE'!G11)," ",'ZP Status DE'!G11)</f>
        <v/>
      </c>
      <c r="I12" s="3">
        <f>IF(ISBLANK('ZP Status DE'!H11)," ",'ZP Status DE'!H11)</f>
        <v/>
      </c>
      <c r="J12" s="1">
        <f>IF(ISBLANK('ZP Status DE'!P11)," ",'ZP Status DE'!P11)</f>
        <v/>
      </c>
      <c r="K12" s="1">
        <f>IF(ISBLANK('ZP Status DE'!Q11)," ",'ZP Status DE'!Q11)</f>
        <v/>
      </c>
      <c r="L12" s="1">
        <f>IF(K12=Pola_Wyb!$F$2,J12-'ZP Status DE'!R11," ")</f>
        <v/>
      </c>
      <c r="M12" s="1">
        <f>IF(ISBLANK('ZP Status DE'!E11)," ",'ZP Status DE'!E11)</f>
        <v/>
      </c>
      <c r="N12" s="1">
        <f>IF(ISBLANK('ZP Status DE'!F11)," ",'ZP Status DE'!F11)</f>
        <v/>
      </c>
    </row>
    <row r="13" ht="15.75" customHeight="1">
      <c r="A13" s="1">
        <f>IF(ISBLANK(B13)," ",A12+1)</f>
        <v/>
      </c>
      <c r="B13" s="3">
        <f>'ZP Status DE'!A12</f>
        <v/>
      </c>
      <c r="C13" s="1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/>
      </c>
      <c r="D13" s="1">
        <f>IF(ISBLANK('Status PL'!E13)," ",'Status PL'!E13)</f>
        <v/>
      </c>
      <c r="E13" s="1">
        <f>IF(ISBLANK('Status PL'!F13)," ",'Status PL'!F13)</f>
        <v/>
      </c>
      <c r="F13">
        <f>IF(ISBLANK('Status PL'!I13)," ",'Status PL'!I13)</f>
        <v/>
      </c>
      <c r="G13" s="3">
        <f>IF('ZP Status DE'!B12=Pola_Wyb!$A$5,Pola_Wyb!$B$5,IF('ZP Status DE'!B12=Pola_Wyb!$A$6,Pola_Wyb!$B$6,IF('ZP Status DE'!B12=Pola_Wyb!$A$7,Pola_Wyb!$B$7,"")))</f>
        <v/>
      </c>
      <c r="H13" s="3">
        <f>IF(ISBLANK('ZP Status DE'!G12)," ",'ZP Status DE'!G12)</f>
        <v/>
      </c>
      <c r="I13" s="3">
        <f>IF(ISBLANK('ZP Status DE'!H12)," ",'ZP Status DE'!H12)</f>
        <v/>
      </c>
      <c r="J13" s="1">
        <f>IF(ISBLANK('ZP Status DE'!P12)," ",'ZP Status DE'!P12)</f>
        <v/>
      </c>
      <c r="K13" s="1">
        <f>IF(ISBLANK('ZP Status DE'!Q12)," ",'ZP Status DE'!Q12)</f>
        <v/>
      </c>
      <c r="L13" s="1">
        <f>IF(K13=Pola_Wyb!$F$2,J13-'ZP Status DE'!R12," ")</f>
        <v/>
      </c>
      <c r="M13" s="1">
        <f>IF(ISBLANK('ZP Status DE'!E12)," ",'ZP Status DE'!E12)</f>
        <v/>
      </c>
      <c r="N13" s="1">
        <f>IF(ISBLANK('ZP Status DE'!F12)," ",'ZP Status DE'!F12)</f>
        <v/>
      </c>
    </row>
    <row r="14" ht="15.75" customHeight="1">
      <c r="A14" s="1">
        <f>IF(ISBLANK(B14)," ",A13+1)</f>
        <v/>
      </c>
      <c r="B14" s="3">
        <f>'ZP Status DE'!A13</f>
        <v/>
      </c>
      <c r="C14" s="1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/>
      </c>
      <c r="D14" s="1">
        <f>IF(ISBLANK('Status PL'!E14)," ",'Status PL'!E14)</f>
        <v/>
      </c>
      <c r="E14" s="1">
        <f>IF(ISBLANK('Status PL'!F14)," ",'Status PL'!F14)</f>
        <v/>
      </c>
      <c r="F14">
        <f>IF(ISBLANK('Status PL'!I14)," ",'Status PL'!I14)</f>
        <v/>
      </c>
      <c r="G14" s="3">
        <f>IF('ZP Status DE'!B13=Pola_Wyb!$A$5,Pola_Wyb!$B$5,IF('ZP Status DE'!B13=Pola_Wyb!$A$6,Pola_Wyb!$B$6,IF('ZP Status DE'!B13=Pola_Wyb!$A$7,Pola_Wyb!$B$7,"")))</f>
        <v/>
      </c>
      <c r="H14" s="3">
        <f>IF(ISBLANK('ZP Status DE'!G13)," ",'ZP Status DE'!G13)</f>
        <v/>
      </c>
      <c r="I14" s="3">
        <f>IF(ISBLANK('ZP Status DE'!H13)," ",'ZP Status DE'!H13)</f>
        <v/>
      </c>
      <c r="J14" s="1">
        <f>IF(ISBLANK('ZP Status DE'!P13)," ",'ZP Status DE'!P13)</f>
        <v/>
      </c>
      <c r="K14" s="1">
        <f>IF(ISBLANK('ZP Status DE'!Q13)," ",'ZP Status DE'!Q13)</f>
        <v/>
      </c>
      <c r="L14" s="1">
        <f>IF(K14=Pola_Wyb!$F$2,J14-'ZP Status DE'!R13," ")</f>
        <v/>
      </c>
      <c r="M14" s="1">
        <f>IF(ISBLANK('ZP Status DE'!E13)," ",'ZP Status DE'!E13)</f>
        <v/>
      </c>
      <c r="N14" s="1">
        <f>IF(ISBLANK('ZP Status DE'!F13)," ",'ZP Status DE'!F13)</f>
        <v/>
      </c>
    </row>
    <row r="15" ht="15.75" customHeight="1">
      <c r="A15" s="1">
        <f>IF(ISBLANK(B15)," ",A14+1)</f>
        <v/>
      </c>
      <c r="B15" s="3">
        <f>'ZP Status DE'!A14</f>
        <v/>
      </c>
      <c r="C15" s="1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/>
      </c>
      <c r="D15" s="1">
        <f>IF(ISBLANK('Status PL'!E15)," ",'Status PL'!E15)</f>
        <v/>
      </c>
      <c r="E15" s="1">
        <f>IF(ISBLANK('Status PL'!F15)," ",'Status PL'!F15)</f>
        <v/>
      </c>
      <c r="F15">
        <f>IF(ISBLANK('Status PL'!I15)," ",'Status PL'!I15)</f>
        <v/>
      </c>
      <c r="G15" s="3">
        <f>IF('ZP Status DE'!B14=Pola_Wyb!$A$5,Pola_Wyb!$B$5,IF('ZP Status DE'!B14=Pola_Wyb!$A$6,Pola_Wyb!$B$6,IF('ZP Status DE'!B14=Pola_Wyb!$A$7,Pola_Wyb!$B$7,"")))</f>
        <v/>
      </c>
      <c r="H15" s="3">
        <f>IF(ISBLANK('ZP Status DE'!G14)," ",'ZP Status DE'!G14)</f>
        <v/>
      </c>
      <c r="I15" s="3">
        <f>IF(ISBLANK('ZP Status DE'!H14)," ",'ZP Status DE'!H14)</f>
        <v/>
      </c>
      <c r="J15" s="1">
        <f>IF(ISBLANK('ZP Status DE'!P14)," ",'ZP Status DE'!P14)</f>
        <v/>
      </c>
      <c r="K15" s="1">
        <f>IF(ISBLANK('ZP Status DE'!Q14)," ",'ZP Status DE'!Q14)</f>
        <v/>
      </c>
      <c r="L15" s="1">
        <f>IF(K15=Pola_Wyb!$F$2,J15-'ZP Status DE'!R14," ")</f>
        <v/>
      </c>
      <c r="M15" s="1">
        <f>IF(ISBLANK('ZP Status DE'!E14)," ",'ZP Status DE'!E14)</f>
        <v/>
      </c>
      <c r="N15" s="1">
        <f>IF(ISBLANK('ZP Status DE'!F14)," ",'ZP Status DE'!F14)</f>
        <v/>
      </c>
    </row>
    <row r="16" ht="15.75" customHeight="1">
      <c r="A16" s="1">
        <f>IF(ISBLANK(B16)," ",A15+1)</f>
        <v/>
      </c>
      <c r="B16" s="3">
        <f>'ZP Dane kont'!M16</f>
        <v/>
      </c>
      <c r="C16" s="1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/>
      </c>
      <c r="D16" s="1">
        <f>IF(ISBLANK('Status PL'!E16)," ",'Status PL'!E16)</f>
        <v/>
      </c>
      <c r="E16" s="1">
        <f>IF(ISBLANK('Status PL'!F16)," ",'Status PL'!F16)</f>
        <v/>
      </c>
      <c r="F16">
        <f>IF(ISBLANK('Status PL'!I16)," ",'Status PL'!I16)</f>
        <v/>
      </c>
      <c r="G16" s="3">
        <f>IF('ZP Status DE'!B15=Pola_Wyb!$A$5,Pola_Wyb!$B$5,IF('ZP Status DE'!B15=Pola_Wyb!$A$6,Pola_Wyb!$B$6,IF('ZP Status DE'!B15=Pola_Wyb!$A$7,Pola_Wyb!$B$7,"")))</f>
        <v/>
      </c>
      <c r="H16" s="3">
        <f>IF(ISBLANK('ZP Status DE'!G15)," ",'ZP Status DE'!G15)</f>
        <v/>
      </c>
      <c r="I16" s="3">
        <f>IF(ISBLANK('ZP Status DE'!H15)," ",'ZP Status DE'!H15)</f>
        <v/>
      </c>
      <c r="J16" s="1">
        <f>IF(ISBLANK('ZP Status DE'!P15)," ",'ZP Status DE'!P15)</f>
        <v/>
      </c>
      <c r="K16" s="1">
        <f>IF(ISBLANK('ZP Status DE'!Q15)," ",'ZP Status DE'!Q15)</f>
        <v/>
      </c>
      <c r="L16" s="1">
        <f>IF(K16=Pola_Wyb!$F$2,J16-'ZP Status DE'!R15," ")</f>
        <v/>
      </c>
      <c r="M16" s="1">
        <f>IF(ISBLANK('ZP Status DE'!E15)," ",'ZP Status DE'!E15)</f>
        <v/>
      </c>
      <c r="N16" s="1">
        <f>IF(ISBLANK('ZP Status DE'!F15)," ",'ZP Status DE'!F15)</f>
        <v/>
      </c>
    </row>
    <row r="17" ht="15.75" customHeight="1">
      <c r="A17" s="1">
        <f>IF(ISBLANK(B17)," ",A16+1)</f>
        <v/>
      </c>
      <c r="B17" s="3">
        <f>'ZP Dane kont'!M17</f>
        <v/>
      </c>
      <c r="C17" s="1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/>
      </c>
      <c r="D17" s="1">
        <f>IF(ISBLANK('Status PL'!E17)," ",'Status PL'!E17)</f>
        <v/>
      </c>
      <c r="E17" s="1">
        <f>IF(ISBLANK('Status PL'!F17)," ",'Status PL'!F17)</f>
        <v/>
      </c>
      <c r="F17">
        <f>IF(ISBLANK('Status PL'!I17)," ",'Status PL'!I17)</f>
        <v/>
      </c>
      <c r="G17" s="3">
        <f>IF('ZP Status DE'!B16=Pola_Wyb!$A$5,Pola_Wyb!$B$5,IF('ZP Status DE'!B16=Pola_Wyb!$A$6,Pola_Wyb!$B$6,IF('ZP Status DE'!B16=Pola_Wyb!$A$7,Pola_Wyb!$B$7,"")))</f>
        <v/>
      </c>
      <c r="H17" s="3">
        <f>IF(ISBLANK('ZP Status DE'!G16)," ",'ZP Status DE'!G16)</f>
        <v/>
      </c>
      <c r="I17" s="3">
        <f>IF(ISBLANK('ZP Status DE'!H16)," ",'ZP Status DE'!H16)</f>
        <v/>
      </c>
      <c r="J17" s="1">
        <f>IF(ISBLANK('ZP Status DE'!P16)," ",'ZP Status DE'!P16)</f>
        <v/>
      </c>
      <c r="K17" s="1">
        <f>IF(ISBLANK('ZP Status DE'!Q16)," ",'ZP Status DE'!Q16)</f>
        <v/>
      </c>
      <c r="L17" s="1">
        <f>IF(K17=Pola_Wyb!$F$2,J17-'ZP Status DE'!R16," ")</f>
        <v/>
      </c>
      <c r="M17" s="1">
        <f>IF(ISBLANK('ZP Status DE'!E16)," ",'ZP Status DE'!E16)</f>
        <v/>
      </c>
      <c r="N17" s="1">
        <f>IF(ISBLANK('ZP Status DE'!F16)," ",'ZP Status DE'!F16)</f>
        <v/>
      </c>
    </row>
    <row r="18" ht="15.75" customHeight="1">
      <c r="A18" s="1">
        <f>IF(ISBLANK(B18)," ",A17+1)</f>
        <v/>
      </c>
      <c r="B18" s="3">
        <f>'ZP Dane kont'!M18</f>
        <v/>
      </c>
      <c r="C18" s="1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/>
      </c>
      <c r="D18" s="1">
        <f>IF(ISBLANK('Status PL'!E18)," ",'Status PL'!E18)</f>
        <v/>
      </c>
      <c r="E18" s="1">
        <f>IF(ISBLANK('Status PL'!F18)," ",'Status PL'!F18)</f>
        <v/>
      </c>
      <c r="F18">
        <f>IF(ISBLANK('Status PL'!I18)," ",'Status PL'!I18)</f>
        <v/>
      </c>
      <c r="G18" s="3">
        <f>IF('ZP Status DE'!B17=Pola_Wyb!$A$5,Pola_Wyb!$B$5,IF('ZP Status DE'!B17=Pola_Wyb!$A$6,Pola_Wyb!$B$6,IF('ZP Status DE'!B17=Pola_Wyb!$A$7,Pola_Wyb!$B$7,"")))</f>
        <v/>
      </c>
      <c r="H18" s="3">
        <f>IF(ISBLANK('ZP Status DE'!G17)," ",'ZP Status DE'!G17)</f>
        <v/>
      </c>
      <c r="I18" s="3">
        <f>IF(ISBLANK('ZP Status DE'!H17)," ",'ZP Status DE'!H17)</f>
        <v/>
      </c>
      <c r="J18" s="1">
        <f>IF(ISBLANK('ZP Status DE'!P17)," ",'ZP Status DE'!P17)</f>
        <v/>
      </c>
      <c r="K18" s="1">
        <f>IF(ISBLANK('ZP Status DE'!Q17)," ",'ZP Status DE'!Q17)</f>
        <v/>
      </c>
      <c r="L18" s="1">
        <f>IF(K18=Pola_Wyb!$F$2,J18-'ZP Status DE'!R17," ")</f>
        <v/>
      </c>
      <c r="M18" s="1">
        <f>IF(ISBLANK('ZP Status DE'!E17)," ",'ZP Status DE'!E17)</f>
        <v/>
      </c>
      <c r="N18" s="1">
        <f>IF(ISBLANK('ZP Status DE'!F17)," ",'ZP Status DE'!F17)</f>
        <v/>
      </c>
    </row>
    <row r="19" ht="15.75" customHeight="1">
      <c r="A19" s="1">
        <f>IF(ISBLANK(B19)," ",A18+1)</f>
        <v/>
      </c>
      <c r="B19" s="3">
        <f>'ZP Dane kont'!M19</f>
        <v/>
      </c>
      <c r="C19" s="1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/>
      </c>
      <c r="D19" s="1">
        <f>IF(ISBLANK('Status PL'!E19)," ",'Status PL'!E19)</f>
        <v/>
      </c>
      <c r="E19" s="1">
        <f>IF(ISBLANK('Status PL'!F19)," ",'Status PL'!F19)</f>
        <v/>
      </c>
      <c r="F19">
        <f>IF(ISBLANK('Status PL'!I19)," ",'Status PL'!I19)</f>
        <v/>
      </c>
      <c r="G19" s="3">
        <f>IF('ZP Status DE'!#REF!=Pola_Wyb!$A$5,Pola_Wyb!$B$5,IF('ZP Status DE'!#REF!=Pola_Wyb!$A$6,Pola_Wyb!$B$6,IF('ZP Status DE'!#REF!=Pola_Wyb!$A$7,Pola_Wyb!$B$7,"")))</f>
        <v/>
      </c>
      <c r="H19" s="3">
        <f>IF(ISBLANK('ZP Status DE'!#REF!)," ",'ZP Status DE'!#REF!)</f>
        <v/>
      </c>
      <c r="I19" s="3">
        <f>IF(ISBLANK('ZP Status DE'!#REF!)," ",'ZP Status DE'!#REF!)</f>
        <v/>
      </c>
      <c r="J19" s="1">
        <f>IF(ISBLANK('ZP Status DE'!#REF!)," ",'ZP Status DE'!#REF!)</f>
        <v/>
      </c>
      <c r="K19" s="1">
        <f>IF(ISBLANK('ZP Status DE'!#REF!)," ",'ZP Status DE'!#REF!)</f>
        <v/>
      </c>
      <c r="L19" s="1">
        <f>IF(K19=Pola_Wyb!$F$2,J19-'ZP Status DE'!#REF!," ")</f>
        <v/>
      </c>
      <c r="M19" s="1">
        <f>IF(ISBLANK('ZP Status DE'!#REF!)," ",'ZP Status DE'!#REF!)</f>
        <v/>
      </c>
      <c r="N19" s="1">
        <f>IF(ISBLANK('ZP Status DE'!#REF!)," ",'ZP Status DE'!#REF!)</f>
        <v/>
      </c>
    </row>
    <row r="20" ht="15.75" customHeight="1">
      <c r="A20" s="1">
        <f>IF(ISBLANK(B20)," ",A19+1)</f>
        <v/>
      </c>
      <c r="B20" s="3">
        <f>'ZP Dane kont'!M20</f>
        <v/>
      </c>
      <c r="C20" s="1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/>
      </c>
      <c r="D20" s="1">
        <f>IF(ISBLANK('Status PL'!E20)," ",'Status PL'!E20)</f>
        <v/>
      </c>
      <c r="E20" s="1">
        <f>IF(ISBLANK('Status PL'!F20)," ",'Status PL'!F20)</f>
        <v/>
      </c>
      <c r="F20">
        <f>IF(ISBLANK('Status PL'!I20)," ",'Status PL'!I20)</f>
        <v/>
      </c>
      <c r="G20" s="3">
        <f>IF('ZP Status DE'!#REF!=Pola_Wyb!$A$5,Pola_Wyb!$B$5,IF('ZP Status DE'!#REF!=Pola_Wyb!$A$6,Pola_Wyb!$B$6,IF('ZP Status DE'!#REF!=Pola_Wyb!$A$7,Pola_Wyb!$B$7,"")))</f>
        <v/>
      </c>
      <c r="H20" s="3">
        <f>IF(ISBLANK('ZP Status DE'!#REF!)," ",'ZP Status DE'!#REF!)</f>
        <v/>
      </c>
      <c r="I20" s="3">
        <f>IF(ISBLANK('ZP Status DE'!#REF!)," ",'ZP Status DE'!#REF!)</f>
        <v/>
      </c>
      <c r="J20" s="1">
        <f>IF(ISBLANK('ZP Status DE'!#REF!)," ",'ZP Status DE'!#REF!)</f>
        <v/>
      </c>
      <c r="K20" s="1">
        <f>IF(ISBLANK('ZP Status DE'!#REF!)," ",'ZP Status DE'!#REF!)</f>
        <v/>
      </c>
      <c r="L20" s="1">
        <f>IF(K20=Pola_Wyb!$F$2,J20-'ZP Status DE'!#REF!," ")</f>
        <v/>
      </c>
      <c r="M20" s="1">
        <f>IF(ISBLANK('ZP Status DE'!#REF!)," ",'ZP Status DE'!#REF!)</f>
        <v/>
      </c>
      <c r="N20" s="1">
        <f>IF(ISBLANK('ZP Status DE'!#REF!)," ",'ZP Status DE'!#REF!)</f>
        <v/>
      </c>
    </row>
    <row r="21" ht="15.75" customHeight="1">
      <c r="A21" s="1">
        <f>IF(ISBLANK(B21)," ",A20+1)</f>
        <v/>
      </c>
      <c r="B21" s="3">
        <f>'ZP Dane kont'!M21</f>
        <v/>
      </c>
      <c r="C21" s="1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/>
      </c>
      <c r="D21" s="1">
        <f>IF(ISBLANK('Status PL'!E21)," ",'Status PL'!E21)</f>
        <v/>
      </c>
      <c r="E21" s="1">
        <f>IF(ISBLANK('Status PL'!F21)," ",'Status PL'!F21)</f>
        <v/>
      </c>
      <c r="F21">
        <f>IF(ISBLANK('Status PL'!I21)," ",'Status PL'!I21)</f>
        <v/>
      </c>
      <c r="G21" s="3">
        <f>IF('ZP Status DE'!B18=Pola_Wyb!$A$5,Pola_Wyb!$B$5,IF('ZP Status DE'!B18=Pola_Wyb!$A$6,Pola_Wyb!$B$6,IF('ZP Status DE'!B18=Pola_Wyb!$A$7,Pola_Wyb!$B$7,"")))</f>
        <v/>
      </c>
      <c r="H21" s="3">
        <f>IF(ISBLANK('ZP Status DE'!G18)," ",'ZP Status DE'!G18)</f>
        <v/>
      </c>
      <c r="I21" s="3">
        <f>IF(ISBLANK('ZP Status DE'!H18)," ",'ZP Status DE'!H18)</f>
        <v/>
      </c>
      <c r="J21" s="1">
        <f>IF(ISBLANK('ZP Status DE'!P18)," ",'ZP Status DE'!P18)</f>
        <v/>
      </c>
      <c r="K21" s="1">
        <f>IF(ISBLANK('ZP Status DE'!Q18)," ",'ZP Status DE'!Q18)</f>
        <v/>
      </c>
      <c r="L21" s="1">
        <f>IF(K21=Pola_Wyb!$F$2,J21-'ZP Status DE'!R18," ")</f>
        <v/>
      </c>
      <c r="M21" s="1">
        <f>IF(ISBLANK('ZP Status DE'!E18)," ",'ZP Status DE'!E18)</f>
        <v/>
      </c>
      <c r="N21" s="1">
        <f>IF(ISBLANK('ZP Status DE'!F18)," ",'ZP Status DE'!F18)</f>
        <v/>
      </c>
    </row>
    <row r="22" ht="15.75" customHeight="1">
      <c r="A22" s="1">
        <f>IF(ISBLANK(B22)," ",A21+1)</f>
        <v/>
      </c>
      <c r="B22" s="3">
        <f>'ZP Dane kont'!M22</f>
        <v/>
      </c>
      <c r="C22" s="1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/>
      </c>
      <c r="D22" s="1">
        <f>IF(ISBLANK('Status PL'!E22)," ",'Status PL'!E22)</f>
        <v/>
      </c>
      <c r="E22" s="1">
        <f>IF(ISBLANK('Status PL'!F22)," ",'Status PL'!F22)</f>
        <v/>
      </c>
      <c r="F22">
        <f>IF(ISBLANK('Status PL'!I22)," ",'Status PL'!I22)</f>
        <v/>
      </c>
      <c r="G22" s="3">
        <f>IF('ZP Status DE'!B19=Pola_Wyb!$A$5,Pola_Wyb!$B$5,IF('ZP Status DE'!B19=Pola_Wyb!$A$6,Pola_Wyb!$B$6,IF('ZP Status DE'!B19=Pola_Wyb!$A$7,Pola_Wyb!$B$7,"")))</f>
        <v/>
      </c>
      <c r="H22" s="3">
        <f>IF(ISBLANK('ZP Status DE'!G19)," ",'ZP Status DE'!G19)</f>
        <v/>
      </c>
      <c r="I22" s="3">
        <f>IF(ISBLANK('ZP Status DE'!H19)," ",'ZP Status DE'!H19)</f>
        <v/>
      </c>
      <c r="J22" s="1">
        <f>IF(ISBLANK('ZP Status DE'!P19)," ",'ZP Status DE'!P19)</f>
        <v/>
      </c>
      <c r="K22" s="1">
        <f>IF(ISBLANK('ZP Status DE'!Q19)," ",'ZP Status DE'!Q19)</f>
        <v/>
      </c>
      <c r="L22" s="1">
        <f>IF(K22=Pola_Wyb!$F$2,J22-'ZP Status DE'!R19," ")</f>
        <v/>
      </c>
      <c r="M22" s="1">
        <f>IF(ISBLANK('ZP Status DE'!E19)," ",'ZP Status DE'!E19)</f>
        <v/>
      </c>
      <c r="N22" s="1">
        <f>IF(ISBLANK('ZP Status DE'!F19)," ",'ZP Status DE'!F19)</f>
        <v/>
      </c>
    </row>
    <row r="23" ht="15.75" customHeight="1">
      <c r="A23" s="1">
        <f>IF(ISBLANK(B23)," ",A22+1)</f>
        <v/>
      </c>
      <c r="B23" s="3">
        <f>'ZP Dane kont'!M23</f>
        <v/>
      </c>
      <c r="C23" s="1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/>
      </c>
      <c r="D23" s="1">
        <f>IF(ISBLANK('Status PL'!E23)," ",'Status PL'!E23)</f>
        <v/>
      </c>
      <c r="E23" s="1">
        <f>IF(ISBLANK('Status PL'!F23)," ",'Status PL'!F23)</f>
        <v/>
      </c>
      <c r="F23">
        <f>IF(ISBLANK('Status PL'!I23)," ",'Status PL'!I23)</f>
        <v/>
      </c>
      <c r="G23" s="3">
        <f>IF('ZP Status DE'!B20=Pola_Wyb!$A$5,Pola_Wyb!$B$5,IF('ZP Status DE'!B20=Pola_Wyb!$A$6,Pola_Wyb!$B$6,IF('ZP Status DE'!B20=Pola_Wyb!$A$7,Pola_Wyb!$B$7,"")))</f>
        <v/>
      </c>
      <c r="H23" s="3">
        <f>IF(ISBLANK('ZP Status DE'!G20)," ",'ZP Status DE'!G20)</f>
        <v/>
      </c>
      <c r="I23" s="3">
        <f>IF(ISBLANK('ZP Status DE'!H20)," ",'ZP Status DE'!H20)</f>
        <v/>
      </c>
      <c r="J23" s="1">
        <f>IF(ISBLANK('ZP Status DE'!P20)," ",'ZP Status DE'!P20)</f>
        <v/>
      </c>
      <c r="K23" s="1">
        <f>IF(ISBLANK('ZP Status DE'!Q20)," ",'ZP Status DE'!Q20)</f>
        <v/>
      </c>
      <c r="L23" s="1">
        <f>IF(K23=Pola_Wyb!$F$2,J23-'ZP Status DE'!R20," ")</f>
        <v/>
      </c>
      <c r="M23" s="1">
        <f>IF(ISBLANK('ZP Status DE'!E20)," ",'ZP Status DE'!E20)</f>
        <v/>
      </c>
      <c r="N23" s="1">
        <f>IF(ISBLANK('ZP Status DE'!F20)," ",'ZP Status DE'!F20)</f>
        <v/>
      </c>
    </row>
    <row r="24" ht="15.75" customHeight="1">
      <c r="A24" s="1">
        <f>IF(ISBLANK(B24)," ",A23+1)</f>
        <v/>
      </c>
      <c r="B24" s="3">
        <f>'ZP Dane kont'!M24</f>
        <v/>
      </c>
      <c r="C24" s="1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/>
      </c>
      <c r="D24" s="1">
        <f>IF(ISBLANK('Status PL'!E24)," ",'Status PL'!E24)</f>
        <v/>
      </c>
      <c r="E24" s="1">
        <f>IF(ISBLANK('Status PL'!F24)," ",'Status PL'!F24)</f>
        <v/>
      </c>
      <c r="F24">
        <f>IF(ISBLANK('Status PL'!I24)," ",'Status PL'!I24)</f>
        <v/>
      </c>
      <c r="G24" s="3">
        <f>IF('ZP Status DE'!B21=Pola_Wyb!$A$5,Pola_Wyb!$B$5,IF('ZP Status DE'!B21=Pola_Wyb!$A$6,Pola_Wyb!$B$6,IF('ZP Status DE'!B21=Pola_Wyb!$A$7,Pola_Wyb!$B$7,"")))</f>
        <v/>
      </c>
      <c r="H24" s="3">
        <f>IF(ISBLANK('ZP Status DE'!G21)," ",'ZP Status DE'!G21)</f>
        <v/>
      </c>
      <c r="I24" s="3">
        <f>IF(ISBLANK('ZP Status DE'!H21)," ",'ZP Status DE'!H21)</f>
        <v/>
      </c>
      <c r="J24" s="1">
        <f>IF(ISBLANK('ZP Status DE'!P21)," ",'ZP Status DE'!P21)</f>
        <v/>
      </c>
      <c r="K24" s="1">
        <f>IF(ISBLANK('ZP Status DE'!Q21)," ",'ZP Status DE'!Q21)</f>
        <v/>
      </c>
      <c r="L24" s="1">
        <f>IF(K24=Pola_Wyb!$F$2,J24-'ZP Status DE'!R21," ")</f>
        <v/>
      </c>
      <c r="M24" s="1">
        <f>IF(ISBLANK('ZP Status DE'!E21)," ",'ZP Status DE'!E21)</f>
        <v/>
      </c>
      <c r="N24" s="1">
        <f>IF(ISBLANK('ZP Status DE'!F21)," ",'ZP Status DE'!F21)</f>
        <v/>
      </c>
    </row>
    <row r="25" ht="15.75" customHeight="1">
      <c r="A25" s="1">
        <f>IF(ISBLANK(B25)," ",A24+1)</f>
        <v/>
      </c>
      <c r="B25" s="3">
        <f>'ZP Dane kont'!M25</f>
        <v/>
      </c>
      <c r="C25" s="1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/>
      </c>
      <c r="D25" s="1">
        <f>IF(ISBLANK('Status PL'!E25)," ",'Status PL'!E25)</f>
        <v/>
      </c>
      <c r="E25" s="1">
        <f>IF(ISBLANK('Status PL'!F25)," ",'Status PL'!F25)</f>
        <v/>
      </c>
      <c r="F25">
        <f>IF(ISBLANK('Status PL'!I25)," ",'Status PL'!I25)</f>
        <v/>
      </c>
      <c r="G25" s="3">
        <f>IF('ZP Status DE'!#REF!=Pola_Wyb!$A$5,Pola_Wyb!$B$5,IF('ZP Status DE'!#REF!=Pola_Wyb!$A$6,Pola_Wyb!$B$6,IF('ZP Status DE'!#REF!=Pola_Wyb!$A$7,Pola_Wyb!$B$7,"")))</f>
        <v/>
      </c>
      <c r="H25" s="3">
        <f>IF(ISBLANK('ZP Status DE'!#REF!)," ",'ZP Status DE'!#REF!)</f>
        <v/>
      </c>
      <c r="I25" s="3">
        <f>IF(ISBLANK('ZP Status DE'!#REF!)," ",'ZP Status DE'!#REF!)</f>
        <v/>
      </c>
      <c r="J25" s="1">
        <f>IF(ISBLANK('ZP Status DE'!#REF!)," ",'ZP Status DE'!#REF!)</f>
        <v/>
      </c>
      <c r="K25" s="1">
        <f>IF(ISBLANK('ZP Status DE'!#REF!)," ",'ZP Status DE'!#REF!)</f>
        <v/>
      </c>
      <c r="L25" s="1">
        <f>IF(K25=Pola_Wyb!$F$2,J25-'ZP Status DE'!#REF!," ")</f>
        <v/>
      </c>
      <c r="M25" s="1">
        <f>IF(ISBLANK('ZP Status DE'!#REF!)," ",'ZP Status DE'!#REF!)</f>
        <v/>
      </c>
      <c r="N25" s="1">
        <f>IF(ISBLANK('ZP Status DE'!#REF!)," ",'ZP Status DE'!#REF!)</f>
        <v/>
      </c>
    </row>
    <row r="26" ht="15.75" customHeight="1">
      <c r="A26" s="1">
        <f>IF(ISBLANK(B26)," ",A25+1)</f>
        <v/>
      </c>
      <c r="B26" s="3">
        <f>'ZP Dane kont'!M26</f>
        <v/>
      </c>
      <c r="C26" s="1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/>
      </c>
      <c r="D26" s="1">
        <f>IF(ISBLANK('Status PL'!E26)," ",'Status PL'!E26)</f>
        <v/>
      </c>
      <c r="E26" s="1">
        <f>IF(ISBLANK('Status PL'!F26)," ",'Status PL'!F26)</f>
        <v/>
      </c>
      <c r="F26">
        <f>IF(ISBLANK('Status PL'!I26)," ",'Status PL'!I26)</f>
        <v/>
      </c>
      <c r="G26" s="3">
        <f>IF('ZP Status DE'!B22=Pola_Wyb!$A$5,Pola_Wyb!$B$5,IF('ZP Status DE'!B22=Pola_Wyb!$A$6,Pola_Wyb!$B$6,IF('ZP Status DE'!B22=Pola_Wyb!$A$7,Pola_Wyb!$B$7,"")))</f>
        <v/>
      </c>
      <c r="H26" s="3">
        <f>IF(ISBLANK('ZP Status DE'!G22)," ",'ZP Status DE'!G22)</f>
        <v/>
      </c>
      <c r="I26" s="3">
        <f>IF(ISBLANK('ZP Status DE'!H22)," ",'ZP Status DE'!H22)</f>
        <v/>
      </c>
      <c r="J26" s="1">
        <f>IF(ISBLANK('ZP Status DE'!P22)," ",'ZP Status DE'!P22)</f>
        <v/>
      </c>
      <c r="K26" s="1">
        <f>IF(ISBLANK('ZP Status DE'!Q22)," ",'ZP Status DE'!Q22)</f>
        <v/>
      </c>
      <c r="L26" s="1">
        <f>IF(K26=Pola_Wyb!$F$2,J26-'ZP Status DE'!R22," ")</f>
        <v/>
      </c>
      <c r="M26" s="1">
        <f>IF(ISBLANK('ZP Status DE'!E22)," ",'ZP Status DE'!E22)</f>
        <v/>
      </c>
      <c r="N26" s="1">
        <f>IF(ISBLANK('ZP Status DE'!F22)," ",'ZP Status DE'!F22)</f>
        <v/>
      </c>
    </row>
    <row r="27" ht="15.75" customHeight="1">
      <c r="A27" s="1">
        <f>IF(ISBLANK(B27)," ",A26+1)</f>
        <v/>
      </c>
      <c r="B27" s="3">
        <f>'ZP Dane kont'!M27</f>
        <v/>
      </c>
      <c r="C27" s="1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/>
      </c>
      <c r="D27" s="1">
        <f>IF(ISBLANK('Status PL'!E27)," ",'Status PL'!E27)</f>
        <v/>
      </c>
      <c r="E27" s="1">
        <f>IF(ISBLANK('Status PL'!F27)," ",'Status PL'!F27)</f>
        <v/>
      </c>
      <c r="F27">
        <f>IF(ISBLANK('Status PL'!I27)," ",'Status PL'!I27)</f>
        <v/>
      </c>
      <c r="G27" s="3">
        <f>IF('ZP Status DE'!B23=Pola_Wyb!$A$5,Pola_Wyb!$B$5,IF('ZP Status DE'!B23=Pola_Wyb!$A$6,Pola_Wyb!$B$6,IF('ZP Status DE'!B23=Pola_Wyb!$A$7,Pola_Wyb!$B$7,"")))</f>
        <v/>
      </c>
      <c r="H27" s="3">
        <f>IF(ISBLANK('ZP Status DE'!G23)," ",'ZP Status DE'!G23)</f>
        <v/>
      </c>
      <c r="I27" s="3">
        <f>IF(ISBLANK('ZP Status DE'!H23)," ",'ZP Status DE'!H23)</f>
        <v/>
      </c>
      <c r="J27" s="1">
        <f>IF(ISBLANK('ZP Status DE'!P23)," ",'ZP Status DE'!P23)</f>
        <v/>
      </c>
      <c r="K27" s="1">
        <f>IF(ISBLANK('ZP Status DE'!Q23)," ",'ZP Status DE'!Q23)</f>
        <v/>
      </c>
      <c r="L27" s="1">
        <f>IF(K27=Pola_Wyb!$F$2,J27-'ZP Status DE'!R23," ")</f>
        <v/>
      </c>
      <c r="M27" s="1">
        <f>IF(ISBLANK('ZP Status DE'!E23)," ",'ZP Status DE'!E23)</f>
        <v/>
      </c>
      <c r="N27" s="1">
        <f>IF(ISBLANK('ZP Status DE'!F23)," ",'ZP Status DE'!F23)</f>
        <v/>
      </c>
    </row>
    <row r="28" ht="15.75" customHeight="1">
      <c r="A28" s="1">
        <f>IF(ISBLANK(B28)," ",A27+1)</f>
        <v/>
      </c>
      <c r="B28" s="3">
        <f>'ZP Dane kont'!M28</f>
        <v/>
      </c>
      <c r="C28" s="1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/>
      </c>
      <c r="D28" s="1">
        <f>IF(ISBLANK('Status PL'!E28)," ",'Status PL'!E28)</f>
        <v/>
      </c>
      <c r="E28" s="1">
        <f>IF(ISBLANK('Status PL'!F28)," ",'Status PL'!F28)</f>
        <v/>
      </c>
      <c r="F28">
        <f>IF(ISBLANK('Status PL'!I28)," ",'Status PL'!I28)</f>
        <v/>
      </c>
      <c r="G28" s="3">
        <f>IF('ZP Status DE'!B24=Pola_Wyb!$A$5,Pola_Wyb!$B$5,IF('ZP Status DE'!B24=Pola_Wyb!$A$6,Pola_Wyb!$B$6,IF('ZP Status DE'!B24=Pola_Wyb!$A$7,Pola_Wyb!$B$7,"")))</f>
        <v/>
      </c>
      <c r="H28" s="3">
        <f>IF(ISBLANK('ZP Status DE'!G24)," ",'ZP Status DE'!G24)</f>
        <v/>
      </c>
      <c r="I28" s="3">
        <f>IF(ISBLANK('ZP Status DE'!H24)," ",'ZP Status DE'!H24)</f>
        <v/>
      </c>
      <c r="J28" s="1">
        <f>IF(ISBLANK('ZP Status DE'!P24)," ",'ZP Status DE'!P24)</f>
        <v/>
      </c>
      <c r="K28" s="1">
        <f>IF(ISBLANK('ZP Status DE'!Q24)," ",'ZP Status DE'!Q24)</f>
        <v/>
      </c>
      <c r="L28" s="1">
        <f>IF(K28=Pola_Wyb!$F$2,J28-'ZP Status DE'!R24," ")</f>
        <v/>
      </c>
      <c r="M28" s="1">
        <f>IF(ISBLANK('ZP Status DE'!E24)," ",'ZP Status DE'!E24)</f>
        <v/>
      </c>
      <c r="N28" s="1">
        <f>IF(ISBLANK('ZP Status DE'!F24)," ",'ZP Status DE'!F24)</f>
        <v/>
      </c>
    </row>
    <row r="29" ht="15.75" customHeight="1">
      <c r="A29" s="1">
        <f>IF(ISBLANK(B29)," ",A28+1)</f>
        <v/>
      </c>
      <c r="B29" s="3">
        <f>'ZP Dane kont'!M29</f>
        <v/>
      </c>
      <c r="C29" s="1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/>
      </c>
      <c r="D29" s="1">
        <f>IF(ISBLANK('Status PL'!E29)," ",'Status PL'!E29)</f>
        <v/>
      </c>
      <c r="E29" s="1">
        <f>IF(ISBLANK('Status PL'!F29)," ",'Status PL'!F29)</f>
        <v/>
      </c>
      <c r="F29">
        <f>IF(ISBLANK('Status PL'!I29)," ",'Status PL'!I29)</f>
        <v/>
      </c>
      <c r="G29" s="3">
        <f>IF('ZP Status DE'!B25=Pola_Wyb!$A$5,Pola_Wyb!$B$5,IF('ZP Status DE'!B25=Pola_Wyb!$A$6,Pola_Wyb!$B$6,IF('ZP Status DE'!B25=Pola_Wyb!$A$7,Pola_Wyb!$B$7,"")))</f>
        <v/>
      </c>
      <c r="H29" s="3">
        <f>IF(ISBLANK('ZP Status DE'!G25)," ",'ZP Status DE'!G25)</f>
        <v/>
      </c>
      <c r="I29" s="3">
        <f>IF(ISBLANK('ZP Status DE'!H25)," ",'ZP Status DE'!H25)</f>
        <v/>
      </c>
      <c r="J29" s="1">
        <f>IF(ISBLANK('ZP Status DE'!P25)," ",'ZP Status DE'!P25)</f>
        <v/>
      </c>
      <c r="K29" s="1">
        <f>IF(ISBLANK('ZP Status DE'!Q25)," ",'ZP Status DE'!Q25)</f>
        <v/>
      </c>
      <c r="L29" s="1">
        <f>IF(K29=Pola_Wyb!$F$2,J29-'ZP Status DE'!R25," ")</f>
        <v/>
      </c>
      <c r="M29" s="1">
        <f>IF(ISBLANK('ZP Status DE'!E25)," ",'ZP Status DE'!E25)</f>
        <v/>
      </c>
      <c r="N29" s="1">
        <f>IF(ISBLANK('ZP Status DE'!F25)," ",'ZP Status DE'!F25)</f>
        <v/>
      </c>
    </row>
    <row r="30" ht="15.75" customHeight="1">
      <c r="A30" s="1">
        <f>IF(ISBLANK(B30)," ",A29+1)</f>
        <v/>
      </c>
      <c r="B30" s="3">
        <f>'ZP Dane kont'!M30</f>
        <v/>
      </c>
      <c r="C30" s="1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/>
      </c>
      <c r="D30" s="1">
        <f>IF(ISBLANK('Status PL'!E30)," ",'Status PL'!E30)</f>
        <v/>
      </c>
      <c r="E30" s="1">
        <f>IF(ISBLANK('Status PL'!F30)," ",'Status PL'!F30)</f>
        <v/>
      </c>
      <c r="F30">
        <f>IF(ISBLANK('Status PL'!I30)," ",'Status PL'!I30)</f>
        <v/>
      </c>
      <c r="G30" s="3">
        <f>IF('ZP Status DE'!B26=Pola_Wyb!$A$5,Pola_Wyb!$B$5,IF('ZP Status DE'!B26=Pola_Wyb!$A$6,Pola_Wyb!$B$6,IF('ZP Status DE'!B26=Pola_Wyb!$A$7,Pola_Wyb!$B$7,"")))</f>
        <v/>
      </c>
      <c r="H30" s="3">
        <f>IF(ISBLANK('ZP Status DE'!G26)," ",'ZP Status DE'!G26)</f>
        <v/>
      </c>
      <c r="I30" s="3">
        <f>IF(ISBLANK('ZP Status DE'!H26)," ",'ZP Status DE'!H26)</f>
        <v/>
      </c>
      <c r="J30" s="1">
        <f>IF(ISBLANK('ZP Status DE'!P26)," ",'ZP Status DE'!P26)</f>
        <v/>
      </c>
      <c r="K30" s="1">
        <f>IF(ISBLANK('ZP Status DE'!Q26)," ",'ZP Status DE'!Q26)</f>
        <v/>
      </c>
      <c r="L30" s="1">
        <f>IF(K30=Pola_Wyb!$F$2,J30-'ZP Status DE'!R26," ")</f>
        <v/>
      </c>
      <c r="M30" s="1">
        <f>IF(ISBLANK('ZP Status DE'!E26)," ",'ZP Status DE'!E26)</f>
        <v/>
      </c>
      <c r="N30" s="1">
        <f>IF(ISBLANK('ZP Status DE'!F26)," ",'ZP Status DE'!F26)</f>
        <v/>
      </c>
    </row>
    <row r="31" ht="15.75" customHeight="1">
      <c r="A31" s="1">
        <f>IF(ISBLANK(B31)," ",A30+1)</f>
        <v/>
      </c>
    </row>
    <row r="32" ht="15.75" customHeight="1">
      <c r="A32" s="1">
        <f>IF(ISBLANK(G32)," ",A31+1)</f>
        <v/>
      </c>
    </row>
    <row r="33" ht="15.75" customHeight="1">
      <c r="A33" s="1">
        <f>IF(ISBLANK(G33)," ",A32+1)</f>
        <v/>
      </c>
    </row>
  </sheetData>
  <autoFilter ref="A1:N30"/>
  <conditionalFormatting sqref="A2:B1048576">
    <cfRule type="notContainsBlanks" priority="20" dxfId="2">
      <formula>LEN(TRIM(A2))&gt;0</formula>
    </cfRule>
  </conditionalFormatting>
  <conditionalFormatting sqref="D2:F1048576">
    <cfRule type="notContainsBlanks" priority="10" dxfId="3">
      <formula>LEN(TRIM(D2))&gt;0</formula>
    </cfRule>
    <cfRule type="notContainsBlanks" priority="11" dxfId="2">
      <formula>LEN(TRIM(D2))&gt;0</formula>
    </cfRule>
  </conditionalFormatting>
  <conditionalFormatting sqref="E1:F1048576">
    <cfRule type="expression" priority="5" dxfId="1">
      <formula>$E1="Zapłacono"</formula>
    </cfRule>
  </conditionalFormatting>
  <conditionalFormatting sqref="H2:H1048576">
    <cfRule type="expression" priority="2" dxfId="4">
      <formula>$H2="Nie"</formula>
    </cfRule>
  </conditionalFormatting>
  <conditionalFormatting sqref="I2:I1048576">
    <cfRule type="expression" priority="1" dxfId="4">
      <formula>$I2="Nie"</formula>
    </cfRule>
  </conditionalFormatting>
  <conditionalFormatting sqref="J2:M1048576">
    <cfRule type="notContainsBlanks" priority="8" dxfId="3">
      <formula>LEN(TRIM(J2))&gt;0</formula>
    </cfRule>
  </conditionalFormatting>
  <conditionalFormatting sqref="J2:XFD1048576">
    <cfRule type="notContainsBlanks" priority="9" dxfId="2">
      <formula>LEN(TRIM(J2))&gt;0</formula>
    </cfRule>
  </conditionalFormatting>
  <conditionalFormatting sqref="K2:M1048576">
    <cfRule type="expression" priority="6" dxfId="1">
      <formula>$K2="Zapłacono"</formula>
    </cfRule>
  </conditionalFormatting>
  <conditionalFormatting sqref="L2:L1048576">
    <cfRule type="notContainsBlanks" priority="4" dxfId="0">
      <formula>LEN(TRIM(L2))&gt;0</formula>
    </cfRule>
  </conditionalFormatting>
  <dataValidations count="1">
    <dataValidation sqref="A1 B1:M1048576 N1:XFD1" showDropDown="0" showInputMessage="1" showErrorMessage="1" allowBlank="0"/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Kamil Wiśniowski</dc:creator>
  <dcterms:created xsi:type="dcterms:W3CDTF">2024-05-07T15:10:10Z</dcterms:created>
  <dcterms:modified xsi:type="dcterms:W3CDTF">2024-06-15T13:37:17Z</dcterms:modified>
</cp:coreProperties>
</file>