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23004_corp_caixa_gov_br/Documents/Documentos/"/>
    </mc:Choice>
  </mc:AlternateContent>
  <xr:revisionPtr revIDLastSave="2" documentId="8_{D1D4A810-C23F-4F0A-8B85-DEF240A269F9}" xr6:coauthVersionLast="47" xr6:coauthVersionMax="47" xr10:uidLastSave="{321C26D4-74EF-46F5-8177-63BFBF29D055}"/>
  <bookViews>
    <workbookView xWindow="30" yWindow="-13620" windowWidth="24240" windowHeight="13020" firstSheet="2" activeTab="2" xr2:uid="{6D0522F1-0595-457C-BB51-DAE9D98EE5FF}"/>
  </bookViews>
  <sheets>
    <sheet name="Data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11" i="4"/>
  <c r="E12" i="4"/>
  <c r="E13" i="4"/>
  <c r="E14" i="4"/>
  <c r="E15" i="4"/>
  <c r="E16" i="4"/>
  <c r="E17" i="4"/>
  <c r="E3" i="4" s="1"/>
  <c r="E18" i="4"/>
  <c r="E19" i="4"/>
  <c r="E20" i="4"/>
  <c r="E21" i="4"/>
  <c r="E22" i="4"/>
  <c r="E23" i="4"/>
  <c r="E9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<sst xmlns="http://schemas.openxmlformats.org/spreadsheetml/2006/main" count="261" uniqueCount="80">
  <si>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Tipo</t>
  </si>
  <si>
    <t>Categoria</t>
  </si>
  <si>
    <t>Descrição</t>
  </si>
  <si>
    <t>Valor</t>
  </si>
  <si>
    <t>Operação Bancária</t>
  </si>
  <si>
    <t>Status</t>
  </si>
  <si>
    <t>Data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</si>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</sst>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9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C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A747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0" fontId="0" fillId="2" borderId="0" xfId="0" applyFill="1"/>
    <xf numFmtId="1" fontId="1" fillId="0" borderId="0" xfId="0" applyNumberFormat="1" applyFont="1" applyAlignment="1">
      <alignment horizontal="center" wrapText="1"/>
    </xf>
    <xf numFmtId="0" fontId="2" fillId="3" borderId="0" xfId="0" applyFont="1" applyFill="1"/>
    <xf numFmtId="0" fontId="3" fillId="0" borderId="0" xfId="0" applyFont="1"/>
    <xf numFmtId="0" fontId="0" fillId="3" borderId="0" xfId="0" applyFill="1"/>
    <xf numFmtId="44" fontId="0" fillId="0" borderId="0" xfId="0" applyNumberFormat="1"/>
  </cellXfs>
  <cellStyles count="1">
    <cellStyle name="Normal" xfId="0" builtinId="0"/>
  </cellStyles>
  <dxfs count="4">
    <dxf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C66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</dxfs>
  <tableStyles count="0" defaultTableStyle="TableStyleMedium2" defaultPivotStyle="PivotStyleLight16"/>
  <colors>
    <mruColors>
      <color rgb="FFFFFFFF"/>
      <color rgb="FFDA7474"/>
      <color rgb="FFCC6600"/>
      <color rgb="FFFF339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398574258466702E-2"/>
          <c:y val="4.3184930721541039E-2"/>
          <c:w val="0.93893129770992367"/>
          <c:h val="0.841857721542032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F1-43D1-8525-245D93D746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Controller!$H$4:$H$8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Controller!$I$4:$I$8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1-43D1-8525-245D93D74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3194384"/>
        <c:axId val="1443808896"/>
      </c:barChart>
      <c:catAx>
        <c:axId val="19131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808896"/>
        <c:crosses val="autoZero"/>
        <c:auto val="1"/>
        <c:lblAlgn val="ctr"/>
        <c:lblOffset val="100"/>
        <c:noMultiLvlLbl val="0"/>
      </c:catAx>
      <c:valAx>
        <c:axId val="14438088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1319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388846616840584E-2"/>
          <c:y val="0.12888391725729068"/>
          <c:w val="0.90762840424763414"/>
          <c:h val="0.59383634007774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Controller!$D$5:$D$20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Controller!$E$5:$E$20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5-414F-90C8-809FA35791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1310368"/>
        <c:axId val="1443820416"/>
      </c:barChart>
      <c:catAx>
        <c:axId val="18713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820416"/>
        <c:crosses val="autoZero"/>
        <c:auto val="1"/>
        <c:lblAlgn val="ctr"/>
        <c:lblOffset val="100"/>
        <c:noMultiLvlLbl val="0"/>
      </c:catAx>
      <c:valAx>
        <c:axId val="14438204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713103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41327008928873E-2"/>
          <c:y val="0.10185185185185185"/>
          <c:w val="0.92431734598214221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gradFill>
                <a:gsLst>
                  <a:gs pos="97000">
                    <a:schemeClr val="accent1">
                      <a:lumMod val="5000"/>
                      <a:lumOff val="95000"/>
                    </a:schemeClr>
                  </a:gs>
                  <a:gs pos="0">
                    <a:srgbClr val="DA7474"/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Caixinha!$E$3</c:f>
              <c:numCache>
                <c:formatCode>_("R$"* #,##0.00_);_("R$"* \(#,##0.00\);_("R$"* "-"??_);_(@_)</c:formatCode>
                <c:ptCount val="1"/>
                <c:pt idx="0">
                  <c:v>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D-4442-ABC9-AFE084DFBF63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D-4442-ABC9-AFE084DFBF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81120"/>
        <c:axId val="1984793472"/>
      </c:barChart>
      <c:catAx>
        <c:axId val="14781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4793472"/>
        <c:crosses val="autoZero"/>
        <c:auto val="1"/>
        <c:lblAlgn val="ctr"/>
        <c:lblOffset val="100"/>
        <c:noMultiLvlLbl val="0"/>
      </c:catAx>
      <c:valAx>
        <c:axId val="198479347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78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55909</xdr:colOff>
      <xdr:row>7</xdr:row>
      <xdr:rowOff>59531</xdr:rowOff>
    </xdr:from>
    <xdr:to>
      <xdr:col>12</xdr:col>
      <xdr:colOff>535778</xdr:colOff>
      <xdr:row>24</xdr:row>
      <xdr:rowOff>83344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F913B02C-7F51-17CB-77EB-FB26BF2C3128}"/>
            </a:ext>
          </a:extLst>
        </xdr:cNvPr>
        <xdr:cNvGrpSpPr/>
      </xdr:nvGrpSpPr>
      <xdr:grpSpPr>
        <a:xfrm>
          <a:off x="2389534" y="1309687"/>
          <a:ext cx="6552057" cy="3063082"/>
          <a:chOff x="1419409" y="104499"/>
          <a:chExt cx="6730815" cy="407432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F856D58E-BD6E-6122-8B97-41BF277E1A83}"/>
              </a:ext>
            </a:extLst>
          </xdr:cNvPr>
          <xdr:cNvGrpSpPr/>
        </xdr:nvGrpSpPr>
        <xdr:grpSpPr>
          <a:xfrm>
            <a:off x="1419409" y="104499"/>
            <a:ext cx="6730815" cy="4074320"/>
            <a:chOff x="3452812" y="384174"/>
            <a:chExt cx="7146132" cy="3749677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D58C75E7-99A3-F51C-AE4E-ECCE644CF0B1}"/>
                </a:ext>
              </a:extLst>
            </xdr:cNvPr>
            <xdr:cNvGrpSpPr/>
          </xdr:nvGrpSpPr>
          <xdr:grpSpPr>
            <a:xfrm>
              <a:off x="3452812" y="384174"/>
              <a:ext cx="7146132" cy="3749677"/>
              <a:chOff x="2765424" y="731836"/>
              <a:chExt cx="7142957" cy="3759202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8DDF0CF7-20CE-7BD4-3C5E-3C2FCD3883D2}"/>
                  </a:ext>
                </a:extLst>
              </xdr:cNvPr>
              <xdr:cNvSpPr/>
            </xdr:nvSpPr>
            <xdr:spPr>
              <a:xfrm>
                <a:off x="2773361" y="740570"/>
                <a:ext cx="7135020" cy="375046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6BAAC757-832B-4C9F-A59C-543E844D32F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156256" y="1783849"/>
              <a:ext cx="5557895" cy="26506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B14BF51D-5275-9F1D-0D81-47D5F7AC5811}"/>
                  </a:ext>
                </a:extLst>
              </xdr:cNvPr>
              <xdr:cNvSpPr/>
            </xdr:nvSpPr>
            <xdr:spPr>
              <a:xfrm>
                <a:off x="2765424" y="731836"/>
                <a:ext cx="7098507" cy="96758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DA7474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E400C20C-C312-4264-0D29-B5909DF38366}"/>
                </a:ext>
              </a:extLst>
            </xdr:cNvPr>
            <xdr:cNvSpPr txBox="1"/>
          </xdr:nvSpPr>
          <xdr:spPr>
            <a:xfrm>
              <a:off x="4197350" y="544512"/>
              <a:ext cx="1854200" cy="6135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1" name="Gráfico 20" descr="Registrar estrutura de tópicos">
            <a:extLst>
              <a:ext uri="{FF2B5EF4-FFF2-40B4-BE49-F238E27FC236}">
                <a16:creationId xmlns:a16="http://schemas.microsoft.com/office/drawing/2014/main" id="{53FFFC1D-9A2A-D028-7395-F0F65BA7B8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214687" y="130970"/>
            <a:ext cx="764656" cy="76199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77789</xdr:colOff>
      <xdr:row>25</xdr:row>
      <xdr:rowOff>47625</xdr:rowOff>
    </xdr:from>
    <xdr:to>
      <xdr:col>20</xdr:col>
      <xdr:colOff>452437</xdr:colOff>
      <xdr:row>43</xdr:row>
      <xdr:rowOff>30162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44DEAD46-3220-B86D-FBCC-3BC683E57B04}"/>
            </a:ext>
          </a:extLst>
        </xdr:cNvPr>
        <xdr:cNvGrpSpPr/>
      </xdr:nvGrpSpPr>
      <xdr:grpSpPr>
        <a:xfrm>
          <a:off x="2411414" y="4509294"/>
          <a:ext cx="11301411" cy="3197224"/>
          <a:chOff x="1435100" y="4437062"/>
          <a:chExt cx="10765630" cy="3861595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910E07F0-C9D8-6380-D593-C3BF170893A9}"/>
              </a:ext>
            </a:extLst>
          </xdr:cNvPr>
          <xdr:cNvGrpSpPr/>
        </xdr:nvGrpSpPr>
        <xdr:grpSpPr>
          <a:xfrm>
            <a:off x="1435100" y="4437062"/>
            <a:ext cx="10768805" cy="3864770"/>
            <a:chOff x="2018506" y="4833143"/>
            <a:chExt cx="10771980" cy="3864770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B1883566-F5E2-CE6D-D050-B06909D61D98}"/>
                </a:ext>
              </a:extLst>
            </xdr:cNvPr>
            <xdr:cNvGrpSpPr/>
          </xdr:nvGrpSpPr>
          <xdr:grpSpPr>
            <a:xfrm>
              <a:off x="2018506" y="4829968"/>
              <a:ext cx="10768805" cy="3864770"/>
              <a:chOff x="1938337" y="4672806"/>
              <a:chExt cx="10765630" cy="3864770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6DFA1EC0-8B70-2040-5CC9-19C3FD9E286A}"/>
                  </a:ext>
                </a:extLst>
              </xdr:cNvPr>
              <xdr:cNvGrpSpPr/>
            </xdr:nvGrpSpPr>
            <xdr:grpSpPr>
              <a:xfrm>
                <a:off x="1935162" y="4669631"/>
                <a:ext cx="10759280" cy="3614738"/>
                <a:chOff x="2009775" y="4708525"/>
                <a:chExt cx="10762455" cy="3602038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01575863-2277-4BA8-A5DB-E2E6C1B59F97}"/>
                    </a:ext>
                  </a:extLst>
                </xdr:cNvPr>
                <xdr:cNvSpPr/>
              </xdr:nvSpPr>
              <xdr:spPr>
                <a:xfrm>
                  <a:off x="2012155" y="4708525"/>
                  <a:ext cx="10760075" cy="3602038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28692DC2-A1F4-4E63-83C7-4CBA9A34F3FE}"/>
                    </a:ext>
                  </a:extLst>
                </xdr:cNvPr>
                <xdr:cNvSpPr/>
              </xdr:nvSpPr>
              <xdr:spPr>
                <a:xfrm>
                  <a:off x="2009775" y="4711698"/>
                  <a:ext cx="10750550" cy="96440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DA7474"/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5E813347-2D60-4F09-BD2F-C4E217D423B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85998" y="5676901"/>
              <a:ext cx="10417969" cy="28606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8599102B-50C3-5580-B9DB-EFEBDB1FEA1F}"/>
                </a:ext>
              </a:extLst>
            </xdr:cNvPr>
            <xdr:cNvSpPr txBox="1"/>
          </xdr:nvSpPr>
          <xdr:spPr>
            <a:xfrm>
              <a:off x="3265487" y="5140325"/>
              <a:ext cx="1553369" cy="4556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3" name="Gráfico 22" descr="Dinheiro voador estrutura de tópicos">
            <a:extLst>
              <a:ext uri="{FF2B5EF4-FFF2-40B4-BE49-F238E27FC236}">
                <a16:creationId xmlns:a16="http://schemas.microsoft.com/office/drawing/2014/main" id="{210F8D6F-76E3-3A21-737D-B0C3159C16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774031" y="4533901"/>
            <a:ext cx="729456" cy="72945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44450</xdr:colOff>
      <xdr:row>11</xdr:row>
      <xdr:rowOff>2</xdr:rowOff>
    </xdr:from>
    <xdr:to>
      <xdr:col>1</xdr:col>
      <xdr:colOff>1095375</xdr:colOff>
      <xdr:row>18</xdr:row>
      <xdr:rowOff>50800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Mês">
              <a:extLst>
                <a:ext uri="{FF2B5EF4-FFF2-40B4-BE49-F238E27FC236}">
                  <a16:creationId xmlns:a16="http://schemas.microsoft.com/office/drawing/2014/main" id="{4FE597DB-8AFC-42B5-A8E7-85B15623DA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964533"/>
              <a:ext cx="2211388" cy="1297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44451</xdr:colOff>
      <xdr:row>0</xdr:row>
      <xdr:rowOff>11905</xdr:rowOff>
    </xdr:from>
    <xdr:to>
      <xdr:col>20</xdr:col>
      <xdr:colOff>503237</xdr:colOff>
      <xdr:row>6</xdr:row>
      <xdr:rowOff>169861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21CDE50B-F45E-4987-99E3-2E1F90025711}"/>
            </a:ext>
          </a:extLst>
        </xdr:cNvPr>
        <xdr:cNvSpPr/>
      </xdr:nvSpPr>
      <xdr:spPr>
        <a:xfrm>
          <a:off x="2378076" y="11905"/>
          <a:ext cx="11388724" cy="1229519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192882</xdr:colOff>
      <xdr:row>0</xdr:row>
      <xdr:rowOff>44450</xdr:rowOff>
    </xdr:from>
    <xdr:to>
      <xdr:col>4</xdr:col>
      <xdr:colOff>297655</xdr:colOff>
      <xdr:row>6</xdr:row>
      <xdr:rowOff>119063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B9197482-DF8C-4F00-AF20-5E0269D3B7B3}"/>
            </a:ext>
          </a:extLst>
        </xdr:cNvPr>
        <xdr:cNvSpPr/>
      </xdr:nvSpPr>
      <xdr:spPr>
        <a:xfrm>
          <a:off x="2526507" y="44450"/>
          <a:ext cx="1319211" cy="1146176"/>
        </a:xfrm>
        <a:prstGeom prst="roundRect">
          <a:avLst>
            <a:gd name="adj" fmla="val 0"/>
          </a:avLst>
        </a:prstGeom>
        <a:solidFill>
          <a:srgbClr val="DA747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92076</xdr:colOff>
      <xdr:row>0</xdr:row>
      <xdr:rowOff>0</xdr:rowOff>
    </xdr:from>
    <xdr:to>
      <xdr:col>17</xdr:col>
      <xdr:colOff>464343</xdr:colOff>
      <xdr:row>7</xdr:row>
      <xdr:rowOff>66667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725224F5-B89F-0725-A3E3-56803D0E6FFA}"/>
            </a:ext>
          </a:extLst>
        </xdr:cNvPr>
        <xdr:cNvGrpSpPr/>
      </xdr:nvGrpSpPr>
      <xdr:grpSpPr>
        <a:xfrm>
          <a:off x="2425701" y="0"/>
          <a:ext cx="9483723" cy="1319998"/>
          <a:chOff x="2405063" y="-466"/>
          <a:chExt cx="9477373" cy="1316503"/>
        </a:xfrm>
      </xdr:grpSpPr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FCF7470B-58C5-0165-BC56-5BB43FBE005E}"/>
              </a:ext>
            </a:extLst>
          </xdr:cNvPr>
          <xdr:cNvSpPr txBox="1"/>
        </xdr:nvSpPr>
        <xdr:spPr>
          <a:xfrm>
            <a:off x="3869531" y="214313"/>
            <a:ext cx="1889919" cy="62229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0">
                <a:latin typeface="Segoe UI" panose="020B0502040204020203" pitchFamily="34" charset="0"/>
                <a:cs typeface="Segoe UI" panose="020B0502040204020203" pitchFamily="34" charset="0"/>
              </a:rPr>
              <a:t>Hello,</a:t>
            </a:r>
            <a:r>
              <a:rPr lang="pt-BR" sz="2000" b="0" baseline="0">
                <a:latin typeface="Segoe UI" panose="020B0502040204020203" pitchFamily="34" charset="0"/>
                <a:cs typeface="Segoe UI" panose="020B0502040204020203" pitchFamily="34" charset="0"/>
              </a:rPr>
              <a:t> Kamilla</a:t>
            </a:r>
            <a:endParaRPr lang="pt-BR" sz="20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4A20CB6C-3E73-48C9-B522-93AEA747D4DE}"/>
              </a:ext>
            </a:extLst>
          </xdr:cNvPr>
          <xdr:cNvSpPr txBox="1"/>
        </xdr:nvSpPr>
        <xdr:spPr>
          <a:xfrm>
            <a:off x="3855244" y="696913"/>
            <a:ext cx="3690143" cy="6191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0">
                <a:solidFill>
                  <a:schemeClr val="bg2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</a:p>
        </xdr:txBody>
      </xdr:sp>
      <xdr:grpSp>
        <xdr:nvGrpSpPr>
          <xdr:cNvPr id="39" name="Agrupar 38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163CAB5-1BB4-9892-4CCE-4D301485E4E2}"/>
              </a:ext>
            </a:extLst>
          </xdr:cNvPr>
          <xdr:cNvGrpSpPr/>
        </xdr:nvGrpSpPr>
        <xdr:grpSpPr>
          <a:xfrm>
            <a:off x="7277893" y="405607"/>
            <a:ext cx="4604543" cy="451642"/>
            <a:chOff x="7125493" y="402432"/>
            <a:chExt cx="4610893" cy="457992"/>
          </a:xfrm>
        </xdr:grpSpPr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E9CCBAF8-2A6E-4A13-AADB-9EAAC07A7E8F}"/>
                </a:ext>
              </a:extLst>
            </xdr:cNvPr>
            <xdr:cNvSpPr/>
          </xdr:nvSpPr>
          <xdr:spPr>
            <a:xfrm>
              <a:off x="7125493" y="402432"/>
              <a:ext cx="4610893" cy="457992"/>
            </a:xfrm>
            <a:prstGeom prst="roundRect">
              <a:avLst>
                <a:gd name="adj" fmla="val 0"/>
              </a:avLst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38" name="Agrupar 37">
              <a:extLst>
                <a:ext uri="{FF2B5EF4-FFF2-40B4-BE49-F238E27FC236}">
                  <a16:creationId xmlns:a16="http://schemas.microsoft.com/office/drawing/2014/main" id="{146A0617-3BB0-FD40-E53E-695777B7612F}"/>
                </a:ext>
              </a:extLst>
            </xdr:cNvPr>
            <xdr:cNvGrpSpPr/>
          </xdr:nvGrpSpPr>
          <xdr:grpSpPr>
            <a:xfrm>
              <a:off x="7250906" y="452437"/>
              <a:ext cx="4303731" cy="401638"/>
              <a:chOff x="7250906" y="452437"/>
              <a:chExt cx="4303731" cy="404813"/>
            </a:xfrm>
          </xdr:grpSpPr>
          <xdr:sp macro="" textlink="">
            <xdr:nvSpPr>
              <xdr:cNvPr id="35" name="CaixaDeTexto 34">
                <a:extLst>
                  <a:ext uri="{FF2B5EF4-FFF2-40B4-BE49-F238E27FC236}">
                    <a16:creationId xmlns:a16="http://schemas.microsoft.com/office/drawing/2014/main" id="{DC2DB0E4-461A-F8F8-0A15-F05DC60C33B3}"/>
                  </a:ext>
                </a:extLst>
              </xdr:cNvPr>
              <xdr:cNvSpPr txBox="1"/>
            </xdr:nvSpPr>
            <xdr:spPr>
              <a:xfrm>
                <a:off x="7250906" y="482387"/>
                <a:ext cx="1905000" cy="31894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200">
                    <a:solidFill>
                      <a:schemeClr val="bg1">
                        <a:lumMod val="50000"/>
                      </a:schemeClr>
                    </a:solidFill>
                  </a:rPr>
                  <a:t>Pesquisar dados...</a:t>
                </a:r>
              </a:p>
            </xdr:txBody>
          </xdr:sp>
          <xdr:pic>
            <xdr:nvPicPr>
              <xdr:cNvPr id="37" name="Gráfico 36" descr="Lupa com preenchimento sólido">
                <a:extLst>
                  <a:ext uri="{FF2B5EF4-FFF2-40B4-BE49-F238E27FC236}">
                    <a16:creationId xmlns:a16="http://schemas.microsoft.com/office/drawing/2014/main" id="{72543707-3482-4EB8-9EE4-4122F4059D4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1147425" y="452437"/>
                <a:ext cx="407212" cy="404813"/>
              </a:xfrm>
              <a:prstGeom prst="rect">
                <a:avLst/>
              </a:prstGeom>
            </xdr:spPr>
          </xdr:pic>
        </xdr:grpSp>
      </xdr:grpSp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75AAD57C-C622-1BF9-20C3-0AD82D6D6A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2405063" y="-466"/>
            <a:ext cx="1342231" cy="117843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23812</xdr:colOff>
      <xdr:row>1</xdr:row>
      <xdr:rowOff>154781</xdr:rowOff>
    </xdr:from>
    <xdr:to>
      <xdr:col>1</xdr:col>
      <xdr:colOff>1154906</xdr:colOff>
      <xdr:row>7</xdr:row>
      <xdr:rowOff>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6284E623-DE74-C186-D7CE-132FABD2CF50}"/>
            </a:ext>
          </a:extLst>
        </xdr:cNvPr>
        <xdr:cNvSpPr/>
      </xdr:nvSpPr>
      <xdr:spPr>
        <a:xfrm>
          <a:off x="23812" y="333375"/>
          <a:ext cx="2297907" cy="916781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26987</xdr:colOff>
      <xdr:row>3</xdr:row>
      <xdr:rowOff>44450</xdr:rowOff>
    </xdr:from>
    <xdr:to>
      <xdr:col>1</xdr:col>
      <xdr:colOff>285749</xdr:colOff>
      <xdr:row>5</xdr:row>
      <xdr:rowOff>127793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A7E25315-594B-519B-5E35-61217CD7E1BD}"/>
            </a:ext>
          </a:extLst>
        </xdr:cNvPr>
        <xdr:cNvSpPr txBox="1"/>
      </xdr:nvSpPr>
      <xdr:spPr>
        <a:xfrm>
          <a:off x="26987" y="580231"/>
          <a:ext cx="1425575" cy="4405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bg1"/>
              </a:solidFill>
            </a:rPr>
            <a:t>Money</a:t>
          </a:r>
          <a:r>
            <a:rPr lang="pt-BR" sz="2000" b="1" baseline="0">
              <a:solidFill>
                <a:schemeClr val="bg1"/>
              </a:solidFill>
            </a:rPr>
            <a:t> APP</a:t>
          </a:r>
          <a:endParaRPr lang="pt-BR" sz="20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357187</xdr:colOff>
      <xdr:row>2</xdr:row>
      <xdr:rowOff>71438</xdr:rowOff>
    </xdr:from>
    <xdr:to>
      <xdr:col>1</xdr:col>
      <xdr:colOff>1020762</xdr:colOff>
      <xdr:row>6</xdr:row>
      <xdr:rowOff>29314</xdr:rowOff>
    </xdr:to>
    <xdr:pic>
      <xdr:nvPicPr>
        <xdr:cNvPr id="46" name="Gráfico 45" descr="Dinheiro com preenchimento sólido">
          <a:extLst>
            <a:ext uri="{FF2B5EF4-FFF2-40B4-BE49-F238E27FC236}">
              <a16:creationId xmlns:a16="http://schemas.microsoft.com/office/drawing/2014/main" id="{6F222C22-4DFE-F2A6-C1F1-73DB27C5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524000" y="428626"/>
          <a:ext cx="663575" cy="672251"/>
        </a:xfrm>
        <a:prstGeom prst="rect">
          <a:avLst/>
        </a:prstGeom>
      </xdr:spPr>
    </xdr:pic>
    <xdr:clientData/>
  </xdr:twoCellAnchor>
  <xdr:twoCellAnchor>
    <xdr:from>
      <xdr:col>13</xdr:col>
      <xdr:colOff>76994</xdr:colOff>
      <xdr:row>7</xdr:row>
      <xdr:rowOff>65089</xdr:rowOff>
    </xdr:from>
    <xdr:to>
      <xdr:col>20</xdr:col>
      <xdr:colOff>381000</xdr:colOff>
      <xdr:row>24</xdr:row>
      <xdr:rowOff>125414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0504666E-FC6C-4D0A-AF13-F50C8BD65A42}"/>
            </a:ext>
          </a:extLst>
        </xdr:cNvPr>
        <xdr:cNvGrpSpPr/>
      </xdr:nvGrpSpPr>
      <xdr:grpSpPr>
        <a:xfrm>
          <a:off x="9090025" y="1318420"/>
          <a:ext cx="4554538" cy="3090069"/>
          <a:chOff x="1419409" y="104499"/>
          <a:chExt cx="6730815" cy="4074320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55A9E75B-E472-9804-BDCB-575BE8F545E6}"/>
              </a:ext>
            </a:extLst>
          </xdr:cNvPr>
          <xdr:cNvGrpSpPr/>
        </xdr:nvGrpSpPr>
        <xdr:grpSpPr>
          <a:xfrm>
            <a:off x="1419409" y="104499"/>
            <a:ext cx="6730815" cy="4074320"/>
            <a:chOff x="3452812" y="384174"/>
            <a:chExt cx="7146132" cy="3749677"/>
          </a:xfrm>
        </xdr:grpSpPr>
        <xdr:grpSp>
          <xdr:nvGrpSpPr>
            <xdr:cNvPr id="50" name="Agrupar 49">
              <a:extLst>
                <a:ext uri="{FF2B5EF4-FFF2-40B4-BE49-F238E27FC236}">
                  <a16:creationId xmlns:a16="http://schemas.microsoft.com/office/drawing/2014/main" id="{20019C98-B36E-C796-A72F-E5720DBBA532}"/>
                </a:ext>
              </a:extLst>
            </xdr:cNvPr>
            <xdr:cNvGrpSpPr/>
          </xdr:nvGrpSpPr>
          <xdr:grpSpPr>
            <a:xfrm>
              <a:off x="3452812" y="384174"/>
              <a:ext cx="7146132" cy="3749677"/>
              <a:chOff x="2765424" y="731836"/>
              <a:chExt cx="7142957" cy="3759202"/>
            </a:xfrm>
          </xdr:grpSpPr>
          <xdr:sp macro="" textlink="">
            <xdr:nvSpPr>
              <xdr:cNvPr id="52" name="Retângulo: Cantos Arredondados 51">
                <a:extLst>
                  <a:ext uri="{FF2B5EF4-FFF2-40B4-BE49-F238E27FC236}">
                    <a16:creationId xmlns:a16="http://schemas.microsoft.com/office/drawing/2014/main" id="{DDFC6EEA-6C6D-0F49-05B5-7B247FB5AE85}"/>
                  </a:ext>
                </a:extLst>
              </xdr:cNvPr>
              <xdr:cNvSpPr/>
            </xdr:nvSpPr>
            <xdr:spPr>
              <a:xfrm>
                <a:off x="2773361" y="740570"/>
                <a:ext cx="7135020" cy="375046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4" name="Retângulo: Cantos Superiores Arredondados 53">
                <a:extLst>
                  <a:ext uri="{FF2B5EF4-FFF2-40B4-BE49-F238E27FC236}">
                    <a16:creationId xmlns:a16="http://schemas.microsoft.com/office/drawing/2014/main" id="{911954F0-DBC5-CDF8-F1DF-E9F39B569E93}"/>
                  </a:ext>
                </a:extLst>
              </xdr:cNvPr>
              <xdr:cNvSpPr/>
            </xdr:nvSpPr>
            <xdr:spPr>
              <a:xfrm>
                <a:off x="2765424" y="731836"/>
                <a:ext cx="7098507" cy="96758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DA7474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51" name="CaixaDeTexto 50">
              <a:extLst>
                <a:ext uri="{FF2B5EF4-FFF2-40B4-BE49-F238E27FC236}">
                  <a16:creationId xmlns:a16="http://schemas.microsoft.com/office/drawing/2014/main" id="{3D2156BB-E581-DE3B-B75B-9E959D72D513}"/>
                </a:ext>
              </a:extLst>
            </xdr:cNvPr>
            <xdr:cNvSpPr txBox="1"/>
          </xdr:nvSpPr>
          <xdr:spPr>
            <a:xfrm>
              <a:off x="4197350" y="544512"/>
              <a:ext cx="2553293" cy="6092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9" name="Gráfico 48" descr="Cofrinho estrutura de tópicos">
            <a:extLst>
              <a:ext uri="{FF2B5EF4-FFF2-40B4-BE49-F238E27FC236}">
                <a16:creationId xmlns:a16="http://schemas.microsoft.com/office/drawing/2014/main" id="{22E4110E-7984-4A63-68E5-AC0EE5664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4288004" y="249124"/>
            <a:ext cx="976579" cy="871308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526258</xdr:colOff>
      <xdr:row>10</xdr:row>
      <xdr:rowOff>154781</xdr:rowOff>
    </xdr:from>
    <xdr:to>
      <xdr:col>19</xdr:col>
      <xdr:colOff>285751</xdr:colOff>
      <xdr:row>24</xdr:row>
      <xdr:rowOff>88108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00E60BC7-8205-47D3-9921-155122F40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la Rezende Borges" refreshedDate="45681.749446643516" createdVersion="8" refreshedVersion="8" minRefreshableVersion="3" recordCount="44" xr:uid="{C24CAF56-95E9-4303-8EE9-10231A333FA5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699472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6BE9D-7CD2-4455-B034-A0452CBCF265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H3:I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9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6550E-F222-43DC-B60C-48EC371DDF17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4:E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9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0C46ECB-8B39-4643-8361-94ADE8FDC392}" sourceName="Mês">
  <pivotTables>
    <pivotTable tabId="2" name="Tabela dinâmica1"/>
    <pivotTable tabId="2" name="Tabela dinâmica2"/>
  </pivotTables>
  <data>
    <tabular pivotCacheId="26994723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EDDDCAA-F84C-4E89-B66D-A20CDA66771D}" cache="SegmentaçãodeDados_Mês" caption="Mês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CCEBC-488E-40E4-AB54-DCFE1168CA7D}" name="tbl_operations" displayName="tbl_operations" ref="A1:H45" totalsRowShown="0">
  <autoFilter ref="A1:H45" xr:uid="{067CCEBC-488E-40E4-AB54-DCFE1168CA7D}"/>
  <tableColumns count="8">
    <tableColumn id="1" xr3:uid="{DAEECFC0-6338-44DE-84B6-1F57CE922D40}" name="Data" dataDxfId="3"/>
    <tableColumn id="8" xr3:uid="{EE5B8BFC-B4D5-4B37-A83E-7B83F5F08D25}" name="Mês" dataDxfId="2">
      <calculatedColumnFormula>MONTH(tbl_operations[[#This Row],[Data]])</calculatedColumnFormula>
    </tableColumn>
    <tableColumn id="2" xr3:uid="{82E3C09F-28B7-4A3C-945D-5A4E1D734D11}" name="Tipo"/>
    <tableColumn id="3" xr3:uid="{4D171FDD-8E23-491D-A799-16035265E085}" name="Categoria"/>
    <tableColumn id="4" xr3:uid="{A2BF111C-8375-4872-8D87-7B123444FFBF}" name="Descrição"/>
    <tableColumn id="5" xr3:uid="{45C84EA7-3820-4F08-B9AA-F0498F31F2E5}" name="Valor"/>
    <tableColumn id="6" xr3:uid="{4890729F-D989-4ACF-A316-D99958BE3B46}" name="Operação Bancária"/>
    <tableColumn id="7" xr3:uid="{3F52E06E-6B19-4A74-9D4A-46B2B06C29C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255123-2A14-43E7-A214-72652D0F2DB3}" name="Tabela2" displayName="Tabela2" ref="D7:E24" totalsRowCount="1" headerRowDxfId="1">
  <autoFilter ref="D7:E23" xr:uid="{EE255123-2A14-43E7-A214-72652D0F2DB3}"/>
  <tableColumns count="2">
    <tableColumn id="1" xr3:uid="{586A9AB6-6F54-44C8-AFD6-005F64AD457B}" name="Data de Lançamento"/>
    <tableColumn id="2" xr3:uid="{6A591CFE-3733-4492-A6D3-B8123E67CEA6}" name="Depósito Reservado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0960-2AED-47B0-98B9-24ABE243365E}">
  <dimension ref="A1:H45"/>
  <sheetViews>
    <sheetView workbookViewId="0">
      <selection activeCell="D3" sqref="D3:D4"/>
    </sheetView>
  </sheetViews>
  <sheetFormatPr defaultColWidth="78.54296875" defaultRowHeight="14.5" x14ac:dyDescent="0.35"/>
  <cols>
    <col min="1" max="1" width="10.453125" bestFit="1" customWidth="1"/>
    <col min="2" max="2" width="10.453125" customWidth="1"/>
    <col min="3" max="3" width="9" bestFit="1" customWidth="1"/>
    <col min="4" max="4" width="19.90625" bestFit="1" customWidth="1"/>
    <col min="5" max="5" width="32.81640625" bestFit="1" customWidth="1"/>
    <col min="6" max="6" width="10.36328125" bestFit="1" customWidth="1"/>
    <col min="7" max="7" width="19.08984375" bestFit="1" customWidth="1"/>
    <col min="8" max="8" width="9.26953125" bestFit="1" customWidth="1"/>
  </cols>
  <sheetData>
    <row r="1" spans="1:8" x14ac:dyDescent="0.35">
      <c r="A1" t="s">
        <v>6</v>
      </c>
      <c r="B1" t="s">
        <v>75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s="2">
        <v>45505</v>
      </c>
      <c r="B2" s="9">
        <f>MONTH(tbl_operations[[#This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x14ac:dyDescent="0.35">
      <c r="A3" s="2">
        <v>45505</v>
      </c>
      <c r="B3" s="9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x14ac:dyDescent="0.35">
      <c r="A4" s="2">
        <v>45507</v>
      </c>
      <c r="B4" s="9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x14ac:dyDescent="0.35">
      <c r="A5" s="2">
        <v>45509</v>
      </c>
      <c r="B5" s="9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x14ac:dyDescent="0.35">
      <c r="A6" s="2">
        <v>45511</v>
      </c>
      <c r="B6" s="9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x14ac:dyDescent="0.35">
      <c r="A7" s="2">
        <v>45514</v>
      </c>
      <c r="B7" s="9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x14ac:dyDescent="0.35">
      <c r="A8" s="2">
        <v>45516</v>
      </c>
      <c r="B8" s="9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x14ac:dyDescent="0.35">
      <c r="A9" s="2">
        <v>45519</v>
      </c>
      <c r="B9" s="9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x14ac:dyDescent="0.35">
      <c r="A10" s="2">
        <v>45519</v>
      </c>
      <c r="B10" s="9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x14ac:dyDescent="0.35">
      <c r="A11" s="2">
        <v>45522</v>
      </c>
      <c r="B11" s="9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x14ac:dyDescent="0.35">
      <c r="A12" s="2">
        <v>45524</v>
      </c>
      <c r="B12" s="9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x14ac:dyDescent="0.35">
      <c r="A13" s="2">
        <v>45526</v>
      </c>
      <c r="B13" s="9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x14ac:dyDescent="0.35">
      <c r="A14" s="2">
        <v>45528</v>
      </c>
      <c r="B14" s="9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x14ac:dyDescent="0.35">
      <c r="A15" s="2">
        <v>45532</v>
      </c>
      <c r="B15" s="9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x14ac:dyDescent="0.35">
      <c r="A16" s="2">
        <v>45534</v>
      </c>
      <c r="B16" s="9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x14ac:dyDescent="0.35">
      <c r="A17" s="2">
        <v>45535</v>
      </c>
      <c r="B17" s="9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x14ac:dyDescent="0.35">
      <c r="A18" s="2">
        <v>45536</v>
      </c>
      <c r="B18" s="9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x14ac:dyDescent="0.35">
      <c r="A19" s="2">
        <v>45537</v>
      </c>
      <c r="B19" s="9">
        <f>MONTH(tbl_operations[[#This Row],[Data]])</f>
        <v>9</v>
      </c>
      <c r="C19" s="3" t="s">
        <v>12</v>
      </c>
      <c r="D19" s="3" t="s">
        <v>13</v>
      </c>
      <c r="E19" s="3" t="s">
        <v>14</v>
      </c>
      <c r="F19" s="4">
        <v>450</v>
      </c>
      <c r="G19" s="3" t="s">
        <v>15</v>
      </c>
      <c r="H19" s="3" t="s">
        <v>16</v>
      </c>
    </row>
    <row r="20" spans="1:8" x14ac:dyDescent="0.35">
      <c r="A20" s="2">
        <v>45540</v>
      </c>
      <c r="B20" s="9">
        <f>MONTH(tbl_operations[[#This Row],[Data]])</f>
        <v>9</v>
      </c>
      <c r="C20" s="3" t="s">
        <v>12</v>
      </c>
      <c r="D20" s="3" t="s">
        <v>17</v>
      </c>
      <c r="E20" s="3" t="s">
        <v>18</v>
      </c>
      <c r="F20" s="4">
        <v>300</v>
      </c>
      <c r="G20" s="3" t="s">
        <v>15</v>
      </c>
      <c r="H20" s="3" t="s">
        <v>20</v>
      </c>
    </row>
    <row r="21" spans="1:8" x14ac:dyDescent="0.35">
      <c r="A21" s="2">
        <v>45543</v>
      </c>
      <c r="B21" s="9">
        <f>MONTH(tbl_operations[[#This Row],[Data]])</f>
        <v>9</v>
      </c>
      <c r="C21" s="3" t="s">
        <v>12</v>
      </c>
      <c r="D21" s="3" t="s">
        <v>21</v>
      </c>
      <c r="E21" s="3" t="s">
        <v>47</v>
      </c>
      <c r="F21" s="4">
        <v>200</v>
      </c>
      <c r="G21" s="3" t="s">
        <v>10</v>
      </c>
      <c r="H21" s="3" t="s">
        <v>20</v>
      </c>
    </row>
    <row r="22" spans="1:8" x14ac:dyDescent="0.35">
      <c r="A22" s="2">
        <v>45546</v>
      </c>
      <c r="B22" s="9">
        <f>MONTH(tbl_operations[[#This Row],[Data]])</f>
        <v>9</v>
      </c>
      <c r="C22" s="3" t="s">
        <v>12</v>
      </c>
      <c r="D22" s="3" t="s">
        <v>23</v>
      </c>
      <c r="E22" s="3" t="s">
        <v>48</v>
      </c>
      <c r="F22" s="4">
        <v>600</v>
      </c>
      <c r="G22" s="3" t="s">
        <v>15</v>
      </c>
      <c r="H22" s="3" t="s">
        <v>16</v>
      </c>
    </row>
    <row r="23" spans="1:8" x14ac:dyDescent="0.35">
      <c r="A23" s="2">
        <v>45549</v>
      </c>
      <c r="B23" s="9">
        <f>MONTH(tbl_operations[[#This Row],[Data]])</f>
        <v>9</v>
      </c>
      <c r="C23" s="3" t="s">
        <v>12</v>
      </c>
      <c r="D23" s="3" t="s">
        <v>25</v>
      </c>
      <c r="E23" s="3" t="s">
        <v>26</v>
      </c>
      <c r="F23" s="4">
        <v>350</v>
      </c>
      <c r="G23" s="3" t="s">
        <v>10</v>
      </c>
      <c r="H23" s="3" t="s">
        <v>20</v>
      </c>
    </row>
    <row r="24" spans="1:8" x14ac:dyDescent="0.35">
      <c r="A24" s="2">
        <v>45552</v>
      </c>
      <c r="B24" s="9">
        <f>MONTH(tbl_operations[[#This Row],[Data]])</f>
        <v>9</v>
      </c>
      <c r="C24" s="3" t="s">
        <v>12</v>
      </c>
      <c r="D24" s="3" t="s">
        <v>27</v>
      </c>
      <c r="E24" s="3" t="s">
        <v>49</v>
      </c>
      <c r="F24" s="4">
        <v>500</v>
      </c>
      <c r="G24" s="3" t="s">
        <v>19</v>
      </c>
      <c r="H24" s="3" t="s">
        <v>16</v>
      </c>
    </row>
    <row r="25" spans="1:8" x14ac:dyDescent="0.35">
      <c r="A25" s="2">
        <v>45555</v>
      </c>
      <c r="B25" s="9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x14ac:dyDescent="0.35">
      <c r="A26" s="2">
        <v>45555</v>
      </c>
      <c r="B26" s="9">
        <f>MONTH(tbl_operations[[#This Row],[Data]])</f>
        <v>9</v>
      </c>
      <c r="C26" s="3" t="s">
        <v>12</v>
      </c>
      <c r="D26" s="3" t="s">
        <v>31</v>
      </c>
      <c r="E26" s="3" t="s">
        <v>52</v>
      </c>
      <c r="F26" s="4">
        <v>800</v>
      </c>
      <c r="G26" s="3" t="s">
        <v>10</v>
      </c>
      <c r="H26" s="3" t="s">
        <v>20</v>
      </c>
    </row>
    <row r="27" spans="1:8" x14ac:dyDescent="0.35">
      <c r="A27" s="2">
        <v>45558</v>
      </c>
      <c r="B27" s="9">
        <f>MONTH(tbl_operations[[#This Row],[Data]])</f>
        <v>9</v>
      </c>
      <c r="C27" s="3" t="s">
        <v>12</v>
      </c>
      <c r="D27" s="3" t="s">
        <v>33</v>
      </c>
      <c r="E27" s="3" t="s">
        <v>53</v>
      </c>
      <c r="F27" s="4">
        <v>1500</v>
      </c>
      <c r="G27" s="3" t="s">
        <v>19</v>
      </c>
      <c r="H27" s="3" t="s">
        <v>16</v>
      </c>
    </row>
    <row r="28" spans="1:8" x14ac:dyDescent="0.35">
      <c r="A28" s="2">
        <v>45561</v>
      </c>
      <c r="B28" s="9">
        <f>MONTH(tbl_operations[[#This Row],[Data]])</f>
        <v>9</v>
      </c>
      <c r="C28" s="3" t="s">
        <v>12</v>
      </c>
      <c r="D28" s="3" t="s">
        <v>54</v>
      </c>
      <c r="E28" s="3" t="s">
        <v>55</v>
      </c>
      <c r="F28" s="4">
        <v>250</v>
      </c>
      <c r="G28" s="3" t="s">
        <v>15</v>
      </c>
      <c r="H28" s="3" t="s">
        <v>20</v>
      </c>
    </row>
    <row r="29" spans="1:8" x14ac:dyDescent="0.35">
      <c r="A29" s="2">
        <v>45564</v>
      </c>
      <c r="B29" s="9">
        <f>MONTH(tbl_operations[[#This Row],[Data]])</f>
        <v>9</v>
      </c>
      <c r="C29" s="3" t="s">
        <v>12</v>
      </c>
      <c r="D29" s="3" t="s">
        <v>37</v>
      </c>
      <c r="E29" s="3" t="s">
        <v>56</v>
      </c>
      <c r="F29" s="4">
        <v>400</v>
      </c>
      <c r="G29" s="3" t="s">
        <v>19</v>
      </c>
      <c r="H29" s="3" t="s">
        <v>16</v>
      </c>
    </row>
    <row r="30" spans="1:8" x14ac:dyDescent="0.35">
      <c r="A30" s="2">
        <v>45566</v>
      </c>
      <c r="B30" s="9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x14ac:dyDescent="0.35">
      <c r="A31" s="2">
        <v>45566</v>
      </c>
      <c r="B31" s="9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x14ac:dyDescent="0.35">
      <c r="A32" s="2">
        <v>45568</v>
      </c>
      <c r="B32" s="9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x14ac:dyDescent="0.35">
      <c r="A33" s="2">
        <v>45570</v>
      </c>
      <c r="B33" s="9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x14ac:dyDescent="0.35">
      <c r="A34" s="2">
        <v>45573</v>
      </c>
      <c r="B34" s="9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x14ac:dyDescent="0.35">
      <c r="A35" s="2">
        <v>45575</v>
      </c>
      <c r="B35" s="9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x14ac:dyDescent="0.35">
      <c r="A36" s="2">
        <v>45578</v>
      </c>
      <c r="B36" s="9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x14ac:dyDescent="0.35">
      <c r="A37" s="2">
        <v>45580</v>
      </c>
      <c r="B37" s="9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x14ac:dyDescent="0.35">
      <c r="A38" s="2">
        <v>45583</v>
      </c>
      <c r="B38" s="9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x14ac:dyDescent="0.35">
      <c r="A39" s="2">
        <v>45583</v>
      </c>
      <c r="B39" s="9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x14ac:dyDescent="0.35">
      <c r="A40" s="2">
        <v>45585</v>
      </c>
      <c r="B40" s="9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x14ac:dyDescent="0.35">
      <c r="A41" s="2">
        <v>45587</v>
      </c>
      <c r="B41" s="9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x14ac:dyDescent="0.35">
      <c r="A42" s="2">
        <v>45589</v>
      </c>
      <c r="B42" s="9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x14ac:dyDescent="0.35">
      <c r="A43" s="2">
        <v>45591</v>
      </c>
      <c r="B43" s="9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x14ac:dyDescent="0.35">
      <c r="A44" s="2">
        <v>45595</v>
      </c>
      <c r="B44" s="9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x14ac:dyDescent="0.35">
      <c r="A45" s="2">
        <v>45596</v>
      </c>
      <c r="B45" s="9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98C7-6E19-4A95-ADF4-5456F73E0CBA}">
  <dimension ref="D1:I20"/>
  <sheetViews>
    <sheetView topLeftCell="B1" workbookViewId="0">
      <selection activeCell="D3" sqref="D3:D4"/>
    </sheetView>
  </sheetViews>
  <sheetFormatPr defaultRowHeight="14.5" x14ac:dyDescent="0.35"/>
  <cols>
    <col min="4" max="4" width="19.90625" bestFit="1" customWidth="1"/>
    <col min="5" max="5" width="13.1796875" bestFit="1" customWidth="1"/>
    <col min="8" max="8" width="17.26953125" bestFit="1" customWidth="1"/>
    <col min="9" max="9" width="13.1796875" bestFit="1" customWidth="1"/>
  </cols>
  <sheetData>
    <row r="1" spans="4:9" x14ac:dyDescent="0.35">
      <c r="H1" s="5" t="s">
        <v>0</v>
      </c>
      <c r="I1" t="s">
        <v>7</v>
      </c>
    </row>
    <row r="2" spans="4:9" x14ac:dyDescent="0.35">
      <c r="D2" s="5" t="s">
        <v>0</v>
      </c>
      <c r="E2" t="s">
        <v>12</v>
      </c>
    </row>
    <row r="3" spans="4:9" x14ac:dyDescent="0.35">
      <c r="H3" s="5" t="s">
        <v>72</v>
      </c>
      <c r="I3" t="s">
        <v>74</v>
      </c>
    </row>
    <row r="4" spans="4:9" x14ac:dyDescent="0.35">
      <c r="D4" s="5" t="s">
        <v>72</v>
      </c>
      <c r="E4" t="s">
        <v>74</v>
      </c>
      <c r="H4" s="6" t="s">
        <v>50</v>
      </c>
      <c r="I4" s="7">
        <v>1200</v>
      </c>
    </row>
    <row r="5" spans="4:9" x14ac:dyDescent="0.35">
      <c r="D5" s="6" t="s">
        <v>13</v>
      </c>
      <c r="E5" s="7">
        <v>1600</v>
      </c>
      <c r="H5" s="6" t="s">
        <v>29</v>
      </c>
      <c r="I5" s="7">
        <v>800</v>
      </c>
    </row>
    <row r="6" spans="4:9" x14ac:dyDescent="0.35">
      <c r="D6" s="6" t="s">
        <v>39</v>
      </c>
      <c r="E6" s="7">
        <v>330</v>
      </c>
      <c r="H6" s="6" t="s">
        <v>8</v>
      </c>
      <c r="I6" s="7">
        <v>15000</v>
      </c>
    </row>
    <row r="7" spans="4:9" x14ac:dyDescent="0.35">
      <c r="D7" s="6" t="s">
        <v>25</v>
      </c>
      <c r="E7" s="7">
        <v>1100</v>
      </c>
      <c r="H7" s="6" t="s">
        <v>63</v>
      </c>
      <c r="I7" s="7">
        <v>1500</v>
      </c>
    </row>
    <row r="8" spans="4:9" x14ac:dyDescent="0.35">
      <c r="D8" s="6" t="s">
        <v>33</v>
      </c>
      <c r="E8" s="7">
        <v>3000</v>
      </c>
      <c r="H8" s="6" t="s">
        <v>73</v>
      </c>
      <c r="I8" s="7">
        <v>18500</v>
      </c>
    </row>
    <row r="9" spans="4:9" x14ac:dyDescent="0.35">
      <c r="D9" s="6" t="s">
        <v>45</v>
      </c>
      <c r="E9" s="7">
        <v>570</v>
      </c>
    </row>
    <row r="10" spans="4:9" x14ac:dyDescent="0.35">
      <c r="D10" s="6" t="s">
        <v>21</v>
      </c>
      <c r="E10" s="7">
        <v>500</v>
      </c>
    </row>
    <row r="11" spans="4:9" x14ac:dyDescent="0.35">
      <c r="D11" s="6" t="s">
        <v>41</v>
      </c>
      <c r="E11" s="7">
        <v>350</v>
      </c>
    </row>
    <row r="12" spans="4:9" x14ac:dyDescent="0.35">
      <c r="D12" s="6" t="s">
        <v>37</v>
      </c>
      <c r="E12" s="7">
        <v>830</v>
      </c>
    </row>
    <row r="13" spans="4:9" x14ac:dyDescent="0.35">
      <c r="D13" s="6" t="s">
        <v>23</v>
      </c>
      <c r="E13" s="7">
        <v>970</v>
      </c>
    </row>
    <row r="14" spans="4:9" x14ac:dyDescent="0.35">
      <c r="D14" s="6" t="s">
        <v>31</v>
      </c>
      <c r="E14" s="7">
        <v>1400</v>
      </c>
    </row>
    <row r="15" spans="4:9" x14ac:dyDescent="0.35">
      <c r="D15" s="6" t="s">
        <v>17</v>
      </c>
      <c r="E15" s="7">
        <v>800</v>
      </c>
    </row>
    <row r="16" spans="4:9" x14ac:dyDescent="0.35">
      <c r="D16" s="6" t="s">
        <v>54</v>
      </c>
      <c r="E16" s="7">
        <v>250</v>
      </c>
    </row>
    <row r="17" spans="4:5" x14ac:dyDescent="0.35">
      <c r="D17" s="6" t="s">
        <v>35</v>
      </c>
      <c r="E17" s="7">
        <v>1250</v>
      </c>
    </row>
    <row r="18" spans="4:5" x14ac:dyDescent="0.35">
      <c r="D18" s="6" t="s">
        <v>27</v>
      </c>
      <c r="E18" s="7">
        <v>1500</v>
      </c>
    </row>
    <row r="19" spans="4:5" x14ac:dyDescent="0.35">
      <c r="D19" s="6" t="s">
        <v>43</v>
      </c>
      <c r="E19" s="7">
        <v>1250</v>
      </c>
    </row>
    <row r="20" spans="4:5" x14ac:dyDescent="0.35">
      <c r="D20" s="6" t="s">
        <v>73</v>
      </c>
      <c r="E20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3863-5944-4DD6-94A7-6E6BCC2F7536}">
  <dimension ref="A1:U1"/>
  <sheetViews>
    <sheetView showGridLines="0" showRowColHeaders="0" tabSelected="1" zoomScale="80" zoomScaleNormal="80" workbookViewId="0">
      <selection activeCell="R12" sqref="R12"/>
    </sheetView>
  </sheetViews>
  <sheetFormatPr defaultColWidth="0" defaultRowHeight="14.5" x14ac:dyDescent="0.35"/>
  <cols>
    <col min="1" max="2" width="16.7265625" style="10" customWidth="1"/>
    <col min="3" max="21" width="8.7265625" style="8" customWidth="1"/>
    <col min="22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A2B9-FD77-49C8-972F-43483E8F320A}">
  <dimension ref="D1:E23"/>
  <sheetViews>
    <sheetView workbookViewId="0">
      <selection activeCell="D3" sqref="D3:D4"/>
    </sheetView>
  </sheetViews>
  <sheetFormatPr defaultRowHeight="14.5" x14ac:dyDescent="0.35"/>
  <cols>
    <col min="4" max="4" width="19.90625" customWidth="1"/>
    <col min="5" max="5" width="19.81640625" customWidth="1"/>
  </cols>
  <sheetData>
    <row r="1" spans="4:5" s="12" customFormat="1" ht="66" customHeight="1" x14ac:dyDescent="0.35"/>
    <row r="3" spans="4:5" x14ac:dyDescent="0.35">
      <c r="D3" s="12" t="s">
        <v>78</v>
      </c>
      <c r="E3" s="13">
        <f ca="1">SUM(Tabela2[Depósito Reservado])</f>
        <v>3661</v>
      </c>
    </row>
    <row r="4" spans="4:5" x14ac:dyDescent="0.35">
      <c r="D4" s="12" t="s">
        <v>79</v>
      </c>
      <c r="E4" s="13">
        <v>20000</v>
      </c>
    </row>
    <row r="7" spans="4:5" x14ac:dyDescent="0.35">
      <c r="D7" s="11" t="s">
        <v>76</v>
      </c>
      <c r="E7" s="11" t="s">
        <v>77</v>
      </c>
    </row>
    <row r="8" spans="4:5" x14ac:dyDescent="0.35">
      <c r="D8" s="1">
        <v>45603</v>
      </c>
      <c r="E8" s="13">
        <v>50</v>
      </c>
    </row>
    <row r="9" spans="4:5" x14ac:dyDescent="0.35">
      <c r="D9" s="1">
        <v>45604</v>
      </c>
      <c r="E9" s="13">
        <f ca="1">RANDBETWEEN(10,500)</f>
        <v>479</v>
      </c>
    </row>
    <row r="10" spans="4:5" x14ac:dyDescent="0.35">
      <c r="D10" s="1">
        <v>45605</v>
      </c>
      <c r="E10" s="13">
        <f t="shared" ref="E10:E23" ca="1" si="0">RANDBETWEEN(10,500)</f>
        <v>498</v>
      </c>
    </row>
    <row r="11" spans="4:5" x14ac:dyDescent="0.35">
      <c r="D11" s="1">
        <v>45606</v>
      </c>
      <c r="E11" s="13">
        <f t="shared" ca="1" si="0"/>
        <v>219</v>
      </c>
    </row>
    <row r="12" spans="4:5" x14ac:dyDescent="0.35">
      <c r="D12" s="1">
        <v>45607</v>
      </c>
      <c r="E12" s="13">
        <f t="shared" ca="1" si="0"/>
        <v>338</v>
      </c>
    </row>
    <row r="13" spans="4:5" x14ac:dyDescent="0.35">
      <c r="D13" s="1">
        <v>45608</v>
      </c>
      <c r="E13" s="13">
        <f t="shared" ca="1" si="0"/>
        <v>337</v>
      </c>
    </row>
    <row r="14" spans="4:5" x14ac:dyDescent="0.35">
      <c r="D14" s="1">
        <v>45609</v>
      </c>
      <c r="E14" s="13">
        <f t="shared" ca="1" si="0"/>
        <v>254</v>
      </c>
    </row>
    <row r="15" spans="4:5" x14ac:dyDescent="0.35">
      <c r="D15" s="1">
        <v>45610</v>
      </c>
      <c r="E15" s="13">
        <f t="shared" ca="1" si="0"/>
        <v>38</v>
      </c>
    </row>
    <row r="16" spans="4:5" x14ac:dyDescent="0.35">
      <c r="D16" s="1">
        <v>45611</v>
      </c>
      <c r="E16" s="13">
        <f t="shared" ca="1" si="0"/>
        <v>84</v>
      </c>
    </row>
    <row r="17" spans="4:5" x14ac:dyDescent="0.35">
      <c r="D17" s="1">
        <v>45612</v>
      </c>
      <c r="E17" s="13">
        <f t="shared" ca="1" si="0"/>
        <v>64</v>
      </c>
    </row>
    <row r="18" spans="4:5" x14ac:dyDescent="0.35">
      <c r="D18" s="1">
        <v>45613</v>
      </c>
      <c r="E18" s="13">
        <f t="shared" ca="1" si="0"/>
        <v>335</v>
      </c>
    </row>
    <row r="19" spans="4:5" x14ac:dyDescent="0.35">
      <c r="D19" s="1">
        <v>45614</v>
      </c>
      <c r="E19" s="13">
        <f t="shared" ca="1" si="0"/>
        <v>402</v>
      </c>
    </row>
    <row r="20" spans="4:5" x14ac:dyDescent="0.35">
      <c r="D20" s="1">
        <v>45615</v>
      </c>
      <c r="E20" s="13">
        <f t="shared" ca="1" si="0"/>
        <v>252</v>
      </c>
    </row>
    <row r="21" spans="4:5" x14ac:dyDescent="0.35">
      <c r="D21" s="1">
        <v>45616</v>
      </c>
      <c r="E21" s="13">
        <f t="shared" ca="1" si="0"/>
        <v>37</v>
      </c>
    </row>
    <row r="22" spans="4:5" x14ac:dyDescent="0.35">
      <c r="D22" s="1">
        <v>45617</v>
      </c>
      <c r="E22" s="13">
        <f t="shared" ca="1" si="0"/>
        <v>113</v>
      </c>
    </row>
    <row r="23" spans="4:5" x14ac:dyDescent="0.35">
      <c r="D23" s="1">
        <v>45618</v>
      </c>
      <c r="E23" s="13">
        <f t="shared" ca="1" si="0"/>
        <v>161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Kamilla Rezende Borges</dc:creator>
  <cp:lastModifiedBy>Kamilla Rezende Borges</cp:lastModifiedBy>
  <dcterms:created xsi:type="dcterms:W3CDTF">2025-01-24T19:57:08Z</dcterms:created>
  <dcterms:modified xsi:type="dcterms:W3CDTF">2025-01-24T22:05:54Z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2025-01-24T22:05:39Z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6b2ad2e8-dc67-4253-be69-f8afe5180aa2</vt:lpwstr>
  </property>
  <property fmtid="{D5CDD505-2E9C-101B-9397-08002B2CF9AE}" pid="8" name="MSIP_Label_fde7aacd-7cc4-4c31-9e6f-7ef306428f09_ContentBits">
    <vt:lpwstr>1</vt:lpwstr>
  </property>
</Properties>
</file>