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92499F78-121E-444D-891F-48A5F7B38FE5}" xr6:coauthVersionLast="47" xr6:coauthVersionMax="47" xr10:uidLastSave="{00000000-0000-0000-0000-000000000000}"/>
  <bookViews>
    <workbookView xWindow="28680" yWindow="-120" windowWidth="38640" windowHeight="21240" xr2:uid="{00000000-000D-0000-FFFF-FFFF00000000}"/>
  </bookViews>
  <sheets>
    <sheet name="Projektplan" sheetId="11" r:id="rId1"/>
    <sheet name="Info" sheetId="12" r:id="rId2"/>
  </sheets>
  <definedNames>
    <definedName name="_xlnm.Print_Titles" localSheetId="0">Projektplan!$2:$4</definedName>
    <definedName name="Heute" localSheetId="0">TODAY()</definedName>
    <definedName name="Projektanfang">Projektplan!$E$1</definedName>
    <definedName name="task_end" localSheetId="0">Projektplan!$F1</definedName>
    <definedName name="task_progress" localSheetId="0">Projektplan!$D1</definedName>
    <definedName name="task_start" localSheetId="0">Projektplan!$E1</definedName>
    <definedName name="Woche_anzeigen">Projektplan!$E$2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11" l="1"/>
  <c r="E1" i="11" l="1"/>
  <c r="I3" i="11" s="1"/>
  <c r="I2" i="11" l="1"/>
  <c r="H39" i="11"/>
  <c r="H38" i="11"/>
  <c r="H37" i="11"/>
  <c r="H36" i="11"/>
  <c r="H35" i="11"/>
  <c r="H34" i="11"/>
  <c r="H32" i="11"/>
  <c r="H26" i="11"/>
  <c r="H13" i="11"/>
  <c r="H6" i="11"/>
  <c r="I4" i="11" l="1"/>
  <c r="H27" i="11"/>
  <c r="H28" i="11"/>
  <c r="H7" i="11" l="1"/>
  <c r="H33" i="11"/>
  <c r="H12" i="11"/>
  <c r="H29" i="11"/>
  <c r="J3" i="11"/>
  <c r="H14" i="11" l="1"/>
  <c r="K3" i="11"/>
  <c r="J4" i="11"/>
  <c r="L3" i="11" l="1"/>
  <c r="K4" i="11"/>
  <c r="M3" i="11" l="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I4" i="11"/>
  <c r="AJ4" i="11" l="1"/>
  <c r="AK3" i="1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s="1"/>
</calcChain>
</file>

<file path=xl/sharedStrings.xml><?xml version="1.0" encoding="utf-8"?>
<sst xmlns="http://schemas.openxmlformats.org/spreadsheetml/2006/main" count="87" uniqueCount="72">
  <si>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</si>
  <si>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</si>
  <si>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</si>
  <si>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</si>
  <si>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</si>
  <si>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</si>
  <si>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</si>
  <si>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</si>
  <si>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</si>
  <si>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</si>
  <si>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</si>
  <si>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</si>
  <si>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</si>
  <si>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</si>
  <si>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</si>
  <si>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</si>
  <si>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</si>
  <si>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</si>
  <si>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</si>
  <si>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</si>
  <si>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</si>
  <si>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</si>
  <si>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</si>
  <si>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</si>
  <si>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</si>
  <si>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</si>
  <si>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</si>
  <si>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</si>
  <si>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</si>
  <si>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</si>
  <si>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</si>
  <si>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</si>
  <si>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</si>
  <si>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</si>
  <si>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</si>
  <si>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</si>
  <si>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Phase 1</t>
  </si>
  <si>
    <t>Daniela,Dean</t>
  </si>
  <si>
    <t>Jana,Raphael</t>
  </si>
  <si>
    <t>Daniela</t>
  </si>
  <si>
    <t>GANTT-Diagramm</t>
  </si>
  <si>
    <t>Daniela,Dean,Jana,Raphael</t>
  </si>
  <si>
    <t>Geschätsvorschlag formulieren</t>
  </si>
  <si>
    <t>PowerPoint erstellen</t>
  </si>
  <si>
    <t>Logo designen</t>
  </si>
  <si>
    <t>Jana</t>
  </si>
  <si>
    <t>Geschäftsvorschlag enwerfen</t>
  </si>
  <si>
    <t>Grafischer Prototyp</t>
  </si>
  <si>
    <t>Phase 2 HTML und CSS Prototyp</t>
  </si>
  <si>
    <t>LogIn</t>
  </si>
  <si>
    <t>Registrierung</t>
  </si>
  <si>
    <t>Warenkorb</t>
  </si>
  <si>
    <t>Phase 3 Dynamischer Pototyp</t>
  </si>
  <si>
    <t>Abmelden</t>
  </si>
  <si>
    <t>Artikel einstellen/bearbeiten</t>
  </si>
  <si>
    <t>Suchfunktion</t>
  </si>
  <si>
    <t>Bezahlfunktion</t>
  </si>
  <si>
    <t>Kontodaten</t>
  </si>
  <si>
    <t>Phase 4 Release</t>
  </si>
  <si>
    <t>Probedurchlauf</t>
  </si>
  <si>
    <t>Datenbank erstellen</t>
  </si>
  <si>
    <t>Raphael</t>
  </si>
  <si>
    <t>Dean</t>
  </si>
  <si>
    <t>Shoppingcard</t>
  </si>
  <si>
    <t>Danke für den Kauf Seite</t>
  </si>
  <si>
    <t>Layout</t>
  </si>
  <si>
    <t>Datenschutz</t>
  </si>
  <si>
    <t>Impressum</t>
  </si>
  <si>
    <t>About Us</t>
  </si>
  <si>
    <t>Jana,Dean,Raphael,Daniela</t>
  </si>
  <si>
    <t>Startseite/Suchergebnis</t>
  </si>
  <si>
    <t>DropDown Menüs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</si>
</sst>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4"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71"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23" fillId="0" borderId="0" applyNumberFormat="0" applyFill="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0" applyNumberFormat="0" applyBorder="0" applyAlignment="0" applyProtection="0"/>
    <xf numFmtId="0" fontId="27" fillId="17" borderId="11" applyNumberFormat="0" applyAlignment="0" applyProtection="0"/>
    <xf numFmtId="0" fontId="28" fillId="18" borderId="12" applyNumberFormat="0" applyAlignment="0" applyProtection="0"/>
    <xf numFmtId="0" fontId="29" fillId="18" borderId="11" applyNumberFormat="0" applyAlignment="0" applyProtection="0"/>
    <xf numFmtId="0" fontId="30" fillId="0" borderId="13" applyNumberFormat="0" applyFill="0" applyAlignment="0" applyProtection="0"/>
    <xf numFmtId="0" fontId="31" fillId="19" borderId="14" applyNumberFormat="0" applyAlignment="0" applyProtection="0"/>
    <xf numFmtId="0" fontId="32" fillId="0" borderId="0" applyNumberFormat="0" applyFill="0" applyBorder="0" applyAlignment="0" applyProtection="0"/>
    <xf numFmtId="0" fontId="8" fillId="20"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1"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1"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1"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21"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21"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9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9" fillId="0" borderId="0" xfId="7">
      <alignment vertical="top"/>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NumberFormat="1"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NumberFormat="1"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0" borderId="2" xfId="10" applyNumberFormat="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4" borderId="2" xfId="43" applyBorder="1" applyAlignment="1">
      <alignment horizontal="left" vertical="center" indent="2"/>
    </xf>
    <xf numFmtId="0" fontId="8" fillId="34" borderId="2" xfId="43" applyBorder="1" applyAlignment="1">
      <alignment horizontal="center" vertical="center"/>
    </xf>
    <xf numFmtId="9" fontId="8" fillId="34" borderId="2" xfId="43" applyNumberFormat="1" applyBorder="1" applyAlignment="1">
      <alignment horizontal="center" vertical="center"/>
    </xf>
    <xf numFmtId="167" fontId="8" fillId="34" borderId="2" xfId="43" applyNumberFormat="1" applyBorder="1" applyAlignment="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9" fontId="8" fillId="26" borderId="2" xfId="35" applyNumberFormat="1" applyBorder="1" applyAlignment="1">
      <alignment horizontal="center" vertical="center"/>
    </xf>
    <xf numFmtId="167" fontId="8" fillId="26" borderId="2" xfId="35" applyNumberFormat="1" applyBorder="1" applyAlignment="1">
      <alignment horizontal="center" vertical="center"/>
    </xf>
    <xf numFmtId="0" fontId="0" fillId="26" borderId="2" xfId="35" applyFont="1" applyBorder="1" applyAlignment="1">
      <alignment horizontal="left" vertical="center" indent="2"/>
    </xf>
    <xf numFmtId="0" fontId="0" fillId="26" borderId="2" xfId="35" applyFont="1" applyBorder="1" applyAlignment="1">
      <alignment horizontal="center" vertical="center"/>
    </xf>
    <xf numFmtId="0" fontId="8" fillId="0" borderId="0" xfId="8">
      <alignment horizontal="right" indent="1"/>
    </xf>
    <xf numFmtId="0" fontId="8" fillId="0" borderId="7" xfId="8" applyBorder="1">
      <alignment horizontal="right" indent="1"/>
    </xf>
    <xf numFmtId="0" fontId="0" fillId="0" borderId="0" xfId="8" applyFont="1">
      <alignment horizontal="right" indent="1"/>
    </xf>
    <xf numFmtId="0" fontId="0" fillId="0" borderId="10" xfId="0" applyBorder="1"/>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8" fillId="0" borderId="3" xfId="9" applyNumberForma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view="pageLayout" topLeftCell="A4" zoomScale="80" zoomScaleNormal="100" zoomScalePageLayoutView="80" workbookViewId="0">
      <selection activeCell="D17" sqref="D17"/>
    </sheetView>
  </sheetViews>
  <sheetFormatPr baseColWidth="10" defaultColWidth="9.109375" defaultRowHeight="30" customHeight="1" x14ac:dyDescent="0.3"/>
  <cols>
    <col min="1" max="1" width="2.6640625" style="42" customWidth="1"/>
    <col min="2" max="2" width="34.6640625" customWidth="1"/>
    <col min="3" max="3" width="30.6640625" customWidth="1"/>
    <col min="4" max="4" width="12.109375" customWidth="1"/>
    <col min="5" max="5" width="10.44140625" style="3"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3">
      <c r="A1" s="42" t="s">
        <v>0</v>
      </c>
      <c r="B1" s="46"/>
      <c r="C1" s="87" t="s">
        <v>14</v>
      </c>
      <c r="D1" s="88"/>
      <c r="E1" s="94">
        <f ca="1">TODAY()</f>
        <v>44504</v>
      </c>
      <c r="F1" s="94"/>
    </row>
    <row r="2" spans="1:64" ht="30" customHeight="1" x14ac:dyDescent="0.3">
      <c r="A2" s="43" t="s">
        <v>1</v>
      </c>
      <c r="C2" s="89" t="s">
        <v>35</v>
      </c>
      <c r="D2" s="88"/>
      <c r="E2" s="5">
        <v>0</v>
      </c>
      <c r="I2" s="91">
        <f ca="1">I3</f>
        <v>44494</v>
      </c>
      <c r="J2" s="92"/>
      <c r="K2" s="92"/>
      <c r="L2" s="92"/>
      <c r="M2" s="92"/>
      <c r="N2" s="92"/>
      <c r="O2" s="93"/>
      <c r="P2" s="91">
        <f ca="1">P3</f>
        <v>44501</v>
      </c>
      <c r="Q2" s="92"/>
      <c r="R2" s="92"/>
      <c r="S2" s="92"/>
      <c r="T2" s="92"/>
      <c r="U2" s="92"/>
      <c r="V2" s="93"/>
      <c r="W2" s="91">
        <f ca="1">W3</f>
        <v>44508</v>
      </c>
      <c r="X2" s="92"/>
      <c r="Y2" s="92"/>
      <c r="Z2" s="92"/>
      <c r="AA2" s="92"/>
      <c r="AB2" s="92"/>
      <c r="AC2" s="93"/>
      <c r="AD2" s="91">
        <f ca="1">AD3</f>
        <v>44515</v>
      </c>
      <c r="AE2" s="92"/>
      <c r="AF2" s="92"/>
      <c r="AG2" s="92"/>
      <c r="AH2" s="92"/>
      <c r="AI2" s="92"/>
      <c r="AJ2" s="93"/>
      <c r="AK2" s="91">
        <f ca="1">AK3</f>
        <v>44522</v>
      </c>
      <c r="AL2" s="92"/>
      <c r="AM2" s="92"/>
      <c r="AN2" s="92"/>
      <c r="AO2" s="92"/>
      <c r="AP2" s="92"/>
      <c r="AQ2" s="93"/>
      <c r="AR2" s="91">
        <f ca="1">AR3</f>
        <v>44529</v>
      </c>
      <c r="AS2" s="92"/>
      <c r="AT2" s="92"/>
      <c r="AU2" s="92"/>
      <c r="AV2" s="92"/>
      <c r="AW2" s="92"/>
      <c r="AX2" s="93"/>
      <c r="AY2" s="91">
        <f ca="1">AY3</f>
        <v>44536</v>
      </c>
      <c r="AZ2" s="92"/>
      <c r="BA2" s="92"/>
      <c r="BB2" s="92"/>
      <c r="BC2" s="92"/>
      <c r="BD2" s="92"/>
      <c r="BE2" s="93"/>
      <c r="BF2" s="91">
        <f ca="1">BF3</f>
        <v>44543</v>
      </c>
      <c r="BG2" s="92"/>
      <c r="BH2" s="92"/>
      <c r="BI2" s="92"/>
      <c r="BJ2" s="92"/>
      <c r="BK2" s="92"/>
      <c r="BL2" s="93"/>
    </row>
    <row r="3" spans="1:64" ht="15" customHeight="1" x14ac:dyDescent="0.3">
      <c r="A3" s="43" t="s">
        <v>2</v>
      </c>
      <c r="B3" s="90"/>
      <c r="C3" s="90"/>
      <c r="D3" s="90"/>
      <c r="E3" s="90"/>
      <c r="F3" s="90"/>
      <c r="G3" s="90"/>
      <c r="I3" s="74">
        <f ca="1">Projektanfang-WEEKDAY(Projektanfang,1)+2+7*(Woche_anzeigen-1)</f>
        <v>44494</v>
      </c>
      <c r="J3" s="75">
        <f ca="1">I3+1</f>
        <v>44495</v>
      </c>
      <c r="K3" s="75">
        <f t="shared" ref="K3:AX3" ca="1" si="0">J3+1</f>
        <v>44496</v>
      </c>
      <c r="L3" s="75">
        <f t="shared" ca="1" si="0"/>
        <v>44497</v>
      </c>
      <c r="M3" s="75">
        <f t="shared" ca="1" si="0"/>
        <v>44498</v>
      </c>
      <c r="N3" s="75">
        <f t="shared" ca="1" si="0"/>
        <v>44499</v>
      </c>
      <c r="O3" s="76">
        <f t="shared" ca="1" si="0"/>
        <v>44500</v>
      </c>
      <c r="P3" s="74">
        <f ca="1">O3+1</f>
        <v>44501</v>
      </c>
      <c r="Q3" s="75">
        <f ca="1">P3+1</f>
        <v>44502</v>
      </c>
      <c r="R3" s="75">
        <f t="shared" ca="1" si="0"/>
        <v>44503</v>
      </c>
      <c r="S3" s="75">
        <f t="shared" ca="1" si="0"/>
        <v>44504</v>
      </c>
      <c r="T3" s="75">
        <f t="shared" ca="1" si="0"/>
        <v>44505</v>
      </c>
      <c r="U3" s="75">
        <f t="shared" ca="1" si="0"/>
        <v>44506</v>
      </c>
      <c r="V3" s="76">
        <f t="shared" ca="1" si="0"/>
        <v>44507</v>
      </c>
      <c r="W3" s="74">
        <f ca="1">V3+1</f>
        <v>44508</v>
      </c>
      <c r="X3" s="75">
        <f ca="1">W3+1</f>
        <v>44509</v>
      </c>
      <c r="Y3" s="75">
        <f t="shared" ca="1" si="0"/>
        <v>44510</v>
      </c>
      <c r="Z3" s="75">
        <f t="shared" ca="1" si="0"/>
        <v>44511</v>
      </c>
      <c r="AA3" s="75">
        <f t="shared" ca="1" si="0"/>
        <v>44512</v>
      </c>
      <c r="AB3" s="75">
        <f t="shared" ca="1" si="0"/>
        <v>44513</v>
      </c>
      <c r="AC3" s="76">
        <f t="shared" ca="1" si="0"/>
        <v>44514</v>
      </c>
      <c r="AD3" s="74">
        <f ca="1">AC3+1</f>
        <v>44515</v>
      </c>
      <c r="AE3" s="75">
        <f ca="1">AD3+1</f>
        <v>44516</v>
      </c>
      <c r="AF3" s="75">
        <f t="shared" ca="1" si="0"/>
        <v>44517</v>
      </c>
      <c r="AG3" s="75">
        <f t="shared" ca="1" si="0"/>
        <v>44518</v>
      </c>
      <c r="AH3" s="75">
        <f t="shared" ca="1" si="0"/>
        <v>44519</v>
      </c>
      <c r="AI3" s="75">
        <f t="shared" ca="1" si="0"/>
        <v>44520</v>
      </c>
      <c r="AJ3" s="76">
        <f t="shared" ca="1" si="0"/>
        <v>44521</v>
      </c>
      <c r="AK3" s="74">
        <f ca="1">AJ3+1</f>
        <v>44522</v>
      </c>
      <c r="AL3" s="75">
        <f ca="1">AK3+1</f>
        <v>44523</v>
      </c>
      <c r="AM3" s="75">
        <f t="shared" ca="1" si="0"/>
        <v>44524</v>
      </c>
      <c r="AN3" s="75">
        <f t="shared" ca="1" si="0"/>
        <v>44525</v>
      </c>
      <c r="AO3" s="75">
        <f t="shared" ca="1" si="0"/>
        <v>44526</v>
      </c>
      <c r="AP3" s="75">
        <f t="shared" ca="1" si="0"/>
        <v>44527</v>
      </c>
      <c r="AQ3" s="76">
        <f t="shared" ca="1" si="0"/>
        <v>44528</v>
      </c>
      <c r="AR3" s="74">
        <f ca="1">AQ3+1</f>
        <v>44529</v>
      </c>
      <c r="AS3" s="75">
        <f ca="1">AR3+1</f>
        <v>44530</v>
      </c>
      <c r="AT3" s="75">
        <f t="shared" ca="1" si="0"/>
        <v>44531</v>
      </c>
      <c r="AU3" s="75">
        <f t="shared" ca="1" si="0"/>
        <v>44532</v>
      </c>
      <c r="AV3" s="75">
        <f t="shared" ca="1" si="0"/>
        <v>44533</v>
      </c>
      <c r="AW3" s="75">
        <f t="shared" ca="1" si="0"/>
        <v>44534</v>
      </c>
      <c r="AX3" s="76">
        <f t="shared" ca="1" si="0"/>
        <v>44535</v>
      </c>
      <c r="AY3" s="74">
        <f ca="1">AX3+1</f>
        <v>44536</v>
      </c>
      <c r="AZ3" s="75">
        <f ca="1">AY3+1</f>
        <v>44537</v>
      </c>
      <c r="BA3" s="75">
        <f t="shared" ref="BA3:BE3" ca="1" si="1">AZ3+1</f>
        <v>44538</v>
      </c>
      <c r="BB3" s="75">
        <f t="shared" ca="1" si="1"/>
        <v>44539</v>
      </c>
      <c r="BC3" s="75">
        <f t="shared" ca="1" si="1"/>
        <v>44540</v>
      </c>
      <c r="BD3" s="75">
        <f t="shared" ca="1" si="1"/>
        <v>44541</v>
      </c>
      <c r="BE3" s="76">
        <f t="shared" ca="1" si="1"/>
        <v>44542</v>
      </c>
      <c r="BF3" s="74">
        <f ca="1">BE3+1</f>
        <v>44543</v>
      </c>
      <c r="BG3" s="75">
        <f ca="1">BF3+1</f>
        <v>44544</v>
      </c>
      <c r="BH3" s="75">
        <f t="shared" ref="BH3:BL3" ca="1" si="2">BG3+1</f>
        <v>44545</v>
      </c>
      <c r="BI3" s="75">
        <f t="shared" ca="1" si="2"/>
        <v>44546</v>
      </c>
      <c r="BJ3" s="75">
        <f t="shared" ca="1" si="2"/>
        <v>44547</v>
      </c>
      <c r="BK3" s="75">
        <f t="shared" ca="1" si="2"/>
        <v>44548</v>
      </c>
      <c r="BL3" s="76">
        <f t="shared" ca="1" si="2"/>
        <v>44549</v>
      </c>
    </row>
    <row r="4" spans="1:64" ht="30" customHeight="1" thickBot="1" x14ac:dyDescent="0.35">
      <c r="A4" s="43" t="s">
        <v>3</v>
      </c>
      <c r="B4" s="6" t="s">
        <v>12</v>
      </c>
      <c r="C4" s="7" t="s">
        <v>15</v>
      </c>
      <c r="D4" s="7" t="s">
        <v>16</v>
      </c>
      <c r="E4" s="7" t="s">
        <v>17</v>
      </c>
      <c r="F4" s="7" t="s">
        <v>18</v>
      </c>
      <c r="G4" s="7"/>
      <c r="H4" s="7" t="s">
        <v>19</v>
      </c>
      <c r="I4" s="8" t="str">
        <f t="shared" ref="I4:AN4" ca="1" si="3">LEFT(TEXT(I3,"TTT"),1)</f>
        <v>M</v>
      </c>
      <c r="J4" s="8" t="str">
        <f t="shared" ca="1" si="3"/>
        <v>D</v>
      </c>
      <c r="K4" s="8" t="str">
        <f t="shared" ca="1" si="3"/>
        <v>M</v>
      </c>
      <c r="L4" s="8" t="str">
        <f t="shared" ca="1" si="3"/>
        <v>D</v>
      </c>
      <c r="M4" s="8" t="str">
        <f t="shared" ca="1" si="3"/>
        <v>F</v>
      </c>
      <c r="N4" s="8" t="str">
        <f t="shared" ca="1" si="3"/>
        <v>S</v>
      </c>
      <c r="O4" s="8" t="str">
        <f t="shared" ca="1" si="3"/>
        <v>S</v>
      </c>
      <c r="P4" s="8" t="str">
        <f t="shared" ca="1" si="3"/>
        <v>M</v>
      </c>
      <c r="Q4" s="8" t="str">
        <f t="shared" ca="1" si="3"/>
        <v>D</v>
      </c>
      <c r="R4" s="8" t="str">
        <f t="shared" ca="1" si="3"/>
        <v>M</v>
      </c>
      <c r="S4" s="8" t="str">
        <f t="shared" ca="1" si="3"/>
        <v>D</v>
      </c>
      <c r="T4" s="8" t="str">
        <f t="shared" ca="1" si="3"/>
        <v>F</v>
      </c>
      <c r="U4" s="8" t="str">
        <f t="shared" ca="1" si="3"/>
        <v>S</v>
      </c>
      <c r="V4" s="8" t="str">
        <f t="shared" ca="1" si="3"/>
        <v>S</v>
      </c>
      <c r="W4" s="8" t="str">
        <f t="shared" ca="1" si="3"/>
        <v>M</v>
      </c>
      <c r="X4" s="8" t="str">
        <f t="shared" ca="1" si="3"/>
        <v>D</v>
      </c>
      <c r="Y4" s="8" t="str">
        <f t="shared" ca="1" si="3"/>
        <v>M</v>
      </c>
      <c r="Z4" s="8" t="str">
        <f t="shared" ca="1" si="3"/>
        <v>D</v>
      </c>
      <c r="AA4" s="8" t="str">
        <f t="shared" ca="1" si="3"/>
        <v>F</v>
      </c>
      <c r="AB4" s="8" t="str">
        <f t="shared" ca="1" si="3"/>
        <v>S</v>
      </c>
      <c r="AC4" s="8" t="str">
        <f t="shared" ca="1" si="3"/>
        <v>S</v>
      </c>
      <c r="AD4" s="8" t="str">
        <f t="shared" ca="1" si="3"/>
        <v>M</v>
      </c>
      <c r="AE4" s="8" t="str">
        <f t="shared" ca="1" si="3"/>
        <v>D</v>
      </c>
      <c r="AF4" s="8" t="str">
        <f t="shared" ca="1" si="3"/>
        <v>M</v>
      </c>
      <c r="AG4" s="8" t="str">
        <f t="shared" ca="1" si="3"/>
        <v>D</v>
      </c>
      <c r="AH4" s="8" t="str">
        <f t="shared" ca="1" si="3"/>
        <v>F</v>
      </c>
      <c r="AI4" s="8" t="str">
        <f t="shared" ca="1" si="3"/>
        <v>S</v>
      </c>
      <c r="AJ4" s="8" t="str">
        <f t="shared" ca="1" si="3"/>
        <v>S</v>
      </c>
      <c r="AK4" s="8" t="str">
        <f t="shared" ca="1" si="3"/>
        <v>M</v>
      </c>
      <c r="AL4" s="8" t="str">
        <f t="shared" ca="1" si="3"/>
        <v>D</v>
      </c>
      <c r="AM4" s="8" t="str">
        <f t="shared" ca="1" si="3"/>
        <v>M</v>
      </c>
      <c r="AN4" s="8" t="str">
        <f t="shared" ca="1" si="3"/>
        <v>D</v>
      </c>
      <c r="AO4" s="8" t="str">
        <f t="shared" ref="AO4:BL4" ca="1" si="4">LEFT(TEXT(AO3,"TTT"),1)</f>
        <v>F</v>
      </c>
      <c r="AP4" s="8" t="str">
        <f t="shared" ca="1" si="4"/>
        <v>S</v>
      </c>
      <c r="AQ4" s="8" t="str">
        <f t="shared" ca="1" si="4"/>
        <v>S</v>
      </c>
      <c r="AR4" s="8" t="str">
        <f t="shared" ca="1" si="4"/>
        <v>M</v>
      </c>
      <c r="AS4" s="8" t="str">
        <f t="shared" ca="1" si="4"/>
        <v>D</v>
      </c>
      <c r="AT4" s="8" t="str">
        <f t="shared" ca="1" si="4"/>
        <v>M</v>
      </c>
      <c r="AU4" s="8" t="str">
        <f t="shared" ca="1" si="4"/>
        <v>D</v>
      </c>
      <c r="AV4" s="8" t="str">
        <f t="shared" ca="1" si="4"/>
        <v>F</v>
      </c>
      <c r="AW4" s="8" t="str">
        <f t="shared" ca="1" si="4"/>
        <v>S</v>
      </c>
      <c r="AX4" s="8" t="str">
        <f t="shared" ca="1" si="4"/>
        <v>S</v>
      </c>
      <c r="AY4" s="8" t="str">
        <f t="shared" ca="1" si="4"/>
        <v>M</v>
      </c>
      <c r="AZ4" s="8" t="str">
        <f t="shared" ca="1" si="4"/>
        <v>D</v>
      </c>
      <c r="BA4" s="8" t="str">
        <f t="shared" ca="1" si="4"/>
        <v>M</v>
      </c>
      <c r="BB4" s="8" t="str">
        <f t="shared" ca="1" si="4"/>
        <v>D</v>
      </c>
      <c r="BC4" s="8" t="str">
        <f t="shared" ca="1" si="4"/>
        <v>F</v>
      </c>
      <c r="BD4" s="8" t="str">
        <f t="shared" ca="1" si="4"/>
        <v>S</v>
      </c>
      <c r="BE4" s="8" t="str">
        <f t="shared" ca="1" si="4"/>
        <v>S</v>
      </c>
      <c r="BF4" s="8" t="str">
        <f t="shared" ca="1" si="4"/>
        <v>M</v>
      </c>
      <c r="BG4" s="8" t="str">
        <f t="shared" ca="1" si="4"/>
        <v>D</v>
      </c>
      <c r="BH4" s="8" t="str">
        <f t="shared" ca="1" si="4"/>
        <v>M</v>
      </c>
      <c r="BI4" s="8" t="str">
        <f t="shared" ca="1" si="4"/>
        <v>D</v>
      </c>
      <c r="BJ4" s="8" t="str">
        <f t="shared" ca="1" si="4"/>
        <v>F</v>
      </c>
      <c r="BK4" s="8" t="str">
        <f t="shared" ca="1" si="4"/>
        <v>S</v>
      </c>
      <c r="BL4" s="8" t="str">
        <f t="shared" ca="1" si="4"/>
        <v>S</v>
      </c>
    </row>
    <row r="5" spans="1:64" ht="30" hidden="1" customHeight="1" thickBot="1" x14ac:dyDescent="0.35">
      <c r="A5" s="42" t="s">
        <v>4</v>
      </c>
      <c r="C5" s="45"/>
      <c r="E5"/>
      <c r="H5" t="str">
        <f>IF(OR(ISBLANK(task_start),ISBLANK(task_end)),"",task_end-task_start+1)</f>
        <v/>
      </c>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row>
    <row r="6" spans="1:64" s="2" customFormat="1" ht="30" customHeight="1" thickBot="1" x14ac:dyDescent="0.35">
      <c r="A6" s="43" t="s">
        <v>5</v>
      </c>
      <c r="B6" s="13" t="s">
        <v>36</v>
      </c>
      <c r="C6" s="47"/>
      <c r="D6" s="14"/>
      <c r="E6" s="60"/>
      <c r="F6" s="61"/>
      <c r="G6" s="12"/>
      <c r="H6" s="12" t="str">
        <f t="shared" ref="H6:H39" si="5">IF(OR(ISBLANK(task_start),ISBLANK(task_end)),"",task_end-task_start+1)</f>
        <v/>
      </c>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row>
    <row r="7" spans="1:64" s="2" customFormat="1" ht="30" customHeight="1" thickBot="1" x14ac:dyDescent="0.35">
      <c r="A7" s="43" t="s">
        <v>6</v>
      </c>
      <c r="B7" s="55" t="s">
        <v>46</v>
      </c>
      <c r="C7" s="48" t="s">
        <v>41</v>
      </c>
      <c r="D7" s="15">
        <v>1</v>
      </c>
      <c r="E7" s="62">
        <v>44482</v>
      </c>
      <c r="F7" s="62">
        <v>44490</v>
      </c>
      <c r="G7" s="12"/>
      <c r="H7" s="12">
        <f t="shared" si="5"/>
        <v>9</v>
      </c>
      <c r="I7" s="29"/>
      <c r="J7" s="29"/>
      <c r="K7" s="29"/>
      <c r="L7" s="29"/>
      <c r="M7" s="29"/>
      <c r="N7" s="29"/>
      <c r="O7" s="29"/>
      <c r="P7" s="29"/>
      <c r="Q7" s="29"/>
      <c r="R7"/>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2" customFormat="1" ht="30" customHeight="1" thickBot="1" x14ac:dyDescent="0.35">
      <c r="A8" s="43"/>
      <c r="B8" s="55" t="s">
        <v>42</v>
      </c>
      <c r="C8" s="48" t="s">
        <v>37</v>
      </c>
      <c r="D8" s="15">
        <v>1</v>
      </c>
      <c r="E8" s="62">
        <v>44485</v>
      </c>
      <c r="F8" s="62">
        <v>44490</v>
      </c>
      <c r="G8" s="12"/>
      <c r="H8" s="12"/>
      <c r="I8" s="29"/>
      <c r="J8" s="29"/>
      <c r="K8" s="29"/>
      <c r="L8" s="29"/>
      <c r="M8" s="29"/>
      <c r="N8" s="29"/>
      <c r="O8" s="29"/>
      <c r="P8" s="29"/>
      <c r="Q8" s="29"/>
      <c r="R8"/>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thickBot="1" x14ac:dyDescent="0.35">
      <c r="A9" s="43"/>
      <c r="B9" s="55" t="s">
        <v>44</v>
      </c>
      <c r="C9" s="48" t="s">
        <v>45</v>
      </c>
      <c r="D9" s="15">
        <v>1</v>
      </c>
      <c r="E9" s="62">
        <v>44482</v>
      </c>
      <c r="F9" s="62">
        <v>44485</v>
      </c>
      <c r="G9" s="12"/>
      <c r="H9" s="12"/>
      <c r="I9" s="29"/>
      <c r="J9" s="29"/>
      <c r="K9" s="29"/>
      <c r="L9" s="29"/>
      <c r="M9" s="29"/>
      <c r="N9" s="29"/>
      <c r="O9" s="29"/>
      <c r="P9" s="29"/>
      <c r="Q9" s="29"/>
      <c r="R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2" customFormat="1" ht="30" customHeight="1" thickBot="1" x14ac:dyDescent="0.35">
      <c r="A10" s="43"/>
      <c r="B10" s="55" t="s">
        <v>43</v>
      </c>
      <c r="C10" s="48" t="s">
        <v>39</v>
      </c>
      <c r="D10" s="15">
        <v>1</v>
      </c>
      <c r="E10" s="62">
        <v>44487</v>
      </c>
      <c r="F10" s="62">
        <v>44490</v>
      </c>
      <c r="G10" s="12"/>
      <c r="H10" s="12"/>
      <c r="I10" s="29"/>
      <c r="J10" s="29"/>
      <c r="K10" s="29"/>
      <c r="L10" s="29"/>
      <c r="M10" s="29"/>
      <c r="N10" s="29"/>
      <c r="O10" s="29"/>
      <c r="P10" s="29"/>
      <c r="Q10" s="29"/>
      <c r="R10"/>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2" customFormat="1" ht="30" customHeight="1" thickBot="1" x14ac:dyDescent="0.35">
      <c r="A11" s="43"/>
      <c r="B11" s="55" t="s">
        <v>40</v>
      </c>
      <c r="C11" s="48" t="s">
        <v>37</v>
      </c>
      <c r="D11" s="15">
        <v>1</v>
      </c>
      <c r="E11" s="62">
        <v>44489</v>
      </c>
      <c r="F11" s="62">
        <v>44490</v>
      </c>
      <c r="G11" s="12"/>
      <c r="H11" s="12"/>
      <c r="I11" s="29"/>
      <c r="J11" s="29"/>
      <c r="K11" s="29"/>
      <c r="L11" s="29"/>
      <c r="M11" s="29"/>
      <c r="N11" s="29"/>
      <c r="O11" s="29"/>
      <c r="P11" s="29"/>
      <c r="Q11" s="29"/>
      <c r="R11"/>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2" customFormat="1" ht="30" customHeight="1" thickBot="1" x14ac:dyDescent="0.35">
      <c r="A12" s="43" t="s">
        <v>7</v>
      </c>
      <c r="B12" s="55" t="s">
        <v>47</v>
      </c>
      <c r="C12" s="48" t="s">
        <v>38</v>
      </c>
      <c r="D12" s="15">
        <v>1</v>
      </c>
      <c r="E12" s="62">
        <v>44482</v>
      </c>
      <c r="F12" s="62">
        <v>44490</v>
      </c>
      <c r="G12" s="12"/>
      <c r="H12" s="12">
        <f t="shared" si="5"/>
        <v>9</v>
      </c>
      <c r="I12" s="29"/>
      <c r="J12" s="29"/>
      <c r="K12" s="29"/>
      <c r="L12" s="29"/>
      <c r="M12" s="29"/>
      <c r="N12" s="29"/>
      <c r="O12" s="29"/>
      <c r="P12" s="29"/>
      <c r="Q12" s="29"/>
      <c r="R12" s="29"/>
      <c r="S12" s="29"/>
      <c r="T12" s="29"/>
      <c r="U12" s="30"/>
      <c r="V12" s="30"/>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2" customFormat="1" ht="30" customHeight="1" thickBot="1" x14ac:dyDescent="0.35">
      <c r="A13" s="43" t="s">
        <v>8</v>
      </c>
      <c r="B13" s="16" t="s">
        <v>48</v>
      </c>
      <c r="C13" s="49"/>
      <c r="D13" s="17"/>
      <c r="E13" s="63"/>
      <c r="F13" s="64"/>
      <c r="G13" s="12"/>
      <c r="H13" s="12" t="str">
        <f t="shared" si="5"/>
        <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2" customFormat="1" ht="30" customHeight="1" thickBot="1" x14ac:dyDescent="0.35">
      <c r="A14" s="43"/>
      <c r="B14" s="81" t="s">
        <v>70</v>
      </c>
      <c r="C14" s="82" t="s">
        <v>39</v>
      </c>
      <c r="D14" s="18">
        <v>0</v>
      </c>
      <c r="E14" s="65">
        <v>44491</v>
      </c>
      <c r="F14" s="65">
        <v>44511</v>
      </c>
      <c r="G14" s="12"/>
      <c r="H14" s="12">
        <f t="shared" si="5"/>
        <v>21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2" customFormat="1" ht="30" customHeight="1" thickBot="1" x14ac:dyDescent="0.35">
      <c r="A15" s="43"/>
      <c r="B15" s="56" t="s">
        <v>49</v>
      </c>
      <c r="C15" s="82" t="s">
        <v>45</v>
      </c>
      <c r="D15" s="18">
        <v>0.5</v>
      </c>
      <c r="E15" s="65">
        <v>44491</v>
      </c>
      <c r="F15" s="65">
        <v>44511</v>
      </c>
      <c r="G15" s="12"/>
      <c r="H15" s="12"/>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2" customFormat="1" ht="30" customHeight="1" thickBot="1" x14ac:dyDescent="0.35">
      <c r="A16" s="43"/>
      <c r="B16" s="56" t="s">
        <v>50</v>
      </c>
      <c r="C16" s="82" t="s">
        <v>45</v>
      </c>
      <c r="D16" s="18">
        <v>0.5</v>
      </c>
      <c r="E16" s="65">
        <v>44491</v>
      </c>
      <c r="F16" s="65">
        <v>44511</v>
      </c>
      <c r="G16" s="12"/>
      <c r="H16" s="12"/>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2" customFormat="1" ht="30" customHeight="1" thickBot="1" x14ac:dyDescent="0.35">
      <c r="A17" s="43"/>
      <c r="B17" s="81" t="s">
        <v>63</v>
      </c>
      <c r="C17" s="82" t="s">
        <v>61</v>
      </c>
      <c r="D17" s="18">
        <v>0</v>
      </c>
      <c r="E17" s="65">
        <v>44491</v>
      </c>
      <c r="F17" s="65">
        <v>44511</v>
      </c>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2" customFormat="1" ht="30" customHeight="1" thickBot="1" x14ac:dyDescent="0.35">
      <c r="A18" s="43"/>
      <c r="B18" s="81" t="s">
        <v>54</v>
      </c>
      <c r="C18" s="82" t="s">
        <v>61</v>
      </c>
      <c r="D18" s="18">
        <v>0</v>
      </c>
      <c r="E18" s="65">
        <v>44491</v>
      </c>
      <c r="F18" s="65">
        <v>44511</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2" customFormat="1" ht="30" customHeight="1" thickBot="1" x14ac:dyDescent="0.35">
      <c r="A19" s="42"/>
      <c r="B19" s="85" t="s">
        <v>64</v>
      </c>
      <c r="C19" s="86" t="s">
        <v>62</v>
      </c>
      <c r="D19" s="83">
        <v>0</v>
      </c>
      <c r="E19" s="84">
        <v>44491</v>
      </c>
      <c r="F19" s="84">
        <v>44511</v>
      </c>
      <c r="G19" s="12"/>
      <c r="H19" s="12"/>
      <c r="I19" s="29"/>
      <c r="J19" s="29"/>
      <c r="K19" s="29"/>
      <c r="L19" s="29"/>
      <c r="M19" s="29"/>
      <c r="N19" s="29"/>
      <c r="O19" s="29"/>
      <c r="P19" s="29"/>
      <c r="Q19" s="29"/>
      <c r="R19" s="29"/>
      <c r="S19" s="29"/>
      <c r="T19" s="29"/>
      <c r="U19" s="30"/>
      <c r="V19" s="30"/>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2" customFormat="1" ht="30" customHeight="1" thickBot="1" x14ac:dyDescent="0.35">
      <c r="A20" s="42"/>
      <c r="B20" s="81" t="s">
        <v>65</v>
      </c>
      <c r="C20" s="82" t="s">
        <v>69</v>
      </c>
      <c r="D20" s="18">
        <v>1</v>
      </c>
      <c r="E20" s="65">
        <v>44491</v>
      </c>
      <c r="F20" s="65">
        <v>44511</v>
      </c>
      <c r="G20" s="12"/>
      <c r="H20" s="12"/>
      <c r="I20" s="29"/>
      <c r="J20" s="29"/>
      <c r="K20" s="29"/>
      <c r="L20" s="29"/>
      <c r="M20" s="29"/>
      <c r="N20" s="29"/>
      <c r="O20" s="29"/>
      <c r="P20" s="29"/>
      <c r="Q20" s="29"/>
      <c r="R20" s="29"/>
      <c r="S20" s="29"/>
      <c r="T20" s="29"/>
      <c r="U20" s="30"/>
      <c r="V20" s="30"/>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2" customFormat="1" ht="30" customHeight="1" thickBot="1" x14ac:dyDescent="0.35">
      <c r="A21" s="42"/>
      <c r="B21" s="81" t="s">
        <v>71</v>
      </c>
      <c r="C21" s="82" t="s">
        <v>39</v>
      </c>
      <c r="D21" s="18">
        <v>1</v>
      </c>
      <c r="E21" s="65">
        <v>44491</v>
      </c>
      <c r="F21" s="65">
        <v>44511</v>
      </c>
      <c r="G21" s="12"/>
      <c r="H21" s="12"/>
      <c r="I21" s="29"/>
      <c r="J21" s="29"/>
      <c r="K21" s="29"/>
      <c r="L21" s="29"/>
      <c r="M21" s="29"/>
      <c r="N21" s="29"/>
      <c r="O21" s="29"/>
      <c r="P21" s="29"/>
      <c r="Q21" s="29"/>
      <c r="R21" s="29"/>
      <c r="S21" s="29"/>
      <c r="T21" s="29"/>
      <c r="U21" s="30"/>
      <c r="V21" s="30"/>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2" customFormat="1" ht="30" customHeight="1" thickBot="1" x14ac:dyDescent="0.35">
      <c r="A22" s="42"/>
      <c r="B22" s="81" t="s">
        <v>67</v>
      </c>
      <c r="C22" s="82" t="s">
        <v>62</v>
      </c>
      <c r="D22" s="18">
        <v>0</v>
      </c>
      <c r="E22" s="65">
        <v>44491</v>
      </c>
      <c r="F22" s="65">
        <v>44511</v>
      </c>
      <c r="G22" s="12"/>
      <c r="H22" s="12"/>
      <c r="I22" s="29"/>
      <c r="J22" s="29"/>
      <c r="K22" s="29"/>
      <c r="L22" s="29"/>
      <c r="M22" s="29"/>
      <c r="N22" s="29"/>
      <c r="O22" s="29"/>
      <c r="P22" s="29"/>
      <c r="Q22" s="29"/>
      <c r="R22" s="29"/>
      <c r="S22" s="29"/>
      <c r="T22" s="29"/>
      <c r="U22" s="30"/>
      <c r="V22" s="30"/>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2" customFormat="1" ht="30" customHeight="1" thickBot="1" x14ac:dyDescent="0.35">
      <c r="A23" s="42"/>
      <c r="B23" s="81" t="s">
        <v>57</v>
      </c>
      <c r="C23" s="82" t="s">
        <v>39</v>
      </c>
      <c r="D23" s="18">
        <v>0</v>
      </c>
      <c r="E23" s="65">
        <v>44491</v>
      </c>
      <c r="F23" s="65">
        <v>44511</v>
      </c>
      <c r="G23" s="12"/>
      <c r="H23" s="12"/>
      <c r="I23" s="29"/>
      <c r="J23" s="29"/>
      <c r="K23" s="29"/>
      <c r="L23" s="29"/>
      <c r="M23" s="29"/>
      <c r="N23" s="29"/>
      <c r="O23" s="29"/>
      <c r="P23" s="29"/>
      <c r="Q23" s="29"/>
      <c r="R23" s="29"/>
      <c r="S23" s="29"/>
      <c r="T23" s="29"/>
      <c r="U23" s="30"/>
      <c r="V23" s="30"/>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2" customFormat="1" ht="30" customHeight="1" thickBot="1" x14ac:dyDescent="0.35">
      <c r="A24" s="42"/>
      <c r="B24" s="81" t="s">
        <v>66</v>
      </c>
      <c r="C24" s="82" t="s">
        <v>39</v>
      </c>
      <c r="D24" s="18">
        <v>0</v>
      </c>
      <c r="E24" s="65">
        <v>44491</v>
      </c>
      <c r="F24" s="65">
        <v>44511</v>
      </c>
      <c r="G24" s="12"/>
      <c r="H24" s="12"/>
      <c r="I24" s="29"/>
      <c r="J24" s="29"/>
      <c r="K24" s="29"/>
      <c r="L24" s="29"/>
      <c r="M24" s="29"/>
      <c r="N24" s="29"/>
      <c r="O24" s="29"/>
      <c r="P24" s="29"/>
      <c r="Q24" s="29"/>
      <c r="R24" s="29"/>
      <c r="S24" s="29"/>
      <c r="T24" s="29"/>
      <c r="U24" s="30"/>
      <c r="V24" s="30"/>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2" customFormat="1" ht="30" customHeight="1" thickBot="1" x14ac:dyDescent="0.35">
      <c r="A25" s="42"/>
      <c r="B25" s="81" t="s">
        <v>68</v>
      </c>
      <c r="C25" s="82" t="s">
        <v>45</v>
      </c>
      <c r="D25" s="18">
        <v>0</v>
      </c>
      <c r="E25" s="65">
        <v>44491</v>
      </c>
      <c r="F25" s="65">
        <v>44511</v>
      </c>
      <c r="G25" s="12"/>
      <c r="H25" s="12"/>
      <c r="I25" s="29"/>
      <c r="J25" s="29"/>
      <c r="K25" s="29"/>
      <c r="L25" s="29"/>
      <c r="M25" s="29"/>
      <c r="N25" s="29"/>
      <c r="O25" s="29"/>
      <c r="P25" s="29"/>
      <c r="Q25" s="29"/>
      <c r="R25" s="29"/>
      <c r="S25" s="29"/>
      <c r="T25" s="29"/>
      <c r="U25" s="30"/>
      <c r="V25" s="30"/>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2" customFormat="1" ht="30" customHeight="1" thickBot="1" x14ac:dyDescent="0.35">
      <c r="A26" s="42" t="s">
        <v>9</v>
      </c>
      <c r="B26" s="19" t="s">
        <v>52</v>
      </c>
      <c r="C26" s="50"/>
      <c r="D26" s="20"/>
      <c r="E26" s="66"/>
      <c r="F26" s="67"/>
      <c r="G26" s="12"/>
      <c r="H26" s="12" t="str">
        <f t="shared" si="5"/>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2" customFormat="1" ht="30" customHeight="1" thickBot="1" x14ac:dyDescent="0.35">
      <c r="A27" s="42"/>
      <c r="B27" s="57" t="s">
        <v>49</v>
      </c>
      <c r="C27" s="51"/>
      <c r="D27" s="21">
        <v>0</v>
      </c>
      <c r="E27" s="68">
        <v>44512</v>
      </c>
      <c r="F27" s="68">
        <v>44546</v>
      </c>
      <c r="G27" s="12"/>
      <c r="H27" s="12">
        <f t="shared" si="5"/>
        <v>35</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2" customFormat="1" ht="30" customHeight="1" thickBot="1" x14ac:dyDescent="0.35">
      <c r="A28" s="42"/>
      <c r="B28" s="57" t="s">
        <v>50</v>
      </c>
      <c r="C28" s="51"/>
      <c r="D28" s="21">
        <v>0</v>
      </c>
      <c r="E28" s="68">
        <v>44512</v>
      </c>
      <c r="F28" s="68">
        <v>44546</v>
      </c>
      <c r="G28" s="12"/>
      <c r="H28" s="12">
        <f t="shared" si="5"/>
        <v>35</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2" customFormat="1" ht="30" customHeight="1" thickBot="1" x14ac:dyDescent="0.35">
      <c r="A29" s="42"/>
      <c r="B29" s="57" t="s">
        <v>53</v>
      </c>
      <c r="C29" s="51"/>
      <c r="D29" s="21">
        <v>0</v>
      </c>
      <c r="E29" s="68">
        <v>44512</v>
      </c>
      <c r="F29" s="68">
        <v>44546</v>
      </c>
      <c r="G29" s="12"/>
      <c r="H29" s="12">
        <f t="shared" si="5"/>
        <v>35</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2" customFormat="1" ht="30" customHeight="1" thickBot="1" x14ac:dyDescent="0.35">
      <c r="A30" s="42"/>
      <c r="B30" s="57" t="s">
        <v>57</v>
      </c>
      <c r="C30" s="51"/>
      <c r="D30" s="21">
        <v>0</v>
      </c>
      <c r="E30" s="68">
        <v>44512</v>
      </c>
      <c r="F30" s="68">
        <v>44546</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2" customFormat="1" ht="30" customHeight="1" thickBot="1" x14ac:dyDescent="0.35">
      <c r="A31" s="42"/>
      <c r="B31" s="57" t="s">
        <v>60</v>
      </c>
      <c r="C31" s="51"/>
      <c r="D31" s="21">
        <v>0</v>
      </c>
      <c r="E31" s="68">
        <v>44512</v>
      </c>
      <c r="F31" s="68">
        <v>44546</v>
      </c>
      <c r="G31" s="12"/>
      <c r="H31" s="12"/>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2" customFormat="1" ht="30" customHeight="1" thickBot="1" x14ac:dyDescent="0.35">
      <c r="A32" s="42" t="s">
        <v>9</v>
      </c>
      <c r="B32" s="22" t="s">
        <v>58</v>
      </c>
      <c r="C32" s="52"/>
      <c r="D32" s="23"/>
      <c r="E32" s="69"/>
      <c r="F32" s="70"/>
      <c r="G32" s="12"/>
      <c r="H32" s="12" t="str">
        <f t="shared" si="5"/>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2" customFormat="1" ht="30" customHeight="1" thickBot="1" x14ac:dyDescent="0.35">
      <c r="A33" s="42"/>
      <c r="B33" s="77" t="s">
        <v>54</v>
      </c>
      <c r="C33" s="78"/>
      <c r="D33" s="79">
        <v>0</v>
      </c>
      <c r="E33" s="80">
        <v>44547</v>
      </c>
      <c r="F33" s="80">
        <v>44588</v>
      </c>
      <c r="G33" s="12"/>
      <c r="H33" s="12">
        <f t="shared" si="5"/>
        <v>42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2" customFormat="1" ht="30" customHeight="1" thickBot="1" x14ac:dyDescent="0.35">
      <c r="A34" s="42"/>
      <c r="B34" s="77" t="s">
        <v>55</v>
      </c>
      <c r="C34" s="78"/>
      <c r="D34" s="79">
        <v>0</v>
      </c>
      <c r="E34" s="80">
        <v>44547</v>
      </c>
      <c r="F34" s="80">
        <v>44588</v>
      </c>
      <c r="G34" s="12"/>
      <c r="H34" s="12">
        <f t="shared" si="5"/>
        <v>42</v>
      </c>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2" customFormat="1" ht="30" customHeight="1" thickBot="1" x14ac:dyDescent="0.35">
      <c r="A35" s="42"/>
      <c r="B35" s="77" t="s">
        <v>56</v>
      </c>
      <c r="C35" s="78"/>
      <c r="D35" s="79">
        <v>0</v>
      </c>
      <c r="E35" s="80">
        <v>44547</v>
      </c>
      <c r="F35" s="80">
        <v>44588</v>
      </c>
      <c r="G35" s="12"/>
      <c r="H35" s="12">
        <f t="shared" si="5"/>
        <v>42</v>
      </c>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2" customFormat="1" ht="30" customHeight="1" thickBot="1" x14ac:dyDescent="0.35">
      <c r="A36" s="42"/>
      <c r="B36" s="77" t="s">
        <v>51</v>
      </c>
      <c r="C36" s="78"/>
      <c r="D36" s="79">
        <v>0</v>
      </c>
      <c r="E36" s="80">
        <v>44547</v>
      </c>
      <c r="F36" s="80">
        <v>44588</v>
      </c>
      <c r="G36" s="12"/>
      <c r="H36" s="12">
        <f t="shared" si="5"/>
        <v>42</v>
      </c>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2" customFormat="1" ht="30" customHeight="1" thickBot="1" x14ac:dyDescent="0.35">
      <c r="A37" s="42"/>
      <c r="B37" s="58" t="s">
        <v>59</v>
      </c>
      <c r="C37" s="53"/>
      <c r="D37" s="24">
        <v>0</v>
      </c>
      <c r="E37" s="80">
        <v>44547</v>
      </c>
      <c r="F37" s="80">
        <v>44588</v>
      </c>
      <c r="G37" s="12"/>
      <c r="H37" s="12">
        <f t="shared" si="5"/>
        <v>42</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2" customFormat="1" ht="30" customHeight="1" thickBot="1" x14ac:dyDescent="0.35">
      <c r="A38" s="42" t="s">
        <v>10</v>
      </c>
      <c r="B38" s="59"/>
      <c r="C38" s="54"/>
      <c r="D38" s="11"/>
      <c r="E38" s="71"/>
      <c r="F38" s="71"/>
      <c r="G38" s="12"/>
      <c r="H38" s="12" t="str">
        <f t="shared" si="5"/>
        <v/>
      </c>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2" customFormat="1" ht="30" customHeight="1" thickBot="1" x14ac:dyDescent="0.35">
      <c r="A39" s="43" t="s">
        <v>11</v>
      </c>
      <c r="B39" s="25" t="s">
        <v>13</v>
      </c>
      <c r="C39" s="26"/>
      <c r="D39" s="27"/>
      <c r="E39" s="72"/>
      <c r="F39" s="73"/>
      <c r="G39" s="28"/>
      <c r="H39" s="28" t="str">
        <f t="shared" si="5"/>
        <v/>
      </c>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ht="30" customHeight="1" x14ac:dyDescent="0.3">
      <c r="G40" s="4"/>
    </row>
    <row r="41" spans="1:64" ht="30" customHeight="1" x14ac:dyDescent="0.3">
      <c r="C41" s="9"/>
      <c r="F41" s="44"/>
    </row>
    <row r="42" spans="1:64" ht="30" customHeight="1" x14ac:dyDescent="0.3">
      <c r="C42" s="10"/>
    </row>
  </sheetData>
  <mergeCells count="12">
    <mergeCell ref="AY2:BE2"/>
    <mergeCell ref="BF2:BL2"/>
    <mergeCell ref="E1:F1"/>
    <mergeCell ref="I2:O2"/>
    <mergeCell ref="P2:V2"/>
    <mergeCell ref="W2:AC2"/>
    <mergeCell ref="AD2:AJ2"/>
    <mergeCell ref="C1:D1"/>
    <mergeCell ref="C2:D2"/>
    <mergeCell ref="B3:G3"/>
    <mergeCell ref="AK2:AQ2"/>
    <mergeCell ref="AR2:AX2"/>
  </mergeCells>
  <conditionalFormatting sqref="D37:D39 D32 D5:D23 D26:D3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BL39">
    <cfRule type="expression" dxfId="2" priority="37">
      <formula>AND(TODAY()&gt;=I$3,TODAY()&lt;J$3)</formula>
    </cfRule>
  </conditionalFormatting>
  <conditionalFormatting sqref="I5:BL39">
    <cfRule type="expression" dxfId="1" priority="31">
      <formula>AND(task_start&lt;=I$3,ROUNDDOWN((task_end-task_start+1)*task_progress,0)+task_start-1&gt;=I$3)</formula>
    </cfRule>
    <cfRule type="expression" dxfId="0" priority="32" stopIfTrue="1">
      <formula>AND(task_end&gt;=I$3,task_start&lt;J$3)</formula>
    </cfRule>
  </conditionalFormatting>
  <conditionalFormatting sqref="D33:D35">
    <cfRule type="dataBar" priority="4">
      <dataBar>
        <cfvo type="num" val="0"/>
        <cfvo type="num" val="1"/>
        <color theme="0" tint="-0.249977111117893"/>
      </dataBar>
      <extLst>
        <ext xmlns:x14="http://schemas.microsoft.com/office/spreadsheetml/2009/9/main" uri="{B025F937-C7B1-47D3-B67F-A62EFF666E3E}">
          <x14:id>{F4F6ECBA-56F2-40E7-BC69-50DE4088154B}</x14:id>
        </ext>
      </extLst>
    </cfRule>
  </conditionalFormatting>
  <conditionalFormatting sqref="D36">
    <cfRule type="dataBar" priority="3">
      <dataBar>
        <cfvo type="num" val="0"/>
        <cfvo type="num" val="1"/>
        <color theme="0" tint="-0.249977111117893"/>
      </dataBar>
      <extLst>
        <ext xmlns:x14="http://schemas.microsoft.com/office/spreadsheetml/2009/9/main" uri="{B025F937-C7B1-47D3-B67F-A62EFF666E3E}">
          <x14:id>{836A1D7D-2623-4CA5-A848-84AB4FCB2080}</x14:id>
        </ext>
      </extLst>
    </cfRule>
  </conditionalFormatting>
  <conditionalFormatting sqref="D31">
    <cfRule type="dataBar" priority="2">
      <dataBar>
        <cfvo type="num" val="0"/>
        <cfvo type="num" val="1"/>
        <color theme="0" tint="-0.249977111117893"/>
      </dataBar>
      <extLst>
        <ext xmlns:x14="http://schemas.microsoft.com/office/spreadsheetml/2009/9/main" uri="{B025F937-C7B1-47D3-B67F-A62EFF666E3E}">
          <x14:id>{60326584-368A-4DC1-BE02-783B6804C060}</x14:id>
        </ext>
      </extLst>
    </cfRule>
  </conditionalFormatting>
  <conditionalFormatting sqref="D24:D25">
    <cfRule type="dataBar" priority="1">
      <dataBar>
        <cfvo type="num" val="0"/>
        <cfvo type="num" val="1"/>
        <color theme="0" tint="-0.249977111117893"/>
      </dataBar>
      <extLst>
        <ext xmlns:x14="http://schemas.microsoft.com/office/spreadsheetml/2009/9/main" uri="{B025F937-C7B1-47D3-B67F-A62EFF666E3E}">
          <x14:id>{390AB96A-66A8-4F5C-BFDD-979F9461A950}</x14:id>
        </ext>
      </extLst>
    </cfRule>
  </conditionalFormatting>
  <dataValidations count="1">
    <dataValidation type="whole" operator="greaterThanOrEqual" allowBlank="1" showInputMessage="1" promptTitle="Woche anzeigen" prompt="Das Ändern dieser Zahl bewirkt ein Scrollen in der Gantt-Diagrammansicht." sqref="E2" xr:uid="{00000000-0002-0000-0000-000000000000}">
      <formula1>1</formula1>
    </dataValidation>
  </dataValidations>
  <printOptions horizontalCentered="1"/>
  <pageMargins left="1" right="1" top="1" bottom="1" header="0.5" footer="0.5"/>
  <pageSetup paperSize="9" scale="37"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D37:D39 D32 D5:D23 D26:D30</xm:sqref>
        </x14:conditionalFormatting>
        <x14:conditionalFormatting xmlns:xm="http://schemas.microsoft.com/office/excel/2006/main">
          <x14:cfRule type="dataBar" id="{F4F6ECBA-56F2-40E7-BC69-50DE4088154B}">
            <x14:dataBar minLength="0" maxLength="100" gradient="0">
              <x14:cfvo type="num">
                <xm:f>0</xm:f>
              </x14:cfvo>
              <x14:cfvo type="num">
                <xm:f>1</xm:f>
              </x14:cfvo>
              <x14:negativeFillColor rgb="FFFF0000"/>
              <x14:axisColor rgb="FF000000"/>
            </x14:dataBar>
          </x14:cfRule>
          <xm:sqref>D33:D35</xm:sqref>
        </x14:conditionalFormatting>
        <x14:conditionalFormatting xmlns:xm="http://schemas.microsoft.com/office/excel/2006/main">
          <x14:cfRule type="dataBar" id="{836A1D7D-2623-4CA5-A848-84AB4FCB208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60326584-368A-4DC1-BE02-783B6804C060}">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390AB96A-66A8-4F5C-BFDD-979F9461A950}">
            <x14:dataBar minLength="0" maxLength="100" gradient="0">
              <x14:cfvo type="num">
                <xm:f>0</xm:f>
              </x14:cfvo>
              <x14:cfvo type="num">
                <xm:f>1</xm:f>
              </x14:cfvo>
              <x14:negativeFillColor rgb="FFFF0000"/>
              <x14:axisColor rgb="FF000000"/>
            </x14:dataBar>
          </x14:cfRule>
          <xm:sqref>D24:D25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8" x14ac:dyDescent="0.3"/>
  <cols>
    <col min="1" max="1" width="109.88671875" style="32" customWidth="1"/>
    <col min="2" max="16384" width="9.109375" style="1"/>
  </cols>
  <sheetData>
    <row r="1" spans="1:2" ht="46.5" customHeight="1" x14ac:dyDescent="0.3"/>
    <row r="2" spans="1:2" s="34" customFormat="1" ht="15.6" x14ac:dyDescent="0.3">
      <c r="A2" s="33" t="s">
        <v>20</v>
      </c>
      <c r="B2" s="33"/>
    </row>
    <row r="3" spans="1:2" s="38" customFormat="1" ht="27" customHeight="1" x14ac:dyDescent="0.3">
      <c r="A3" s="39" t="s">
        <v>21</v>
      </c>
      <c r="B3" s="39"/>
    </row>
    <row r="4" spans="1:2" s="35" customFormat="1" ht="25.8" x14ac:dyDescent="0.5">
      <c r="A4" s="36" t="s">
        <v>22</v>
      </c>
    </row>
    <row r="5" spans="1:2" ht="74.099999999999994" customHeight="1" x14ac:dyDescent="0.3">
      <c r="A5" s="37" t="s">
        <v>23</v>
      </c>
    </row>
    <row r="6" spans="1:2" ht="26.25" customHeight="1" x14ac:dyDescent="0.3">
      <c r="A6" s="36" t="s">
        <v>24</v>
      </c>
    </row>
    <row r="7" spans="1:2" s="32" customFormat="1" ht="204.9" customHeight="1" x14ac:dyDescent="0.3">
      <c r="A7" s="41" t="s">
        <v>25</v>
      </c>
    </row>
    <row r="8" spans="1:2" s="35" customFormat="1" ht="25.8" x14ac:dyDescent="0.5">
      <c r="A8" s="36" t="s">
        <v>26</v>
      </c>
    </row>
    <row r="9" spans="1:2" ht="63" customHeight="1" x14ac:dyDescent="0.3">
      <c r="A9" s="37" t="s">
        <v>27</v>
      </c>
    </row>
    <row r="10" spans="1:2" s="32" customFormat="1" ht="27.9" customHeight="1" x14ac:dyDescent="0.3">
      <c r="A10" s="40" t="s">
        <v>28</v>
      </c>
    </row>
    <row r="11" spans="1:2" s="35" customFormat="1" ht="25.8" x14ac:dyDescent="0.5">
      <c r="A11" s="36" t="s">
        <v>29</v>
      </c>
    </row>
    <row r="12" spans="1:2" ht="32.25" customHeight="1" x14ac:dyDescent="0.3">
      <c r="A12" s="37" t="s">
        <v>30</v>
      </c>
    </row>
    <row r="13" spans="1:2" s="32" customFormat="1" ht="27.9" customHeight="1" x14ac:dyDescent="0.3">
      <c r="A13" s="40" t="s">
        <v>31</v>
      </c>
    </row>
    <row r="14" spans="1:2" s="35" customFormat="1" ht="25.8" x14ac:dyDescent="0.5">
      <c r="A14" s="36" t="s">
        <v>32</v>
      </c>
    </row>
    <row r="15" spans="1:2" ht="75" customHeight="1" x14ac:dyDescent="0.3">
      <c r="A15" s="37" t="s">
        <v>33</v>
      </c>
    </row>
    <row r="16" spans="1:2" ht="57.6" x14ac:dyDescent="0.3">
      <c r="A16" s="37"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2021-11-04T10:14:31Z</dcterms:modified>
</cp:coreProperties>
</file>