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Actual Stuff\Geology\Year 4\Calcite Palaeopiezometry\Work\Twin traces\"/>
    </mc:Choice>
  </mc:AlternateContent>
  <xr:revisionPtr revIDLastSave="0" documentId="13_ncr:1_{59B807B9-7CD3-431E-9C70-B260CCE87456}" xr6:coauthVersionLast="46" xr6:coauthVersionMax="46" xr10:uidLastSave="{00000000-0000-0000-0000-000000000000}"/>
  <bookViews>
    <workbookView xWindow="-108" yWindow="-108" windowWidth="23256" windowHeight="12576" xr2:uid="{D05ECE66-AEE7-4804-9873-EBCDF8E8F2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317" i="1" l="1"/>
  <c r="AR314" i="1"/>
  <c r="AR305" i="1"/>
  <c r="AR304" i="1"/>
  <c r="AR301" i="1"/>
  <c r="AR295" i="1"/>
  <c r="AR294" i="1"/>
  <c r="AR290" i="1"/>
  <c r="AR289" i="1"/>
  <c r="AR286" i="1"/>
  <c r="AR285" i="1"/>
  <c r="AR283" i="1"/>
  <c r="AR281" i="1"/>
  <c r="AR277" i="1"/>
  <c r="AR273" i="1"/>
  <c r="AR269" i="1"/>
  <c r="AR267" i="1"/>
  <c r="AR262" i="1"/>
  <c r="AR261" i="1"/>
  <c r="AR260" i="1"/>
  <c r="AR258" i="1"/>
  <c r="AR249" i="1"/>
  <c r="AR248" i="1"/>
  <c r="AR238" i="1"/>
  <c r="AR236" i="1"/>
  <c r="AR233" i="1"/>
  <c r="AR231" i="1"/>
  <c r="AR225" i="1"/>
  <c r="AR219" i="1"/>
  <c r="AR218" i="1"/>
  <c r="AR216" i="1"/>
  <c r="AR206" i="1"/>
  <c r="AR205" i="1"/>
  <c r="AR203" i="1"/>
  <c r="AR201" i="1"/>
  <c r="AR200" i="1"/>
  <c r="AR197" i="1"/>
  <c r="AR196" i="1"/>
  <c r="AR193" i="1"/>
  <c r="AR191" i="1"/>
  <c r="AR190" i="1"/>
  <c r="AR185" i="1"/>
  <c r="AR183" i="1"/>
  <c r="AR178" i="1"/>
  <c r="AR177" i="1"/>
  <c r="AR173" i="1"/>
  <c r="AR167" i="1"/>
  <c r="AR160" i="1"/>
  <c r="AR159" i="1"/>
  <c r="AR157" i="1"/>
  <c r="AR144" i="1"/>
  <c r="AR143" i="1"/>
  <c r="AR134" i="1"/>
  <c r="AR131" i="1"/>
  <c r="AR128" i="1"/>
  <c r="AR119" i="1"/>
  <c r="AR103" i="1"/>
  <c r="AR99" i="1"/>
  <c r="AR97" i="1"/>
  <c r="AR93" i="1"/>
  <c r="AR90" i="1"/>
  <c r="AR86" i="1"/>
  <c r="AR84" i="1"/>
  <c r="AR66" i="1"/>
  <c r="AR64" i="1"/>
  <c r="AR63" i="1"/>
  <c r="AR50" i="1"/>
  <c r="AR47" i="1"/>
  <c r="AR42" i="1"/>
  <c r="AR38" i="1"/>
  <c r="AR31" i="1"/>
  <c r="AR29" i="1"/>
  <c r="AR28" i="1"/>
  <c r="AR23" i="1"/>
  <c r="AR21" i="1"/>
  <c r="AR18" i="1"/>
  <c r="AR13" i="1"/>
  <c r="AR5" i="1"/>
  <c r="AR4" i="1"/>
  <c r="AQ323" i="1"/>
  <c r="AQ319" i="1"/>
  <c r="AQ317" i="1"/>
  <c r="AQ315" i="1"/>
  <c r="AQ313" i="1"/>
  <c r="AQ301" i="1"/>
  <c r="AQ285" i="1"/>
  <c r="AQ244" i="1"/>
  <c r="AQ243" i="1"/>
  <c r="AQ229" i="1"/>
  <c r="AQ227" i="1"/>
  <c r="AQ217" i="1"/>
  <c r="AQ212" i="1"/>
  <c r="AQ211" i="1"/>
  <c r="AQ210" i="1"/>
  <c r="AQ207" i="1"/>
  <c r="AQ205" i="1"/>
  <c r="AQ200" i="1"/>
  <c r="AQ188" i="1"/>
  <c r="AQ183" i="1"/>
  <c r="AQ182" i="1"/>
  <c r="AQ167" i="1"/>
  <c r="AQ155" i="1"/>
  <c r="AQ150" i="1"/>
  <c r="AQ149" i="1"/>
  <c r="AQ141" i="1"/>
  <c r="AQ137" i="1"/>
  <c r="AQ134" i="1"/>
  <c r="AQ126" i="1"/>
  <c r="AQ117" i="1"/>
  <c r="AQ116" i="1"/>
  <c r="AQ114" i="1"/>
  <c r="AQ101" i="1"/>
  <c r="AQ91" i="1"/>
  <c r="AQ79" i="1"/>
  <c r="AQ68" i="1"/>
  <c r="AQ44" i="1"/>
  <c r="AQ41" i="1"/>
  <c r="AQ38" i="1"/>
  <c r="AQ34" i="1"/>
  <c r="AQ32" i="1"/>
  <c r="AQ29" i="1"/>
  <c r="AQ28" i="1"/>
  <c r="AQ27" i="1"/>
  <c r="AQ10" i="1"/>
  <c r="AP322" i="1"/>
  <c r="AP320" i="1"/>
  <c r="AP313" i="1"/>
  <c r="AP312" i="1"/>
  <c r="AP303" i="1"/>
  <c r="AP302" i="1"/>
  <c r="AP297" i="1"/>
  <c r="AP294" i="1"/>
  <c r="AP292" i="1"/>
  <c r="AP278" i="1"/>
  <c r="AP277" i="1"/>
  <c r="AP276" i="1"/>
  <c r="AP275" i="1"/>
  <c r="AP274" i="1"/>
  <c r="AP241" i="1"/>
  <c r="AP240" i="1"/>
  <c r="AP233" i="1"/>
  <c r="AP228" i="1"/>
  <c r="AP227" i="1"/>
  <c r="AP220" i="1"/>
  <c r="AP215" i="1"/>
  <c r="AP214" i="1"/>
  <c r="AP212" i="1"/>
  <c r="AP210" i="1"/>
  <c r="AP206" i="1"/>
  <c r="AP205" i="1"/>
  <c r="AP197" i="1"/>
  <c r="AP176" i="1"/>
  <c r="AP170" i="1"/>
  <c r="AP169" i="1"/>
  <c r="AP167" i="1"/>
  <c r="AP166" i="1"/>
  <c r="AP161" i="1"/>
  <c r="AP145" i="1"/>
  <c r="AP143" i="1"/>
  <c r="AP136" i="1"/>
  <c r="AP119" i="1"/>
  <c r="AP116" i="1"/>
  <c r="AP115" i="1"/>
  <c r="AP101" i="1"/>
  <c r="AP98" i="1"/>
  <c r="AP97" i="1"/>
  <c r="AP96" i="1"/>
  <c r="AP93" i="1"/>
  <c r="AP83" i="1"/>
  <c r="AP81" i="1"/>
  <c r="AP74" i="1"/>
  <c r="AP64" i="1"/>
  <c r="AP56" i="1"/>
  <c r="AP55" i="1"/>
  <c r="AP53" i="1"/>
  <c r="AP33" i="1"/>
  <c r="AP25" i="1"/>
  <c r="AP16" i="1"/>
  <c r="AP7" i="1"/>
  <c r="AP6" i="1"/>
  <c r="AP5" i="1"/>
  <c r="AP3" i="1"/>
  <c r="AO317" i="1"/>
  <c r="AO314" i="1"/>
  <c r="AO305" i="1"/>
  <c r="AO304" i="1"/>
  <c r="AO301" i="1"/>
  <c r="AO295" i="1"/>
  <c r="AO294" i="1"/>
  <c r="AO290" i="1"/>
  <c r="AO289" i="1"/>
  <c r="AO286" i="1"/>
  <c r="AO285" i="1"/>
  <c r="AO283" i="1"/>
  <c r="AO281" i="1"/>
  <c r="AO277" i="1"/>
  <c r="AO273" i="1"/>
  <c r="AO267" i="1"/>
  <c r="AO269" i="1"/>
  <c r="AO262" i="1"/>
  <c r="AO261" i="1"/>
  <c r="AO260" i="1"/>
  <c r="AO258" i="1"/>
  <c r="AO249" i="1"/>
  <c r="AO248" i="1"/>
  <c r="AO238" i="1"/>
  <c r="AO236" i="1"/>
  <c r="AO233" i="1"/>
  <c r="AO231" i="1"/>
  <c r="AO225" i="1"/>
  <c r="AO219" i="1"/>
  <c r="AO218" i="1"/>
  <c r="AO216" i="1"/>
  <c r="AO206" i="1"/>
  <c r="AO205" i="1"/>
  <c r="AO203" i="1"/>
  <c r="AO201" i="1"/>
  <c r="AO200" i="1"/>
  <c r="AO197" i="1"/>
  <c r="AO196" i="1"/>
  <c r="AO193" i="1"/>
  <c r="AO191" i="1"/>
  <c r="AO190" i="1"/>
  <c r="AO185" i="1"/>
  <c r="AO183" i="1"/>
  <c r="AO178" i="1"/>
  <c r="AO177" i="1"/>
  <c r="AO173" i="1"/>
  <c r="AO167" i="1"/>
  <c r="AO160" i="1"/>
  <c r="AO159" i="1"/>
  <c r="AO157" i="1"/>
  <c r="AO144" i="1"/>
  <c r="AO143" i="1"/>
  <c r="AO134" i="1"/>
  <c r="AO131" i="1"/>
  <c r="AO128" i="1"/>
  <c r="AO119" i="1"/>
  <c r="AO103" i="1"/>
  <c r="AO99" i="1"/>
  <c r="AO97" i="1"/>
  <c r="AO93" i="1"/>
  <c r="AO90" i="1"/>
  <c r="AO86" i="1"/>
  <c r="AO84" i="1"/>
  <c r="AO66" i="1"/>
  <c r="AO64" i="1"/>
  <c r="AO63" i="1"/>
  <c r="AO50" i="1"/>
  <c r="AO47" i="1"/>
  <c r="AO42" i="1"/>
  <c r="AO38" i="1"/>
  <c r="AO29" i="1"/>
  <c r="AO31" i="1"/>
  <c r="AO28" i="1"/>
  <c r="AO23" i="1"/>
  <c r="AO21" i="1"/>
  <c r="AO18" i="1"/>
  <c r="AO13" i="1"/>
  <c r="AO5" i="1"/>
  <c r="AO4" i="1"/>
  <c r="AN323" i="1"/>
  <c r="AN319" i="1"/>
  <c r="AN317" i="1"/>
  <c r="AN315" i="1"/>
  <c r="AN313" i="1"/>
  <c r="AN301" i="1"/>
  <c r="AN285" i="1"/>
  <c r="AN244" i="1"/>
  <c r="AN243" i="1"/>
  <c r="AN229" i="1"/>
  <c r="AN227" i="1"/>
  <c r="AN217" i="1"/>
  <c r="AN212" i="1"/>
  <c r="AN211" i="1"/>
  <c r="AN210" i="1"/>
  <c r="AN207" i="1"/>
  <c r="AN205" i="1"/>
  <c r="AN200" i="1"/>
  <c r="AN188" i="1"/>
  <c r="AN183" i="1"/>
  <c r="AN182" i="1"/>
  <c r="AN167" i="1"/>
  <c r="AN155" i="1"/>
  <c r="AN150" i="1"/>
  <c r="AN149" i="1"/>
  <c r="AN141" i="1"/>
  <c r="AN137" i="1"/>
  <c r="AN134" i="1"/>
  <c r="AN126" i="1"/>
  <c r="AN117" i="1"/>
  <c r="AN116" i="1"/>
  <c r="AN114" i="1"/>
  <c r="AN101" i="1"/>
  <c r="AN91" i="1"/>
  <c r="AN79" i="1"/>
  <c r="AM64" i="1"/>
  <c r="AN68" i="1"/>
  <c r="AN44" i="1"/>
  <c r="AN41" i="1"/>
  <c r="AN38" i="1"/>
  <c r="AN34" i="1"/>
  <c r="AN32" i="1"/>
  <c r="AN29" i="1"/>
  <c r="AN28" i="1"/>
  <c r="AN27" i="1"/>
  <c r="AN10" i="1"/>
  <c r="AM322" i="1"/>
  <c r="AM320" i="1"/>
  <c r="AM313" i="1"/>
  <c r="AM312" i="1"/>
  <c r="AM303" i="1"/>
  <c r="AM302" i="1"/>
  <c r="AM297" i="1"/>
  <c r="AM294" i="1"/>
  <c r="AM292" i="1"/>
  <c r="AM278" i="1"/>
  <c r="AM277" i="1"/>
  <c r="AM276" i="1"/>
  <c r="AM275" i="1"/>
  <c r="AM274" i="1"/>
  <c r="AM241" i="1"/>
  <c r="AM240" i="1"/>
  <c r="AM233" i="1"/>
  <c r="AM228" i="1"/>
  <c r="AM227" i="1"/>
  <c r="AM220" i="1"/>
  <c r="AM215" i="1"/>
  <c r="AM214" i="1"/>
  <c r="AM212" i="1"/>
  <c r="AM210" i="1"/>
  <c r="AM206" i="1"/>
  <c r="AM205" i="1"/>
  <c r="AM197" i="1"/>
  <c r="AM176" i="1"/>
  <c r="AM170" i="1"/>
  <c r="AM169" i="1"/>
  <c r="AM167" i="1"/>
  <c r="AM166" i="1"/>
  <c r="AM161" i="1"/>
  <c r="AM145" i="1"/>
  <c r="AM143" i="1"/>
  <c r="AM136" i="1"/>
  <c r="AM119" i="1"/>
  <c r="AM116" i="1"/>
  <c r="AM115" i="1"/>
  <c r="AM101" i="1"/>
  <c r="AM98" i="1"/>
  <c r="AM97" i="1"/>
  <c r="AM96" i="1"/>
  <c r="AM93" i="1"/>
  <c r="AM83" i="1"/>
  <c r="AM81" i="1"/>
  <c r="AM74" i="1"/>
  <c r="AM56" i="1"/>
  <c r="AM55" i="1"/>
  <c r="AM53" i="1"/>
  <c r="AM33" i="1"/>
  <c r="AM25" i="1"/>
  <c r="AM16" i="1"/>
  <c r="AM7" i="1"/>
  <c r="AM6" i="1"/>
  <c r="AM5" i="1"/>
  <c r="AM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" i="1"/>
  <c r="AC137" i="1" l="1"/>
  <c r="AC149" i="1"/>
  <c r="AC169" i="1"/>
  <c r="AC173" i="1"/>
  <c r="AC177" i="1"/>
  <c r="AC185" i="1"/>
  <c r="AC189" i="1"/>
  <c r="AC193" i="1"/>
  <c r="AC197" i="1"/>
  <c r="AC201" i="1"/>
  <c r="AC217" i="1"/>
  <c r="AC233" i="1"/>
  <c r="AC269" i="1"/>
  <c r="AC281" i="1"/>
  <c r="AC289" i="1"/>
  <c r="AC297" i="1"/>
  <c r="AC301" i="1"/>
  <c r="AC309" i="1"/>
  <c r="AC313" i="1"/>
  <c r="AC325" i="1"/>
  <c r="AC26" i="1"/>
  <c r="AC27" i="1"/>
  <c r="AC70" i="1"/>
  <c r="AC98" i="1"/>
  <c r="AC126" i="1"/>
  <c r="AC134" i="1"/>
  <c r="AC166" i="1"/>
  <c r="AC182" i="1"/>
  <c r="AC222" i="1"/>
  <c r="AC250" i="1"/>
  <c r="AC282" i="1"/>
  <c r="AC290" i="1"/>
  <c r="AC314" i="1"/>
  <c r="AC4" i="1"/>
  <c r="AC128" i="1"/>
  <c r="AC5" i="1"/>
  <c r="AC10" i="1"/>
  <c r="AC13" i="1"/>
  <c r="AC16" i="1"/>
  <c r="AC21" i="1"/>
  <c r="AC22" i="1"/>
  <c r="AC25" i="1"/>
  <c r="AC28" i="1"/>
  <c r="AC29" i="1"/>
  <c r="AC32" i="1"/>
  <c r="AC33" i="1"/>
  <c r="AC38" i="1"/>
  <c r="AC41" i="1"/>
  <c r="AC44" i="1"/>
  <c r="AC45" i="1"/>
  <c r="AC49" i="1"/>
  <c r="AC53" i="1"/>
  <c r="AC56" i="1"/>
  <c r="AC64" i="1"/>
  <c r="AC66" i="1"/>
  <c r="AC68" i="1"/>
  <c r="AC76" i="1"/>
  <c r="AC77" i="1"/>
  <c r="AC80" i="1"/>
  <c r="AC81" i="1"/>
  <c r="AC83" i="1"/>
  <c r="AC84" i="1"/>
  <c r="AC85" i="1"/>
  <c r="AC86" i="1"/>
  <c r="AC90" i="1"/>
  <c r="AC92" i="1"/>
  <c r="AC93" i="1"/>
  <c r="AC94" i="1"/>
  <c r="AC96" i="1"/>
  <c r="AC97" i="1"/>
  <c r="AC100" i="1"/>
  <c r="AC101" i="1"/>
  <c r="AC104" i="1"/>
  <c r="AC105" i="1"/>
  <c r="AC108" i="1"/>
  <c r="AC112" i="1"/>
  <c r="AC113" i="1"/>
  <c r="AC114" i="1"/>
  <c r="AC116" i="1"/>
  <c r="AC117" i="1"/>
  <c r="AC121" i="1"/>
  <c r="AC125" i="1"/>
  <c r="AC129" i="1"/>
  <c r="AC133" i="1"/>
  <c r="AC136" i="1"/>
  <c r="AC141" i="1"/>
  <c r="AC144" i="1"/>
  <c r="AC145" i="1"/>
  <c r="AC153" i="1"/>
  <c r="AC156" i="1"/>
  <c r="AC157" i="1"/>
  <c r="AC160" i="1"/>
  <c r="AC161" i="1"/>
  <c r="AC172" i="1"/>
  <c r="AC176" i="1"/>
  <c r="AC180" i="1"/>
  <c r="AC188" i="1"/>
  <c r="AC190" i="1"/>
  <c r="AC196" i="1"/>
  <c r="AC200" i="1"/>
  <c r="AC205" i="1"/>
  <c r="AC208" i="1"/>
  <c r="AC209" i="1"/>
  <c r="AC212" i="1"/>
  <c r="AC216" i="1"/>
  <c r="AC220" i="1"/>
  <c r="AC224" i="1"/>
  <c r="AC225" i="1"/>
  <c r="AC228" i="1"/>
  <c r="AC229" i="1"/>
  <c r="AC236" i="1"/>
  <c r="AC240" i="1"/>
  <c r="AC241" i="1"/>
  <c r="AC244" i="1"/>
  <c r="AC246" i="1"/>
  <c r="AC248" i="1"/>
  <c r="AC249" i="1"/>
  <c r="AC260" i="1"/>
  <c r="AC261" i="1"/>
  <c r="AC273" i="1"/>
  <c r="AC276" i="1"/>
  <c r="AC277" i="1"/>
  <c r="AC285" i="1"/>
  <c r="AC292" i="1"/>
  <c r="AC300" i="1"/>
  <c r="AC302" i="1"/>
  <c r="AC304" i="1"/>
  <c r="AC305" i="1"/>
  <c r="AC312" i="1"/>
  <c r="AC317" i="1"/>
  <c r="AC320" i="1"/>
  <c r="AC324" i="1"/>
  <c r="P13" i="1"/>
  <c r="P14" i="1"/>
  <c r="P15" i="1"/>
  <c r="P16" i="1"/>
  <c r="P18" i="1"/>
  <c r="P19" i="1"/>
  <c r="P21" i="1"/>
  <c r="P22" i="1"/>
  <c r="P23" i="1"/>
  <c r="P25" i="1"/>
  <c r="P26" i="1"/>
  <c r="P27" i="1"/>
  <c r="P28" i="1"/>
  <c r="P29" i="1"/>
  <c r="P31" i="1"/>
  <c r="P32" i="1"/>
  <c r="P33" i="1"/>
  <c r="P34" i="1"/>
  <c r="P35" i="1"/>
  <c r="P38" i="1"/>
  <c r="P41" i="1"/>
  <c r="P42" i="1"/>
  <c r="P43" i="1"/>
  <c r="P44" i="1"/>
  <c r="P45" i="1"/>
  <c r="P46" i="1"/>
  <c r="P47" i="1"/>
  <c r="P49" i="1"/>
  <c r="P50" i="1"/>
  <c r="P53" i="1"/>
  <c r="P55" i="1"/>
  <c r="P56" i="1"/>
  <c r="P58" i="1"/>
  <c r="P63" i="1"/>
  <c r="P64" i="1"/>
  <c r="P66" i="1"/>
  <c r="P67" i="1"/>
  <c r="P68" i="1"/>
  <c r="P70" i="1"/>
  <c r="P71" i="1"/>
  <c r="P74" i="1"/>
  <c r="P75" i="1"/>
  <c r="P76" i="1"/>
  <c r="P77" i="1"/>
  <c r="P79" i="1"/>
  <c r="P80" i="1"/>
  <c r="P81" i="1"/>
  <c r="P83" i="1"/>
  <c r="P84" i="1"/>
  <c r="P85" i="1"/>
  <c r="P86" i="1"/>
  <c r="P90" i="1"/>
  <c r="P91" i="1"/>
  <c r="P92" i="1"/>
  <c r="P93" i="1"/>
  <c r="P94" i="1"/>
  <c r="P96" i="1"/>
  <c r="P97" i="1"/>
  <c r="P98" i="1"/>
  <c r="P99" i="1"/>
  <c r="P100" i="1"/>
  <c r="P101" i="1"/>
  <c r="P103" i="1"/>
  <c r="P104" i="1"/>
  <c r="P105" i="1"/>
  <c r="P106" i="1"/>
  <c r="P108" i="1"/>
  <c r="P111" i="1"/>
  <c r="P112" i="1"/>
  <c r="P113" i="1"/>
  <c r="P114" i="1"/>
  <c r="P115" i="1"/>
  <c r="P116" i="1"/>
  <c r="P117" i="1"/>
  <c r="P119" i="1"/>
  <c r="P121" i="1"/>
  <c r="P122" i="1"/>
  <c r="P123" i="1"/>
  <c r="P125" i="1"/>
  <c r="P126" i="1"/>
  <c r="P128" i="1"/>
  <c r="P129" i="1"/>
  <c r="P131" i="1"/>
  <c r="P133" i="1"/>
  <c r="P134" i="1"/>
  <c r="P136" i="1"/>
  <c r="P137" i="1"/>
  <c r="P139" i="1"/>
  <c r="P141" i="1"/>
  <c r="P142" i="1"/>
  <c r="P143" i="1"/>
  <c r="P144" i="1"/>
  <c r="P145" i="1"/>
  <c r="P149" i="1"/>
  <c r="P150" i="1"/>
  <c r="P151" i="1"/>
  <c r="P153" i="1"/>
  <c r="P155" i="1"/>
  <c r="P156" i="1"/>
  <c r="P157" i="1"/>
  <c r="P159" i="1"/>
  <c r="P160" i="1"/>
  <c r="P161" i="1"/>
  <c r="P166" i="1"/>
  <c r="P167" i="1"/>
  <c r="P169" i="1"/>
  <c r="P170" i="1"/>
  <c r="P171" i="1"/>
  <c r="P172" i="1"/>
  <c r="P173" i="1"/>
  <c r="P175" i="1"/>
  <c r="P176" i="1"/>
  <c r="P177" i="1"/>
  <c r="P178" i="1"/>
  <c r="P180" i="1"/>
  <c r="P182" i="1"/>
  <c r="P183" i="1"/>
  <c r="P185" i="1"/>
  <c r="P188" i="1"/>
  <c r="P189" i="1"/>
  <c r="P190" i="1"/>
  <c r="P191" i="1"/>
  <c r="P193" i="1"/>
  <c r="P196" i="1"/>
  <c r="P197" i="1"/>
  <c r="P198" i="1"/>
  <c r="P200" i="1"/>
  <c r="P201" i="1"/>
  <c r="P203" i="1"/>
  <c r="P205" i="1"/>
  <c r="P206" i="1"/>
  <c r="P207" i="1"/>
  <c r="P208" i="1"/>
  <c r="P209" i="1"/>
  <c r="P210" i="1"/>
  <c r="P211" i="1"/>
  <c r="P212" i="1"/>
  <c r="P214" i="1"/>
  <c r="P215" i="1"/>
  <c r="P216" i="1"/>
  <c r="P217" i="1"/>
  <c r="P218" i="1"/>
  <c r="P219" i="1"/>
  <c r="P220" i="1"/>
  <c r="P222" i="1"/>
  <c r="P224" i="1"/>
  <c r="P225" i="1"/>
  <c r="P227" i="1"/>
  <c r="P228" i="1"/>
  <c r="P229" i="1"/>
  <c r="P230" i="1"/>
  <c r="P231" i="1"/>
  <c r="P233" i="1"/>
  <c r="P236" i="1"/>
  <c r="P238" i="1"/>
  <c r="P239" i="1"/>
  <c r="P240" i="1"/>
  <c r="P241" i="1"/>
  <c r="P243" i="1"/>
  <c r="P244" i="1"/>
  <c r="P246" i="1"/>
  <c r="P247" i="1"/>
  <c r="P248" i="1"/>
  <c r="P249" i="1"/>
  <c r="P250" i="1"/>
  <c r="P255" i="1"/>
  <c r="P258" i="1"/>
  <c r="P260" i="1"/>
  <c r="P261" i="1"/>
  <c r="P262" i="1"/>
  <c r="P267" i="1"/>
  <c r="P269" i="1"/>
  <c r="P273" i="1"/>
  <c r="P274" i="1"/>
  <c r="P275" i="1"/>
  <c r="P276" i="1"/>
  <c r="P277" i="1"/>
  <c r="P278" i="1"/>
  <c r="P281" i="1"/>
  <c r="P282" i="1"/>
  <c r="P283" i="1"/>
  <c r="P285" i="1"/>
  <c r="P286" i="1"/>
  <c r="P289" i="1"/>
  <c r="P290" i="1"/>
  <c r="P292" i="1"/>
  <c r="P294" i="1"/>
  <c r="P295" i="1"/>
  <c r="P297" i="1"/>
  <c r="P299" i="1"/>
  <c r="P300" i="1"/>
  <c r="P301" i="1"/>
  <c r="P302" i="1"/>
  <c r="P303" i="1"/>
  <c r="P304" i="1"/>
  <c r="P305" i="1"/>
  <c r="P309" i="1"/>
  <c r="P312" i="1"/>
  <c r="P313" i="1"/>
  <c r="P314" i="1"/>
  <c r="P315" i="1"/>
  <c r="P316" i="1"/>
  <c r="P317" i="1"/>
  <c r="P318" i="1"/>
  <c r="P319" i="1"/>
  <c r="P320" i="1"/>
  <c r="P322" i="1"/>
  <c r="P323" i="1"/>
  <c r="P324" i="1"/>
  <c r="P325" i="1"/>
  <c r="P10" i="1"/>
  <c r="P4" i="1"/>
  <c r="P5" i="1"/>
  <c r="P6" i="1"/>
  <c r="P7" i="1"/>
  <c r="P3" i="1"/>
  <c r="AC315" i="1" l="1"/>
  <c r="AC167" i="1"/>
  <c r="AC71" i="1"/>
  <c r="AC283" i="1"/>
  <c r="AC203" i="1"/>
  <c r="AC183" i="1"/>
  <c r="AC159" i="1"/>
  <c r="AC115" i="1"/>
  <c r="AC111" i="1"/>
  <c r="AC99" i="1"/>
  <c r="AC323" i="1"/>
  <c r="AC319" i="1"/>
  <c r="AC303" i="1"/>
  <c r="AC299" i="1"/>
  <c r="AC295" i="1"/>
  <c r="AC275" i="1"/>
  <c r="AC267" i="1"/>
  <c r="AC255" i="1"/>
  <c r="AC247" i="1"/>
  <c r="AC243" i="1"/>
  <c r="AC239" i="1"/>
  <c r="AC231" i="1"/>
  <c r="AC227" i="1"/>
  <c r="AC219" i="1"/>
  <c r="AC215" i="1"/>
  <c r="AC211" i="1"/>
  <c r="AC207" i="1"/>
  <c r="AC191" i="1"/>
  <c r="AC175" i="1"/>
  <c r="AC171" i="1"/>
  <c r="AC155" i="1"/>
  <c r="AC151" i="1"/>
  <c r="AC143" i="1"/>
  <c r="AC139" i="1"/>
  <c r="AC131" i="1"/>
  <c r="AC123" i="1"/>
  <c r="AC119" i="1"/>
  <c r="AC103" i="1"/>
  <c r="AC91" i="1"/>
  <c r="AC79" i="1"/>
  <c r="AC75" i="1"/>
  <c r="AC67" i="1"/>
  <c r="AC63" i="1"/>
  <c r="AC55" i="1"/>
  <c r="AC47" i="1"/>
  <c r="AC43" i="1"/>
  <c r="AC35" i="1"/>
  <c r="AC31" i="1"/>
  <c r="AC23" i="1"/>
  <c r="AC19" i="1"/>
  <c r="AC15" i="1"/>
  <c r="AC7" i="1"/>
  <c r="AC322" i="1"/>
  <c r="AC318" i="1"/>
  <c r="AC294" i="1"/>
  <c r="AC286" i="1"/>
  <c r="AC278" i="1"/>
  <c r="AC274" i="1"/>
  <c r="AC262" i="1"/>
  <c r="AC258" i="1"/>
  <c r="AC238" i="1"/>
  <c r="AC230" i="1"/>
  <c r="AC218" i="1"/>
  <c r="AC214" i="1"/>
  <c r="AC210" i="1"/>
  <c r="AC206" i="1"/>
  <c r="AC198" i="1"/>
  <c r="AC178" i="1"/>
  <c r="AC170" i="1"/>
  <c r="AC150" i="1"/>
  <c r="AC142" i="1"/>
  <c r="AC122" i="1"/>
  <c r="AC106" i="1"/>
  <c r="AC74" i="1"/>
  <c r="AC58" i="1"/>
  <c r="AC50" i="1"/>
  <c r="AC46" i="1"/>
  <c r="AC42" i="1"/>
  <c r="AC34" i="1"/>
  <c r="AC18" i="1"/>
  <c r="AC14" i="1"/>
  <c r="AC6" i="1"/>
  <c r="AC3" i="1"/>
</calcChain>
</file>

<file path=xl/sharedStrings.xml><?xml version="1.0" encoding="utf-8"?>
<sst xmlns="http://schemas.openxmlformats.org/spreadsheetml/2006/main" count="56" uniqueCount="29">
  <si>
    <t>Grain Number</t>
  </si>
  <si>
    <t>Host Orientation</t>
  </si>
  <si>
    <t>Twin Orientation (set 1)</t>
  </si>
  <si>
    <t>Twin Orientation (set 2)</t>
  </si>
  <si>
    <t>E1</t>
  </si>
  <si>
    <t>E2</t>
  </si>
  <si>
    <t>E3</t>
  </si>
  <si>
    <t>Twin Orientation (set 3)</t>
  </si>
  <si>
    <t>Is problematic?</t>
  </si>
  <si>
    <t>Number of twins measured</t>
  </si>
  <si>
    <t>Number of non-problematic twins</t>
  </si>
  <si>
    <t>Schmid - Twin set 1</t>
  </si>
  <si>
    <t>Schmid - Twin set 3</t>
  </si>
  <si>
    <t>Schmid - Twin set 2</t>
  </si>
  <si>
    <t>Phi</t>
  </si>
  <si>
    <t>Lambda</t>
  </si>
  <si>
    <t>Factor</t>
  </si>
  <si>
    <t>Is twin valid?</t>
  </si>
  <si>
    <t>Set 3</t>
  </si>
  <si>
    <t>Set 2</t>
  </si>
  <si>
    <t>Set 1</t>
  </si>
  <si>
    <t>Number of twins with positive sense of shear</t>
  </si>
  <si>
    <t>Twin count - apparent</t>
  </si>
  <si>
    <r>
      <t>Area (</t>
    </r>
    <r>
      <rPr>
        <b/>
        <sz val="11"/>
        <color theme="1"/>
        <rFont val="Calibri"/>
        <family val="2"/>
      </rPr>
      <t>µ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)</t>
    </r>
  </si>
  <si>
    <t>Pressure (MPa)</t>
  </si>
  <si>
    <r>
      <t>Feret  diameter  (</t>
    </r>
    <r>
      <rPr>
        <b/>
        <sz val="11"/>
        <color theme="1"/>
        <rFont val="Calibri"/>
        <family val="2"/>
      </rPr>
      <t>μm)</t>
    </r>
  </si>
  <si>
    <t>E-pole dip / degrees</t>
  </si>
  <si>
    <t>Twin densities - apparent</t>
  </si>
  <si>
    <t>Twin densities -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</si>
</sst>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3" xfId="0" applyBorder="1"/>
    <xf numFmtId="0" fontId="0" fillId="0" borderId="17" xfId="0" applyBorder="1"/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4" xfId="0" applyFill="1" applyBorder="1"/>
    <xf numFmtId="0" fontId="0" fillId="2" borderId="0" xfId="0" applyFill="1" applyBorder="1"/>
    <xf numFmtId="0" fontId="0" fillId="2" borderId="15" xfId="0" applyFill="1" applyBorder="1"/>
    <xf numFmtId="0" fontId="0" fillId="2" borderId="11" xfId="0" applyFill="1" applyBorder="1" applyAlignment="1">
      <alignment horizontal="center"/>
    </xf>
    <xf numFmtId="2" fontId="0" fillId="0" borderId="12" xfId="0" applyNumberFormat="1" applyBorder="1"/>
    <xf numFmtId="2" fontId="0" fillId="0" borderId="13" xfId="0" applyNumberFormat="1" applyBorder="1"/>
    <xf numFmtId="2" fontId="0" fillId="0" borderId="2" xfId="0" applyNumberFormat="1" applyBorder="1"/>
    <xf numFmtId="2" fontId="0" fillId="0" borderId="14" xfId="0" applyNumberFormat="1" applyBorder="1"/>
    <xf numFmtId="2" fontId="0" fillId="0" borderId="0" xfId="0" applyNumberFormat="1" applyBorder="1"/>
    <xf numFmtId="2" fontId="0" fillId="0" borderId="15" xfId="0" applyNumberFormat="1" applyBorder="1"/>
    <xf numFmtId="2" fontId="0" fillId="2" borderId="14" xfId="0" applyNumberFormat="1" applyFill="1" applyBorder="1"/>
    <xf numFmtId="2" fontId="0" fillId="2" borderId="0" xfId="0" applyNumberFormat="1" applyFill="1" applyBorder="1"/>
    <xf numFmtId="2" fontId="0" fillId="2" borderId="15" xfId="0" applyNumberFormat="1" applyFill="1" applyBorder="1"/>
    <xf numFmtId="2" fontId="0" fillId="0" borderId="16" xfId="0" applyNumberFormat="1" applyBorder="1"/>
    <xf numFmtId="2" fontId="0" fillId="0" borderId="3" xfId="0" applyNumberFormat="1" applyBorder="1"/>
    <xf numFmtId="2" fontId="0" fillId="0" borderId="17" xfId="0" applyNumberFormat="1" applyBorder="1"/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0" xfId="0" applyNumberFormat="1" applyBorder="1"/>
    <xf numFmtId="164" fontId="0" fillId="0" borderId="16" xfId="0" applyNumberFormat="1" applyBorder="1"/>
    <xf numFmtId="164" fontId="0" fillId="0" borderId="3" xfId="0" applyNumberFormat="1" applyBorder="1"/>
    <xf numFmtId="0" fontId="1" fillId="0" borderId="1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12" xfId="0" applyFill="1" applyBorder="1"/>
    <xf numFmtId="0" fontId="0" fillId="3" borderId="15" xfId="0" applyFill="1" applyBorder="1"/>
    <xf numFmtId="0" fontId="0" fillId="3" borderId="14" xfId="0" applyFill="1" applyBorder="1"/>
    <xf numFmtId="0" fontId="0" fillId="3" borderId="0" xfId="0" applyFill="1"/>
    <xf numFmtId="0" fontId="0" fillId="0" borderId="14" xfId="0" applyFill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5" xfId="0" applyNumberFormat="1" applyBorder="1"/>
    <xf numFmtId="165" fontId="0" fillId="3" borderId="12" xfId="0" applyNumberFormat="1" applyFill="1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14" xfId="0" applyNumberFormat="1" applyBorder="1"/>
    <xf numFmtId="165" fontId="0" fillId="3" borderId="15" xfId="0" applyNumberFormat="1" applyFill="1" applyBorder="1"/>
    <xf numFmtId="165" fontId="0" fillId="3" borderId="14" xfId="0" applyNumberFormat="1" applyFill="1" applyBorder="1"/>
    <xf numFmtId="165" fontId="0" fillId="0" borderId="15" xfId="0" applyNumberFormat="1" applyBorder="1"/>
    <xf numFmtId="165" fontId="0" fillId="0" borderId="14" xfId="0" applyNumberFormat="1" applyFill="1" applyBorder="1"/>
    <xf numFmtId="165" fontId="0" fillId="0" borderId="16" xfId="0" applyNumberFormat="1" applyBorder="1"/>
    <xf numFmtId="165" fontId="0" fillId="0" borderId="3" xfId="0" applyNumberFormat="1" applyBorder="1"/>
    <xf numFmtId="165" fontId="0" fillId="0" borderId="17" xfId="0" applyNumberFormat="1" applyBorder="1"/>
    <xf numFmtId="164" fontId="0" fillId="3" borderId="12" xfId="0" applyNumberFormat="1" applyFill="1" applyBorder="1"/>
    <xf numFmtId="164" fontId="0" fillId="0" borderId="0" xfId="0" applyNumberFormat="1"/>
    <xf numFmtId="164" fontId="0" fillId="3" borderId="14" xfId="0" applyNumberFormat="1" applyFill="1" applyBorder="1"/>
    <xf numFmtId="164" fontId="0" fillId="3" borderId="0" xfId="0" applyNumberFormat="1" applyFill="1"/>
    <xf numFmtId="164" fontId="0" fillId="0" borderId="14" xfId="0" applyNumberFormat="1" applyFill="1" applyBorder="1"/>
    <xf numFmtId="164" fontId="0" fillId="3" borderId="0" xfId="0" applyNumberForma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E225-D3AD-4769-8EC9-12535E589E7C}">
  <dimension ref="A1:AR331"/>
  <sheetViews>
    <sheetView tabSelected="1" topLeftCell="P1" zoomScale="70" zoomScaleNormal="70" workbookViewId="0">
      <selection activeCell="AM19" sqref="AM19"/>
    </sheetView>
  </sheetViews>
  <sheetFormatPr defaultRowHeight="14.4" x14ac:dyDescent="0.3"/>
  <cols>
    <col min="1" max="1" width="16.33203125" customWidth="1"/>
    <col min="2" max="4" width="8.88671875" style="11" customWidth="1"/>
    <col min="14" max="14" width="18.44140625" style="1" customWidth="1"/>
    <col min="15" max="15" width="16.5546875" customWidth="1"/>
    <col min="16" max="16" width="17.88671875" customWidth="1"/>
    <col min="29" max="29" width="25.109375" customWidth="1"/>
    <col min="33" max="33" width="10.5546875" customWidth="1"/>
    <col min="35" max="35" width="15" customWidth="1"/>
  </cols>
  <sheetData>
    <row r="1" spans="1:44" ht="16.8" customHeight="1" thickBot="1" x14ac:dyDescent="0.35">
      <c r="A1" s="94" t="s">
        <v>0</v>
      </c>
      <c r="B1" s="96" t="s">
        <v>1</v>
      </c>
      <c r="C1" s="97"/>
      <c r="D1" s="98"/>
      <c r="E1" s="88" t="s">
        <v>2</v>
      </c>
      <c r="F1" s="88"/>
      <c r="G1" s="99"/>
      <c r="H1" s="100" t="s">
        <v>3</v>
      </c>
      <c r="I1" s="88"/>
      <c r="J1" s="99"/>
      <c r="K1" s="100" t="s">
        <v>7</v>
      </c>
      <c r="L1" s="88"/>
      <c r="M1" s="88"/>
      <c r="N1" s="92" t="s">
        <v>8</v>
      </c>
      <c r="O1" s="101" t="s">
        <v>9</v>
      </c>
      <c r="P1" s="90" t="s">
        <v>10</v>
      </c>
      <c r="Q1" s="87" t="s">
        <v>11</v>
      </c>
      <c r="R1" s="88"/>
      <c r="S1" s="88"/>
      <c r="T1" s="87" t="s">
        <v>13</v>
      </c>
      <c r="U1" s="88"/>
      <c r="V1" s="88"/>
      <c r="W1" s="87" t="s">
        <v>12</v>
      </c>
      <c r="X1" s="88"/>
      <c r="Y1" s="89"/>
      <c r="Z1" s="87" t="s">
        <v>17</v>
      </c>
      <c r="AA1" s="88"/>
      <c r="AB1" s="89"/>
      <c r="AC1" s="85" t="s">
        <v>21</v>
      </c>
      <c r="AD1" s="87" t="s">
        <v>22</v>
      </c>
      <c r="AE1" s="88"/>
      <c r="AF1" s="89"/>
      <c r="AG1" s="90" t="s">
        <v>24</v>
      </c>
      <c r="AH1" s="92" t="s">
        <v>23</v>
      </c>
      <c r="AI1" s="85" t="s">
        <v>25</v>
      </c>
      <c r="AJ1" s="87" t="s">
        <v>26</v>
      </c>
      <c r="AK1" s="88"/>
      <c r="AL1" s="89"/>
      <c r="AM1" s="87" t="s">
        <v>27</v>
      </c>
      <c r="AN1" s="88"/>
      <c r="AO1" s="89"/>
      <c r="AP1" s="87" t="s">
        <v>28</v>
      </c>
      <c r="AQ1" s="88"/>
      <c r="AR1" s="89"/>
    </row>
    <row r="2" spans="1:44" ht="15" thickBot="1" x14ac:dyDescent="0.35">
      <c r="A2" s="95"/>
      <c r="B2" s="41" t="s">
        <v>4</v>
      </c>
      <c r="C2" s="40" t="s">
        <v>5</v>
      </c>
      <c r="D2" s="42" t="s">
        <v>6</v>
      </c>
      <c r="E2" s="2" t="s">
        <v>4</v>
      </c>
      <c r="F2" s="2" t="s">
        <v>5</v>
      </c>
      <c r="G2" s="3" t="s">
        <v>6</v>
      </c>
      <c r="H2" s="2" t="s">
        <v>4</v>
      </c>
      <c r="I2" s="2" t="s">
        <v>5</v>
      </c>
      <c r="J2" s="3" t="s">
        <v>6</v>
      </c>
      <c r="K2" s="2" t="s">
        <v>4</v>
      </c>
      <c r="L2" s="2" t="s">
        <v>5</v>
      </c>
      <c r="M2" s="2" t="s">
        <v>6</v>
      </c>
      <c r="N2" s="93"/>
      <c r="O2" s="102"/>
      <c r="P2" s="91"/>
      <c r="Q2" s="50" t="s">
        <v>14</v>
      </c>
      <c r="R2" s="43" t="s">
        <v>15</v>
      </c>
      <c r="S2" s="51" t="s">
        <v>16</v>
      </c>
      <c r="T2" s="50" t="s">
        <v>14</v>
      </c>
      <c r="U2" s="43" t="s">
        <v>15</v>
      </c>
      <c r="V2" s="51" t="s">
        <v>16</v>
      </c>
      <c r="W2" s="50" t="s">
        <v>14</v>
      </c>
      <c r="X2" s="43" t="s">
        <v>15</v>
      </c>
      <c r="Y2" s="51" t="s">
        <v>16</v>
      </c>
      <c r="Z2" s="52" t="s">
        <v>20</v>
      </c>
      <c r="AA2" s="53" t="s">
        <v>19</v>
      </c>
      <c r="AB2" s="54" t="s">
        <v>18</v>
      </c>
      <c r="AC2" s="86"/>
      <c r="AD2" s="55" t="s">
        <v>20</v>
      </c>
      <c r="AE2" s="56" t="s">
        <v>19</v>
      </c>
      <c r="AF2" s="57" t="s">
        <v>18</v>
      </c>
      <c r="AG2" s="91"/>
      <c r="AH2" s="93"/>
      <c r="AI2" s="86"/>
      <c r="AJ2" s="55" t="s">
        <v>20</v>
      </c>
      <c r="AK2" s="56" t="s">
        <v>19</v>
      </c>
      <c r="AL2" s="57" t="s">
        <v>18</v>
      </c>
      <c r="AM2" s="55" t="s">
        <v>20</v>
      </c>
      <c r="AN2" s="56" t="s">
        <v>19</v>
      </c>
      <c r="AO2" s="57" t="s">
        <v>18</v>
      </c>
      <c r="AP2" s="55" t="s">
        <v>20</v>
      </c>
      <c r="AQ2" s="56" t="s">
        <v>19</v>
      </c>
      <c r="AR2" s="57" t="s">
        <v>18</v>
      </c>
    </row>
    <row r="3" spans="1:44" x14ac:dyDescent="0.3">
      <c r="A3" s="7">
        <v>1</v>
      </c>
      <c r="B3" s="7">
        <v>12.83</v>
      </c>
      <c r="C3" s="8">
        <v>118.06</v>
      </c>
      <c r="D3" s="9">
        <v>97.81</v>
      </c>
      <c r="E3" s="24">
        <v>325.95085782496699</v>
      </c>
      <c r="F3" s="24">
        <v>91.545593997227101</v>
      </c>
      <c r="G3" s="25">
        <v>144.824880882602</v>
      </c>
      <c r="H3" s="23"/>
      <c r="I3" s="24"/>
      <c r="J3" s="25"/>
      <c r="K3" s="23"/>
      <c r="L3" s="24"/>
      <c r="M3" s="25"/>
      <c r="N3" s="17"/>
      <c r="O3" s="17">
        <v>1</v>
      </c>
      <c r="P3" s="5">
        <f>O3*ABS(1-N3)</f>
        <v>1</v>
      </c>
      <c r="Q3" s="44">
        <v>101.67444276615601</v>
      </c>
      <c r="R3" s="45">
        <v>149.529699334746</v>
      </c>
      <c r="S3" s="25">
        <v>0.17440429020182399</v>
      </c>
      <c r="T3" s="44"/>
      <c r="U3" s="45"/>
      <c r="V3" s="25"/>
      <c r="W3" s="44"/>
      <c r="X3" s="45"/>
      <c r="Y3" s="24"/>
      <c r="Z3" s="7">
        <v>1</v>
      </c>
      <c r="AA3" s="8"/>
      <c r="AB3" s="9"/>
      <c r="AC3" s="9">
        <f>SUM(Z3:AB3)</f>
        <v>1</v>
      </c>
      <c r="AD3" s="58">
        <v>3</v>
      </c>
      <c r="AE3" s="8"/>
      <c r="AF3" s="9"/>
      <c r="AG3" s="63">
        <v>279.9003602104238</v>
      </c>
      <c r="AH3" s="5">
        <v>1817</v>
      </c>
      <c r="AI3" s="63">
        <f>2*((AH3/PI())^0.5)</f>
        <v>48.098609676203644</v>
      </c>
      <c r="AJ3" s="77">
        <v>16.625438151649998</v>
      </c>
      <c r="AK3" s="45"/>
      <c r="AL3" s="45"/>
      <c r="AM3" s="66">
        <f>AD3/AI3</f>
        <v>6.2371865220133861E-2</v>
      </c>
      <c r="AN3" s="67"/>
      <c r="AO3" s="67"/>
      <c r="AP3" s="66">
        <f>AM3/COS(RADIANS(AJ3))</f>
        <v>6.5093037998560782E-2</v>
      </c>
      <c r="AQ3" s="67"/>
      <c r="AR3" s="68"/>
    </row>
    <row r="4" spans="1:44" x14ac:dyDescent="0.3">
      <c r="A4" s="10">
        <v>2</v>
      </c>
      <c r="B4" s="10">
        <v>54.36</v>
      </c>
      <c r="C4" s="11">
        <v>103.73</v>
      </c>
      <c r="D4" s="12">
        <v>119.29</v>
      </c>
      <c r="E4" s="27">
        <v>1.6659493454754299</v>
      </c>
      <c r="F4" s="27">
        <v>97.853444429364103</v>
      </c>
      <c r="G4" s="28">
        <v>168.68027013807</v>
      </c>
      <c r="H4" s="26"/>
      <c r="I4" s="27"/>
      <c r="J4" s="28"/>
      <c r="K4" s="26">
        <v>82.297109182220396</v>
      </c>
      <c r="L4" s="27">
        <v>59.201680763976903</v>
      </c>
      <c r="M4" s="28">
        <v>54.721678728620198</v>
      </c>
      <c r="N4" s="18"/>
      <c r="O4" s="18">
        <v>2</v>
      </c>
      <c r="P4" s="6">
        <f t="shared" ref="P4:P67" si="0">O4*ABS(1-N4)</f>
        <v>2</v>
      </c>
      <c r="Q4" s="46">
        <v>62.921880143324898</v>
      </c>
      <c r="R4" s="47">
        <v>150.182279806178</v>
      </c>
      <c r="S4" s="28">
        <v>-0.39494111818936101</v>
      </c>
      <c r="T4" s="46"/>
      <c r="U4" s="47"/>
      <c r="V4" s="28"/>
      <c r="W4" s="46">
        <v>24.1159605155263</v>
      </c>
      <c r="X4" s="47">
        <v>85.961083179273302</v>
      </c>
      <c r="Y4" s="27">
        <v>6.4286575463660095E-2</v>
      </c>
      <c r="Z4" s="10">
        <v>0</v>
      </c>
      <c r="AA4" s="11"/>
      <c r="AB4" s="12">
        <v>1</v>
      </c>
      <c r="AC4" s="12">
        <f t="shared" ref="AC4:AC67" si="1">SUM(Z4:AB4)</f>
        <v>1</v>
      </c>
      <c r="AD4" s="10"/>
      <c r="AF4" s="59">
        <v>3</v>
      </c>
      <c r="AG4" s="64">
        <v>280.21077028488122</v>
      </c>
      <c r="AH4" s="6">
        <v>7434</v>
      </c>
      <c r="AI4" s="64">
        <f t="shared" ref="AI4:AI67" si="2">2*((AH4/PI())^0.5)</f>
        <v>97.289582050501167</v>
      </c>
      <c r="AJ4" s="46">
        <v>12.845549844000001</v>
      </c>
      <c r="AK4" s="78"/>
      <c r="AL4" s="82">
        <v>8.7892651272200002</v>
      </c>
      <c r="AM4" s="69"/>
      <c r="AN4" s="83"/>
      <c r="AO4" s="84">
        <f>AF4/AI4</f>
        <v>3.083577847464446E-2</v>
      </c>
      <c r="AP4" s="69"/>
      <c r="AQ4" s="83"/>
      <c r="AR4" s="70">
        <f>AO4/COS(RADIANS(AL4))</f>
        <v>3.1202184878117815E-2</v>
      </c>
    </row>
    <row r="5" spans="1:44" x14ac:dyDescent="0.3">
      <c r="A5" s="10">
        <v>3</v>
      </c>
      <c r="B5" s="10">
        <v>17.010000000000002</v>
      </c>
      <c r="C5" s="11">
        <v>95.01</v>
      </c>
      <c r="D5" s="12">
        <v>75.239999999999995</v>
      </c>
      <c r="E5" s="27">
        <v>336.79477899462</v>
      </c>
      <c r="F5" s="27">
        <v>60.067230280455902</v>
      </c>
      <c r="G5" s="28">
        <v>144.708633868535</v>
      </c>
      <c r="H5" s="26">
        <v>356.847640777685</v>
      </c>
      <c r="I5" s="27">
        <v>144.37648450475001</v>
      </c>
      <c r="J5" s="28">
        <v>244.16785946096499</v>
      </c>
      <c r="K5" s="26">
        <v>67.301689171140694</v>
      </c>
      <c r="L5" s="27">
        <v>81.223420217247394</v>
      </c>
      <c r="M5" s="28">
        <v>13.4595188552225</v>
      </c>
      <c r="N5" s="18"/>
      <c r="O5" s="18">
        <v>3</v>
      </c>
      <c r="P5" s="6">
        <f t="shared" si="0"/>
        <v>3</v>
      </c>
      <c r="Q5" s="46">
        <v>91.595364133851305</v>
      </c>
      <c r="R5" s="47">
        <v>136.20853687884201</v>
      </c>
      <c r="S5" s="28">
        <v>2.0097223513761499E-2</v>
      </c>
      <c r="T5" s="46">
        <v>81.703288004627098</v>
      </c>
      <c r="U5" s="47">
        <v>111.649253536629</v>
      </c>
      <c r="V5" s="28">
        <v>-5.3235472231124403E-2</v>
      </c>
      <c r="W5" s="46">
        <v>47.985118537873397</v>
      </c>
      <c r="X5" s="47">
        <v>44.965257608604396</v>
      </c>
      <c r="Y5" s="27">
        <v>0.47357015452269702</v>
      </c>
      <c r="Z5" s="10">
        <v>1</v>
      </c>
      <c r="AA5" s="11">
        <v>0</v>
      </c>
      <c r="AB5" s="12">
        <v>1</v>
      </c>
      <c r="AC5" s="12">
        <f>SUM(Z5:AB5)</f>
        <v>2</v>
      </c>
      <c r="AD5" s="60">
        <v>3</v>
      </c>
      <c r="AF5" s="59">
        <v>11</v>
      </c>
      <c r="AG5" s="64">
        <v>280.44346574552725</v>
      </c>
      <c r="AH5" s="6">
        <v>11532</v>
      </c>
      <c r="AI5" s="64">
        <f t="shared" si="2"/>
        <v>121.17342295192414</v>
      </c>
      <c r="AJ5" s="79">
        <v>13.23847327214</v>
      </c>
      <c r="AK5" s="78">
        <v>3.5144184274199999</v>
      </c>
      <c r="AL5" s="82">
        <v>2.8288747331000001</v>
      </c>
      <c r="AM5" s="71">
        <f>AD5/AI5</f>
        <v>2.475790422451182E-2</v>
      </c>
      <c r="AN5" s="83"/>
      <c r="AO5" s="84">
        <f>AF5/AI5</f>
        <v>9.0778982156543342E-2</v>
      </c>
      <c r="AP5" s="71">
        <f>AM5/COS(RADIANS(AJ5))</f>
        <v>2.5433798540550039E-2</v>
      </c>
      <c r="AQ5" s="83"/>
      <c r="AR5" s="70">
        <f>AO5/COS(RADIANS(AL5))</f>
        <v>9.088974110239513E-2</v>
      </c>
    </row>
    <row r="6" spans="1:44" x14ac:dyDescent="0.3">
      <c r="A6" s="10">
        <v>4</v>
      </c>
      <c r="B6" s="10">
        <v>127.34</v>
      </c>
      <c r="C6" s="11">
        <v>116.11</v>
      </c>
      <c r="D6" s="12">
        <v>106.39</v>
      </c>
      <c r="E6" s="27">
        <v>76.977556604396</v>
      </c>
      <c r="F6" s="27">
        <v>95.995174538038299</v>
      </c>
      <c r="G6" s="28">
        <v>151.34652014424901</v>
      </c>
      <c r="H6" s="26"/>
      <c r="I6" s="27"/>
      <c r="J6" s="28"/>
      <c r="K6" s="26">
        <v>161.401978585118</v>
      </c>
      <c r="L6" s="27">
        <v>76.031699703341801</v>
      </c>
      <c r="M6" s="28">
        <v>50.339983566076697</v>
      </c>
      <c r="N6" s="18"/>
      <c r="O6" s="18">
        <v>2</v>
      </c>
      <c r="P6" s="6">
        <f t="shared" si="0"/>
        <v>2</v>
      </c>
      <c r="Q6" s="46">
        <v>20.5800857093903</v>
      </c>
      <c r="R6" s="47">
        <v>73.088637787445805</v>
      </c>
      <c r="S6" s="28">
        <v>0.27232772313023601</v>
      </c>
      <c r="T6" s="46"/>
      <c r="U6" s="47"/>
      <c r="V6" s="28"/>
      <c r="W6" s="46">
        <v>55.2968358027357</v>
      </c>
      <c r="X6" s="47">
        <v>117.469480170366</v>
      </c>
      <c r="Y6" s="27">
        <v>-0.26261596006529597</v>
      </c>
      <c r="Z6" s="10">
        <v>1</v>
      </c>
      <c r="AA6" s="11"/>
      <c r="AB6" s="12">
        <v>0</v>
      </c>
      <c r="AC6" s="12">
        <f t="shared" si="1"/>
        <v>1</v>
      </c>
      <c r="AD6" s="60">
        <v>11</v>
      </c>
      <c r="AF6" s="12"/>
      <c r="AG6" s="64">
        <v>281.91491795290426</v>
      </c>
      <c r="AH6" s="6">
        <v>19454</v>
      </c>
      <c r="AI6" s="64">
        <f t="shared" si="2"/>
        <v>157.38361446884443</v>
      </c>
      <c r="AJ6" s="79">
        <v>17.633578755243999</v>
      </c>
      <c r="AK6" s="78"/>
      <c r="AL6" s="47">
        <v>6.3466294913999999</v>
      </c>
      <c r="AM6" s="71">
        <f>AD6/AI6</f>
        <v>6.9892917614861064E-2</v>
      </c>
      <c r="AN6" s="83"/>
      <c r="AO6" s="83"/>
      <c r="AP6" s="71">
        <f>AM6/COS(RADIANS(AJ6))</f>
        <v>7.3338869264297321E-2</v>
      </c>
      <c r="AQ6" s="83"/>
      <c r="AR6" s="72"/>
    </row>
    <row r="7" spans="1:44" x14ac:dyDescent="0.3">
      <c r="A7" s="10">
        <v>5</v>
      </c>
      <c r="B7" s="10">
        <v>4.8099999999999996</v>
      </c>
      <c r="C7" s="11">
        <v>114.29</v>
      </c>
      <c r="D7" s="12">
        <v>105.9</v>
      </c>
      <c r="E7" s="27">
        <v>314.75849648635398</v>
      </c>
      <c r="F7" s="27">
        <v>94.489625845637093</v>
      </c>
      <c r="G7" s="28">
        <v>152.46580592001999</v>
      </c>
      <c r="H7" s="26"/>
      <c r="I7" s="27"/>
      <c r="J7" s="28"/>
      <c r="K7" s="26"/>
      <c r="L7" s="27"/>
      <c r="M7" s="28"/>
      <c r="N7" s="18"/>
      <c r="O7" s="18">
        <v>1</v>
      </c>
      <c r="P7" s="6">
        <f t="shared" si="0"/>
        <v>1</v>
      </c>
      <c r="Q7" s="46">
        <v>110.566189509385</v>
      </c>
      <c r="R7" s="47">
        <v>153.456693341593</v>
      </c>
      <c r="S7" s="28">
        <v>0.31426222464432402</v>
      </c>
      <c r="T7" s="46"/>
      <c r="U7" s="47"/>
      <c r="V7" s="28"/>
      <c r="W7" s="46"/>
      <c r="X7" s="47"/>
      <c r="Y7" s="27"/>
      <c r="Z7" s="10">
        <v>1</v>
      </c>
      <c r="AA7" s="11"/>
      <c r="AB7" s="12"/>
      <c r="AC7" s="12">
        <f t="shared" si="1"/>
        <v>1</v>
      </c>
      <c r="AD7" s="60">
        <v>3</v>
      </c>
      <c r="AF7" s="12"/>
      <c r="AG7" s="64">
        <v>281.76021758263437</v>
      </c>
      <c r="AH7" s="6">
        <v>2134</v>
      </c>
      <c r="AI7" s="64">
        <f t="shared" si="2"/>
        <v>52.125744008741371</v>
      </c>
      <c r="AJ7" s="79">
        <v>15.861669765</v>
      </c>
      <c r="AK7" s="78"/>
      <c r="AL7" s="47"/>
      <c r="AM7" s="71">
        <f>AD7/AI7</f>
        <v>5.7553135347035177E-2</v>
      </c>
      <c r="AN7" s="83"/>
      <c r="AO7" s="83"/>
      <c r="AP7" s="71">
        <f>AM7/COS(RADIANS(AJ7))</f>
        <v>5.9831247802363388E-2</v>
      </c>
      <c r="AQ7" s="83"/>
      <c r="AR7" s="72"/>
    </row>
    <row r="8" spans="1:44" x14ac:dyDescent="0.3">
      <c r="A8" s="19">
        <v>6</v>
      </c>
      <c r="B8" s="19">
        <v>22.64</v>
      </c>
      <c r="C8" s="20">
        <v>129.65</v>
      </c>
      <c r="D8" s="21">
        <v>35.6</v>
      </c>
      <c r="E8" s="30"/>
      <c r="F8" s="30"/>
      <c r="G8" s="31"/>
      <c r="H8" s="29"/>
      <c r="I8" s="30"/>
      <c r="J8" s="31"/>
      <c r="K8" s="29"/>
      <c r="L8" s="30"/>
      <c r="M8" s="31"/>
      <c r="N8" s="22">
        <v>1</v>
      </c>
      <c r="O8" s="18">
        <v>0</v>
      </c>
      <c r="P8" s="6"/>
      <c r="Q8" s="46"/>
      <c r="R8" s="47"/>
      <c r="S8" s="28"/>
      <c r="T8" s="46"/>
      <c r="U8" s="47"/>
      <c r="V8" s="28"/>
      <c r="W8" s="46"/>
      <c r="X8" s="47"/>
      <c r="Y8" s="27"/>
      <c r="Z8" s="10"/>
      <c r="AA8" s="11"/>
      <c r="AB8" s="12"/>
      <c r="AC8" s="12"/>
      <c r="AD8" s="10"/>
      <c r="AF8" s="12"/>
      <c r="AG8" s="64">
        <v>281.76021758263437</v>
      </c>
      <c r="AH8" s="6">
        <v>2531</v>
      </c>
      <c r="AI8" s="64">
        <f t="shared" si="2"/>
        <v>56.767678195648422</v>
      </c>
      <c r="AJ8" s="46"/>
      <c r="AK8" s="78"/>
      <c r="AL8" s="47"/>
      <c r="AM8" s="69"/>
      <c r="AN8" s="83"/>
      <c r="AO8" s="83"/>
      <c r="AP8" s="69"/>
      <c r="AQ8" s="83"/>
      <c r="AR8" s="72"/>
    </row>
    <row r="9" spans="1:44" x14ac:dyDescent="0.3">
      <c r="A9" s="19">
        <v>7</v>
      </c>
      <c r="B9" s="19">
        <v>35.659999999999997</v>
      </c>
      <c r="C9" s="20">
        <v>59.67</v>
      </c>
      <c r="D9" s="21">
        <v>87.05</v>
      </c>
      <c r="E9" s="30"/>
      <c r="F9" s="30"/>
      <c r="G9" s="31"/>
      <c r="H9" s="29"/>
      <c r="I9" s="30"/>
      <c r="J9" s="31"/>
      <c r="K9" s="29"/>
      <c r="L9" s="30"/>
      <c r="M9" s="31"/>
      <c r="N9" s="22">
        <v>1</v>
      </c>
      <c r="O9" s="18">
        <v>0</v>
      </c>
      <c r="P9" s="6"/>
      <c r="Q9" s="46"/>
      <c r="R9" s="47"/>
      <c r="S9" s="28"/>
      <c r="T9" s="46"/>
      <c r="U9" s="47"/>
      <c r="V9" s="28"/>
      <c r="W9" s="46"/>
      <c r="X9" s="47"/>
      <c r="Y9" s="27"/>
      <c r="Z9" s="10"/>
      <c r="AA9" s="11"/>
      <c r="AB9" s="12"/>
      <c r="AC9" s="12"/>
      <c r="AD9" s="10"/>
      <c r="AF9" s="12"/>
      <c r="AG9" s="64">
        <v>281.91491795290426</v>
      </c>
      <c r="AH9" s="6">
        <v>1512</v>
      </c>
      <c r="AI9" s="64">
        <f t="shared" si="2"/>
        <v>43.876396748588711</v>
      </c>
      <c r="AJ9" s="46"/>
      <c r="AK9" s="78"/>
      <c r="AL9" s="47"/>
      <c r="AM9" s="69"/>
      <c r="AN9" s="83"/>
      <c r="AO9" s="83"/>
      <c r="AP9" s="69"/>
      <c r="AQ9" s="83"/>
      <c r="AR9" s="72"/>
    </row>
    <row r="10" spans="1:44" x14ac:dyDescent="0.3">
      <c r="A10" s="10">
        <v>8</v>
      </c>
      <c r="B10" s="10">
        <v>129.22999999999999</v>
      </c>
      <c r="C10" s="11">
        <v>6.15</v>
      </c>
      <c r="D10" s="12">
        <v>74.77</v>
      </c>
      <c r="E10" s="27"/>
      <c r="F10" s="27"/>
      <c r="G10" s="28"/>
      <c r="H10" s="26">
        <v>115.093614907606</v>
      </c>
      <c r="I10" s="27">
        <v>57.949791499685297</v>
      </c>
      <c r="J10" s="28">
        <v>268.09721773877999</v>
      </c>
      <c r="K10" s="26"/>
      <c r="L10" s="27"/>
      <c r="M10" s="28"/>
      <c r="N10" s="18"/>
      <c r="O10" s="18">
        <v>1</v>
      </c>
      <c r="P10" s="6">
        <f t="shared" si="0"/>
        <v>1</v>
      </c>
      <c r="Q10" s="46"/>
      <c r="R10" s="47"/>
      <c r="S10" s="28"/>
      <c r="T10" s="46">
        <v>61.759514184536997</v>
      </c>
      <c r="U10" s="47">
        <v>38.662032666843402</v>
      </c>
      <c r="V10" s="28">
        <v>0.36947486206071201</v>
      </c>
      <c r="W10" s="46"/>
      <c r="X10" s="47"/>
      <c r="Y10" s="27"/>
      <c r="Z10" s="10"/>
      <c r="AA10" s="11">
        <v>1</v>
      </c>
      <c r="AB10" s="12"/>
      <c r="AC10" s="12">
        <f t="shared" si="1"/>
        <v>1</v>
      </c>
      <c r="AD10" s="10"/>
      <c r="AE10" s="61">
        <v>2</v>
      </c>
      <c r="AF10" s="12"/>
      <c r="AG10" s="64">
        <v>282.45601016764056</v>
      </c>
      <c r="AH10" s="6">
        <v>1408</v>
      </c>
      <c r="AI10" s="64">
        <f t="shared" si="2"/>
        <v>42.340539427209819</v>
      </c>
      <c r="AJ10" s="46"/>
      <c r="AK10" s="80">
        <v>58.283296844699997</v>
      </c>
      <c r="AL10" s="47"/>
      <c r="AM10" s="69"/>
      <c r="AN10" s="84">
        <f>AE10/AI10</f>
        <v>4.7236053840039545E-2</v>
      </c>
      <c r="AO10" s="83"/>
      <c r="AP10" s="69"/>
      <c r="AQ10" s="84">
        <f>AN10/COS(RADIANS(AK10))</f>
        <v>8.985027059034964E-2</v>
      </c>
      <c r="AR10" s="72"/>
    </row>
    <row r="11" spans="1:44" x14ac:dyDescent="0.3">
      <c r="A11" s="19">
        <v>9</v>
      </c>
      <c r="B11" s="19">
        <v>158.30000000000001</v>
      </c>
      <c r="C11" s="20">
        <v>134.69</v>
      </c>
      <c r="D11" s="21">
        <v>54.73</v>
      </c>
      <c r="E11" s="30">
        <v>138.994121817495</v>
      </c>
      <c r="F11" s="30">
        <v>85.649359651763504</v>
      </c>
      <c r="G11" s="31">
        <v>107.35364089101699</v>
      </c>
      <c r="H11" s="29"/>
      <c r="I11" s="30"/>
      <c r="J11" s="31"/>
      <c r="K11" s="29"/>
      <c r="L11" s="30"/>
      <c r="M11" s="31"/>
      <c r="N11" s="22">
        <v>1</v>
      </c>
      <c r="O11" s="18">
        <v>1</v>
      </c>
      <c r="P11" s="6"/>
      <c r="Q11" s="46"/>
      <c r="R11" s="47"/>
      <c r="S11" s="28"/>
      <c r="T11" s="46"/>
      <c r="U11" s="47"/>
      <c r="V11" s="28"/>
      <c r="W11" s="46"/>
      <c r="X11" s="47"/>
      <c r="Y11" s="27"/>
      <c r="Z11" s="10"/>
      <c r="AA11" s="11"/>
      <c r="AB11" s="12"/>
      <c r="AC11" s="12"/>
      <c r="AD11" s="10"/>
      <c r="AF11" s="12"/>
      <c r="AG11" s="64">
        <v>284.22984003219227</v>
      </c>
      <c r="AH11" s="6">
        <v>29929</v>
      </c>
      <c r="AI11" s="64">
        <f t="shared" si="2"/>
        <v>195.20959590752369</v>
      </c>
      <c r="AJ11" s="46"/>
      <c r="AK11" s="78"/>
      <c r="AL11" s="47"/>
      <c r="AM11" s="69"/>
      <c r="AN11" s="83"/>
      <c r="AO11" s="83"/>
      <c r="AP11" s="69"/>
      <c r="AQ11" s="83"/>
      <c r="AR11" s="72"/>
    </row>
    <row r="12" spans="1:44" x14ac:dyDescent="0.3">
      <c r="A12" s="19">
        <v>10</v>
      </c>
      <c r="B12" s="19">
        <v>175.22</v>
      </c>
      <c r="C12" s="20">
        <v>98.6</v>
      </c>
      <c r="D12" s="21">
        <v>4.05</v>
      </c>
      <c r="E12" s="30"/>
      <c r="F12" s="30"/>
      <c r="G12" s="31"/>
      <c r="H12" s="29"/>
      <c r="I12" s="30"/>
      <c r="J12" s="31"/>
      <c r="K12" s="29"/>
      <c r="L12" s="30"/>
      <c r="M12" s="31"/>
      <c r="N12" s="22">
        <v>1</v>
      </c>
      <c r="O12" s="18">
        <v>0</v>
      </c>
      <c r="P12" s="6"/>
      <c r="Q12" s="46"/>
      <c r="R12" s="47"/>
      <c r="S12" s="28"/>
      <c r="T12" s="46"/>
      <c r="U12" s="47"/>
      <c r="V12" s="28"/>
      <c r="W12" s="46"/>
      <c r="X12" s="47"/>
      <c r="Y12" s="27"/>
      <c r="Z12" s="10"/>
      <c r="AA12" s="11"/>
      <c r="AB12" s="12"/>
      <c r="AC12" s="12"/>
      <c r="AD12" s="10"/>
      <c r="AF12" s="12"/>
      <c r="AG12" s="64">
        <v>284.07584611620064</v>
      </c>
      <c r="AH12" s="6">
        <v>6911</v>
      </c>
      <c r="AI12" s="64">
        <f t="shared" si="2"/>
        <v>93.80489589389623</v>
      </c>
      <c r="AJ12" s="46"/>
      <c r="AK12" s="78"/>
      <c r="AL12" s="47"/>
      <c r="AM12" s="69"/>
      <c r="AN12" s="83"/>
      <c r="AO12" s="83"/>
      <c r="AP12" s="69"/>
      <c r="AQ12" s="83"/>
      <c r="AR12" s="72"/>
    </row>
    <row r="13" spans="1:44" x14ac:dyDescent="0.3">
      <c r="A13" s="10">
        <v>11</v>
      </c>
      <c r="B13" s="10">
        <v>42.68</v>
      </c>
      <c r="C13" s="11">
        <v>64.06</v>
      </c>
      <c r="D13" s="12">
        <v>78.41</v>
      </c>
      <c r="E13" s="27">
        <v>341.54114642392301</v>
      </c>
      <c r="F13" s="27">
        <v>42.295155767914103</v>
      </c>
      <c r="G13" s="28">
        <v>178.05829357109801</v>
      </c>
      <c r="H13" s="26">
        <v>32.607976346779701</v>
      </c>
      <c r="I13" s="27">
        <v>115.142028645111</v>
      </c>
      <c r="J13" s="28">
        <v>258.48793425901698</v>
      </c>
      <c r="K13" s="26">
        <v>101.93279559048101</v>
      </c>
      <c r="L13" s="27">
        <v>60.4553669758523</v>
      </c>
      <c r="M13" s="28">
        <v>348.74126268223603</v>
      </c>
      <c r="N13" s="18"/>
      <c r="O13" s="18">
        <v>3</v>
      </c>
      <c r="P13" s="6">
        <f t="shared" si="0"/>
        <v>3</v>
      </c>
      <c r="Q13" s="46">
        <v>77.256168439673303</v>
      </c>
      <c r="R13" s="47">
        <v>159.773787389115</v>
      </c>
      <c r="S13" s="28">
        <v>-0.206989586059389</v>
      </c>
      <c r="T13" s="46">
        <v>52.373892365072201</v>
      </c>
      <c r="U13" s="47">
        <v>97.983818060610304</v>
      </c>
      <c r="V13" s="28">
        <v>-8.4795280212424398E-2</v>
      </c>
      <c r="W13" s="46">
        <v>35.646059564598097</v>
      </c>
      <c r="X13" s="47">
        <v>74.006568560427695</v>
      </c>
      <c r="Y13" s="27">
        <v>0.22390232802990301</v>
      </c>
      <c r="Z13" s="10">
        <v>0</v>
      </c>
      <c r="AA13" s="11">
        <v>0</v>
      </c>
      <c r="AB13" s="12">
        <v>1</v>
      </c>
      <c r="AC13" s="12">
        <f t="shared" si="1"/>
        <v>1</v>
      </c>
      <c r="AD13" s="10"/>
      <c r="AF13" s="59">
        <v>11</v>
      </c>
      <c r="AG13" s="64">
        <v>285.15276493419844</v>
      </c>
      <c r="AH13" s="6">
        <v>17092</v>
      </c>
      <c r="AI13" s="64">
        <f t="shared" si="2"/>
        <v>147.52020301847946</v>
      </c>
      <c r="AJ13" s="46">
        <v>4.9689597976100002</v>
      </c>
      <c r="AK13" s="78">
        <v>0.45317743112999997</v>
      </c>
      <c r="AL13" s="82">
        <v>31.175183986648001</v>
      </c>
      <c r="AM13" s="69"/>
      <c r="AN13" s="83"/>
      <c r="AO13" s="84">
        <f>AF13/AI13</f>
        <v>7.4566057902062804E-2</v>
      </c>
      <c r="AP13" s="69"/>
      <c r="AQ13" s="83"/>
      <c r="AR13" s="70">
        <f>AO13/COS(RADIANS(AL13))</f>
        <v>8.7151771776230458E-2</v>
      </c>
    </row>
    <row r="14" spans="1:44" x14ac:dyDescent="0.3">
      <c r="A14" s="10">
        <v>12</v>
      </c>
      <c r="B14" s="10">
        <v>57.65</v>
      </c>
      <c r="C14" s="11">
        <v>87.75</v>
      </c>
      <c r="D14" s="12">
        <v>55.08</v>
      </c>
      <c r="E14" s="27">
        <v>28.015516697430701</v>
      </c>
      <c r="F14" s="27">
        <v>42.495100978580702</v>
      </c>
      <c r="G14" s="28">
        <v>128.82923797487399</v>
      </c>
      <c r="H14" s="26">
        <v>22.496513681234799</v>
      </c>
      <c r="I14" s="27">
        <v>128.42298938938401</v>
      </c>
      <c r="J14" s="28">
        <v>223.105412802047</v>
      </c>
      <c r="K14" s="26"/>
      <c r="L14" s="27"/>
      <c r="M14" s="28"/>
      <c r="N14" s="18"/>
      <c r="O14" s="18">
        <v>2</v>
      </c>
      <c r="P14" s="6">
        <f t="shared" si="0"/>
        <v>2</v>
      </c>
      <c r="Q14" s="46">
        <v>49.750775294730303</v>
      </c>
      <c r="R14" s="47">
        <v>126.93496618967799</v>
      </c>
      <c r="S14" s="28">
        <v>-0.38825495356255901</v>
      </c>
      <c r="T14" s="46">
        <v>50.479164834261198</v>
      </c>
      <c r="U14" s="47">
        <v>128.38251608895601</v>
      </c>
      <c r="V14" s="28">
        <v>-0.39512063890046101</v>
      </c>
      <c r="W14" s="46"/>
      <c r="X14" s="47"/>
      <c r="Y14" s="27"/>
      <c r="Z14" s="10">
        <v>0</v>
      </c>
      <c r="AA14" s="11">
        <v>0</v>
      </c>
      <c r="AB14" s="12"/>
      <c r="AC14" s="12">
        <f t="shared" si="1"/>
        <v>0</v>
      </c>
      <c r="AD14" s="10"/>
      <c r="AF14" s="12"/>
      <c r="AG14" s="64">
        <v>285.46000502398942</v>
      </c>
      <c r="AH14" s="6">
        <v>2174</v>
      </c>
      <c r="AI14" s="64">
        <f t="shared" si="2"/>
        <v>52.612002150215154</v>
      </c>
      <c r="AJ14" s="46">
        <v>25.595854963454698</v>
      </c>
      <c r="AK14" s="78">
        <v>18.897718191254</v>
      </c>
      <c r="AL14" s="47"/>
      <c r="AM14" s="69"/>
      <c r="AN14" s="83"/>
      <c r="AO14" s="83"/>
      <c r="AP14" s="69"/>
      <c r="AQ14" s="83"/>
      <c r="AR14" s="72"/>
    </row>
    <row r="15" spans="1:44" x14ac:dyDescent="0.3">
      <c r="A15" s="10">
        <v>13</v>
      </c>
      <c r="B15" s="10">
        <v>106.45</v>
      </c>
      <c r="C15" s="11">
        <v>134.46</v>
      </c>
      <c r="D15" s="12">
        <v>93.71</v>
      </c>
      <c r="E15" s="27"/>
      <c r="F15" s="27"/>
      <c r="G15" s="28"/>
      <c r="H15" s="26">
        <v>261.84656743212099</v>
      </c>
      <c r="I15" s="27">
        <v>172.96521153433801</v>
      </c>
      <c r="J15" s="28">
        <v>67.846140107715598</v>
      </c>
      <c r="K15" s="26"/>
      <c r="L15" s="27"/>
      <c r="M15" s="28"/>
      <c r="N15" s="18"/>
      <c r="O15" s="18">
        <v>1</v>
      </c>
      <c r="P15" s="6">
        <f t="shared" si="0"/>
        <v>1</v>
      </c>
      <c r="Q15" s="46"/>
      <c r="R15" s="47"/>
      <c r="S15" s="28"/>
      <c r="T15" s="46">
        <v>71.738228572349399</v>
      </c>
      <c r="U15" s="47">
        <v>156.78564333938701</v>
      </c>
      <c r="V15" s="28">
        <v>-0.28798831247838302</v>
      </c>
      <c r="W15" s="46"/>
      <c r="X15" s="47"/>
      <c r="Y15" s="27"/>
      <c r="Z15" s="10"/>
      <c r="AA15" s="11">
        <v>0</v>
      </c>
      <c r="AB15" s="12"/>
      <c r="AC15" s="12">
        <f t="shared" si="1"/>
        <v>0</v>
      </c>
      <c r="AD15" s="10"/>
      <c r="AF15" s="12"/>
      <c r="AG15" s="64">
        <v>283.69064834532315</v>
      </c>
      <c r="AH15" s="6">
        <v>2864</v>
      </c>
      <c r="AI15" s="64">
        <f t="shared" si="2"/>
        <v>60.386737419084881</v>
      </c>
      <c r="AJ15" s="46"/>
      <c r="AK15" s="78">
        <v>7.3479839576200003</v>
      </c>
      <c r="AL15" s="47"/>
      <c r="AM15" s="69"/>
      <c r="AN15" s="83"/>
      <c r="AO15" s="83"/>
      <c r="AP15" s="69"/>
      <c r="AQ15" s="83"/>
      <c r="AR15" s="72"/>
    </row>
    <row r="16" spans="1:44" x14ac:dyDescent="0.3">
      <c r="A16" s="10">
        <v>14</v>
      </c>
      <c r="B16" s="10">
        <v>122.61</v>
      </c>
      <c r="C16" s="11">
        <v>87.15</v>
      </c>
      <c r="D16" s="12">
        <v>101.98</v>
      </c>
      <c r="E16" s="27">
        <v>71.423015186719198</v>
      </c>
      <c r="F16" s="27">
        <v>74.092784881499</v>
      </c>
      <c r="G16" s="28">
        <v>170.964192317575</v>
      </c>
      <c r="H16" s="26">
        <v>136.66776128189599</v>
      </c>
      <c r="I16" s="27">
        <v>137.67037358400901</v>
      </c>
      <c r="J16" s="28">
        <v>287.93050431294199</v>
      </c>
      <c r="K16" s="26"/>
      <c r="L16" s="27"/>
      <c r="M16" s="28"/>
      <c r="N16" s="18"/>
      <c r="O16" s="18">
        <v>2</v>
      </c>
      <c r="P16" s="6">
        <f t="shared" si="0"/>
        <v>2</v>
      </c>
      <c r="Q16" s="46">
        <v>12.800278521471499</v>
      </c>
      <c r="R16" s="47">
        <v>85.402083506318306</v>
      </c>
      <c r="S16" s="28">
        <v>7.8170496736558903E-2</v>
      </c>
      <c r="T16" s="46">
        <v>43.523407724334</v>
      </c>
      <c r="U16" s="47">
        <v>115.62800130344201</v>
      </c>
      <c r="V16" s="28">
        <v>-0.31362192963299201</v>
      </c>
      <c r="W16" s="46"/>
      <c r="X16" s="47"/>
      <c r="Y16" s="27"/>
      <c r="Z16" s="10">
        <v>1</v>
      </c>
      <c r="AA16" s="11">
        <v>0</v>
      </c>
      <c r="AB16" s="12"/>
      <c r="AC16" s="12">
        <f t="shared" si="1"/>
        <v>1</v>
      </c>
      <c r="AD16" s="60">
        <v>3</v>
      </c>
      <c r="AF16" s="12"/>
      <c r="AG16" s="64">
        <v>283.84476381185476</v>
      </c>
      <c r="AH16" s="6">
        <v>2143</v>
      </c>
      <c r="AI16" s="64">
        <f t="shared" si="2"/>
        <v>52.235546750919092</v>
      </c>
      <c r="AJ16" s="79">
        <v>1.3774192245800001</v>
      </c>
      <c r="AK16" s="78">
        <v>22.557897326900001</v>
      </c>
      <c r="AL16" s="47"/>
      <c r="AM16" s="71">
        <f>AD16/AI16</f>
        <v>5.7432154664815764E-2</v>
      </c>
      <c r="AN16" s="83"/>
      <c r="AO16" s="83"/>
      <c r="AP16" s="71">
        <f>AM16/COS(RADIANS(AJ16))</f>
        <v>5.744875499492539E-2</v>
      </c>
      <c r="AQ16" s="83"/>
      <c r="AR16" s="72"/>
    </row>
    <row r="17" spans="1:44" x14ac:dyDescent="0.3">
      <c r="A17" s="19">
        <v>15</v>
      </c>
      <c r="B17" s="19">
        <v>98.54</v>
      </c>
      <c r="C17" s="20">
        <v>59.12</v>
      </c>
      <c r="D17" s="21">
        <v>2.09</v>
      </c>
      <c r="E17" s="30"/>
      <c r="F17" s="30"/>
      <c r="G17" s="31"/>
      <c r="H17" s="29"/>
      <c r="I17" s="30"/>
      <c r="J17" s="31"/>
      <c r="K17" s="29"/>
      <c r="L17" s="30"/>
      <c r="M17" s="31"/>
      <c r="N17" s="22">
        <v>1</v>
      </c>
      <c r="O17" s="18">
        <v>0</v>
      </c>
      <c r="P17" s="6"/>
      <c r="Q17" s="46"/>
      <c r="R17" s="47"/>
      <c r="S17" s="28"/>
      <c r="T17" s="46"/>
      <c r="U17" s="47"/>
      <c r="V17" s="28"/>
      <c r="W17" s="46"/>
      <c r="X17" s="47"/>
      <c r="Y17" s="27"/>
      <c r="Z17" s="10"/>
      <c r="AA17" s="11"/>
      <c r="AB17" s="12"/>
      <c r="AC17" s="12"/>
      <c r="AD17" s="10"/>
      <c r="AF17" s="12"/>
      <c r="AG17" s="64">
        <v>284.07584611620064</v>
      </c>
      <c r="AH17" s="6">
        <v>8595</v>
      </c>
      <c r="AI17" s="64">
        <f t="shared" si="2"/>
        <v>104.61115565272532</v>
      </c>
      <c r="AJ17" s="46"/>
      <c r="AK17" s="78"/>
      <c r="AL17" s="47"/>
      <c r="AM17" s="69"/>
      <c r="AN17" s="83"/>
      <c r="AO17" s="83"/>
      <c r="AP17" s="69"/>
      <c r="AQ17" s="83"/>
      <c r="AR17" s="72"/>
    </row>
    <row r="18" spans="1:44" x14ac:dyDescent="0.3">
      <c r="A18" s="10">
        <v>16</v>
      </c>
      <c r="B18" s="10">
        <v>6.05</v>
      </c>
      <c r="C18" s="11">
        <v>140.74</v>
      </c>
      <c r="D18" s="12">
        <v>34.93</v>
      </c>
      <c r="E18" s="27"/>
      <c r="F18" s="27"/>
      <c r="G18" s="28"/>
      <c r="H18" s="26"/>
      <c r="I18" s="27"/>
      <c r="J18" s="28"/>
      <c r="K18" s="26">
        <v>85.643724098609297</v>
      </c>
      <c r="L18" s="27">
        <v>133.47209192845401</v>
      </c>
      <c r="M18" s="28">
        <v>37.826011120835197</v>
      </c>
      <c r="N18" s="18"/>
      <c r="O18" s="18">
        <v>1</v>
      </c>
      <c r="P18" s="6">
        <f t="shared" si="0"/>
        <v>1</v>
      </c>
      <c r="Q18" s="46"/>
      <c r="R18" s="47"/>
      <c r="S18" s="28"/>
      <c r="T18" s="46"/>
      <c r="U18" s="47"/>
      <c r="V18" s="28"/>
      <c r="W18" s="46">
        <v>63.918361172400203</v>
      </c>
      <c r="X18" s="47">
        <v>41.473088070738903</v>
      </c>
      <c r="Y18" s="27">
        <v>0.329416201316997</v>
      </c>
      <c r="Z18" s="10"/>
      <c r="AA18" s="11"/>
      <c r="AB18" s="12">
        <v>1</v>
      </c>
      <c r="AC18" s="12">
        <f t="shared" si="1"/>
        <v>1</v>
      </c>
      <c r="AD18" s="10"/>
      <c r="AF18" s="59">
        <v>4</v>
      </c>
      <c r="AG18" s="64">
        <v>285.07592325961474</v>
      </c>
      <c r="AH18" s="6">
        <v>420</v>
      </c>
      <c r="AI18" s="64">
        <f t="shared" si="2"/>
        <v>23.12489154112443</v>
      </c>
      <c r="AJ18" s="46"/>
      <c r="AK18" s="78"/>
      <c r="AL18" s="82">
        <v>54.436325334735002</v>
      </c>
      <c r="AM18" s="69"/>
      <c r="AN18" s="83"/>
      <c r="AO18" s="84">
        <f>AF18/AI18</f>
        <v>0.17297378423966017</v>
      </c>
      <c r="AP18" s="69"/>
      <c r="AQ18" s="83"/>
      <c r="AR18" s="70">
        <f>AO18/COS(RADIANS(AL18))</f>
        <v>0.29740646200226084</v>
      </c>
    </row>
    <row r="19" spans="1:44" x14ac:dyDescent="0.3">
      <c r="A19" s="10">
        <v>17</v>
      </c>
      <c r="B19" s="10">
        <v>12.98</v>
      </c>
      <c r="C19" s="11">
        <v>116.79</v>
      </c>
      <c r="D19" s="12">
        <v>16.239999999999998</v>
      </c>
      <c r="E19" s="27"/>
      <c r="F19" s="27"/>
      <c r="G19" s="28"/>
      <c r="H19" s="26"/>
      <c r="I19" s="27"/>
      <c r="J19" s="28"/>
      <c r="K19" s="26"/>
      <c r="L19" s="27"/>
      <c r="M19" s="28"/>
      <c r="N19" s="18"/>
      <c r="O19" s="18">
        <v>0</v>
      </c>
      <c r="P19" s="6">
        <f t="shared" si="0"/>
        <v>0</v>
      </c>
      <c r="Q19" s="46"/>
      <c r="R19" s="47"/>
      <c r="S19" s="28"/>
      <c r="T19" s="46"/>
      <c r="U19" s="47"/>
      <c r="V19" s="28"/>
      <c r="W19" s="46"/>
      <c r="X19" s="47"/>
      <c r="Y19" s="27"/>
      <c r="Z19" s="10"/>
      <c r="AA19" s="11"/>
      <c r="AB19" s="12"/>
      <c r="AC19" s="12">
        <f t="shared" si="1"/>
        <v>0</v>
      </c>
      <c r="AD19" s="10"/>
      <c r="AF19" s="12"/>
      <c r="AG19" s="64">
        <v>285.30641036229355</v>
      </c>
      <c r="AH19" s="6">
        <v>516</v>
      </c>
      <c r="AI19" s="64">
        <f t="shared" si="2"/>
        <v>25.631847476983474</v>
      </c>
      <c r="AJ19" s="46"/>
      <c r="AK19" s="78"/>
      <c r="AL19" s="47"/>
      <c r="AM19" s="69"/>
      <c r="AN19" s="83"/>
      <c r="AO19" s="83"/>
      <c r="AP19" s="69"/>
      <c r="AQ19" s="83"/>
      <c r="AR19" s="72"/>
    </row>
    <row r="20" spans="1:44" x14ac:dyDescent="0.3">
      <c r="A20" s="19">
        <v>18</v>
      </c>
      <c r="B20" s="19">
        <v>121.87</v>
      </c>
      <c r="C20" s="20">
        <v>72.209999999999994</v>
      </c>
      <c r="D20" s="21">
        <v>49.96</v>
      </c>
      <c r="E20" s="30"/>
      <c r="F20" s="30"/>
      <c r="G20" s="31"/>
      <c r="H20" s="29">
        <v>88.528985438437203</v>
      </c>
      <c r="I20" s="30">
        <v>112.72738565975899</v>
      </c>
      <c r="J20" s="31">
        <v>228.38457609781599</v>
      </c>
      <c r="K20" s="29"/>
      <c r="L20" s="30"/>
      <c r="M20" s="31"/>
      <c r="N20" s="22">
        <v>1</v>
      </c>
      <c r="O20" s="18">
        <v>1</v>
      </c>
      <c r="P20" s="6"/>
      <c r="Q20" s="46"/>
      <c r="R20" s="47"/>
      <c r="S20" s="28"/>
      <c r="T20" s="46"/>
      <c r="U20" s="47"/>
      <c r="V20" s="28"/>
      <c r="W20" s="46"/>
      <c r="X20" s="47"/>
      <c r="Y20" s="27"/>
      <c r="Z20" s="10"/>
      <c r="AA20" s="11"/>
      <c r="AB20" s="12"/>
      <c r="AC20" s="12"/>
      <c r="AD20" s="10"/>
      <c r="AF20" s="12"/>
      <c r="AG20" s="64">
        <v>285.61354867317232</v>
      </c>
      <c r="AH20" s="6">
        <v>26330</v>
      </c>
      <c r="AI20" s="64">
        <f t="shared" si="2"/>
        <v>183.09668815376438</v>
      </c>
      <c r="AJ20" s="46"/>
      <c r="AK20" s="78"/>
      <c r="AL20" s="47"/>
      <c r="AM20" s="69"/>
      <c r="AN20" s="83"/>
      <c r="AO20" s="83"/>
      <c r="AP20" s="69"/>
      <c r="AQ20" s="83"/>
      <c r="AR20" s="72"/>
    </row>
    <row r="21" spans="1:44" x14ac:dyDescent="0.3">
      <c r="A21" s="10">
        <v>19</v>
      </c>
      <c r="B21" s="10">
        <v>35.31</v>
      </c>
      <c r="C21" s="11">
        <v>67.569999999999993</v>
      </c>
      <c r="D21" s="12">
        <v>37.39</v>
      </c>
      <c r="E21" s="27">
        <v>14.7978051648302</v>
      </c>
      <c r="F21" s="27">
        <v>16.813192714873502</v>
      </c>
      <c r="G21" s="28">
        <v>114.269644854972</v>
      </c>
      <c r="H21" s="26"/>
      <c r="I21" s="27"/>
      <c r="J21" s="28"/>
      <c r="K21" s="26">
        <v>82.0447501224549</v>
      </c>
      <c r="L21" s="27">
        <v>92.5865083860038</v>
      </c>
      <c r="M21" s="28">
        <v>328.66862584205501</v>
      </c>
      <c r="N21" s="18"/>
      <c r="O21" s="18">
        <v>2</v>
      </c>
      <c r="P21" s="6">
        <f t="shared" si="0"/>
        <v>2</v>
      </c>
      <c r="Q21" s="46">
        <v>70.225793187630401</v>
      </c>
      <c r="R21" s="47">
        <v>121.67630724790099</v>
      </c>
      <c r="S21" s="28">
        <v>-0.17765554393632299</v>
      </c>
      <c r="T21" s="46"/>
      <c r="U21" s="47"/>
      <c r="V21" s="28"/>
      <c r="W21" s="46">
        <v>32.048170646415201</v>
      </c>
      <c r="X21" s="47">
        <v>58.729757883547897</v>
      </c>
      <c r="Y21" s="27">
        <v>0.43996936990358498</v>
      </c>
      <c r="Z21" s="10">
        <v>0</v>
      </c>
      <c r="AA21" s="11"/>
      <c r="AB21" s="12">
        <v>1</v>
      </c>
      <c r="AC21" s="12">
        <f t="shared" si="1"/>
        <v>1</v>
      </c>
      <c r="AD21" s="10"/>
      <c r="AF21" s="59">
        <v>29</v>
      </c>
      <c r="AG21" s="64">
        <v>287.83404649296625</v>
      </c>
      <c r="AH21" s="6">
        <v>51474</v>
      </c>
      <c r="AI21" s="64">
        <f t="shared" si="2"/>
        <v>256.00533651800652</v>
      </c>
      <c r="AJ21" s="46">
        <v>48.141961947239999</v>
      </c>
      <c r="AK21" s="78"/>
      <c r="AL21" s="82">
        <v>1.7867698569120001</v>
      </c>
      <c r="AM21" s="69"/>
      <c r="AN21" s="83"/>
      <c r="AO21" s="84">
        <f>AF21/AI21</f>
        <v>0.11327888861394982</v>
      </c>
      <c r="AP21" s="69"/>
      <c r="AQ21" s="83"/>
      <c r="AR21" s="70">
        <f>AO21/COS(RADIANS(AL21))</f>
        <v>0.11333399310152004</v>
      </c>
    </row>
    <row r="22" spans="1:44" x14ac:dyDescent="0.3">
      <c r="A22" s="10">
        <v>20</v>
      </c>
      <c r="B22" s="10">
        <v>87.19</v>
      </c>
      <c r="C22" s="11">
        <v>113.77</v>
      </c>
      <c r="D22" s="12">
        <v>44.75</v>
      </c>
      <c r="E22" s="27"/>
      <c r="F22" s="27"/>
      <c r="G22" s="28"/>
      <c r="H22" s="26"/>
      <c r="I22" s="27"/>
      <c r="J22" s="28"/>
      <c r="K22" s="26"/>
      <c r="L22" s="27"/>
      <c r="M22" s="28"/>
      <c r="N22" s="18"/>
      <c r="O22" s="18">
        <v>0</v>
      </c>
      <c r="P22" s="6">
        <f t="shared" si="0"/>
        <v>0</v>
      </c>
      <c r="Q22" s="46"/>
      <c r="R22" s="47"/>
      <c r="S22" s="28"/>
      <c r="T22" s="46"/>
      <c r="U22" s="47"/>
      <c r="V22" s="28"/>
      <c r="W22" s="46"/>
      <c r="X22" s="47"/>
      <c r="Y22" s="27"/>
      <c r="Z22" s="10"/>
      <c r="AA22" s="11"/>
      <c r="AB22" s="12"/>
      <c r="AC22" s="12">
        <f t="shared" si="1"/>
        <v>0</v>
      </c>
      <c r="AD22" s="10"/>
      <c r="AF22" s="12"/>
      <c r="AG22" s="64">
        <v>288.29204503277282</v>
      </c>
      <c r="AH22" s="6">
        <v>6712</v>
      </c>
      <c r="AI22" s="64">
        <f t="shared" si="2"/>
        <v>92.444490502476199</v>
      </c>
      <c r="AJ22" s="46"/>
      <c r="AK22" s="78"/>
      <c r="AL22" s="47"/>
      <c r="AM22" s="69"/>
      <c r="AN22" s="83"/>
      <c r="AO22" s="83"/>
      <c r="AP22" s="69"/>
      <c r="AQ22" s="83"/>
      <c r="AR22" s="72"/>
    </row>
    <row r="23" spans="1:44" x14ac:dyDescent="0.3">
      <c r="A23" s="10">
        <v>21</v>
      </c>
      <c r="B23" s="10">
        <v>62.59</v>
      </c>
      <c r="C23" s="11">
        <v>120.6</v>
      </c>
      <c r="D23" s="12">
        <v>98.27</v>
      </c>
      <c r="E23" s="27"/>
      <c r="F23" s="27"/>
      <c r="G23" s="28"/>
      <c r="H23" s="26">
        <v>103.03552093287099</v>
      </c>
      <c r="I23" s="27">
        <v>169.937567720738</v>
      </c>
      <c r="J23" s="28">
        <v>315.121144021004</v>
      </c>
      <c r="K23" s="26">
        <v>101.068448495222</v>
      </c>
      <c r="L23" s="27">
        <v>83.874647986611194</v>
      </c>
      <c r="M23" s="28">
        <v>47.183742416012599</v>
      </c>
      <c r="N23" s="18"/>
      <c r="O23" s="18">
        <v>2</v>
      </c>
      <c r="P23" s="6">
        <f t="shared" si="0"/>
        <v>2</v>
      </c>
      <c r="Q23" s="46"/>
      <c r="R23" s="47"/>
      <c r="S23" s="28"/>
      <c r="T23" s="46">
        <v>58.683280310098702</v>
      </c>
      <c r="U23" s="47">
        <v>132.63964406639201</v>
      </c>
      <c r="V23" s="28">
        <v>-0.35208340593431298</v>
      </c>
      <c r="W23" s="46">
        <v>14.5539086582752</v>
      </c>
      <c r="X23" s="47">
        <v>76.028182550041194</v>
      </c>
      <c r="Y23" s="27">
        <v>0.23369703615694401</v>
      </c>
      <c r="Z23" s="10"/>
      <c r="AA23" s="11">
        <v>0</v>
      </c>
      <c r="AB23" s="12">
        <v>1</v>
      </c>
      <c r="AC23" s="12">
        <f t="shared" si="1"/>
        <v>1</v>
      </c>
      <c r="AD23" s="10"/>
      <c r="AF23" s="59">
        <v>3</v>
      </c>
      <c r="AG23" s="64">
        <v>288.29204503277282</v>
      </c>
      <c r="AH23" s="6">
        <v>9480</v>
      </c>
      <c r="AI23" s="64">
        <f t="shared" si="2"/>
        <v>109.86496659121752</v>
      </c>
      <c r="AJ23" s="46"/>
      <c r="AK23" s="78">
        <v>56.193788521598997</v>
      </c>
      <c r="AL23" s="82">
        <v>12.933539431526</v>
      </c>
      <c r="AM23" s="69"/>
      <c r="AN23" s="83"/>
      <c r="AO23" s="84">
        <f>AF23/AI23</f>
        <v>2.7306247779260842E-2</v>
      </c>
      <c r="AP23" s="69"/>
      <c r="AQ23" s="83"/>
      <c r="AR23" s="70">
        <f>AO23/COS(RADIANS(AL23))</f>
        <v>2.801703024097978E-2</v>
      </c>
    </row>
    <row r="24" spans="1:44" x14ac:dyDescent="0.3">
      <c r="A24" s="19">
        <v>22</v>
      </c>
      <c r="B24" s="19">
        <v>8.5299999999999994</v>
      </c>
      <c r="C24" s="20">
        <v>111.77</v>
      </c>
      <c r="D24" s="21">
        <v>13.5</v>
      </c>
      <c r="E24" s="30">
        <v>23.248586451932599</v>
      </c>
      <c r="F24" s="30">
        <v>61.748919224967302</v>
      </c>
      <c r="G24" s="31">
        <v>72.576835603911604</v>
      </c>
      <c r="H24" s="29"/>
      <c r="I24" s="30"/>
      <c r="J24" s="31"/>
      <c r="K24" s="29"/>
      <c r="L24" s="30"/>
      <c r="M24" s="31"/>
      <c r="N24" s="22">
        <v>1</v>
      </c>
      <c r="O24" s="18">
        <v>1</v>
      </c>
      <c r="P24" s="6"/>
      <c r="Q24" s="46"/>
      <c r="R24" s="47"/>
      <c r="S24" s="28"/>
      <c r="T24" s="46"/>
      <c r="U24" s="47"/>
      <c r="V24" s="28"/>
      <c r="W24" s="46"/>
      <c r="X24" s="47"/>
      <c r="Y24" s="27"/>
      <c r="Z24" s="10"/>
      <c r="AA24" s="11"/>
      <c r="AB24" s="12"/>
      <c r="AC24" s="12"/>
      <c r="AD24" s="10"/>
      <c r="AF24" s="12"/>
      <c r="AG24" s="64">
        <v>287.06962193807408</v>
      </c>
      <c r="AH24" s="6">
        <v>4514</v>
      </c>
      <c r="AI24" s="64">
        <f t="shared" si="2"/>
        <v>75.811630406782072</v>
      </c>
      <c r="AJ24" s="46"/>
      <c r="AK24" s="78"/>
      <c r="AL24" s="47"/>
      <c r="AM24" s="69"/>
      <c r="AN24" s="83"/>
      <c r="AO24" s="83"/>
      <c r="AP24" s="69"/>
      <c r="AQ24" s="83"/>
      <c r="AR24" s="72"/>
    </row>
    <row r="25" spans="1:44" x14ac:dyDescent="0.3">
      <c r="A25" s="10">
        <v>23</v>
      </c>
      <c r="B25" s="10">
        <v>153.96</v>
      </c>
      <c r="C25" s="11">
        <v>135.41999999999999</v>
      </c>
      <c r="D25" s="12">
        <v>55.9</v>
      </c>
      <c r="E25" s="27">
        <v>133.790053764796</v>
      </c>
      <c r="F25" s="27">
        <v>86.615577680484705</v>
      </c>
      <c r="G25" s="28">
        <v>107.886282633192</v>
      </c>
      <c r="H25" s="26"/>
      <c r="I25" s="27"/>
      <c r="J25" s="28"/>
      <c r="K25" s="26"/>
      <c r="L25" s="27"/>
      <c r="M25" s="28"/>
      <c r="N25" s="18"/>
      <c r="O25" s="18">
        <v>1</v>
      </c>
      <c r="P25" s="6">
        <f t="shared" si="0"/>
        <v>1</v>
      </c>
      <c r="Q25" s="46">
        <v>55.089360164599903</v>
      </c>
      <c r="R25" s="47">
        <v>61.934791782708103</v>
      </c>
      <c r="S25" s="28">
        <v>0.26925263173827002</v>
      </c>
      <c r="T25" s="46"/>
      <c r="U25" s="47"/>
      <c r="V25" s="28"/>
      <c r="W25" s="46"/>
      <c r="X25" s="47"/>
      <c r="Y25" s="27"/>
      <c r="Z25" s="10">
        <v>1</v>
      </c>
      <c r="AA25" s="11"/>
      <c r="AB25" s="12"/>
      <c r="AC25" s="12">
        <f t="shared" si="1"/>
        <v>1</v>
      </c>
      <c r="AD25" s="60">
        <v>1</v>
      </c>
      <c r="AF25" s="12"/>
      <c r="AG25" s="64">
        <v>288.9781025673912</v>
      </c>
      <c r="AH25" s="6">
        <v>1863</v>
      </c>
      <c r="AI25" s="64">
        <f t="shared" si="2"/>
        <v>48.703647418254086</v>
      </c>
      <c r="AJ25" s="79">
        <v>21.388965852399998</v>
      </c>
      <c r="AK25" s="78"/>
      <c r="AL25" s="47"/>
      <c r="AM25" s="71">
        <f>AD25/AI25</f>
        <v>2.053234312026497E-2</v>
      </c>
      <c r="AN25" s="83"/>
      <c r="AO25" s="83"/>
      <c r="AP25" s="71">
        <f>AM25/COS(RADIANS(AJ25))</f>
        <v>2.2051088289475104E-2</v>
      </c>
      <c r="AQ25" s="83"/>
      <c r="AR25" s="72"/>
    </row>
    <row r="26" spans="1:44" x14ac:dyDescent="0.3">
      <c r="A26" s="10">
        <v>24</v>
      </c>
      <c r="B26" s="10">
        <v>49.01</v>
      </c>
      <c r="C26" s="11">
        <v>143.4</v>
      </c>
      <c r="D26" s="12">
        <v>34.770000000000003</v>
      </c>
      <c r="E26" s="27"/>
      <c r="F26" s="27"/>
      <c r="G26" s="28"/>
      <c r="H26" s="26"/>
      <c r="I26" s="27"/>
      <c r="J26" s="28"/>
      <c r="K26" s="26"/>
      <c r="L26" s="27"/>
      <c r="M26" s="28"/>
      <c r="N26" s="18"/>
      <c r="O26" s="18">
        <v>0</v>
      </c>
      <c r="P26" s="6">
        <f t="shared" si="0"/>
        <v>0</v>
      </c>
      <c r="Q26" s="46"/>
      <c r="R26" s="47"/>
      <c r="S26" s="28"/>
      <c r="T26" s="46"/>
      <c r="U26" s="47"/>
      <c r="V26" s="28"/>
      <c r="W26" s="46"/>
      <c r="X26" s="47"/>
      <c r="Y26" s="27"/>
      <c r="Z26" s="10"/>
      <c r="AA26" s="11"/>
      <c r="AB26" s="12"/>
      <c r="AC26" s="12">
        <f t="shared" si="1"/>
        <v>0</v>
      </c>
      <c r="AD26" s="10"/>
      <c r="AF26" s="12"/>
      <c r="AG26" s="64">
        <v>289.51090998115831</v>
      </c>
      <c r="AH26" s="6">
        <v>5533</v>
      </c>
      <c r="AI26" s="64">
        <f t="shared" si="2"/>
        <v>83.933511787721926</v>
      </c>
      <c r="AJ26" s="46"/>
      <c r="AK26" s="78"/>
      <c r="AL26" s="47"/>
      <c r="AM26" s="69"/>
      <c r="AN26" s="83"/>
      <c r="AO26" s="83"/>
      <c r="AP26" s="69"/>
      <c r="AQ26" s="83"/>
      <c r="AR26" s="72"/>
    </row>
    <row r="27" spans="1:44" x14ac:dyDescent="0.3">
      <c r="A27" s="10">
        <v>25</v>
      </c>
      <c r="B27" s="10">
        <v>137.91</v>
      </c>
      <c r="C27" s="11">
        <v>28.67</v>
      </c>
      <c r="D27" s="12">
        <v>71.239999999999995</v>
      </c>
      <c r="E27" s="27"/>
      <c r="F27" s="27"/>
      <c r="G27" s="28"/>
      <c r="H27" s="26">
        <v>122.973850024142</v>
      </c>
      <c r="I27" s="27">
        <v>79.501761887625506</v>
      </c>
      <c r="J27" s="28">
        <v>260.97176317948202</v>
      </c>
      <c r="K27" s="26"/>
      <c r="L27" s="27"/>
      <c r="M27" s="28"/>
      <c r="N27" s="18"/>
      <c r="O27" s="18">
        <v>1</v>
      </c>
      <c r="P27" s="6">
        <f t="shared" si="0"/>
        <v>1</v>
      </c>
      <c r="Q27" s="46"/>
      <c r="R27" s="47"/>
      <c r="S27" s="28"/>
      <c r="T27" s="46">
        <v>50.373738065347403</v>
      </c>
      <c r="U27" s="47">
        <v>54.967066377875597</v>
      </c>
      <c r="V27" s="28">
        <v>0.36611414831537697</v>
      </c>
      <c r="W27" s="46"/>
      <c r="X27" s="47"/>
      <c r="Y27" s="27"/>
      <c r="Z27" s="10"/>
      <c r="AA27" s="11">
        <v>1</v>
      </c>
      <c r="AB27" s="12"/>
      <c r="AC27" s="12">
        <f t="shared" si="1"/>
        <v>1</v>
      </c>
      <c r="AD27" s="10"/>
      <c r="AE27" s="61">
        <v>5</v>
      </c>
      <c r="AF27" s="12"/>
      <c r="AG27" s="64">
        <v>290.04301187024083</v>
      </c>
      <c r="AH27" s="6">
        <v>27617</v>
      </c>
      <c r="AI27" s="64">
        <f t="shared" si="2"/>
        <v>187.51814980676136</v>
      </c>
      <c r="AJ27" s="46"/>
      <c r="AK27" s="80">
        <v>36.118559437438797</v>
      </c>
      <c r="AL27" s="47"/>
      <c r="AM27" s="69"/>
      <c r="AN27" s="84">
        <f>AE27/AI27</f>
        <v>2.6664085610659725E-2</v>
      </c>
      <c r="AO27" s="83"/>
      <c r="AP27" s="69"/>
      <c r="AQ27" s="84">
        <f>AN27/COS(RADIANS(AK27))</f>
        <v>3.3008317708783361E-2</v>
      </c>
      <c r="AR27" s="72"/>
    </row>
    <row r="28" spans="1:44" x14ac:dyDescent="0.3">
      <c r="A28" s="10">
        <v>26</v>
      </c>
      <c r="B28" s="10">
        <v>19.34</v>
      </c>
      <c r="C28" s="11">
        <v>90.82</v>
      </c>
      <c r="D28" s="12">
        <v>43.35</v>
      </c>
      <c r="E28" s="27">
        <v>3.14715965907354</v>
      </c>
      <c r="F28" s="27">
        <v>40.726948406362297</v>
      </c>
      <c r="G28" s="28">
        <v>110.723364132546</v>
      </c>
      <c r="H28" s="26">
        <v>336.02974520919298</v>
      </c>
      <c r="I28" s="27">
        <v>123.345608517568</v>
      </c>
      <c r="J28" s="28">
        <v>209.49576164758801</v>
      </c>
      <c r="K28" s="26">
        <v>70.294052345262202</v>
      </c>
      <c r="L28" s="27">
        <v>103.566404860292</v>
      </c>
      <c r="M28" s="28">
        <v>350.22115875907798</v>
      </c>
      <c r="N28" s="18"/>
      <c r="O28" s="18">
        <v>3</v>
      </c>
      <c r="P28" s="6">
        <f t="shared" si="0"/>
        <v>3</v>
      </c>
      <c r="Q28" s="46">
        <v>78.220843806740703</v>
      </c>
      <c r="R28" s="47">
        <v>109.684271989712</v>
      </c>
      <c r="S28" s="28">
        <v>-6.8761843230086203E-2</v>
      </c>
      <c r="T28" s="46">
        <v>90.262642932084802</v>
      </c>
      <c r="U28" s="47">
        <v>139.887799350926</v>
      </c>
      <c r="V28" s="28">
        <v>3.50574630399102E-3</v>
      </c>
      <c r="W28" s="46">
        <v>46.106338425670003</v>
      </c>
      <c r="X28" s="47">
        <v>48.230518913000303</v>
      </c>
      <c r="Y28" s="27">
        <v>0.46184632882168403</v>
      </c>
      <c r="Z28" s="10">
        <v>0</v>
      </c>
      <c r="AA28" s="11">
        <v>1</v>
      </c>
      <c r="AB28" s="12">
        <v>1</v>
      </c>
      <c r="AC28" s="12">
        <f t="shared" si="1"/>
        <v>2</v>
      </c>
      <c r="AD28" s="10"/>
      <c r="AE28" s="61">
        <v>2</v>
      </c>
      <c r="AF28" s="59">
        <v>2</v>
      </c>
      <c r="AG28" s="64">
        <v>289.20653430418929</v>
      </c>
      <c r="AH28" s="6">
        <v>3404</v>
      </c>
      <c r="AI28" s="64">
        <f t="shared" si="2"/>
        <v>65.833938134358135</v>
      </c>
      <c r="AJ28" s="46">
        <v>24.432369467658098</v>
      </c>
      <c r="AK28" s="80">
        <v>18.285567312529999</v>
      </c>
      <c r="AL28" s="82">
        <v>7.9583995243147001</v>
      </c>
      <c r="AM28" s="69"/>
      <c r="AN28" s="84">
        <f>AE28/AI28</f>
        <v>3.0379467743799123E-2</v>
      </c>
      <c r="AO28" s="84">
        <f>AF28/AI28</f>
        <v>3.0379467743799123E-2</v>
      </c>
      <c r="AP28" s="69"/>
      <c r="AQ28" s="84">
        <f>AN28/COS(RADIANS(AK28))</f>
        <v>3.1995073655715363E-2</v>
      </c>
      <c r="AR28" s="70">
        <f>AO28/COS(RADIANS(AL28))</f>
        <v>3.0674902129040456E-2</v>
      </c>
    </row>
    <row r="29" spans="1:44" x14ac:dyDescent="0.3">
      <c r="A29" s="10">
        <v>27</v>
      </c>
      <c r="B29" s="10">
        <v>18.899999999999999</v>
      </c>
      <c r="C29" s="11">
        <v>93.53</v>
      </c>
      <c r="D29" s="12">
        <v>42.69</v>
      </c>
      <c r="E29" s="27"/>
      <c r="F29" s="27"/>
      <c r="G29" s="28"/>
      <c r="H29" s="26">
        <v>334.01758601948001</v>
      </c>
      <c r="I29" s="27">
        <v>124.833200559522</v>
      </c>
      <c r="J29" s="28">
        <v>206.64670778217501</v>
      </c>
      <c r="K29" s="26">
        <v>70.323861922181095</v>
      </c>
      <c r="L29" s="27">
        <v>105.77902879577201</v>
      </c>
      <c r="M29" s="28">
        <v>351.97656087187801</v>
      </c>
      <c r="N29" s="18"/>
      <c r="O29" s="18">
        <v>2</v>
      </c>
      <c r="P29" s="6">
        <f t="shared" si="0"/>
        <v>2</v>
      </c>
      <c r="Q29" s="46"/>
      <c r="R29" s="47"/>
      <c r="S29" s="28"/>
      <c r="T29" s="46">
        <v>91.156895692645705</v>
      </c>
      <c r="U29" s="47">
        <v>141.16048193371</v>
      </c>
      <c r="V29" s="28">
        <v>1.5726311946187399E-2</v>
      </c>
      <c r="W29" s="46">
        <v>46.8481736826893</v>
      </c>
      <c r="X29" s="47">
        <v>48.335854113026897</v>
      </c>
      <c r="Y29" s="27">
        <v>0.45465398696759501</v>
      </c>
      <c r="Z29" s="10"/>
      <c r="AA29" s="11">
        <v>1</v>
      </c>
      <c r="AB29" s="12">
        <v>1</v>
      </c>
      <c r="AC29" s="12">
        <f t="shared" si="1"/>
        <v>2</v>
      </c>
      <c r="AD29" s="10"/>
      <c r="AE29" s="61">
        <v>2</v>
      </c>
      <c r="AF29" s="59">
        <v>2</v>
      </c>
      <c r="AG29" s="64">
        <v>291.18080444801626</v>
      </c>
      <c r="AH29" s="6">
        <v>1144</v>
      </c>
      <c r="AI29" s="64">
        <f t="shared" si="2"/>
        <v>38.165246483902422</v>
      </c>
      <c r="AJ29" s="46"/>
      <c r="AK29" s="80">
        <v>2.6114362459999998</v>
      </c>
      <c r="AL29" s="82">
        <v>1.691796531944</v>
      </c>
      <c r="AM29" s="69"/>
      <c r="AN29" s="84">
        <f>AE29/AI29</f>
        <v>5.2403696667950847E-2</v>
      </c>
      <c r="AO29" s="84">
        <f>AF29/AI29</f>
        <v>5.2403696667950847E-2</v>
      </c>
      <c r="AP29" s="69"/>
      <c r="AQ29" s="84">
        <f>AN29/COS(RADIANS(AK29))</f>
        <v>5.2458174722024228E-2</v>
      </c>
      <c r="AR29" s="70">
        <f>AO29/COS(RADIANS(AL29))</f>
        <v>5.2426549536497079E-2</v>
      </c>
    </row>
    <row r="30" spans="1:44" x14ac:dyDescent="0.3">
      <c r="A30" s="19">
        <v>28</v>
      </c>
      <c r="B30" s="19">
        <v>57.05</v>
      </c>
      <c r="C30" s="20">
        <v>63.28</v>
      </c>
      <c r="D30" s="21">
        <v>71.84</v>
      </c>
      <c r="E30" s="30">
        <v>355.596142587413</v>
      </c>
      <c r="F30" s="30">
        <v>36.754634665432199</v>
      </c>
      <c r="G30" s="31">
        <v>174.68971125962801</v>
      </c>
      <c r="H30" s="29"/>
      <c r="I30" s="30"/>
      <c r="J30" s="31"/>
      <c r="K30" s="29"/>
      <c r="L30" s="30"/>
      <c r="M30" s="31"/>
      <c r="N30" s="22">
        <v>1</v>
      </c>
      <c r="O30" s="18">
        <v>1</v>
      </c>
      <c r="P30" s="6"/>
      <c r="Q30" s="46"/>
      <c r="R30" s="47"/>
      <c r="S30" s="28"/>
      <c r="T30" s="46"/>
      <c r="U30" s="47"/>
      <c r="V30" s="28"/>
      <c r="W30" s="46"/>
      <c r="X30" s="47"/>
      <c r="Y30" s="27"/>
      <c r="Z30" s="10"/>
      <c r="AA30" s="11"/>
      <c r="AB30" s="12"/>
      <c r="AC30" s="12"/>
      <c r="AD30" s="10"/>
      <c r="AF30" s="12"/>
      <c r="AG30" s="64">
        <v>293.06952806409168</v>
      </c>
      <c r="AH30" s="6">
        <v>87380</v>
      </c>
      <c r="AI30" s="64">
        <f t="shared" si="2"/>
        <v>333.55010331126942</v>
      </c>
      <c r="AJ30" s="46"/>
      <c r="AK30" s="78"/>
      <c r="AL30" s="47"/>
      <c r="AM30" s="69"/>
      <c r="AN30" s="83"/>
      <c r="AO30" s="83"/>
      <c r="AP30" s="69"/>
      <c r="AQ30" s="83"/>
      <c r="AR30" s="72"/>
    </row>
    <row r="31" spans="1:44" x14ac:dyDescent="0.3">
      <c r="A31" s="10">
        <v>29</v>
      </c>
      <c r="B31" s="10">
        <v>26.61</v>
      </c>
      <c r="C31" s="11">
        <v>82.68</v>
      </c>
      <c r="D31" s="12">
        <v>98.57</v>
      </c>
      <c r="E31" s="27">
        <v>334.651852577439</v>
      </c>
      <c r="F31" s="27">
        <v>68.653550909756802</v>
      </c>
      <c r="G31" s="28">
        <v>172.42959083676601</v>
      </c>
      <c r="H31" s="26"/>
      <c r="I31" s="27"/>
      <c r="J31" s="28"/>
      <c r="K31" s="26">
        <v>74.955746528856395</v>
      </c>
      <c r="L31" s="27">
        <v>55.546364373118102</v>
      </c>
      <c r="M31" s="28">
        <v>19.873811641409699</v>
      </c>
      <c r="N31" s="18"/>
      <c r="O31" s="18">
        <v>2</v>
      </c>
      <c r="P31" s="6">
        <f t="shared" si="0"/>
        <v>2</v>
      </c>
      <c r="Q31" s="46">
        <v>88.549031164287499</v>
      </c>
      <c r="R31" s="47">
        <v>164.05531605635301</v>
      </c>
      <c r="S31" s="28">
        <v>-2.4347292790116801E-2</v>
      </c>
      <c r="T31" s="46"/>
      <c r="U31" s="47"/>
      <c r="V31" s="28"/>
      <c r="W31" s="46">
        <v>46.358836222610798</v>
      </c>
      <c r="X31" s="47">
        <v>66.324770273299293</v>
      </c>
      <c r="Y31" s="27">
        <v>0.27712686891817201</v>
      </c>
      <c r="Z31" s="10">
        <v>0</v>
      </c>
      <c r="AA31" s="11"/>
      <c r="AB31" s="12">
        <v>1</v>
      </c>
      <c r="AC31" s="12">
        <f t="shared" si="1"/>
        <v>1</v>
      </c>
      <c r="AD31" s="10"/>
      <c r="AF31" s="59">
        <v>21</v>
      </c>
      <c r="AG31" s="64">
        <v>291.78624568949431</v>
      </c>
      <c r="AH31" s="6">
        <v>32351</v>
      </c>
      <c r="AI31" s="64">
        <f t="shared" si="2"/>
        <v>202.95460702267206</v>
      </c>
      <c r="AJ31" s="46">
        <v>15.865251699142799</v>
      </c>
      <c r="AK31" s="78"/>
      <c r="AL31" s="82">
        <v>22.689952698150002</v>
      </c>
      <c r="AM31" s="69"/>
      <c r="AN31" s="83"/>
      <c r="AO31" s="84">
        <f>AF31/AI31</f>
        <v>0.10347141317986484</v>
      </c>
      <c r="AP31" s="69"/>
      <c r="AQ31" s="83"/>
      <c r="AR31" s="70">
        <f>AO31/COS(RADIANS(AL31))</f>
        <v>0.11215127750571777</v>
      </c>
    </row>
    <row r="32" spans="1:44" x14ac:dyDescent="0.3">
      <c r="A32" s="10">
        <v>30</v>
      </c>
      <c r="B32" s="10">
        <v>68.86</v>
      </c>
      <c r="C32" s="11">
        <v>66.83</v>
      </c>
      <c r="D32" s="12">
        <v>115.45</v>
      </c>
      <c r="E32" s="27"/>
      <c r="F32" s="27"/>
      <c r="G32" s="28"/>
      <c r="H32" s="26">
        <v>90.675403743772705</v>
      </c>
      <c r="I32" s="27">
        <v>114.325011491891</v>
      </c>
      <c r="J32" s="28">
        <v>295.69316619698299</v>
      </c>
      <c r="K32" s="26"/>
      <c r="L32" s="27"/>
      <c r="M32" s="28"/>
      <c r="N32" s="18"/>
      <c r="O32" s="18">
        <v>1</v>
      </c>
      <c r="P32" s="6">
        <f t="shared" si="0"/>
        <v>1</v>
      </c>
      <c r="Q32" s="46"/>
      <c r="R32" s="47"/>
      <c r="S32" s="28"/>
      <c r="T32" s="46">
        <v>10.2978903723037</v>
      </c>
      <c r="U32" s="47">
        <v>86.489211167029097</v>
      </c>
      <c r="V32" s="28">
        <v>6.0250067319981802E-2</v>
      </c>
      <c r="W32" s="46"/>
      <c r="X32" s="47"/>
      <c r="Y32" s="27"/>
      <c r="Z32" s="10"/>
      <c r="AA32" s="11">
        <v>1</v>
      </c>
      <c r="AB32" s="12"/>
      <c r="AC32" s="12">
        <f t="shared" si="1"/>
        <v>1</v>
      </c>
      <c r="AD32" s="10"/>
      <c r="AE32" s="61">
        <v>17</v>
      </c>
      <c r="AF32" s="12"/>
      <c r="AG32" s="64">
        <v>295.17309188188057</v>
      </c>
      <c r="AH32" s="6">
        <v>23002</v>
      </c>
      <c r="AI32" s="64">
        <f t="shared" si="2"/>
        <v>171.13461370511288</v>
      </c>
      <c r="AJ32" s="46"/>
      <c r="AK32" s="80">
        <v>0.58813392972296996</v>
      </c>
      <c r="AL32" s="47"/>
      <c r="AM32" s="69"/>
      <c r="AN32" s="84">
        <f>AE32/AI32</f>
        <v>9.9337005132656586E-2</v>
      </c>
      <c r="AO32" s="83"/>
      <c r="AP32" s="69"/>
      <c r="AQ32" s="84">
        <f>AN32/COS(RADIANS(AK32))</f>
        <v>9.9342238814748587E-2</v>
      </c>
      <c r="AR32" s="72"/>
    </row>
    <row r="33" spans="1:44" x14ac:dyDescent="0.3">
      <c r="A33" s="10">
        <v>31</v>
      </c>
      <c r="B33" s="10">
        <v>116.55</v>
      </c>
      <c r="C33" s="11">
        <v>124.59</v>
      </c>
      <c r="D33" s="12">
        <v>112.54</v>
      </c>
      <c r="E33" s="27">
        <v>62.417250415730102</v>
      </c>
      <c r="F33" s="27">
        <v>105.383909530881</v>
      </c>
      <c r="G33" s="28">
        <v>147.843894455282</v>
      </c>
      <c r="H33" s="26"/>
      <c r="I33" s="27"/>
      <c r="J33" s="28"/>
      <c r="K33" s="26">
        <v>145.62602342900499</v>
      </c>
      <c r="L33" s="27">
        <v>80.477934878820804</v>
      </c>
      <c r="M33" s="28">
        <v>59.489721644089798</v>
      </c>
      <c r="N33" s="18"/>
      <c r="O33" s="18">
        <v>2</v>
      </c>
      <c r="P33" s="6">
        <f t="shared" si="0"/>
        <v>2</v>
      </c>
      <c r="Q33" s="46">
        <v>27.7388440494436</v>
      </c>
      <c r="R33" s="47">
        <v>82.254292195466903</v>
      </c>
      <c r="S33" s="28">
        <v>0.119287930840193</v>
      </c>
      <c r="T33" s="46"/>
      <c r="U33" s="47"/>
      <c r="V33" s="28"/>
      <c r="W33" s="46">
        <v>43.992776243034903</v>
      </c>
      <c r="X33" s="47">
        <v>101.821185624417</v>
      </c>
      <c r="Y33" s="27">
        <v>-0.14738044100584599</v>
      </c>
      <c r="Z33" s="10">
        <v>1</v>
      </c>
      <c r="AA33" s="11"/>
      <c r="AB33" s="12">
        <v>0</v>
      </c>
      <c r="AC33" s="12">
        <f t="shared" si="1"/>
        <v>1</v>
      </c>
      <c r="AD33" s="60">
        <v>7</v>
      </c>
      <c r="AF33" s="12"/>
      <c r="AG33" s="64">
        <v>295.17309188188057</v>
      </c>
      <c r="AH33" s="6">
        <v>24526</v>
      </c>
      <c r="AI33" s="64">
        <f t="shared" si="2"/>
        <v>176.7129680418916</v>
      </c>
      <c r="AJ33" s="79">
        <v>27.661142867599999</v>
      </c>
      <c r="AK33" s="78"/>
      <c r="AL33" s="47">
        <v>12.931422448899999</v>
      </c>
      <c r="AM33" s="71">
        <f>AD33/AI33</f>
        <v>3.9612259799408606E-2</v>
      </c>
      <c r="AN33" s="83"/>
      <c r="AO33" s="83"/>
      <c r="AP33" s="71">
        <f>AM33/COS(RADIANS(AJ33))</f>
        <v>4.4723802642513757E-2</v>
      </c>
      <c r="AQ33" s="83"/>
      <c r="AR33" s="72"/>
    </row>
    <row r="34" spans="1:44" x14ac:dyDescent="0.3">
      <c r="A34" s="10">
        <v>32</v>
      </c>
      <c r="B34" s="10">
        <v>167.14</v>
      </c>
      <c r="C34" s="11">
        <v>94.32</v>
      </c>
      <c r="D34" s="12">
        <v>24.9</v>
      </c>
      <c r="E34" s="27"/>
      <c r="F34" s="27"/>
      <c r="G34" s="28"/>
      <c r="H34" s="26">
        <v>116.626504651798</v>
      </c>
      <c r="I34" s="27">
        <v>112.161214018783</v>
      </c>
      <c r="J34" s="28">
        <v>192.415756492866</v>
      </c>
      <c r="K34" s="26"/>
      <c r="L34" s="27"/>
      <c r="M34" s="28"/>
      <c r="N34" s="18"/>
      <c r="O34" s="18">
        <v>1</v>
      </c>
      <c r="P34" s="6">
        <f t="shared" si="0"/>
        <v>1</v>
      </c>
      <c r="Q34" s="46"/>
      <c r="R34" s="47"/>
      <c r="S34" s="28"/>
      <c r="T34" s="46">
        <v>54.265524709617203</v>
      </c>
      <c r="U34" s="47">
        <v>46.277880012851497</v>
      </c>
      <c r="V34" s="28">
        <v>0.40365885699578202</v>
      </c>
      <c r="W34" s="46"/>
      <c r="X34" s="47"/>
      <c r="Y34" s="27"/>
      <c r="Z34" s="10"/>
      <c r="AA34" s="11">
        <v>1</v>
      </c>
      <c r="AB34" s="12"/>
      <c r="AC34" s="12">
        <f t="shared" si="1"/>
        <v>1</v>
      </c>
      <c r="AD34" s="10"/>
      <c r="AE34" s="61">
        <v>24</v>
      </c>
      <c r="AF34" s="12"/>
      <c r="AG34" s="64">
        <v>296.51848359509006</v>
      </c>
      <c r="AH34" s="6">
        <v>31591</v>
      </c>
      <c r="AI34" s="64">
        <f t="shared" si="2"/>
        <v>200.55650190838622</v>
      </c>
      <c r="AJ34" s="46"/>
      <c r="AK34" s="80">
        <v>14.58124578576</v>
      </c>
      <c r="AL34" s="47"/>
      <c r="AM34" s="69"/>
      <c r="AN34" s="84">
        <f>AE34/AI34</f>
        <v>0.11966702536008106</v>
      </c>
      <c r="AO34" s="83"/>
      <c r="AP34" s="69"/>
      <c r="AQ34" s="84">
        <f>AN34/COS(RADIANS(AK34))</f>
        <v>0.12364957709953182</v>
      </c>
      <c r="AR34" s="72"/>
    </row>
    <row r="35" spans="1:44" x14ac:dyDescent="0.3">
      <c r="A35" s="10">
        <v>33</v>
      </c>
      <c r="B35" s="10">
        <v>174.96</v>
      </c>
      <c r="C35" s="11">
        <v>103.56</v>
      </c>
      <c r="D35" s="12">
        <v>20.49</v>
      </c>
      <c r="E35" s="27">
        <v>184.42766766126701</v>
      </c>
      <c r="F35" s="27">
        <v>52.326079958492201</v>
      </c>
      <c r="G35" s="28">
        <v>78.292036787945307</v>
      </c>
      <c r="H35" s="26"/>
      <c r="I35" s="27"/>
      <c r="J35" s="28"/>
      <c r="K35" s="26"/>
      <c r="L35" s="27"/>
      <c r="M35" s="28"/>
      <c r="N35" s="18"/>
      <c r="O35" s="18">
        <v>1</v>
      </c>
      <c r="P35" s="6">
        <f t="shared" si="0"/>
        <v>1</v>
      </c>
      <c r="Q35" s="46">
        <v>89.225508916670506</v>
      </c>
      <c r="R35" s="47">
        <v>99.619450097301495</v>
      </c>
      <c r="S35" s="28">
        <v>-2.2587386537001402E-3</v>
      </c>
      <c r="T35" s="46"/>
      <c r="U35" s="47"/>
      <c r="V35" s="28"/>
      <c r="W35" s="46"/>
      <c r="X35" s="47"/>
      <c r="Y35" s="27"/>
      <c r="Z35" s="10">
        <v>0</v>
      </c>
      <c r="AA35" s="11"/>
      <c r="AB35" s="12"/>
      <c r="AC35" s="12">
        <f t="shared" si="1"/>
        <v>0</v>
      </c>
      <c r="AD35" s="10"/>
      <c r="AF35" s="12"/>
      <c r="AG35" s="64">
        <v>297.33791242532629</v>
      </c>
      <c r="AH35" s="6">
        <v>637</v>
      </c>
      <c r="AI35" s="64">
        <f t="shared" si="2"/>
        <v>28.479002615897535</v>
      </c>
      <c r="AJ35" s="46">
        <v>12.965933789679999</v>
      </c>
      <c r="AK35" s="78"/>
      <c r="AL35" s="47"/>
      <c r="AM35" s="69"/>
      <c r="AN35" s="83"/>
      <c r="AO35" s="83"/>
      <c r="AP35" s="69"/>
      <c r="AQ35" s="83"/>
      <c r="AR35" s="72"/>
    </row>
    <row r="36" spans="1:44" x14ac:dyDescent="0.3">
      <c r="A36" s="19">
        <v>34</v>
      </c>
      <c r="B36" s="19">
        <v>45.38</v>
      </c>
      <c r="C36" s="20">
        <v>98.51</v>
      </c>
      <c r="D36" s="21">
        <v>42.69</v>
      </c>
      <c r="E36" s="30"/>
      <c r="F36" s="30"/>
      <c r="G36" s="31"/>
      <c r="H36" s="29"/>
      <c r="I36" s="30"/>
      <c r="J36" s="31"/>
      <c r="K36" s="29"/>
      <c r="L36" s="30"/>
      <c r="M36" s="31"/>
      <c r="N36" s="22">
        <v>1</v>
      </c>
      <c r="O36" s="18">
        <v>0</v>
      </c>
      <c r="P36" s="6"/>
      <c r="Q36" s="46"/>
      <c r="R36" s="47"/>
      <c r="S36" s="28"/>
      <c r="T36" s="46"/>
      <c r="U36" s="47"/>
      <c r="V36" s="28"/>
      <c r="W36" s="46"/>
      <c r="X36" s="47"/>
      <c r="Y36" s="27"/>
      <c r="Z36" s="10"/>
      <c r="AA36" s="11"/>
      <c r="AB36" s="12"/>
      <c r="AC36" s="12"/>
      <c r="AD36" s="10"/>
      <c r="AF36" s="12"/>
      <c r="AG36" s="64">
        <v>297.70967461574355</v>
      </c>
      <c r="AH36" s="6">
        <v>346</v>
      </c>
      <c r="AI36" s="64">
        <f t="shared" si="2"/>
        <v>20.989065783840079</v>
      </c>
      <c r="AJ36" s="46"/>
      <c r="AK36" s="78"/>
      <c r="AL36" s="47"/>
      <c r="AM36" s="69"/>
      <c r="AN36" s="83"/>
      <c r="AO36" s="83"/>
      <c r="AP36" s="69"/>
      <c r="AQ36" s="83"/>
      <c r="AR36" s="72"/>
    </row>
    <row r="37" spans="1:44" x14ac:dyDescent="0.3">
      <c r="A37" s="19">
        <v>35</v>
      </c>
      <c r="B37" s="19">
        <v>54.76</v>
      </c>
      <c r="C37" s="20">
        <v>96.46</v>
      </c>
      <c r="D37" s="21">
        <v>40.619999999999997</v>
      </c>
      <c r="E37" s="30"/>
      <c r="F37" s="30"/>
      <c r="G37" s="31"/>
      <c r="H37" s="29"/>
      <c r="I37" s="30"/>
      <c r="J37" s="31"/>
      <c r="K37" s="29"/>
      <c r="L37" s="30"/>
      <c r="M37" s="31"/>
      <c r="N37" s="22">
        <v>1</v>
      </c>
      <c r="O37" s="18">
        <v>0</v>
      </c>
      <c r="P37" s="6"/>
      <c r="Q37" s="46"/>
      <c r="R37" s="47"/>
      <c r="S37" s="28"/>
      <c r="T37" s="46"/>
      <c r="U37" s="47"/>
      <c r="V37" s="28"/>
      <c r="W37" s="46"/>
      <c r="X37" s="47"/>
      <c r="Y37" s="27"/>
      <c r="Z37" s="10"/>
      <c r="AA37" s="11"/>
      <c r="AB37" s="12"/>
      <c r="AC37" s="12"/>
      <c r="AD37" s="10"/>
      <c r="AF37" s="12"/>
      <c r="AG37" s="64">
        <v>298.00676305101246</v>
      </c>
      <c r="AH37" s="6">
        <v>261</v>
      </c>
      <c r="AI37" s="64">
        <f t="shared" si="2"/>
        <v>18.229523339239496</v>
      </c>
      <c r="AJ37" s="46"/>
      <c r="AK37" s="78"/>
      <c r="AL37" s="47"/>
      <c r="AM37" s="69"/>
      <c r="AN37" s="83"/>
      <c r="AO37" s="83"/>
      <c r="AP37" s="69"/>
      <c r="AQ37" s="83"/>
      <c r="AR37" s="72"/>
    </row>
    <row r="38" spans="1:44" x14ac:dyDescent="0.3">
      <c r="A38" s="10">
        <v>36</v>
      </c>
      <c r="B38" s="10">
        <v>10.4</v>
      </c>
      <c r="C38" s="11">
        <v>70.75</v>
      </c>
      <c r="D38" s="12">
        <v>9.76</v>
      </c>
      <c r="E38" s="27"/>
      <c r="F38" s="27"/>
      <c r="G38" s="28"/>
      <c r="H38" s="26">
        <v>319.23914506036499</v>
      </c>
      <c r="I38" s="27">
        <v>85.591789267117704</v>
      </c>
      <c r="J38" s="28">
        <v>201.06307697913701</v>
      </c>
      <c r="K38" s="26">
        <v>43.236233737402202</v>
      </c>
      <c r="L38" s="27">
        <v>111.64907465601</v>
      </c>
      <c r="M38" s="28">
        <v>310.514390048476</v>
      </c>
      <c r="N38" s="18"/>
      <c r="O38" s="18">
        <v>2</v>
      </c>
      <c r="P38" s="6">
        <f t="shared" si="0"/>
        <v>2</v>
      </c>
      <c r="Q38" s="46"/>
      <c r="R38" s="47"/>
      <c r="S38" s="28"/>
      <c r="T38" s="46">
        <v>105.505330262341</v>
      </c>
      <c r="U38" s="47">
        <v>159.533210200383</v>
      </c>
      <c r="V38" s="28">
        <v>0.25045294646632099</v>
      </c>
      <c r="W38" s="46">
        <v>63.320557850450399</v>
      </c>
      <c r="X38" s="47">
        <v>57.872044049439801</v>
      </c>
      <c r="Y38" s="27">
        <v>0.238782682213142</v>
      </c>
      <c r="Z38" s="10"/>
      <c r="AA38" s="11">
        <v>1</v>
      </c>
      <c r="AB38" s="12">
        <v>1</v>
      </c>
      <c r="AC38" s="12">
        <f t="shared" si="1"/>
        <v>2</v>
      </c>
      <c r="AD38" s="10"/>
      <c r="AE38" s="61">
        <v>10</v>
      </c>
      <c r="AF38" s="59">
        <v>17</v>
      </c>
      <c r="AG38" s="64">
        <v>297.85825468554054</v>
      </c>
      <c r="AH38" s="6">
        <v>26534</v>
      </c>
      <c r="AI38" s="64">
        <f t="shared" si="2"/>
        <v>183.80461931083997</v>
      </c>
      <c r="AJ38" s="46"/>
      <c r="AK38" s="80">
        <v>13.714279536423</v>
      </c>
      <c r="AL38" s="82">
        <v>1.2558876189099999</v>
      </c>
      <c r="AM38" s="69"/>
      <c r="AN38" s="84">
        <f>AE38/AI38</f>
        <v>5.4405596755370801E-2</v>
      </c>
      <c r="AO38" s="84">
        <f>AF38/AI38</f>
        <v>9.2489514484130356E-2</v>
      </c>
      <c r="AP38" s="69"/>
      <c r="AQ38" s="84">
        <f>AN38/COS(RADIANS(AK38))</f>
        <v>5.60022163679533E-2</v>
      </c>
      <c r="AR38" s="70">
        <f>AO38/COS(RADIANS(AL38))</f>
        <v>9.2511737640770211E-2</v>
      </c>
    </row>
    <row r="39" spans="1:44" x14ac:dyDescent="0.3">
      <c r="A39" s="19">
        <v>37</v>
      </c>
      <c r="B39" s="19">
        <v>161.94999999999999</v>
      </c>
      <c r="C39" s="20">
        <v>115.49</v>
      </c>
      <c r="D39" s="21">
        <v>65.81</v>
      </c>
      <c r="E39" s="30"/>
      <c r="F39" s="30"/>
      <c r="G39" s="31"/>
      <c r="H39" s="29">
        <v>109.29547651863</v>
      </c>
      <c r="I39" s="30">
        <v>156.03582525742399</v>
      </c>
      <c r="J39" s="31">
        <v>204.403606122719</v>
      </c>
      <c r="K39" s="29"/>
      <c r="L39" s="30"/>
      <c r="M39" s="31"/>
      <c r="N39" s="22">
        <v>1</v>
      </c>
      <c r="O39" s="18">
        <v>1</v>
      </c>
      <c r="P39" s="6"/>
      <c r="Q39" s="46"/>
      <c r="R39" s="47"/>
      <c r="S39" s="28"/>
      <c r="T39" s="46"/>
      <c r="U39" s="47"/>
      <c r="V39" s="28"/>
      <c r="W39" s="46"/>
      <c r="X39" s="47"/>
      <c r="Y39" s="27"/>
      <c r="Z39" s="10"/>
      <c r="AA39" s="11"/>
      <c r="AB39" s="12"/>
      <c r="AC39" s="12"/>
      <c r="AD39" s="10"/>
      <c r="AF39" s="12"/>
      <c r="AG39" s="64">
        <v>299.34006908061866</v>
      </c>
      <c r="AH39" s="6">
        <v>20157</v>
      </c>
      <c r="AI39" s="64">
        <f t="shared" si="2"/>
        <v>160.20202715080316</v>
      </c>
      <c r="AJ39" s="46"/>
      <c r="AK39" s="78"/>
      <c r="AL39" s="47"/>
      <c r="AM39" s="69"/>
      <c r="AN39" s="83"/>
      <c r="AO39" s="83"/>
      <c r="AP39" s="69"/>
      <c r="AQ39" s="83"/>
      <c r="AR39" s="72"/>
    </row>
    <row r="40" spans="1:44" x14ac:dyDescent="0.3">
      <c r="A40" s="19">
        <v>38</v>
      </c>
      <c r="B40" s="19">
        <v>161.81</v>
      </c>
      <c r="C40" s="20">
        <v>116.13</v>
      </c>
      <c r="D40" s="21">
        <v>65.650000000000006</v>
      </c>
      <c r="E40" s="30"/>
      <c r="F40" s="30"/>
      <c r="G40" s="31"/>
      <c r="H40" s="29">
        <v>107.86847209976</v>
      </c>
      <c r="I40" s="30">
        <v>156.30285944223999</v>
      </c>
      <c r="J40" s="31">
        <v>202.92051119170199</v>
      </c>
      <c r="K40" s="29"/>
      <c r="L40" s="30"/>
      <c r="M40" s="31"/>
      <c r="N40" s="22">
        <v>1</v>
      </c>
      <c r="O40" s="18">
        <v>1</v>
      </c>
      <c r="P40" s="6"/>
      <c r="Q40" s="46"/>
      <c r="R40" s="47"/>
      <c r="S40" s="28"/>
      <c r="T40" s="46"/>
      <c r="U40" s="47"/>
      <c r="V40" s="28"/>
      <c r="W40" s="46"/>
      <c r="X40" s="47"/>
      <c r="Y40" s="27"/>
      <c r="Z40" s="10"/>
      <c r="AA40" s="11"/>
      <c r="AB40" s="12"/>
      <c r="AC40" s="12"/>
      <c r="AD40" s="10"/>
      <c r="AF40" s="12"/>
      <c r="AG40" s="64">
        <v>299.11826418193925</v>
      </c>
      <c r="AH40" s="6">
        <v>2479</v>
      </c>
      <c r="AI40" s="64">
        <f t="shared" si="2"/>
        <v>56.181499013451649</v>
      </c>
      <c r="AJ40" s="46"/>
      <c r="AK40" s="78"/>
      <c r="AL40" s="47"/>
      <c r="AM40" s="69"/>
      <c r="AN40" s="83"/>
      <c r="AO40" s="83"/>
      <c r="AP40" s="69"/>
      <c r="AQ40" s="83"/>
      <c r="AR40" s="72"/>
    </row>
    <row r="41" spans="1:44" x14ac:dyDescent="0.3">
      <c r="A41" s="10">
        <v>39</v>
      </c>
      <c r="B41" s="10">
        <v>82.01</v>
      </c>
      <c r="C41" s="11">
        <v>25.67</v>
      </c>
      <c r="D41" s="12">
        <v>107.98</v>
      </c>
      <c r="E41" s="27"/>
      <c r="F41" s="27"/>
      <c r="G41" s="28"/>
      <c r="H41" s="26">
        <v>96.485200708873904</v>
      </c>
      <c r="I41" s="27">
        <v>76.690429144889407</v>
      </c>
      <c r="J41" s="28">
        <v>277.89795227787698</v>
      </c>
      <c r="K41" s="26"/>
      <c r="L41" s="27"/>
      <c r="M41" s="28"/>
      <c r="N41" s="18"/>
      <c r="O41" s="18">
        <v>1</v>
      </c>
      <c r="P41" s="6">
        <f t="shared" si="0"/>
        <v>1</v>
      </c>
      <c r="Q41" s="46"/>
      <c r="R41" s="47"/>
      <c r="S41" s="28"/>
      <c r="T41" s="46">
        <v>39.055323584856403</v>
      </c>
      <c r="U41" s="47">
        <v>52.152855575423096</v>
      </c>
      <c r="V41" s="28">
        <v>0.47645029385873899</v>
      </c>
      <c r="W41" s="46"/>
      <c r="X41" s="47"/>
      <c r="Y41" s="27"/>
      <c r="Z41" s="10"/>
      <c r="AA41" s="11">
        <v>1</v>
      </c>
      <c r="AB41" s="12"/>
      <c r="AC41" s="12">
        <f t="shared" si="1"/>
        <v>1</v>
      </c>
      <c r="AD41" s="10"/>
      <c r="AE41" s="61">
        <v>10</v>
      </c>
      <c r="AF41" s="12"/>
      <c r="AG41" s="64">
        <v>300.15191704483959</v>
      </c>
      <c r="AH41" s="6">
        <v>26628</v>
      </c>
      <c r="AI41" s="64">
        <f t="shared" si="2"/>
        <v>184.12990685167881</v>
      </c>
      <c r="AJ41" s="46"/>
      <c r="AK41" s="80">
        <v>39.155849315099999</v>
      </c>
      <c r="AL41" s="47"/>
      <c r="AM41" s="69"/>
      <c r="AN41" s="84">
        <f>AE41/AI41</f>
        <v>5.4309482750432535E-2</v>
      </c>
      <c r="AO41" s="83"/>
      <c r="AP41" s="69"/>
      <c r="AQ41" s="84">
        <f>AN41/COS(RADIANS(AK41))</f>
        <v>7.0037776189607256E-2</v>
      </c>
      <c r="AR41" s="72"/>
    </row>
    <row r="42" spans="1:44" x14ac:dyDescent="0.3">
      <c r="A42" s="10">
        <v>40</v>
      </c>
      <c r="B42" s="10">
        <v>37.340000000000003</v>
      </c>
      <c r="C42" s="11">
        <v>101.76</v>
      </c>
      <c r="D42" s="12">
        <v>35.840000000000003</v>
      </c>
      <c r="E42" s="27">
        <v>31.337209836345</v>
      </c>
      <c r="F42" s="27">
        <v>50.059872434608202</v>
      </c>
      <c r="G42" s="28">
        <v>97.465223096986193</v>
      </c>
      <c r="H42" s="26"/>
      <c r="I42" s="27"/>
      <c r="J42" s="28"/>
      <c r="K42" s="26">
        <v>90.584244986772802</v>
      </c>
      <c r="L42" s="27">
        <v>116.182495484425</v>
      </c>
      <c r="M42" s="28">
        <v>354.495206450929</v>
      </c>
      <c r="N42" s="18"/>
      <c r="O42" s="18">
        <v>2</v>
      </c>
      <c r="P42" s="6">
        <f t="shared" si="0"/>
        <v>2</v>
      </c>
      <c r="Q42" s="46">
        <v>56.484491842754501</v>
      </c>
      <c r="R42" s="47">
        <v>102.85512086343</v>
      </c>
      <c r="S42" s="28">
        <v>-0.122848755800414</v>
      </c>
      <c r="T42" s="46"/>
      <c r="U42" s="47"/>
      <c r="V42" s="28"/>
      <c r="W42" s="46">
        <v>33.949197976541498</v>
      </c>
      <c r="X42" s="47">
        <v>69.744504067532304</v>
      </c>
      <c r="Y42" s="27">
        <v>0.28719019327357298</v>
      </c>
      <c r="Z42" s="10">
        <v>0</v>
      </c>
      <c r="AA42" s="11"/>
      <c r="AB42" s="12">
        <v>1</v>
      </c>
      <c r="AC42" s="12">
        <f t="shared" si="1"/>
        <v>1</v>
      </c>
      <c r="AD42" s="10"/>
      <c r="AF42" s="59">
        <v>15</v>
      </c>
      <c r="AG42" s="64">
        <v>300.52018432386217</v>
      </c>
      <c r="AH42" s="6">
        <v>10057</v>
      </c>
      <c r="AI42" s="64">
        <f t="shared" si="2"/>
        <v>113.15904781059945</v>
      </c>
      <c r="AJ42" s="46">
        <v>14.183745289599999</v>
      </c>
      <c r="AK42" s="78"/>
      <c r="AL42" s="82">
        <v>21.288991629350001</v>
      </c>
      <c r="AM42" s="69"/>
      <c r="AN42" s="83"/>
      <c r="AO42" s="84">
        <f>AF42/AI42</f>
        <v>0.13255678878728575</v>
      </c>
      <c r="AP42" s="69"/>
      <c r="AQ42" s="83"/>
      <c r="AR42" s="70">
        <f>AO42/COS(RADIANS(AL42))</f>
        <v>0.14226479580592619</v>
      </c>
    </row>
    <row r="43" spans="1:44" x14ac:dyDescent="0.3">
      <c r="A43" s="10">
        <v>41</v>
      </c>
      <c r="B43" s="10">
        <v>22.57</v>
      </c>
      <c r="C43" s="11">
        <v>141.72999999999999</v>
      </c>
      <c r="D43" s="12">
        <v>34.57</v>
      </c>
      <c r="E43" s="27"/>
      <c r="F43" s="27"/>
      <c r="G43" s="28"/>
      <c r="H43" s="26"/>
      <c r="I43" s="27"/>
      <c r="J43" s="28"/>
      <c r="K43" s="26"/>
      <c r="L43" s="27"/>
      <c r="M43" s="28"/>
      <c r="N43" s="18"/>
      <c r="O43" s="18">
        <v>0</v>
      </c>
      <c r="P43" s="6">
        <f t="shared" si="0"/>
        <v>0</v>
      </c>
      <c r="Q43" s="46"/>
      <c r="R43" s="47"/>
      <c r="S43" s="28"/>
      <c r="T43" s="46"/>
      <c r="U43" s="47"/>
      <c r="V43" s="28"/>
      <c r="W43" s="46"/>
      <c r="X43" s="47"/>
      <c r="Y43" s="27"/>
      <c r="Z43" s="10"/>
      <c r="AA43" s="11"/>
      <c r="AB43" s="12"/>
      <c r="AC43" s="12">
        <f t="shared" si="1"/>
        <v>0</v>
      </c>
      <c r="AD43" s="10"/>
      <c r="AF43" s="12"/>
      <c r="AG43" s="64">
        <v>300.74091587067318</v>
      </c>
      <c r="AH43" s="6">
        <v>2449</v>
      </c>
      <c r="AI43" s="64">
        <f t="shared" si="2"/>
        <v>55.840519741997504</v>
      </c>
      <c r="AJ43" s="46"/>
      <c r="AK43" s="78"/>
      <c r="AL43" s="47"/>
      <c r="AM43" s="69"/>
      <c r="AN43" s="83"/>
      <c r="AO43" s="83"/>
      <c r="AP43" s="69"/>
      <c r="AQ43" s="83"/>
      <c r="AR43" s="72"/>
    </row>
    <row r="44" spans="1:44" x14ac:dyDescent="0.3">
      <c r="A44" s="10">
        <v>42</v>
      </c>
      <c r="B44" s="10">
        <v>21.06</v>
      </c>
      <c r="C44" s="11">
        <v>55.46</v>
      </c>
      <c r="D44" s="12">
        <v>8.61</v>
      </c>
      <c r="E44" s="27"/>
      <c r="F44" s="27"/>
      <c r="G44" s="28"/>
      <c r="H44" s="26">
        <v>327.44106031809798</v>
      </c>
      <c r="I44" s="27">
        <v>75.410503653549597</v>
      </c>
      <c r="J44" s="28">
        <v>212.69224407750201</v>
      </c>
      <c r="K44" s="26"/>
      <c r="L44" s="27"/>
      <c r="M44" s="28"/>
      <c r="N44" s="18"/>
      <c r="O44" s="18">
        <v>1</v>
      </c>
      <c r="P44" s="6">
        <f t="shared" si="0"/>
        <v>1</v>
      </c>
      <c r="Q44" s="46"/>
      <c r="R44" s="47"/>
      <c r="S44" s="28"/>
      <c r="T44" s="46">
        <v>97.184341696556203</v>
      </c>
      <c r="U44" s="47">
        <v>158.69363201764401</v>
      </c>
      <c r="V44" s="28">
        <v>0.116514206926745</v>
      </c>
      <c r="W44" s="46"/>
      <c r="X44" s="47"/>
      <c r="Y44" s="27"/>
      <c r="Z44" s="10"/>
      <c r="AA44" s="11">
        <v>1</v>
      </c>
      <c r="AB44" s="12"/>
      <c r="AC44" s="12">
        <f t="shared" si="1"/>
        <v>1</v>
      </c>
      <c r="AD44" s="10"/>
      <c r="AE44" s="61">
        <v>4</v>
      </c>
      <c r="AF44" s="12"/>
      <c r="AG44" s="64">
        <v>301.18186002855356</v>
      </c>
      <c r="AH44" s="6">
        <v>1277</v>
      </c>
      <c r="AI44" s="64">
        <f t="shared" si="2"/>
        <v>40.322783865040897</v>
      </c>
      <c r="AJ44" s="46"/>
      <c r="AK44" s="80">
        <v>27.996883917000002</v>
      </c>
      <c r="AL44" s="47"/>
      <c r="AM44" s="69"/>
      <c r="AN44" s="84">
        <f>AE44/AI44</f>
        <v>9.9199500049100664E-2</v>
      </c>
      <c r="AO44" s="83"/>
      <c r="AP44" s="69"/>
      <c r="AQ44" s="84">
        <f>AN44/COS(RADIANS(AK44))</f>
        <v>0.11234713416680522</v>
      </c>
      <c r="AR44" s="72"/>
    </row>
    <row r="45" spans="1:44" x14ac:dyDescent="0.3">
      <c r="A45" s="10">
        <v>43</v>
      </c>
      <c r="B45" s="10">
        <v>169.66</v>
      </c>
      <c r="C45" s="11">
        <v>65.77</v>
      </c>
      <c r="D45" s="12">
        <v>102.07</v>
      </c>
      <c r="E45" s="27"/>
      <c r="F45" s="27"/>
      <c r="G45" s="28"/>
      <c r="H45" s="26"/>
      <c r="I45" s="27"/>
      <c r="J45" s="28"/>
      <c r="K45" s="26"/>
      <c r="L45" s="27"/>
      <c r="M45" s="28"/>
      <c r="N45" s="18"/>
      <c r="O45" s="18">
        <v>0</v>
      </c>
      <c r="P45" s="6">
        <f t="shared" si="0"/>
        <v>0</v>
      </c>
      <c r="Q45" s="46"/>
      <c r="R45" s="47"/>
      <c r="S45" s="28"/>
      <c r="T45" s="46"/>
      <c r="U45" s="47"/>
      <c r="V45" s="28"/>
      <c r="W45" s="46"/>
      <c r="X45" s="47"/>
      <c r="Y45" s="27"/>
      <c r="Z45" s="10"/>
      <c r="AA45" s="11"/>
      <c r="AB45" s="12"/>
      <c r="AC45" s="12">
        <f t="shared" si="1"/>
        <v>0</v>
      </c>
      <c r="AD45" s="10"/>
      <c r="AF45" s="12"/>
      <c r="AG45" s="64">
        <v>301.62210642480966</v>
      </c>
      <c r="AH45" s="6">
        <v>2837</v>
      </c>
      <c r="AI45" s="64">
        <f t="shared" si="2"/>
        <v>60.101419188016322</v>
      </c>
      <c r="AJ45" s="46"/>
      <c r="AK45" s="78"/>
      <c r="AL45" s="47"/>
      <c r="AM45" s="69"/>
      <c r="AN45" s="83"/>
      <c r="AO45" s="83"/>
      <c r="AP45" s="69"/>
      <c r="AQ45" s="83"/>
      <c r="AR45" s="72"/>
    </row>
    <row r="46" spans="1:44" x14ac:dyDescent="0.3">
      <c r="A46" s="10">
        <v>44</v>
      </c>
      <c r="B46" s="10">
        <v>25.46</v>
      </c>
      <c r="C46" s="11">
        <v>139.1</v>
      </c>
      <c r="D46" s="12">
        <v>38.630000000000003</v>
      </c>
      <c r="E46" s="27"/>
      <c r="F46" s="27"/>
      <c r="G46" s="28"/>
      <c r="H46" s="26"/>
      <c r="I46" s="27"/>
      <c r="J46" s="28"/>
      <c r="K46" s="26"/>
      <c r="L46" s="27"/>
      <c r="M46" s="28"/>
      <c r="N46" s="18"/>
      <c r="O46" s="18">
        <v>0</v>
      </c>
      <c r="P46" s="6">
        <f t="shared" si="0"/>
        <v>0</v>
      </c>
      <c r="Q46" s="46"/>
      <c r="R46" s="47"/>
      <c r="S46" s="28"/>
      <c r="T46" s="46"/>
      <c r="U46" s="47"/>
      <c r="V46" s="28"/>
      <c r="W46" s="46"/>
      <c r="X46" s="47"/>
      <c r="Y46" s="27"/>
      <c r="Z46" s="10"/>
      <c r="AA46" s="11"/>
      <c r="AB46" s="12"/>
      <c r="AC46" s="12">
        <f t="shared" si="1"/>
        <v>0</v>
      </c>
      <c r="AD46" s="10"/>
      <c r="AF46" s="12"/>
      <c r="AG46" s="64">
        <v>302.06164803611824</v>
      </c>
      <c r="AH46" s="6">
        <v>8288</v>
      </c>
      <c r="AI46" s="64">
        <f t="shared" si="2"/>
        <v>102.72589423687208</v>
      </c>
      <c r="AJ46" s="46"/>
      <c r="AK46" s="78"/>
      <c r="AL46" s="47"/>
      <c r="AM46" s="69"/>
      <c r="AN46" s="83"/>
      <c r="AO46" s="83"/>
      <c r="AP46" s="69"/>
      <c r="AQ46" s="83"/>
      <c r="AR46" s="72"/>
    </row>
    <row r="47" spans="1:44" x14ac:dyDescent="0.3">
      <c r="A47" s="10">
        <v>45</v>
      </c>
      <c r="B47" s="10">
        <v>37.54</v>
      </c>
      <c r="C47" s="11">
        <v>84.27</v>
      </c>
      <c r="D47" s="12">
        <v>16.53</v>
      </c>
      <c r="E47" s="27"/>
      <c r="F47" s="27"/>
      <c r="G47" s="28"/>
      <c r="H47" s="26"/>
      <c r="I47" s="27"/>
      <c r="J47" s="28"/>
      <c r="K47" s="26">
        <v>78.162057558992601</v>
      </c>
      <c r="L47" s="27">
        <v>118.551895084729</v>
      </c>
      <c r="M47" s="28">
        <v>325.29425630988101</v>
      </c>
      <c r="N47" s="18"/>
      <c r="O47" s="18">
        <v>1</v>
      </c>
      <c r="P47" s="6">
        <f t="shared" si="0"/>
        <v>1</v>
      </c>
      <c r="Q47" s="46"/>
      <c r="R47" s="47"/>
      <c r="S47" s="28"/>
      <c r="T47" s="46"/>
      <c r="U47" s="47"/>
      <c r="V47" s="28"/>
      <c r="W47" s="46">
        <v>35.360941981751701</v>
      </c>
      <c r="X47" s="47">
        <v>73.198238111640705</v>
      </c>
      <c r="Y47" s="27">
        <v>0.23573594025858199</v>
      </c>
      <c r="Z47" s="10"/>
      <c r="AA47" s="11"/>
      <c r="AB47" s="12">
        <v>1</v>
      </c>
      <c r="AC47" s="12">
        <f t="shared" si="1"/>
        <v>1</v>
      </c>
      <c r="AD47" s="10"/>
      <c r="AF47" s="59">
        <v>5</v>
      </c>
      <c r="AG47" s="64">
        <v>301.91521290896111</v>
      </c>
      <c r="AH47" s="6">
        <v>4120</v>
      </c>
      <c r="AI47" s="64">
        <f t="shared" si="2"/>
        <v>72.427528774001885</v>
      </c>
      <c r="AJ47" s="46"/>
      <c r="AK47" s="78"/>
      <c r="AL47" s="82">
        <v>12.14257515734</v>
      </c>
      <c r="AM47" s="69"/>
      <c r="AN47" s="83"/>
      <c r="AO47" s="84">
        <f>AF47/AI47</f>
        <v>6.9034524367132172E-2</v>
      </c>
      <c r="AP47" s="69"/>
      <c r="AQ47" s="83"/>
      <c r="AR47" s="70">
        <f>AO47/COS(RADIANS(AL47))</f>
        <v>7.0614365141796254E-2</v>
      </c>
    </row>
    <row r="48" spans="1:44" x14ac:dyDescent="0.3">
      <c r="A48" s="19">
        <v>46</v>
      </c>
      <c r="B48" s="19">
        <v>20.100000000000001</v>
      </c>
      <c r="C48" s="20">
        <v>56.38</v>
      </c>
      <c r="D48" s="21">
        <v>8.48</v>
      </c>
      <c r="E48" s="30"/>
      <c r="F48" s="30"/>
      <c r="G48" s="31"/>
      <c r="H48" s="29"/>
      <c r="I48" s="30"/>
      <c r="J48" s="31"/>
      <c r="K48" s="29">
        <v>49.956036310759501</v>
      </c>
      <c r="L48" s="30">
        <v>99.951129786733404</v>
      </c>
      <c r="M48" s="31">
        <v>301.740461734642</v>
      </c>
      <c r="N48" s="22">
        <v>1</v>
      </c>
      <c r="O48" s="18">
        <v>1</v>
      </c>
      <c r="P48" s="6"/>
      <c r="Q48" s="46"/>
      <c r="R48" s="47"/>
      <c r="S48" s="28"/>
      <c r="T48" s="46"/>
      <c r="U48" s="47"/>
      <c r="V48" s="28"/>
      <c r="W48" s="46"/>
      <c r="X48" s="47"/>
      <c r="Y48" s="27"/>
      <c r="Z48" s="10"/>
      <c r="AA48" s="11"/>
      <c r="AB48" s="12"/>
      <c r="AC48" s="12"/>
      <c r="AD48" s="10"/>
      <c r="AF48" s="12"/>
      <c r="AG48" s="64">
        <v>302.57354643278057</v>
      </c>
      <c r="AH48" s="6">
        <v>4261</v>
      </c>
      <c r="AI48" s="64">
        <f t="shared" si="2"/>
        <v>73.656457287304619</v>
      </c>
      <c r="AJ48" s="46"/>
      <c r="AK48" s="78"/>
      <c r="AL48" s="47"/>
      <c r="AM48" s="69"/>
      <c r="AN48" s="83"/>
      <c r="AO48" s="83"/>
      <c r="AP48" s="69"/>
      <c r="AQ48" s="83"/>
      <c r="AR48" s="72"/>
    </row>
    <row r="49" spans="1:44" x14ac:dyDescent="0.3">
      <c r="A49" s="10">
        <v>47</v>
      </c>
      <c r="B49" s="10">
        <v>74.41</v>
      </c>
      <c r="C49" s="11">
        <v>82.31</v>
      </c>
      <c r="D49" s="12">
        <v>53.55</v>
      </c>
      <c r="E49" s="27">
        <v>42.893784474858101</v>
      </c>
      <c r="F49" s="27">
        <v>37.035193213891297</v>
      </c>
      <c r="G49" s="28">
        <v>131.101916831061</v>
      </c>
      <c r="H49" s="26"/>
      <c r="I49" s="27"/>
      <c r="J49" s="28"/>
      <c r="K49" s="26">
        <v>125.94921382847799</v>
      </c>
      <c r="L49" s="27">
        <v>90.306092880641501</v>
      </c>
      <c r="M49" s="28">
        <v>349.98024224064699</v>
      </c>
      <c r="N49" s="18"/>
      <c r="O49" s="18">
        <v>2</v>
      </c>
      <c r="P49" s="6">
        <f t="shared" si="0"/>
        <v>2</v>
      </c>
      <c r="Q49" s="46">
        <v>40.617438011901498</v>
      </c>
      <c r="R49" s="47">
        <v>128.400531133263</v>
      </c>
      <c r="S49" s="28">
        <v>-0.47150215310979099</v>
      </c>
      <c r="T49" s="46"/>
      <c r="U49" s="47"/>
      <c r="V49" s="28"/>
      <c r="W49" s="46">
        <v>11.0812678636418</v>
      </c>
      <c r="X49" s="47">
        <v>99.520977380304402</v>
      </c>
      <c r="Y49" s="27">
        <v>-0.16232474446398701</v>
      </c>
      <c r="Z49" s="10">
        <v>0</v>
      </c>
      <c r="AA49" s="11"/>
      <c r="AB49" s="12">
        <v>0</v>
      </c>
      <c r="AC49" s="12">
        <f t="shared" si="1"/>
        <v>0</v>
      </c>
      <c r="AD49" s="10"/>
      <c r="AF49" s="12"/>
      <c r="AG49" s="64">
        <v>303.08446479246231</v>
      </c>
      <c r="AH49" s="6">
        <v>32998</v>
      </c>
      <c r="AI49" s="64">
        <f t="shared" si="2"/>
        <v>204.97404347177937</v>
      </c>
      <c r="AJ49" s="46">
        <v>31.232787797577799</v>
      </c>
      <c r="AK49" s="78"/>
      <c r="AL49" s="47">
        <v>4.9833724396410002</v>
      </c>
      <c r="AM49" s="69"/>
      <c r="AN49" s="83"/>
      <c r="AO49" s="83"/>
      <c r="AP49" s="69"/>
      <c r="AQ49" s="83"/>
      <c r="AR49" s="72"/>
    </row>
    <row r="50" spans="1:44" x14ac:dyDescent="0.3">
      <c r="A50" s="10">
        <v>48</v>
      </c>
      <c r="B50" s="10">
        <v>37.11</v>
      </c>
      <c r="C50" s="11">
        <v>58.48</v>
      </c>
      <c r="D50" s="12">
        <v>70.91</v>
      </c>
      <c r="E50" s="27"/>
      <c r="F50" s="27"/>
      <c r="G50" s="28"/>
      <c r="H50" s="26"/>
      <c r="I50" s="27"/>
      <c r="J50" s="28"/>
      <c r="K50" s="26">
        <v>97.103438831297396</v>
      </c>
      <c r="L50" s="27">
        <v>63.3201581073303</v>
      </c>
      <c r="M50" s="28">
        <v>339.51941582345898</v>
      </c>
      <c r="N50" s="18"/>
      <c r="O50" s="18">
        <v>1</v>
      </c>
      <c r="P50" s="6">
        <f t="shared" si="0"/>
        <v>1</v>
      </c>
      <c r="Q50" s="46"/>
      <c r="R50" s="47"/>
      <c r="S50" s="28"/>
      <c r="T50" s="46"/>
      <c r="U50" s="47"/>
      <c r="V50" s="28"/>
      <c r="W50" s="46">
        <v>38.796415361342099</v>
      </c>
      <c r="X50" s="47">
        <v>64.868993582949102</v>
      </c>
      <c r="Y50" s="27">
        <v>0.330993238108437</v>
      </c>
      <c r="Z50" s="10"/>
      <c r="AA50" s="11"/>
      <c r="AB50" s="12">
        <v>1</v>
      </c>
      <c r="AC50" s="12">
        <f t="shared" si="1"/>
        <v>1</v>
      </c>
      <c r="AD50" s="10"/>
      <c r="AF50" s="59">
        <v>13</v>
      </c>
      <c r="AG50" s="64">
        <v>304.75615739222047</v>
      </c>
      <c r="AH50" s="6">
        <v>71134</v>
      </c>
      <c r="AI50" s="64">
        <f t="shared" si="2"/>
        <v>300.94953360188327</v>
      </c>
      <c r="AJ50" s="46"/>
      <c r="AK50" s="78"/>
      <c r="AL50" s="82">
        <v>32.725428521237902</v>
      </c>
      <c r="AM50" s="69"/>
      <c r="AN50" s="83"/>
      <c r="AO50" s="84">
        <f>AF50/AI50</f>
        <v>4.319661122052873E-2</v>
      </c>
      <c r="AP50" s="69"/>
      <c r="AQ50" s="83"/>
      <c r="AR50" s="70">
        <f>AO50/COS(RADIANS(AL50))</f>
        <v>5.134684851418226E-2</v>
      </c>
    </row>
    <row r="51" spans="1:44" x14ac:dyDescent="0.3">
      <c r="A51" s="19">
        <v>49</v>
      </c>
      <c r="B51" s="19">
        <v>72.77</v>
      </c>
      <c r="C51" s="20">
        <v>90.98</v>
      </c>
      <c r="D51" s="21">
        <v>85.16</v>
      </c>
      <c r="E51" s="30"/>
      <c r="F51" s="30"/>
      <c r="G51" s="31"/>
      <c r="H51" s="29"/>
      <c r="I51" s="30"/>
      <c r="J51" s="31"/>
      <c r="K51" s="29"/>
      <c r="L51" s="30"/>
      <c r="M51" s="31"/>
      <c r="N51" s="22">
        <v>1</v>
      </c>
      <c r="O51" s="18">
        <v>0</v>
      </c>
      <c r="P51" s="6"/>
      <c r="Q51" s="46"/>
      <c r="R51" s="47"/>
      <c r="S51" s="28"/>
      <c r="T51" s="46"/>
      <c r="U51" s="47"/>
      <c r="V51" s="28"/>
      <c r="W51" s="46"/>
      <c r="X51" s="47"/>
      <c r="Y51" s="27"/>
      <c r="Z51" s="10"/>
      <c r="AA51" s="11"/>
      <c r="AB51" s="12"/>
      <c r="AC51" s="12"/>
      <c r="AD51" s="10"/>
      <c r="AF51" s="12"/>
      <c r="AG51" s="64">
        <v>306.20079525711924</v>
      </c>
      <c r="AH51" s="6">
        <v>3062</v>
      </c>
      <c r="AI51" s="64">
        <f t="shared" si="2"/>
        <v>62.439246359794161</v>
      </c>
      <c r="AJ51" s="46"/>
      <c r="AK51" s="78"/>
      <c r="AL51" s="47"/>
      <c r="AM51" s="69"/>
      <c r="AN51" s="83"/>
      <c r="AO51" s="83"/>
      <c r="AP51" s="69"/>
      <c r="AQ51" s="83"/>
      <c r="AR51" s="72"/>
    </row>
    <row r="52" spans="1:44" x14ac:dyDescent="0.3">
      <c r="A52" s="19">
        <v>50</v>
      </c>
      <c r="B52" s="19">
        <v>122.55</v>
      </c>
      <c r="C52" s="20">
        <v>80.56</v>
      </c>
      <c r="D52" s="21">
        <v>103.63</v>
      </c>
      <c r="E52" s="30"/>
      <c r="F52" s="30"/>
      <c r="G52" s="31"/>
      <c r="H52" s="29"/>
      <c r="I52" s="30"/>
      <c r="J52" s="31"/>
      <c r="K52" s="29"/>
      <c r="L52" s="30"/>
      <c r="M52" s="31"/>
      <c r="N52" s="22">
        <v>1</v>
      </c>
      <c r="O52" s="18">
        <v>0</v>
      </c>
      <c r="P52" s="6"/>
      <c r="Q52" s="46"/>
      <c r="R52" s="47"/>
      <c r="S52" s="28"/>
      <c r="T52" s="46"/>
      <c r="U52" s="47"/>
      <c r="V52" s="28"/>
      <c r="W52" s="46"/>
      <c r="X52" s="47"/>
      <c r="Y52" s="27"/>
      <c r="Z52" s="10"/>
      <c r="AA52" s="11"/>
      <c r="AB52" s="12"/>
      <c r="AC52" s="12"/>
      <c r="AD52" s="10"/>
      <c r="AF52" s="12"/>
      <c r="AG52" s="64">
        <v>305.40729868026887</v>
      </c>
      <c r="AH52" s="6">
        <v>3847</v>
      </c>
      <c r="AI52" s="64">
        <f t="shared" si="2"/>
        <v>69.986802531592843</v>
      </c>
      <c r="AJ52" s="46"/>
      <c r="AK52" s="78"/>
      <c r="AL52" s="47"/>
      <c r="AM52" s="69"/>
      <c r="AN52" s="83"/>
      <c r="AO52" s="83"/>
      <c r="AP52" s="69"/>
      <c r="AQ52" s="83"/>
      <c r="AR52" s="72"/>
    </row>
    <row r="53" spans="1:44" x14ac:dyDescent="0.3">
      <c r="A53" s="10">
        <v>51</v>
      </c>
      <c r="B53" s="10">
        <v>155.62</v>
      </c>
      <c r="C53" s="11">
        <v>116.72</v>
      </c>
      <c r="D53" s="12">
        <v>93.56</v>
      </c>
      <c r="E53" s="27">
        <v>110.70489324627999</v>
      </c>
      <c r="F53" s="27">
        <v>87.903550699609298</v>
      </c>
      <c r="G53" s="28">
        <v>143.16076160546501</v>
      </c>
      <c r="H53" s="26"/>
      <c r="I53" s="27"/>
      <c r="J53" s="28"/>
      <c r="K53" s="26"/>
      <c r="L53" s="27"/>
      <c r="M53" s="28"/>
      <c r="N53" s="18"/>
      <c r="O53" s="18">
        <v>1</v>
      </c>
      <c r="P53" s="6">
        <f t="shared" si="0"/>
        <v>1</v>
      </c>
      <c r="Q53" s="46">
        <v>43.519893342321197</v>
      </c>
      <c r="R53" s="47">
        <v>49.784530579579098</v>
      </c>
      <c r="S53" s="28">
        <v>0.46819369151219198</v>
      </c>
      <c r="T53" s="46"/>
      <c r="U53" s="47"/>
      <c r="V53" s="28"/>
      <c r="W53" s="46"/>
      <c r="X53" s="47"/>
      <c r="Y53" s="27"/>
      <c r="Z53" s="10">
        <v>1</v>
      </c>
      <c r="AA53" s="11"/>
      <c r="AB53" s="12"/>
      <c r="AC53" s="12">
        <f t="shared" si="1"/>
        <v>1</v>
      </c>
      <c r="AD53" s="60">
        <v>13</v>
      </c>
      <c r="AF53" s="12"/>
      <c r="AG53" s="64">
        <v>306.48869265410792</v>
      </c>
      <c r="AH53" s="6">
        <v>6938</v>
      </c>
      <c r="AI53" s="64">
        <f t="shared" si="2"/>
        <v>93.987956469818826</v>
      </c>
      <c r="AJ53" s="79">
        <v>13.284958152</v>
      </c>
      <c r="AK53" s="78"/>
      <c r="AL53" s="47"/>
      <c r="AM53" s="71">
        <f>AD53/AI53</f>
        <v>0.13831559370241789</v>
      </c>
      <c r="AN53" s="83"/>
      <c r="AO53" s="83"/>
      <c r="AP53" s="71">
        <f>AM53/COS(RADIANS(AJ53))</f>
        <v>0.14211880167769944</v>
      </c>
      <c r="AQ53" s="83"/>
      <c r="AR53" s="72"/>
    </row>
    <row r="54" spans="1:44" x14ac:dyDescent="0.3">
      <c r="A54" s="19">
        <v>52</v>
      </c>
      <c r="B54" s="19">
        <v>115.22</v>
      </c>
      <c r="C54" s="20">
        <v>100.26</v>
      </c>
      <c r="D54" s="21">
        <v>107.67</v>
      </c>
      <c r="E54" s="30"/>
      <c r="F54" s="30"/>
      <c r="G54" s="31"/>
      <c r="H54" s="29"/>
      <c r="I54" s="30"/>
      <c r="J54" s="31"/>
      <c r="K54" s="29"/>
      <c r="L54" s="30"/>
      <c r="M54" s="31"/>
      <c r="N54" s="22">
        <v>1</v>
      </c>
      <c r="O54" s="18">
        <v>0</v>
      </c>
      <c r="P54" s="6"/>
      <c r="Q54" s="46"/>
      <c r="R54" s="47"/>
      <c r="S54" s="28"/>
      <c r="T54" s="46"/>
      <c r="U54" s="47"/>
      <c r="V54" s="28"/>
      <c r="W54" s="46"/>
      <c r="X54" s="47"/>
      <c r="Y54" s="27"/>
      <c r="Z54" s="10"/>
      <c r="AA54" s="11"/>
      <c r="AB54" s="12"/>
      <c r="AC54" s="12"/>
      <c r="AD54" s="10"/>
      <c r="AF54" s="12"/>
      <c r="AG54" s="64">
        <v>307.27860827714375</v>
      </c>
      <c r="AH54" s="6">
        <v>444</v>
      </c>
      <c r="AI54" s="64">
        <f t="shared" si="2"/>
        <v>23.77642441290137</v>
      </c>
      <c r="AJ54" s="46"/>
      <c r="AK54" s="78"/>
      <c r="AL54" s="47"/>
      <c r="AM54" s="69"/>
      <c r="AN54" s="83"/>
      <c r="AO54" s="83"/>
      <c r="AP54" s="69"/>
      <c r="AQ54" s="83"/>
      <c r="AR54" s="72"/>
    </row>
    <row r="55" spans="1:44" x14ac:dyDescent="0.3">
      <c r="A55" s="10">
        <v>53</v>
      </c>
      <c r="B55" s="10">
        <v>157.33000000000001</v>
      </c>
      <c r="C55" s="11">
        <v>140.32</v>
      </c>
      <c r="D55" s="12">
        <v>80.180000000000007</v>
      </c>
      <c r="E55" s="27">
        <v>119.572621608872</v>
      </c>
      <c r="F55" s="27">
        <v>98.721079754288496</v>
      </c>
      <c r="G55" s="28">
        <v>119.74508562591301</v>
      </c>
      <c r="H55" s="26"/>
      <c r="I55" s="27"/>
      <c r="J55" s="28"/>
      <c r="K55" s="26"/>
      <c r="L55" s="27"/>
      <c r="M55" s="28"/>
      <c r="N55" s="18"/>
      <c r="O55" s="18">
        <v>1</v>
      </c>
      <c r="P55" s="6">
        <f t="shared" si="0"/>
        <v>1</v>
      </c>
      <c r="Q55" s="46">
        <v>52.037943361891003</v>
      </c>
      <c r="R55" s="47">
        <v>45.585501918444798</v>
      </c>
      <c r="S55" s="28">
        <v>0.43050174808341901</v>
      </c>
      <c r="T55" s="46"/>
      <c r="U55" s="47"/>
      <c r="V55" s="28"/>
      <c r="W55" s="46"/>
      <c r="X55" s="47"/>
      <c r="Y55" s="27"/>
      <c r="Z55" s="10">
        <v>1</v>
      </c>
      <c r="AA55" s="11"/>
      <c r="AB55" s="12"/>
      <c r="AC55" s="12">
        <f t="shared" si="1"/>
        <v>1</v>
      </c>
      <c r="AD55" s="60">
        <v>27</v>
      </c>
      <c r="AF55" s="12"/>
      <c r="AG55" s="64">
        <v>308.42278452331658</v>
      </c>
      <c r="AH55" s="6">
        <v>44378</v>
      </c>
      <c r="AI55" s="64">
        <f t="shared" si="2"/>
        <v>237.70533127436804</v>
      </c>
      <c r="AJ55" s="79">
        <v>3.8298693148999998</v>
      </c>
      <c r="AK55" s="78"/>
      <c r="AL55" s="47"/>
      <c r="AM55" s="71">
        <f>AD55/AI55</f>
        <v>0.11358600943129724</v>
      </c>
      <c r="AN55" s="83"/>
      <c r="AO55" s="83"/>
      <c r="AP55" s="71">
        <f>AM55/COS(RADIANS(AJ55))</f>
        <v>0.11384023939645802</v>
      </c>
      <c r="AQ55" s="83"/>
      <c r="AR55" s="72"/>
    </row>
    <row r="56" spans="1:44" x14ac:dyDescent="0.3">
      <c r="A56" s="10">
        <v>54</v>
      </c>
      <c r="B56" s="10">
        <v>83.58</v>
      </c>
      <c r="C56" s="11">
        <v>156.05000000000001</v>
      </c>
      <c r="D56" s="12">
        <v>14.52</v>
      </c>
      <c r="E56" s="27">
        <v>96.140783319134201</v>
      </c>
      <c r="F56" s="27">
        <v>104.73642257957199</v>
      </c>
      <c r="G56" s="28">
        <v>83.567585815228497</v>
      </c>
      <c r="H56" s="26"/>
      <c r="I56" s="27"/>
      <c r="J56" s="28"/>
      <c r="K56" s="26"/>
      <c r="L56" s="27"/>
      <c r="M56" s="28"/>
      <c r="N56" s="18"/>
      <c r="O56" s="18">
        <v>1</v>
      </c>
      <c r="P56" s="6">
        <f t="shared" si="0"/>
        <v>1</v>
      </c>
      <c r="Q56" s="46">
        <v>40.595416262729202</v>
      </c>
      <c r="R56" s="47">
        <v>50.458762916928102</v>
      </c>
      <c r="S56" s="28">
        <v>0.48341062589059097</v>
      </c>
      <c r="T56" s="46"/>
      <c r="U56" s="47"/>
      <c r="V56" s="28"/>
      <c r="W56" s="46"/>
      <c r="X56" s="47"/>
      <c r="Y56" s="27"/>
      <c r="Z56" s="10">
        <v>1</v>
      </c>
      <c r="AA56" s="11"/>
      <c r="AB56" s="12"/>
      <c r="AC56" s="12">
        <f t="shared" si="1"/>
        <v>1</v>
      </c>
      <c r="AD56" s="60">
        <v>5</v>
      </c>
      <c r="AF56" s="12"/>
      <c r="AG56" s="64">
        <v>308.49410435624708</v>
      </c>
      <c r="AH56" s="6">
        <v>3004</v>
      </c>
      <c r="AI56" s="64">
        <f t="shared" si="2"/>
        <v>61.845061180214131</v>
      </c>
      <c r="AJ56" s="79">
        <v>4.5349154388170003</v>
      </c>
      <c r="AK56" s="78"/>
      <c r="AL56" s="47"/>
      <c r="AM56" s="71">
        <f>AD56/AI56</f>
        <v>8.0847199510890491E-2</v>
      </c>
      <c r="AN56" s="83"/>
      <c r="AO56" s="83"/>
      <c r="AP56" s="71">
        <f>AM56/COS(RADIANS(AJ56))</f>
        <v>8.1101099764374726E-2</v>
      </c>
      <c r="AQ56" s="83"/>
      <c r="AR56" s="72"/>
    </row>
    <row r="57" spans="1:44" x14ac:dyDescent="0.3">
      <c r="A57" s="19">
        <v>55</v>
      </c>
      <c r="B57" s="19">
        <v>78.42</v>
      </c>
      <c r="C57" s="20">
        <v>156.94</v>
      </c>
      <c r="D57" s="21">
        <v>9.68</v>
      </c>
      <c r="E57" s="30"/>
      <c r="F57" s="30"/>
      <c r="G57" s="31"/>
      <c r="H57" s="29"/>
      <c r="I57" s="30"/>
      <c r="J57" s="31"/>
      <c r="K57" s="29"/>
      <c r="L57" s="30"/>
      <c r="M57" s="31"/>
      <c r="N57" s="22">
        <v>1</v>
      </c>
      <c r="O57" s="18">
        <v>0</v>
      </c>
      <c r="P57" s="6"/>
      <c r="Q57" s="46"/>
      <c r="R57" s="47"/>
      <c r="S57" s="28"/>
      <c r="T57" s="46"/>
      <c r="U57" s="47"/>
      <c r="V57" s="28"/>
      <c r="W57" s="46"/>
      <c r="X57" s="47"/>
      <c r="Y57" s="27"/>
      <c r="Z57" s="10"/>
      <c r="AA57" s="11"/>
      <c r="AB57" s="12"/>
      <c r="AC57" s="12"/>
      <c r="AD57" s="10"/>
      <c r="AF57" s="12"/>
      <c r="AG57" s="64">
        <v>309.56116063109334</v>
      </c>
      <c r="AH57" s="6">
        <v>526</v>
      </c>
      <c r="AI57" s="64">
        <f t="shared" si="2"/>
        <v>25.879026267050612</v>
      </c>
      <c r="AJ57" s="46"/>
      <c r="AK57" s="78"/>
      <c r="AL57" s="47"/>
      <c r="AM57" s="69"/>
      <c r="AN57" s="83"/>
      <c r="AO57" s="83"/>
      <c r="AP57" s="69"/>
      <c r="AQ57" s="83"/>
      <c r="AR57" s="72"/>
    </row>
    <row r="58" spans="1:44" x14ac:dyDescent="0.3">
      <c r="A58" s="10">
        <v>56</v>
      </c>
      <c r="B58" s="10">
        <v>98.37</v>
      </c>
      <c r="C58" s="11">
        <v>71.72</v>
      </c>
      <c r="D58" s="12">
        <v>53.42</v>
      </c>
      <c r="E58" s="27">
        <v>57.170839090274001</v>
      </c>
      <c r="F58" s="27">
        <v>28.392664959612901</v>
      </c>
      <c r="G58" s="28">
        <v>142.53193572384501</v>
      </c>
      <c r="H58" s="26"/>
      <c r="I58" s="27"/>
      <c r="J58" s="28"/>
      <c r="K58" s="26">
        <v>150.31054473052501</v>
      </c>
      <c r="L58" s="27">
        <v>83.836416793452898</v>
      </c>
      <c r="M58" s="28">
        <v>341.579804595383</v>
      </c>
      <c r="N58" s="18"/>
      <c r="O58" s="18">
        <v>2</v>
      </c>
      <c r="P58" s="6">
        <f t="shared" si="0"/>
        <v>2</v>
      </c>
      <c r="Q58" s="46">
        <v>41.851120115668898</v>
      </c>
      <c r="R58" s="47">
        <v>128.00636633673699</v>
      </c>
      <c r="S58" s="28">
        <v>-0.45865976149636101</v>
      </c>
      <c r="T58" s="46"/>
      <c r="U58" s="47"/>
      <c r="V58" s="28"/>
      <c r="W58" s="46">
        <v>37.198723747867497</v>
      </c>
      <c r="X58" s="47">
        <v>120.652205123828</v>
      </c>
      <c r="Y58" s="27">
        <v>-0.40609810615188102</v>
      </c>
      <c r="Z58" s="10">
        <v>0</v>
      </c>
      <c r="AA58" s="11"/>
      <c r="AB58" s="12">
        <v>0</v>
      </c>
      <c r="AC58" s="12">
        <f t="shared" si="1"/>
        <v>0</v>
      </c>
      <c r="AD58" s="10"/>
      <c r="AF58" s="12"/>
      <c r="AG58" s="64">
        <v>311.39830309245247</v>
      </c>
      <c r="AH58" s="6">
        <v>16615</v>
      </c>
      <c r="AI58" s="64">
        <f t="shared" si="2"/>
        <v>145.44715547502031</v>
      </c>
      <c r="AJ58" s="46">
        <v>41.595934962237997</v>
      </c>
      <c r="AK58" s="78"/>
      <c r="AL58" s="47">
        <v>13.545563684284801</v>
      </c>
      <c r="AM58" s="69"/>
      <c r="AN58" s="83"/>
      <c r="AO58" s="83"/>
      <c r="AP58" s="69"/>
      <c r="AQ58" s="83"/>
      <c r="AR58" s="72"/>
    </row>
    <row r="59" spans="1:44" x14ac:dyDescent="0.3">
      <c r="A59" s="19">
        <v>57</v>
      </c>
      <c r="B59" s="19">
        <v>88.91</v>
      </c>
      <c r="C59" s="20">
        <v>25.88</v>
      </c>
      <c r="D59" s="21">
        <v>21.75</v>
      </c>
      <c r="E59" s="30"/>
      <c r="F59" s="30"/>
      <c r="G59" s="31"/>
      <c r="H59" s="29"/>
      <c r="I59" s="30"/>
      <c r="J59" s="31"/>
      <c r="K59" s="29"/>
      <c r="L59" s="30"/>
      <c r="M59" s="31"/>
      <c r="N59" s="22">
        <v>1</v>
      </c>
      <c r="O59" s="18">
        <v>0</v>
      </c>
      <c r="P59" s="6"/>
      <c r="Q59" s="46"/>
      <c r="R59" s="47"/>
      <c r="S59" s="28"/>
      <c r="T59" s="46"/>
      <c r="U59" s="47"/>
      <c r="V59" s="28"/>
      <c r="W59" s="46"/>
      <c r="X59" s="47"/>
      <c r="Y59" s="27"/>
      <c r="Z59" s="10"/>
      <c r="AA59" s="11"/>
      <c r="AB59" s="12"/>
      <c r="AC59" s="12"/>
      <c r="AD59" s="10"/>
      <c r="AF59" s="12"/>
      <c r="AG59" s="64">
        <v>310.3403595020207</v>
      </c>
      <c r="AH59" s="6">
        <v>99</v>
      </c>
      <c r="AI59" s="64">
        <f t="shared" si="2"/>
        <v>11.227230955528665</v>
      </c>
      <c r="AJ59" s="46"/>
      <c r="AK59" s="78"/>
      <c r="AL59" s="47"/>
      <c r="AM59" s="69"/>
      <c r="AN59" s="83"/>
      <c r="AO59" s="83"/>
      <c r="AP59" s="69"/>
      <c r="AQ59" s="83"/>
      <c r="AR59" s="72"/>
    </row>
    <row r="60" spans="1:44" x14ac:dyDescent="0.3">
      <c r="A60" s="19">
        <v>58</v>
      </c>
      <c r="B60" s="19">
        <v>95.96</v>
      </c>
      <c r="C60" s="20">
        <v>27.14</v>
      </c>
      <c r="D60" s="21">
        <v>16.82</v>
      </c>
      <c r="E60" s="30"/>
      <c r="F60" s="30"/>
      <c r="G60" s="31"/>
      <c r="H60" s="29"/>
      <c r="I60" s="30"/>
      <c r="J60" s="31"/>
      <c r="K60" s="29"/>
      <c r="L60" s="30"/>
      <c r="M60" s="31"/>
      <c r="N60" s="22">
        <v>1</v>
      </c>
      <c r="O60" s="18">
        <v>0</v>
      </c>
      <c r="P60" s="6"/>
      <c r="Q60" s="46"/>
      <c r="R60" s="47"/>
      <c r="S60" s="28"/>
      <c r="T60" s="46"/>
      <c r="U60" s="47"/>
      <c r="V60" s="28"/>
      <c r="W60" s="46"/>
      <c r="X60" s="47"/>
      <c r="Y60" s="27"/>
      <c r="Z60" s="10"/>
      <c r="AA60" s="11"/>
      <c r="AB60" s="12"/>
      <c r="AC60" s="12"/>
      <c r="AD60" s="10"/>
      <c r="AF60" s="12"/>
      <c r="AG60" s="64">
        <v>310.62300043662253</v>
      </c>
      <c r="AH60" s="6">
        <v>53</v>
      </c>
      <c r="AI60" s="64">
        <f t="shared" si="2"/>
        <v>8.2147243332301549</v>
      </c>
      <c r="AJ60" s="46"/>
      <c r="AK60" s="78"/>
      <c r="AL60" s="47"/>
      <c r="AM60" s="69"/>
      <c r="AN60" s="83"/>
      <c r="AO60" s="83"/>
      <c r="AP60" s="69"/>
      <c r="AQ60" s="83"/>
      <c r="AR60" s="72"/>
    </row>
    <row r="61" spans="1:44" x14ac:dyDescent="0.3">
      <c r="A61" s="19">
        <v>59</v>
      </c>
      <c r="B61" s="19">
        <v>113</v>
      </c>
      <c r="C61" s="20">
        <v>58.25</v>
      </c>
      <c r="D61" s="21">
        <v>62.01</v>
      </c>
      <c r="E61" s="30"/>
      <c r="F61" s="30"/>
      <c r="G61" s="31"/>
      <c r="H61" s="29"/>
      <c r="I61" s="30"/>
      <c r="J61" s="31"/>
      <c r="K61" s="29"/>
      <c r="L61" s="30"/>
      <c r="M61" s="31"/>
      <c r="N61" s="22">
        <v>1</v>
      </c>
      <c r="O61" s="18">
        <v>0</v>
      </c>
      <c r="P61" s="6"/>
      <c r="Q61" s="46"/>
      <c r="R61" s="47"/>
      <c r="S61" s="28"/>
      <c r="T61" s="46"/>
      <c r="U61" s="47"/>
      <c r="V61" s="28"/>
      <c r="W61" s="46"/>
      <c r="X61" s="47"/>
      <c r="Y61" s="27"/>
      <c r="Z61" s="10"/>
      <c r="AA61" s="11"/>
      <c r="AB61" s="12"/>
      <c r="AC61" s="12"/>
      <c r="AD61" s="10"/>
      <c r="AF61" s="12"/>
      <c r="AG61" s="64">
        <v>310.9052625000013</v>
      </c>
      <c r="AH61" s="6">
        <v>34</v>
      </c>
      <c r="AI61" s="64">
        <f t="shared" si="2"/>
        <v>6.5795246424795408</v>
      </c>
      <c r="AJ61" s="46"/>
      <c r="AK61" s="78"/>
      <c r="AL61" s="47"/>
      <c r="AM61" s="69"/>
      <c r="AN61" s="83"/>
      <c r="AO61" s="83"/>
      <c r="AP61" s="69"/>
      <c r="AQ61" s="83"/>
      <c r="AR61" s="72"/>
    </row>
    <row r="62" spans="1:44" x14ac:dyDescent="0.3">
      <c r="A62" s="19">
        <v>60</v>
      </c>
      <c r="B62" s="19">
        <v>97.18</v>
      </c>
      <c r="C62" s="20">
        <v>25.87</v>
      </c>
      <c r="D62" s="21">
        <v>8.17</v>
      </c>
      <c r="E62" s="30"/>
      <c r="F62" s="30"/>
      <c r="G62" s="31"/>
      <c r="H62" s="29"/>
      <c r="I62" s="30"/>
      <c r="J62" s="31"/>
      <c r="K62" s="29"/>
      <c r="L62" s="30"/>
      <c r="M62" s="31"/>
      <c r="N62" s="22">
        <v>1</v>
      </c>
      <c r="O62" s="18">
        <v>0</v>
      </c>
      <c r="P62" s="6"/>
      <c r="Q62" s="46"/>
      <c r="R62" s="47"/>
      <c r="S62" s="28"/>
      <c r="T62" s="46"/>
      <c r="U62" s="47"/>
      <c r="V62" s="28"/>
      <c r="W62" s="46"/>
      <c r="X62" s="47"/>
      <c r="Y62" s="27"/>
      <c r="Z62" s="10"/>
      <c r="AA62" s="11"/>
      <c r="AB62" s="12"/>
      <c r="AC62" s="12"/>
      <c r="AD62" s="10"/>
      <c r="AF62" s="12"/>
      <c r="AG62" s="64">
        <v>310.97576856946529</v>
      </c>
      <c r="AH62" s="6">
        <v>156</v>
      </c>
      <c r="AI62" s="64">
        <f t="shared" si="2"/>
        <v>14.093451279891855</v>
      </c>
      <c r="AJ62" s="46"/>
      <c r="AK62" s="78"/>
      <c r="AL62" s="47"/>
      <c r="AM62" s="69"/>
      <c r="AN62" s="83"/>
      <c r="AO62" s="83"/>
      <c r="AP62" s="69"/>
      <c r="AQ62" s="83"/>
      <c r="AR62" s="72"/>
    </row>
    <row r="63" spans="1:44" x14ac:dyDescent="0.3">
      <c r="A63" s="10">
        <v>61</v>
      </c>
      <c r="B63" s="10">
        <v>35.9</v>
      </c>
      <c r="C63" s="11">
        <v>99.14</v>
      </c>
      <c r="D63" s="12">
        <v>94.31</v>
      </c>
      <c r="E63" s="27"/>
      <c r="F63" s="27"/>
      <c r="G63" s="28"/>
      <c r="H63" s="26"/>
      <c r="I63" s="27"/>
      <c r="J63" s="28"/>
      <c r="K63" s="26">
        <v>79.714673960460502</v>
      </c>
      <c r="L63" s="27">
        <v>70.077893074919999</v>
      </c>
      <c r="M63" s="28">
        <v>29.839608821873799</v>
      </c>
      <c r="N63" s="18"/>
      <c r="O63" s="18">
        <v>1</v>
      </c>
      <c r="P63" s="6">
        <f t="shared" si="0"/>
        <v>1</v>
      </c>
      <c r="Q63" s="46"/>
      <c r="R63" s="47"/>
      <c r="S63" s="28"/>
      <c r="T63" s="46"/>
      <c r="U63" s="47"/>
      <c r="V63" s="28"/>
      <c r="W63" s="46">
        <v>33.2105422925246</v>
      </c>
      <c r="X63" s="47">
        <v>66.747635143675495</v>
      </c>
      <c r="Y63" s="27">
        <v>0.33029952403229701</v>
      </c>
      <c r="Z63" s="10"/>
      <c r="AA63" s="11"/>
      <c r="AB63" s="12">
        <v>1</v>
      </c>
      <c r="AC63" s="12">
        <f t="shared" si="1"/>
        <v>1</v>
      </c>
      <c r="AD63" s="10"/>
      <c r="AF63" s="59">
        <v>33</v>
      </c>
      <c r="AG63" s="64">
        <v>312.24076836184128</v>
      </c>
      <c r="AH63" s="6">
        <v>10504</v>
      </c>
      <c r="AI63" s="64">
        <f t="shared" si="2"/>
        <v>115.64647931475541</v>
      </c>
      <c r="AJ63" s="46"/>
      <c r="AK63" s="78"/>
      <c r="AL63" s="82">
        <v>5.8764339562099996</v>
      </c>
      <c r="AM63" s="69"/>
      <c r="AN63" s="83"/>
      <c r="AO63" s="84">
        <f>AF63/AI63</f>
        <v>0.28535239633351733</v>
      </c>
      <c r="AP63" s="69"/>
      <c r="AQ63" s="83"/>
      <c r="AR63" s="70">
        <f>AO63/COS(RADIANS(AL63))</f>
        <v>0.2868598413378643</v>
      </c>
    </row>
    <row r="64" spans="1:44" x14ac:dyDescent="0.3">
      <c r="A64" s="10">
        <v>62</v>
      </c>
      <c r="B64" s="10">
        <v>172.66</v>
      </c>
      <c r="C64" s="11">
        <v>131.66</v>
      </c>
      <c r="D64" s="12">
        <v>77.040000000000006</v>
      </c>
      <c r="E64" s="27">
        <v>137.44065266069299</v>
      </c>
      <c r="F64" s="27">
        <v>90.459922147370705</v>
      </c>
      <c r="G64" s="28">
        <v>123.145655587633</v>
      </c>
      <c r="H64" s="26"/>
      <c r="I64" s="27"/>
      <c r="J64" s="28"/>
      <c r="K64" s="26">
        <v>223.50646516629899</v>
      </c>
      <c r="L64" s="27">
        <v>103.69280997953599</v>
      </c>
      <c r="M64" s="28">
        <v>42.675866665199798</v>
      </c>
      <c r="N64" s="18"/>
      <c r="O64" s="18">
        <v>2</v>
      </c>
      <c r="P64" s="6">
        <f t="shared" si="0"/>
        <v>2</v>
      </c>
      <c r="Q64" s="46">
        <v>64.574216848968703</v>
      </c>
      <c r="R64" s="47">
        <v>48.505487373624497</v>
      </c>
      <c r="S64" s="28">
        <v>0.28445954837003801</v>
      </c>
      <c r="T64" s="46"/>
      <c r="U64" s="47"/>
      <c r="V64" s="28"/>
      <c r="W64" s="46">
        <v>108.602192608902</v>
      </c>
      <c r="X64" s="47">
        <v>150.665011234932</v>
      </c>
      <c r="Y64" s="27">
        <v>0.27809085811221601</v>
      </c>
      <c r="Z64" s="10">
        <v>1</v>
      </c>
      <c r="AA64" s="11"/>
      <c r="AB64" s="12">
        <v>1</v>
      </c>
      <c r="AC64" s="12">
        <f t="shared" si="1"/>
        <v>2</v>
      </c>
      <c r="AD64" s="60">
        <v>14</v>
      </c>
      <c r="AF64" s="59">
        <v>12</v>
      </c>
      <c r="AG64" s="64">
        <v>313.56745147559388</v>
      </c>
      <c r="AH64" s="6">
        <v>62506</v>
      </c>
      <c r="AI64" s="64">
        <f t="shared" si="2"/>
        <v>282.10833199892568</v>
      </c>
      <c r="AJ64" s="79">
        <v>21.977576347199999</v>
      </c>
      <c r="AK64" s="78"/>
      <c r="AL64" s="82">
        <v>3.9688457499199998</v>
      </c>
      <c r="AM64" s="71">
        <f>AD64/AI64</f>
        <v>4.9626325818881926E-2</v>
      </c>
      <c r="AN64" s="83"/>
      <c r="AO64" s="84">
        <f>AF64/AI64</f>
        <v>4.2536850701898797E-2</v>
      </c>
      <c r="AP64" s="71">
        <f>AM64/COS(RADIANS(AJ64))</f>
        <v>5.3515258686785354E-2</v>
      </c>
      <c r="AQ64" s="83"/>
      <c r="AR64" s="70">
        <f>AO64/COS(RADIANS(AL64))</f>
        <v>4.2639106422431142E-2</v>
      </c>
    </row>
    <row r="65" spans="1:44" x14ac:dyDescent="0.3">
      <c r="A65" s="19">
        <v>63</v>
      </c>
      <c r="B65" s="19">
        <v>108.78</v>
      </c>
      <c r="C65" s="20">
        <v>53.99</v>
      </c>
      <c r="D65" s="21">
        <v>50.47</v>
      </c>
      <c r="E65" s="30">
        <v>31.8503796873275</v>
      </c>
      <c r="F65" s="30">
        <v>16.433960813831401</v>
      </c>
      <c r="G65" s="31">
        <v>179.33612036560999</v>
      </c>
      <c r="H65" s="29"/>
      <c r="I65" s="30"/>
      <c r="J65" s="31"/>
      <c r="K65" s="29"/>
      <c r="L65" s="30"/>
      <c r="M65" s="31"/>
      <c r="N65" s="22">
        <v>1</v>
      </c>
      <c r="O65" s="18">
        <v>1</v>
      </c>
      <c r="P65" s="6"/>
      <c r="Q65" s="46"/>
      <c r="R65" s="47"/>
      <c r="S65" s="28"/>
      <c r="T65" s="46"/>
      <c r="U65" s="47"/>
      <c r="V65" s="28"/>
      <c r="W65" s="46"/>
      <c r="X65" s="47"/>
      <c r="Y65" s="27"/>
      <c r="Z65" s="10"/>
      <c r="AA65" s="11"/>
      <c r="AB65" s="12"/>
      <c r="AC65" s="12"/>
      <c r="AD65" s="10"/>
      <c r="AF65" s="12"/>
      <c r="AG65" s="64">
        <v>313.21919246732085</v>
      </c>
      <c r="AH65" s="6">
        <v>2342</v>
      </c>
      <c r="AI65" s="64">
        <f t="shared" si="2"/>
        <v>54.607023483886678</v>
      </c>
      <c r="AJ65" s="46"/>
      <c r="AK65" s="78"/>
      <c r="AL65" s="47"/>
      <c r="AM65" s="69"/>
      <c r="AN65" s="83"/>
      <c r="AO65" s="83"/>
      <c r="AP65" s="69"/>
      <c r="AQ65" s="83"/>
      <c r="AR65" s="72"/>
    </row>
    <row r="66" spans="1:44" x14ac:dyDescent="0.3">
      <c r="A66" s="10">
        <v>64</v>
      </c>
      <c r="B66" s="10">
        <v>11.82</v>
      </c>
      <c r="C66" s="11">
        <v>24.46</v>
      </c>
      <c r="D66" s="12">
        <v>85.86</v>
      </c>
      <c r="E66" s="27"/>
      <c r="F66" s="27"/>
      <c r="G66" s="28"/>
      <c r="H66" s="26"/>
      <c r="I66" s="27"/>
      <c r="J66" s="28"/>
      <c r="K66" s="26">
        <v>106.491393638171</v>
      </c>
      <c r="L66" s="27">
        <v>45.354212123215902</v>
      </c>
      <c r="M66" s="28">
        <v>301.580872185663</v>
      </c>
      <c r="N66" s="18"/>
      <c r="O66" s="18">
        <v>1</v>
      </c>
      <c r="P66" s="6">
        <f t="shared" si="0"/>
        <v>1</v>
      </c>
      <c r="Q66" s="46"/>
      <c r="R66" s="47"/>
      <c r="S66" s="28"/>
      <c r="T66" s="46"/>
      <c r="U66" s="47"/>
      <c r="V66" s="28"/>
      <c r="W66" s="46">
        <v>64.742369450290099</v>
      </c>
      <c r="X66" s="47">
        <v>47.049549870403403</v>
      </c>
      <c r="Y66" s="27">
        <v>0.29073134621751101</v>
      </c>
      <c r="Z66" s="10"/>
      <c r="AA66" s="11"/>
      <c r="AB66" s="12">
        <v>1</v>
      </c>
      <c r="AC66" s="12">
        <f t="shared" si="1"/>
        <v>1</v>
      </c>
      <c r="AD66" s="10"/>
      <c r="AF66" s="59">
        <v>5</v>
      </c>
      <c r="AG66" s="64">
        <v>314.05396028809537</v>
      </c>
      <c r="AH66" s="6">
        <v>5667</v>
      </c>
      <c r="AI66" s="64">
        <f t="shared" si="2"/>
        <v>84.943796124344289</v>
      </c>
      <c r="AJ66" s="46"/>
      <c r="AK66" s="78"/>
      <c r="AL66" s="82">
        <v>63.851589931840003</v>
      </c>
      <c r="AM66" s="69"/>
      <c r="AN66" s="83"/>
      <c r="AO66" s="84">
        <f>AF66/AI66</f>
        <v>5.8862450562967426E-2</v>
      </c>
      <c r="AP66" s="69"/>
      <c r="AQ66" s="83"/>
      <c r="AR66" s="70">
        <f>AO66/COS(RADIANS(AL66))</f>
        <v>0.13356648161172421</v>
      </c>
    </row>
    <row r="67" spans="1:44" x14ac:dyDescent="0.3">
      <c r="A67" s="10">
        <v>65</v>
      </c>
      <c r="B67" s="10">
        <v>83.22</v>
      </c>
      <c r="C67" s="11">
        <v>118.22</v>
      </c>
      <c r="D67" s="12">
        <v>104.86</v>
      </c>
      <c r="E67" s="27"/>
      <c r="F67" s="27"/>
      <c r="G67" s="28"/>
      <c r="H67" s="26"/>
      <c r="I67" s="27"/>
      <c r="J67" s="28"/>
      <c r="K67" s="26"/>
      <c r="L67" s="27"/>
      <c r="M67" s="28"/>
      <c r="N67" s="18"/>
      <c r="O67" s="18">
        <v>0</v>
      </c>
      <c r="P67" s="6">
        <f t="shared" si="0"/>
        <v>0</v>
      </c>
      <c r="Q67" s="46"/>
      <c r="R67" s="47"/>
      <c r="S67" s="28"/>
      <c r="T67" s="46"/>
      <c r="U67" s="47"/>
      <c r="V67" s="28"/>
      <c r="W67" s="46"/>
      <c r="X67" s="47"/>
      <c r="Y67" s="27"/>
      <c r="Z67" s="10"/>
      <c r="AA67" s="11"/>
      <c r="AB67" s="12"/>
      <c r="AC67" s="12">
        <f t="shared" si="1"/>
        <v>0</v>
      </c>
      <c r="AD67" s="10"/>
      <c r="AF67" s="12"/>
      <c r="AG67" s="64">
        <v>314.12336061142395</v>
      </c>
      <c r="AH67" s="6">
        <v>293</v>
      </c>
      <c r="AI67" s="64">
        <f t="shared" si="2"/>
        <v>19.314740138231286</v>
      </c>
      <c r="AJ67" s="46"/>
      <c r="AK67" s="78"/>
      <c r="AL67" s="47"/>
      <c r="AM67" s="69"/>
      <c r="AN67" s="83"/>
      <c r="AO67" s="83"/>
      <c r="AP67" s="69"/>
      <c r="AQ67" s="83"/>
      <c r="AR67" s="72"/>
    </row>
    <row r="68" spans="1:44" x14ac:dyDescent="0.3">
      <c r="A68" s="10">
        <v>66</v>
      </c>
      <c r="B68" s="10">
        <v>110.19</v>
      </c>
      <c r="C68" s="11">
        <v>59.31</v>
      </c>
      <c r="D68" s="12">
        <v>53.55</v>
      </c>
      <c r="E68" s="27"/>
      <c r="F68" s="27"/>
      <c r="G68" s="28"/>
      <c r="H68" s="26">
        <v>81.428119261785497</v>
      </c>
      <c r="I68" s="27">
        <v>103.34714032376699</v>
      </c>
      <c r="J68" s="28">
        <v>238.325535707597</v>
      </c>
      <c r="K68" s="26"/>
      <c r="L68" s="27"/>
      <c r="M68" s="28"/>
      <c r="N68" s="18"/>
      <c r="O68" s="18">
        <v>1</v>
      </c>
      <c r="P68" s="6">
        <f t="shared" ref="P68:P131" si="3">O68*ABS(1-N68)</f>
        <v>1</v>
      </c>
      <c r="Q68" s="46"/>
      <c r="R68" s="47"/>
      <c r="S68" s="28"/>
      <c r="T68" s="46">
        <v>10.1922364555806</v>
      </c>
      <c r="U68" s="47">
        <v>79.815791358283505</v>
      </c>
      <c r="V68" s="28">
        <v>0.17402328976263601</v>
      </c>
      <c r="W68" s="46"/>
      <c r="X68" s="47"/>
      <c r="Y68" s="27"/>
      <c r="Z68" s="10"/>
      <c r="AA68" s="11">
        <v>1</v>
      </c>
      <c r="AB68" s="12"/>
      <c r="AC68" s="12">
        <f t="shared" ref="AC68:AC131" si="4">SUM(Z68:AB68)</f>
        <v>1</v>
      </c>
      <c r="AD68" s="10"/>
      <c r="AE68" s="61">
        <v>1</v>
      </c>
      <c r="AF68" s="12"/>
      <c r="AG68" s="64">
        <v>314.46998156759452</v>
      </c>
      <c r="AH68" s="6">
        <v>1157</v>
      </c>
      <c r="AI68" s="64">
        <f t="shared" ref="AI68:AI131" si="5">2*((AH68/PI())^0.5)</f>
        <v>38.381481905452574</v>
      </c>
      <c r="AJ68" s="46"/>
      <c r="AK68" s="80">
        <v>8.9463618115734906</v>
      </c>
      <c r="AL68" s="47"/>
      <c r="AM68" s="69"/>
      <c r="AN68" s="84">
        <f>AE68/AI68</f>
        <v>2.6054231112372379E-2</v>
      </c>
      <c r="AO68" s="83"/>
      <c r="AP68" s="69"/>
      <c r="AQ68" s="84">
        <f>AN68/COS(RADIANS(AK68))</f>
        <v>2.6375101206083572E-2</v>
      </c>
      <c r="AR68" s="72"/>
    </row>
    <row r="69" spans="1:44" x14ac:dyDescent="0.3">
      <c r="A69" s="19">
        <v>67</v>
      </c>
      <c r="B69" s="19">
        <v>117.85</v>
      </c>
      <c r="C69" s="20">
        <v>69.31</v>
      </c>
      <c r="D69" s="21">
        <v>20.82</v>
      </c>
      <c r="E69" s="30"/>
      <c r="F69" s="30"/>
      <c r="G69" s="31"/>
      <c r="H69" s="29"/>
      <c r="I69" s="30"/>
      <c r="J69" s="31"/>
      <c r="K69" s="29"/>
      <c r="L69" s="30"/>
      <c r="M69" s="31"/>
      <c r="N69" s="22">
        <v>1</v>
      </c>
      <c r="O69" s="18">
        <v>0</v>
      </c>
      <c r="P69" s="6"/>
      <c r="Q69" s="46"/>
      <c r="R69" s="47"/>
      <c r="S69" s="28"/>
      <c r="T69" s="46"/>
      <c r="U69" s="47"/>
      <c r="V69" s="28"/>
      <c r="W69" s="46"/>
      <c r="X69" s="47"/>
      <c r="Y69" s="27"/>
      <c r="Z69" s="10"/>
      <c r="AA69" s="11"/>
      <c r="AB69" s="12"/>
      <c r="AC69" s="12"/>
      <c r="AD69" s="10"/>
      <c r="AF69" s="12"/>
      <c r="AG69" s="64">
        <v>315.09229008471578</v>
      </c>
      <c r="AH69" s="6">
        <v>167</v>
      </c>
      <c r="AI69" s="64">
        <f t="shared" si="5"/>
        <v>14.581872443920643</v>
      </c>
      <c r="AJ69" s="46"/>
      <c r="AK69" s="78"/>
      <c r="AL69" s="47"/>
      <c r="AM69" s="69"/>
      <c r="AN69" s="83"/>
      <c r="AO69" s="83"/>
      <c r="AP69" s="69"/>
      <c r="AQ69" s="83"/>
      <c r="AR69" s="72"/>
    </row>
    <row r="70" spans="1:44" x14ac:dyDescent="0.3">
      <c r="A70" s="10">
        <v>68</v>
      </c>
      <c r="B70" s="10">
        <v>68.040000000000006</v>
      </c>
      <c r="C70" s="11">
        <v>54.31</v>
      </c>
      <c r="D70" s="12">
        <v>113.71</v>
      </c>
      <c r="E70" s="27"/>
      <c r="F70" s="27"/>
      <c r="G70" s="28"/>
      <c r="H70" s="26"/>
      <c r="I70" s="27"/>
      <c r="J70" s="28"/>
      <c r="K70" s="26"/>
      <c r="L70" s="27"/>
      <c r="M70" s="28"/>
      <c r="N70" s="18"/>
      <c r="O70" s="18">
        <v>0</v>
      </c>
      <c r="P70" s="6">
        <f t="shared" si="3"/>
        <v>0</v>
      </c>
      <c r="Q70" s="46"/>
      <c r="R70" s="47"/>
      <c r="S70" s="28"/>
      <c r="T70" s="46"/>
      <c r="U70" s="47"/>
      <c r="V70" s="28"/>
      <c r="W70" s="46"/>
      <c r="X70" s="47"/>
      <c r="Y70" s="27"/>
      <c r="Z70" s="10"/>
      <c r="AA70" s="11"/>
      <c r="AB70" s="12"/>
      <c r="AC70" s="12">
        <f t="shared" si="4"/>
        <v>0</v>
      </c>
      <c r="AD70" s="10"/>
      <c r="AF70" s="12"/>
      <c r="AG70" s="64">
        <v>315.16130693306286</v>
      </c>
      <c r="AH70" s="6">
        <v>428</v>
      </c>
      <c r="AI70" s="64">
        <f t="shared" si="5"/>
        <v>23.344089726237979</v>
      </c>
      <c r="AJ70" s="46"/>
      <c r="AK70" s="78"/>
      <c r="AL70" s="47"/>
      <c r="AM70" s="69"/>
      <c r="AN70" s="83"/>
      <c r="AO70" s="83"/>
      <c r="AP70" s="69"/>
      <c r="AQ70" s="83"/>
      <c r="AR70" s="72"/>
    </row>
    <row r="71" spans="1:44" x14ac:dyDescent="0.3">
      <c r="A71" s="10">
        <v>69</v>
      </c>
      <c r="B71" s="10">
        <v>148.43</v>
      </c>
      <c r="C71" s="11">
        <v>129.84</v>
      </c>
      <c r="D71" s="12">
        <v>15.41</v>
      </c>
      <c r="E71" s="27"/>
      <c r="F71" s="27"/>
      <c r="G71" s="28"/>
      <c r="H71" s="26"/>
      <c r="I71" s="27"/>
      <c r="J71" s="28"/>
      <c r="K71" s="26"/>
      <c r="L71" s="27"/>
      <c r="M71" s="28"/>
      <c r="N71" s="18"/>
      <c r="O71" s="18">
        <v>0</v>
      </c>
      <c r="P71" s="6">
        <f t="shared" si="3"/>
        <v>0</v>
      </c>
      <c r="Q71" s="46"/>
      <c r="R71" s="47"/>
      <c r="S71" s="28"/>
      <c r="T71" s="46"/>
      <c r="U71" s="47"/>
      <c r="V71" s="28"/>
      <c r="W71" s="46"/>
      <c r="X71" s="47"/>
      <c r="Y71" s="27"/>
      <c r="Z71" s="10"/>
      <c r="AA71" s="11"/>
      <c r="AB71" s="12"/>
      <c r="AC71" s="12">
        <f t="shared" si="4"/>
        <v>0</v>
      </c>
      <c r="AD71" s="10"/>
      <c r="AF71" s="12"/>
      <c r="AG71" s="64">
        <v>314.67764842095664</v>
      </c>
      <c r="AH71" s="6">
        <v>3310</v>
      </c>
      <c r="AI71" s="64">
        <f t="shared" si="5"/>
        <v>64.91858665338755</v>
      </c>
      <c r="AJ71" s="46"/>
      <c r="AK71" s="78"/>
      <c r="AL71" s="47"/>
      <c r="AM71" s="69"/>
      <c r="AN71" s="83"/>
      <c r="AO71" s="83"/>
      <c r="AP71" s="69"/>
      <c r="AQ71" s="83"/>
      <c r="AR71" s="72"/>
    </row>
    <row r="72" spans="1:44" x14ac:dyDescent="0.3">
      <c r="A72" s="19">
        <v>70</v>
      </c>
      <c r="B72" s="19">
        <v>113.18</v>
      </c>
      <c r="C72" s="20">
        <v>107.3</v>
      </c>
      <c r="D72" s="21">
        <v>77.33</v>
      </c>
      <c r="E72" s="30"/>
      <c r="F72" s="30"/>
      <c r="G72" s="31"/>
      <c r="H72" s="29"/>
      <c r="I72" s="30"/>
      <c r="J72" s="31"/>
      <c r="K72" s="29"/>
      <c r="L72" s="30"/>
      <c r="M72" s="31"/>
      <c r="N72" s="22">
        <v>1</v>
      </c>
      <c r="O72" s="18">
        <v>0</v>
      </c>
      <c r="P72" s="6"/>
      <c r="Q72" s="46"/>
      <c r="R72" s="47"/>
      <c r="S72" s="28"/>
      <c r="T72" s="46"/>
      <c r="U72" s="47"/>
      <c r="V72" s="28"/>
      <c r="W72" s="46"/>
      <c r="X72" s="47"/>
      <c r="Y72" s="27"/>
      <c r="Z72" s="10"/>
      <c r="AA72" s="11"/>
      <c r="AB72" s="12"/>
      <c r="AC72" s="12"/>
      <c r="AD72" s="10"/>
      <c r="AF72" s="12"/>
      <c r="AG72" s="64">
        <v>315.6436997793511</v>
      </c>
      <c r="AH72" s="6">
        <v>21908</v>
      </c>
      <c r="AI72" s="64">
        <f t="shared" si="5"/>
        <v>167.01536440117701</v>
      </c>
      <c r="AJ72" s="46"/>
      <c r="AK72" s="78"/>
      <c r="AL72" s="47"/>
      <c r="AM72" s="69"/>
      <c r="AN72" s="83"/>
      <c r="AO72" s="83"/>
      <c r="AP72" s="69"/>
      <c r="AQ72" s="83"/>
      <c r="AR72" s="72"/>
    </row>
    <row r="73" spans="1:44" x14ac:dyDescent="0.3">
      <c r="A73" s="19">
        <v>71</v>
      </c>
      <c r="B73" s="19">
        <v>117.16</v>
      </c>
      <c r="C73" s="20">
        <v>112.29</v>
      </c>
      <c r="D73" s="21">
        <v>46.06</v>
      </c>
      <c r="E73" s="30"/>
      <c r="F73" s="30"/>
      <c r="G73" s="31"/>
      <c r="H73" s="29"/>
      <c r="I73" s="30"/>
      <c r="J73" s="31"/>
      <c r="K73" s="29"/>
      <c r="L73" s="30"/>
      <c r="M73" s="31"/>
      <c r="N73" s="22">
        <v>1</v>
      </c>
      <c r="O73" s="18">
        <v>0</v>
      </c>
      <c r="P73" s="6"/>
      <c r="Q73" s="46"/>
      <c r="R73" s="47"/>
      <c r="S73" s="28"/>
      <c r="T73" s="46"/>
      <c r="U73" s="47"/>
      <c r="V73" s="28"/>
      <c r="W73" s="46"/>
      <c r="X73" s="47"/>
      <c r="Y73" s="27"/>
      <c r="Z73" s="10"/>
      <c r="AA73" s="11"/>
      <c r="AB73" s="12"/>
      <c r="AC73" s="12"/>
      <c r="AD73" s="10"/>
      <c r="AF73" s="12"/>
      <c r="AG73" s="64">
        <v>315.57486443586475</v>
      </c>
      <c r="AH73" s="6">
        <v>228</v>
      </c>
      <c r="AI73" s="64">
        <f t="shared" si="5"/>
        <v>17.038151783559659</v>
      </c>
      <c r="AJ73" s="46"/>
      <c r="AK73" s="78"/>
      <c r="AL73" s="47"/>
      <c r="AM73" s="69"/>
      <c r="AN73" s="83"/>
      <c r="AO73" s="83"/>
      <c r="AP73" s="69"/>
      <c r="AQ73" s="83"/>
      <c r="AR73" s="72"/>
    </row>
    <row r="74" spans="1:44" x14ac:dyDescent="0.3">
      <c r="A74" s="10">
        <v>72</v>
      </c>
      <c r="B74" s="10">
        <v>61.06</v>
      </c>
      <c r="C74" s="11">
        <v>143.68</v>
      </c>
      <c r="D74" s="12">
        <v>7.92</v>
      </c>
      <c r="E74" s="27">
        <v>78.326333159213704</v>
      </c>
      <c r="F74" s="27">
        <v>93.643468772009001</v>
      </c>
      <c r="G74" s="28">
        <v>77.109123675625</v>
      </c>
      <c r="H74" s="26"/>
      <c r="I74" s="27"/>
      <c r="J74" s="28"/>
      <c r="K74" s="26"/>
      <c r="L74" s="27"/>
      <c r="M74" s="28"/>
      <c r="N74" s="18"/>
      <c r="O74" s="18">
        <v>1</v>
      </c>
      <c r="P74" s="6">
        <f t="shared" si="3"/>
        <v>1</v>
      </c>
      <c r="Q74" s="46">
        <v>33.6908922483208</v>
      </c>
      <c r="R74" s="47">
        <v>58.430449375220398</v>
      </c>
      <c r="S74" s="28">
        <v>0.43560176356272101</v>
      </c>
      <c r="T74" s="46"/>
      <c r="U74" s="47"/>
      <c r="V74" s="28"/>
      <c r="W74" s="46"/>
      <c r="X74" s="47"/>
      <c r="Y74" s="27"/>
      <c r="Z74" s="10">
        <v>1</v>
      </c>
      <c r="AA74" s="11"/>
      <c r="AB74" s="12"/>
      <c r="AC74" s="12">
        <f t="shared" si="4"/>
        <v>1</v>
      </c>
      <c r="AD74" s="60">
        <v>20</v>
      </c>
      <c r="AF74" s="12"/>
      <c r="AG74" s="64">
        <v>315.71250906110106</v>
      </c>
      <c r="AH74" s="6">
        <v>9183</v>
      </c>
      <c r="AI74" s="64">
        <f t="shared" si="5"/>
        <v>108.13028594849362</v>
      </c>
      <c r="AJ74" s="79">
        <v>28.919174152539</v>
      </c>
      <c r="AK74" s="78"/>
      <c r="AL74" s="47"/>
      <c r="AM74" s="71">
        <f>AD74/AI74</f>
        <v>0.18496205595467236</v>
      </c>
      <c r="AN74" s="83"/>
      <c r="AO74" s="83"/>
      <c r="AP74" s="71">
        <f>AM74/COS(RADIANS(AJ74))</f>
        <v>0.21131209366149437</v>
      </c>
      <c r="AQ74" s="83"/>
      <c r="AR74" s="72"/>
    </row>
    <row r="75" spans="1:44" x14ac:dyDescent="0.3">
      <c r="A75" s="10">
        <v>73</v>
      </c>
      <c r="B75" s="10">
        <v>116.61</v>
      </c>
      <c r="C75" s="11">
        <v>109.32</v>
      </c>
      <c r="D75" s="12">
        <v>46.34</v>
      </c>
      <c r="E75" s="27"/>
      <c r="F75" s="27"/>
      <c r="G75" s="28"/>
      <c r="H75" s="26"/>
      <c r="I75" s="27"/>
      <c r="J75" s="28"/>
      <c r="K75" s="26"/>
      <c r="L75" s="27"/>
      <c r="M75" s="28"/>
      <c r="N75" s="18"/>
      <c r="O75" s="18">
        <v>0</v>
      </c>
      <c r="P75" s="6">
        <f t="shared" si="3"/>
        <v>0</v>
      </c>
      <c r="Q75" s="46"/>
      <c r="R75" s="47"/>
      <c r="S75" s="28"/>
      <c r="T75" s="46"/>
      <c r="U75" s="47"/>
      <c r="V75" s="28"/>
      <c r="W75" s="46"/>
      <c r="X75" s="47"/>
      <c r="Y75" s="27"/>
      <c r="Z75" s="10"/>
      <c r="AA75" s="11"/>
      <c r="AB75" s="12"/>
      <c r="AC75" s="12">
        <f t="shared" si="4"/>
        <v>0</v>
      </c>
      <c r="AD75" s="10"/>
      <c r="AF75" s="12"/>
      <c r="AG75" s="64">
        <v>315.50600306375776</v>
      </c>
      <c r="AH75" s="6">
        <v>414</v>
      </c>
      <c r="AI75" s="64">
        <f t="shared" si="5"/>
        <v>22.959119571977435</v>
      </c>
      <c r="AJ75" s="46"/>
      <c r="AK75" s="78"/>
      <c r="AL75" s="47"/>
      <c r="AM75" s="69"/>
      <c r="AN75" s="83"/>
      <c r="AO75" s="83"/>
      <c r="AP75" s="69"/>
      <c r="AQ75" s="83"/>
      <c r="AR75" s="72"/>
    </row>
    <row r="76" spans="1:44" x14ac:dyDescent="0.3">
      <c r="A76" s="10">
        <v>74</v>
      </c>
      <c r="B76" s="10">
        <v>113.35</v>
      </c>
      <c r="C76" s="11">
        <v>111.04</v>
      </c>
      <c r="D76" s="12">
        <v>42.09</v>
      </c>
      <c r="E76" s="27">
        <v>102.37720059510001</v>
      </c>
      <c r="F76" s="27">
        <v>60.123867475523099</v>
      </c>
      <c r="G76" s="28">
        <v>103.02902542571501</v>
      </c>
      <c r="H76" s="26"/>
      <c r="I76" s="27"/>
      <c r="J76" s="28"/>
      <c r="K76" s="26"/>
      <c r="L76" s="27"/>
      <c r="M76" s="28"/>
      <c r="N76" s="18"/>
      <c r="O76" s="18">
        <v>1</v>
      </c>
      <c r="P76" s="6">
        <f t="shared" si="3"/>
        <v>1</v>
      </c>
      <c r="Q76" s="46">
        <v>18.585539158563702</v>
      </c>
      <c r="R76" s="47">
        <v>90.649619814245995</v>
      </c>
      <c r="S76" s="28">
        <v>-1.0746484776181099E-2</v>
      </c>
      <c r="T76" s="46"/>
      <c r="U76" s="47"/>
      <c r="V76" s="28"/>
      <c r="W76" s="46"/>
      <c r="X76" s="47"/>
      <c r="Y76" s="27"/>
      <c r="Z76" s="10">
        <v>0</v>
      </c>
      <c r="AA76" s="11"/>
      <c r="AB76" s="12"/>
      <c r="AC76" s="12">
        <f t="shared" si="4"/>
        <v>0</v>
      </c>
      <c r="AD76" s="10"/>
      <c r="AF76" s="12"/>
      <c r="AG76" s="64">
        <v>315.78129224799142</v>
      </c>
      <c r="AH76" s="6">
        <v>41437</v>
      </c>
      <c r="AI76" s="64">
        <f t="shared" si="5"/>
        <v>229.69376790673041</v>
      </c>
      <c r="AJ76" s="46">
        <v>4.4382927271880002</v>
      </c>
      <c r="AK76" s="78"/>
      <c r="AL76" s="47"/>
      <c r="AM76" s="69"/>
      <c r="AN76" s="83"/>
      <c r="AO76" s="83"/>
      <c r="AP76" s="69"/>
      <c r="AQ76" s="83"/>
      <c r="AR76" s="72"/>
    </row>
    <row r="77" spans="1:44" x14ac:dyDescent="0.3">
      <c r="A77" s="10">
        <v>75</v>
      </c>
      <c r="B77" s="10">
        <v>136.62</v>
      </c>
      <c r="C77" s="11">
        <v>146.22</v>
      </c>
      <c r="D77" s="12">
        <v>71.08</v>
      </c>
      <c r="E77" s="27"/>
      <c r="F77" s="27"/>
      <c r="G77" s="28"/>
      <c r="H77" s="26"/>
      <c r="I77" s="27"/>
      <c r="J77" s="28"/>
      <c r="K77" s="26"/>
      <c r="L77" s="27"/>
      <c r="M77" s="28"/>
      <c r="N77" s="18"/>
      <c r="O77" s="18">
        <v>0</v>
      </c>
      <c r="P77" s="6">
        <f t="shared" si="3"/>
        <v>0</v>
      </c>
      <c r="Q77" s="46"/>
      <c r="R77" s="47"/>
      <c r="S77" s="28"/>
      <c r="T77" s="46"/>
      <c r="U77" s="47"/>
      <c r="V77" s="28"/>
      <c r="W77" s="46"/>
      <c r="X77" s="47"/>
      <c r="Y77" s="27"/>
      <c r="Z77" s="10"/>
      <c r="AA77" s="11"/>
      <c r="AB77" s="12"/>
      <c r="AC77" s="12">
        <f t="shared" si="4"/>
        <v>0</v>
      </c>
      <c r="AD77" s="10"/>
      <c r="AF77" s="12"/>
      <c r="AG77" s="64">
        <v>315.23029795149716</v>
      </c>
      <c r="AH77" s="6">
        <v>256</v>
      </c>
      <c r="AI77" s="64">
        <f t="shared" si="5"/>
        <v>18.054066673528201</v>
      </c>
      <c r="AJ77" s="46"/>
      <c r="AK77" s="78"/>
      <c r="AL77" s="47"/>
      <c r="AM77" s="69"/>
      <c r="AN77" s="83"/>
      <c r="AO77" s="83"/>
      <c r="AP77" s="69"/>
      <c r="AQ77" s="83"/>
      <c r="AR77" s="72"/>
    </row>
    <row r="78" spans="1:44" x14ac:dyDescent="0.3">
      <c r="A78" s="19">
        <v>76</v>
      </c>
      <c r="B78" s="19">
        <v>60.11</v>
      </c>
      <c r="C78" s="20">
        <v>144.15</v>
      </c>
      <c r="D78" s="21">
        <v>7.58</v>
      </c>
      <c r="E78" s="30"/>
      <c r="F78" s="30"/>
      <c r="G78" s="31"/>
      <c r="H78" s="29"/>
      <c r="I78" s="30"/>
      <c r="J78" s="31"/>
      <c r="K78" s="29"/>
      <c r="L78" s="30"/>
      <c r="M78" s="31"/>
      <c r="N78" s="22">
        <v>1</v>
      </c>
      <c r="O78" s="18">
        <v>0</v>
      </c>
      <c r="P78" s="6"/>
      <c r="Q78" s="46"/>
      <c r="R78" s="47"/>
      <c r="S78" s="28"/>
      <c r="T78" s="46"/>
      <c r="U78" s="47"/>
      <c r="V78" s="28"/>
      <c r="W78" s="46"/>
      <c r="X78" s="47"/>
      <c r="Y78" s="27"/>
      <c r="Z78" s="10"/>
      <c r="AA78" s="11"/>
      <c r="AB78" s="12"/>
      <c r="AC78" s="12"/>
      <c r="AD78" s="10"/>
      <c r="AF78" s="12"/>
      <c r="AG78" s="64">
        <v>316.53617557122664</v>
      </c>
      <c r="AH78" s="6">
        <v>832</v>
      </c>
      <c r="AI78" s="64">
        <f t="shared" si="5"/>
        <v>32.547431561025753</v>
      </c>
      <c r="AJ78" s="46"/>
      <c r="AK78" s="78"/>
      <c r="AL78" s="47"/>
      <c r="AM78" s="69"/>
      <c r="AN78" s="83"/>
      <c r="AO78" s="83"/>
      <c r="AP78" s="69"/>
      <c r="AQ78" s="83"/>
      <c r="AR78" s="72"/>
    </row>
    <row r="79" spans="1:44" x14ac:dyDescent="0.3">
      <c r="A79" s="10">
        <v>77</v>
      </c>
      <c r="B79" s="10">
        <v>167.13</v>
      </c>
      <c r="C79" s="11">
        <v>35.24</v>
      </c>
      <c r="D79" s="12">
        <v>34.33</v>
      </c>
      <c r="E79" s="27"/>
      <c r="F79" s="27"/>
      <c r="G79" s="28"/>
      <c r="H79" s="26">
        <v>124.951238051396</v>
      </c>
      <c r="I79" s="27">
        <v>75.734607142677405</v>
      </c>
      <c r="J79" s="28">
        <v>240.55086050879501</v>
      </c>
      <c r="K79" s="26"/>
      <c r="L79" s="27"/>
      <c r="M79" s="28"/>
      <c r="N79" s="18"/>
      <c r="O79" s="18">
        <v>1</v>
      </c>
      <c r="P79" s="6">
        <f t="shared" si="3"/>
        <v>1</v>
      </c>
      <c r="Q79" s="46"/>
      <c r="R79" s="47"/>
      <c r="S79" s="28"/>
      <c r="T79" s="46">
        <v>59.109217482806002</v>
      </c>
      <c r="U79" s="47">
        <v>40.583988218395298</v>
      </c>
      <c r="V79" s="28">
        <v>0.38990567625504702</v>
      </c>
      <c r="W79" s="46"/>
      <c r="X79" s="47"/>
      <c r="Y79" s="27"/>
      <c r="Z79" s="10"/>
      <c r="AA79" s="11">
        <v>1</v>
      </c>
      <c r="AB79" s="12"/>
      <c r="AC79" s="12">
        <f t="shared" si="4"/>
        <v>1</v>
      </c>
      <c r="AD79" s="10"/>
      <c r="AE79" s="61">
        <v>25</v>
      </c>
      <c r="AF79" s="12"/>
      <c r="AG79" s="64">
        <v>318.51084175139277</v>
      </c>
      <c r="AH79" s="6">
        <v>85045</v>
      </c>
      <c r="AI79" s="64">
        <f t="shared" si="5"/>
        <v>329.06330254527307</v>
      </c>
      <c r="AJ79" s="46"/>
      <c r="AK79" s="80">
        <v>36.258884364327002</v>
      </c>
      <c r="AL79" s="47"/>
      <c r="AM79" s="69"/>
      <c r="AN79" s="84">
        <f>AE79/AI79</f>
        <v>7.5973224016860574E-2</v>
      </c>
      <c r="AO79" s="83"/>
      <c r="AP79" s="69"/>
      <c r="AQ79" s="84">
        <f>AN79/COS(RADIANS(AK79))</f>
        <v>9.4218329866212105E-2</v>
      </c>
      <c r="AR79" s="72"/>
    </row>
    <row r="80" spans="1:44" x14ac:dyDescent="0.3">
      <c r="A80" s="10">
        <v>78</v>
      </c>
      <c r="B80" s="10">
        <v>115.98</v>
      </c>
      <c r="C80" s="11">
        <v>122.69</v>
      </c>
      <c r="D80" s="12">
        <v>23.59</v>
      </c>
      <c r="E80" s="27"/>
      <c r="F80" s="27"/>
      <c r="G80" s="28"/>
      <c r="H80" s="26"/>
      <c r="I80" s="27"/>
      <c r="J80" s="28"/>
      <c r="K80" s="26"/>
      <c r="L80" s="27"/>
      <c r="M80" s="28"/>
      <c r="N80" s="18"/>
      <c r="O80" s="18">
        <v>0</v>
      </c>
      <c r="P80" s="6">
        <f t="shared" si="3"/>
        <v>0</v>
      </c>
      <c r="Q80" s="46"/>
      <c r="R80" s="47"/>
      <c r="S80" s="28"/>
      <c r="T80" s="46"/>
      <c r="U80" s="47"/>
      <c r="V80" s="28"/>
      <c r="W80" s="46"/>
      <c r="X80" s="47"/>
      <c r="Y80" s="27"/>
      <c r="Z80" s="10"/>
      <c r="AA80" s="11"/>
      <c r="AB80" s="12"/>
      <c r="AC80" s="12">
        <f t="shared" si="4"/>
        <v>0</v>
      </c>
      <c r="AD80" s="10"/>
      <c r="AF80" s="12"/>
      <c r="AG80" s="64">
        <v>317.90044729934527</v>
      </c>
      <c r="AH80" s="6">
        <v>24071</v>
      </c>
      <c r="AI80" s="64">
        <f t="shared" si="5"/>
        <v>175.06612773840661</v>
      </c>
      <c r="AJ80" s="46"/>
      <c r="AK80" s="78"/>
      <c r="AL80" s="47"/>
      <c r="AM80" s="69"/>
      <c r="AN80" s="83"/>
      <c r="AO80" s="83"/>
      <c r="AP80" s="69"/>
      <c r="AQ80" s="83"/>
      <c r="AR80" s="72"/>
    </row>
    <row r="81" spans="1:44" x14ac:dyDescent="0.3">
      <c r="A81" s="10">
        <v>79</v>
      </c>
      <c r="B81" s="10">
        <v>132.81</v>
      </c>
      <c r="C81" s="11">
        <v>84.08</v>
      </c>
      <c r="D81" s="12">
        <v>86.85</v>
      </c>
      <c r="E81" s="27">
        <v>83.532693654742303</v>
      </c>
      <c r="F81" s="27">
        <v>60.520560760526799</v>
      </c>
      <c r="G81" s="28">
        <v>163.06370929993699</v>
      </c>
      <c r="H81" s="26">
        <v>129.23731320252799</v>
      </c>
      <c r="I81" s="27">
        <v>135.98226678852399</v>
      </c>
      <c r="J81" s="28">
        <v>265.48863644713703</v>
      </c>
      <c r="K81" s="26"/>
      <c r="L81" s="27"/>
      <c r="M81" s="28"/>
      <c r="N81" s="18"/>
      <c r="O81" s="18">
        <v>2</v>
      </c>
      <c r="P81" s="6">
        <f t="shared" si="3"/>
        <v>2</v>
      </c>
      <c r="Q81" s="46">
        <v>27.4854143862736</v>
      </c>
      <c r="R81" s="47">
        <v>81.122981165709902</v>
      </c>
      <c r="S81" s="28">
        <v>0.13689641840327901</v>
      </c>
      <c r="T81" s="46">
        <v>45.143156845851301</v>
      </c>
      <c r="U81" s="47">
        <v>102.61576158458401</v>
      </c>
      <c r="V81" s="28">
        <v>-0.154054033873714</v>
      </c>
      <c r="W81" s="46"/>
      <c r="X81" s="47"/>
      <c r="Y81" s="27"/>
      <c r="Z81" s="10">
        <v>1</v>
      </c>
      <c r="AA81" s="11">
        <v>0</v>
      </c>
      <c r="AB81" s="12"/>
      <c r="AC81" s="12">
        <f t="shared" si="4"/>
        <v>1</v>
      </c>
      <c r="AD81" s="60">
        <v>8</v>
      </c>
      <c r="AF81" s="12"/>
      <c r="AG81" s="64">
        <v>319.38859061197888</v>
      </c>
      <c r="AH81" s="6">
        <v>8753</v>
      </c>
      <c r="AI81" s="64">
        <f t="shared" si="5"/>
        <v>105.56829891149559</v>
      </c>
      <c r="AJ81" s="79">
        <v>19.337932288183001</v>
      </c>
      <c r="AK81" s="78">
        <v>2.3981551186200001</v>
      </c>
      <c r="AL81" s="47"/>
      <c r="AM81" s="71">
        <f>AD81/AI81</f>
        <v>7.5780324988535555E-2</v>
      </c>
      <c r="AN81" s="83"/>
      <c r="AO81" s="83"/>
      <c r="AP81" s="71">
        <f>AM81/COS(RADIANS(AJ81))</f>
        <v>8.0311335545715914E-2</v>
      </c>
      <c r="AQ81" s="83"/>
      <c r="AR81" s="72"/>
    </row>
    <row r="82" spans="1:44" x14ac:dyDescent="0.3">
      <c r="A82" s="19">
        <v>80</v>
      </c>
      <c r="B82" s="19">
        <v>168.92</v>
      </c>
      <c r="C82" s="20">
        <v>66.94</v>
      </c>
      <c r="D82" s="21">
        <v>19.87</v>
      </c>
      <c r="E82" s="30"/>
      <c r="F82" s="30"/>
      <c r="G82" s="31"/>
      <c r="H82" s="29"/>
      <c r="I82" s="30"/>
      <c r="J82" s="31"/>
      <c r="K82" s="29"/>
      <c r="L82" s="30"/>
      <c r="M82" s="31"/>
      <c r="N82" s="22">
        <v>1</v>
      </c>
      <c r="O82" s="18">
        <v>0</v>
      </c>
      <c r="P82" s="6"/>
      <c r="Q82" s="46"/>
      <c r="R82" s="47"/>
      <c r="S82" s="28"/>
      <c r="T82" s="46"/>
      <c r="U82" s="47"/>
      <c r="V82" s="28"/>
      <c r="W82" s="46"/>
      <c r="X82" s="47"/>
      <c r="Y82" s="27"/>
      <c r="Z82" s="10"/>
      <c r="AA82" s="11"/>
      <c r="AB82" s="12"/>
      <c r="AC82" s="12"/>
      <c r="AD82" s="10"/>
      <c r="AF82" s="12"/>
      <c r="AG82" s="64">
        <v>319.25385721527931</v>
      </c>
      <c r="AH82" s="6">
        <v>1535</v>
      </c>
      <c r="AI82" s="64">
        <f t="shared" si="5"/>
        <v>44.208853198974467</v>
      </c>
      <c r="AJ82" s="46"/>
      <c r="AK82" s="78"/>
      <c r="AL82" s="47"/>
      <c r="AM82" s="69"/>
      <c r="AN82" s="83"/>
      <c r="AO82" s="83"/>
      <c r="AP82" s="69"/>
      <c r="AQ82" s="83"/>
      <c r="AR82" s="72"/>
    </row>
    <row r="83" spans="1:44" x14ac:dyDescent="0.3">
      <c r="A83" s="10">
        <v>81</v>
      </c>
      <c r="B83" s="10">
        <v>123.35</v>
      </c>
      <c r="C83" s="11">
        <v>107.77</v>
      </c>
      <c r="D83" s="12">
        <v>51.67</v>
      </c>
      <c r="E83" s="27">
        <v>103.58514793931499</v>
      </c>
      <c r="F83" s="27">
        <v>59.370693362667097</v>
      </c>
      <c r="G83" s="28">
        <v>114.12055255577</v>
      </c>
      <c r="H83" s="26"/>
      <c r="I83" s="27"/>
      <c r="J83" s="28"/>
      <c r="K83" s="26"/>
      <c r="L83" s="27"/>
      <c r="M83" s="28"/>
      <c r="N83" s="18"/>
      <c r="O83" s="18">
        <v>1</v>
      </c>
      <c r="P83" s="6">
        <f t="shared" si="3"/>
        <v>1</v>
      </c>
      <c r="Q83" s="46">
        <v>24.794619108851801</v>
      </c>
      <c r="R83" s="47">
        <v>87.324021092218004</v>
      </c>
      <c r="S83" s="28">
        <v>4.23838496343533E-2</v>
      </c>
      <c r="T83" s="46"/>
      <c r="U83" s="47"/>
      <c r="V83" s="28"/>
      <c r="W83" s="46"/>
      <c r="X83" s="47"/>
      <c r="Y83" s="27"/>
      <c r="Z83" s="10">
        <v>1</v>
      </c>
      <c r="AA83" s="11"/>
      <c r="AB83" s="12"/>
      <c r="AC83" s="12">
        <f t="shared" si="4"/>
        <v>1</v>
      </c>
      <c r="AD83" s="60">
        <v>11</v>
      </c>
      <c r="AF83" s="12"/>
      <c r="AG83" s="64">
        <v>319.85927745995292</v>
      </c>
      <c r="AH83" s="6">
        <v>15466</v>
      </c>
      <c r="AI83" s="64">
        <f t="shared" si="5"/>
        <v>140.32791168856619</v>
      </c>
      <c r="AJ83" s="79">
        <v>6.5254123591765998</v>
      </c>
      <c r="AK83" s="78"/>
      <c r="AL83" s="47"/>
      <c r="AM83" s="71">
        <f>AD83/AI83</f>
        <v>7.8387826538832986E-2</v>
      </c>
      <c r="AN83" s="83"/>
      <c r="AO83" s="83"/>
      <c r="AP83" s="71">
        <f>AM83/COS(RADIANS(AJ83))</f>
        <v>7.8898969647259357E-2</v>
      </c>
      <c r="AQ83" s="83"/>
      <c r="AR83" s="72"/>
    </row>
    <row r="84" spans="1:44" x14ac:dyDescent="0.3">
      <c r="A84" s="10">
        <v>82</v>
      </c>
      <c r="B84" s="10">
        <v>64.900000000000006</v>
      </c>
      <c r="C84" s="11">
        <v>109.47</v>
      </c>
      <c r="D84" s="12">
        <v>84.33</v>
      </c>
      <c r="E84" s="27"/>
      <c r="F84" s="27"/>
      <c r="G84" s="28"/>
      <c r="H84" s="26"/>
      <c r="I84" s="27"/>
      <c r="J84" s="28"/>
      <c r="K84" s="26">
        <v>111.09563197185599</v>
      </c>
      <c r="L84" s="27">
        <v>84.210114803163194</v>
      </c>
      <c r="M84" s="28">
        <v>30.289555222368101</v>
      </c>
      <c r="N84" s="18"/>
      <c r="O84" s="18">
        <v>1</v>
      </c>
      <c r="P84" s="6">
        <f t="shared" si="3"/>
        <v>1</v>
      </c>
      <c r="Q84" s="46"/>
      <c r="R84" s="47"/>
      <c r="S84" s="28"/>
      <c r="T84" s="46"/>
      <c r="U84" s="47"/>
      <c r="V84" s="28"/>
      <c r="W84" s="46">
        <v>7.5494555014928597</v>
      </c>
      <c r="X84" s="47">
        <v>85.129653152847993</v>
      </c>
      <c r="Y84" s="27">
        <v>8.4165319242155895E-2</v>
      </c>
      <c r="Z84" s="10"/>
      <c r="AA84" s="11"/>
      <c r="AB84" s="12">
        <v>1</v>
      </c>
      <c r="AC84" s="12">
        <f t="shared" si="4"/>
        <v>1</v>
      </c>
      <c r="AD84" s="10"/>
      <c r="AF84" s="59">
        <v>8</v>
      </c>
      <c r="AG84" s="64">
        <v>319.72493557825447</v>
      </c>
      <c r="AH84" s="6">
        <v>13092</v>
      </c>
      <c r="AI84" s="64">
        <f t="shared" si="5"/>
        <v>129.10945790170737</v>
      </c>
      <c r="AJ84" s="46"/>
      <c r="AK84" s="78"/>
      <c r="AL84" s="82">
        <v>7.4292867385510002</v>
      </c>
      <c r="AM84" s="69"/>
      <c r="AN84" s="83"/>
      <c r="AO84" s="84">
        <f>AF84/AI84</f>
        <v>6.1962927658564711E-2</v>
      </c>
      <c r="AP84" s="69"/>
      <c r="AQ84" s="83"/>
      <c r="AR84" s="70">
        <f>AO84/COS(RADIANS(AL84))</f>
        <v>6.2487497769468221E-2</v>
      </c>
    </row>
    <row r="85" spans="1:44" x14ac:dyDescent="0.3">
      <c r="A85" s="10">
        <v>83</v>
      </c>
      <c r="B85" s="10">
        <v>157.21</v>
      </c>
      <c r="C85" s="11">
        <v>48.58</v>
      </c>
      <c r="D85" s="12">
        <v>29.17</v>
      </c>
      <c r="E85" s="27"/>
      <c r="F85" s="27"/>
      <c r="G85" s="28"/>
      <c r="H85" s="26"/>
      <c r="I85" s="27"/>
      <c r="J85" s="28"/>
      <c r="K85" s="26"/>
      <c r="L85" s="27"/>
      <c r="M85" s="28"/>
      <c r="N85" s="18"/>
      <c r="O85" s="18">
        <v>0</v>
      </c>
      <c r="P85" s="6">
        <f t="shared" si="3"/>
        <v>0</v>
      </c>
      <c r="Q85" s="46"/>
      <c r="R85" s="47"/>
      <c r="S85" s="28"/>
      <c r="T85" s="46"/>
      <c r="U85" s="47"/>
      <c r="V85" s="28"/>
      <c r="W85" s="46"/>
      <c r="X85" s="47"/>
      <c r="Y85" s="27"/>
      <c r="Z85" s="10"/>
      <c r="AA85" s="11"/>
      <c r="AB85" s="12"/>
      <c r="AC85" s="12">
        <f t="shared" si="4"/>
        <v>0</v>
      </c>
      <c r="AD85" s="10"/>
      <c r="AF85" s="12"/>
      <c r="AG85" s="64">
        <v>320.2616273062838</v>
      </c>
      <c r="AH85" s="6">
        <v>1111</v>
      </c>
      <c r="AI85" s="64">
        <f t="shared" si="5"/>
        <v>37.610758224220447</v>
      </c>
      <c r="AJ85" s="46"/>
      <c r="AK85" s="78"/>
      <c r="AL85" s="47"/>
      <c r="AM85" s="69"/>
      <c r="AN85" s="83"/>
      <c r="AO85" s="83"/>
      <c r="AP85" s="69"/>
      <c r="AQ85" s="83"/>
      <c r="AR85" s="72"/>
    </row>
    <row r="86" spans="1:44" x14ac:dyDescent="0.3">
      <c r="A86" s="10">
        <v>84</v>
      </c>
      <c r="B86" s="10">
        <v>13.74</v>
      </c>
      <c r="C86" s="11">
        <v>155.84</v>
      </c>
      <c r="D86" s="12">
        <v>43.73</v>
      </c>
      <c r="E86" s="27"/>
      <c r="F86" s="27"/>
      <c r="G86" s="28"/>
      <c r="H86" s="26"/>
      <c r="I86" s="27"/>
      <c r="J86" s="28"/>
      <c r="K86" s="26">
        <v>99.917063133134505</v>
      </c>
      <c r="L86" s="27">
        <v>130.69954101937299</v>
      </c>
      <c r="M86" s="28">
        <v>58.786009015219499</v>
      </c>
      <c r="N86" s="18"/>
      <c r="O86" s="18">
        <v>1</v>
      </c>
      <c r="P86" s="6">
        <f t="shared" si="3"/>
        <v>1</v>
      </c>
      <c r="Q86" s="46"/>
      <c r="R86" s="47"/>
      <c r="S86" s="28"/>
      <c r="T86" s="46"/>
      <c r="U86" s="47"/>
      <c r="V86" s="28"/>
      <c r="W86" s="46">
        <v>61.996131353144698</v>
      </c>
      <c r="X86" s="47">
        <v>42.189820430048499</v>
      </c>
      <c r="Y86" s="27">
        <v>0.34788688499801601</v>
      </c>
      <c r="Z86" s="10"/>
      <c r="AA86" s="11"/>
      <c r="AB86" s="12">
        <v>1</v>
      </c>
      <c r="AC86" s="12">
        <f t="shared" si="4"/>
        <v>1</v>
      </c>
      <c r="AD86" s="10"/>
      <c r="AF86" s="59">
        <v>9</v>
      </c>
      <c r="AG86" s="64">
        <v>321.66177830811591</v>
      </c>
      <c r="AH86" s="6">
        <v>23806</v>
      </c>
      <c r="AI86" s="64">
        <f t="shared" si="5"/>
        <v>174.09980069478908</v>
      </c>
      <c r="AJ86" s="46"/>
      <c r="AK86" s="78"/>
      <c r="AL86" s="82">
        <v>6.4972471444600002</v>
      </c>
      <c r="AM86" s="69"/>
      <c r="AN86" s="83"/>
      <c r="AO86" s="84">
        <f>AF86/AI86</f>
        <v>5.169448766789643E-2</v>
      </c>
      <c r="AP86" s="69"/>
      <c r="AQ86" s="83"/>
      <c r="AR86" s="70">
        <f>AO86/COS(RADIANS(AL86))</f>
        <v>5.2028652430179449E-2</v>
      </c>
    </row>
    <row r="87" spans="1:44" x14ac:dyDescent="0.3">
      <c r="A87" s="19">
        <v>85</v>
      </c>
      <c r="B87" s="19">
        <v>22.95</v>
      </c>
      <c r="C87" s="20">
        <v>59.98</v>
      </c>
      <c r="D87" s="21">
        <v>46.8</v>
      </c>
      <c r="E87" s="30"/>
      <c r="F87" s="30"/>
      <c r="G87" s="31"/>
      <c r="H87" s="29"/>
      <c r="I87" s="30"/>
      <c r="J87" s="31"/>
      <c r="K87" s="29"/>
      <c r="L87" s="30"/>
      <c r="M87" s="31"/>
      <c r="N87" s="22">
        <v>1</v>
      </c>
      <c r="O87" s="18">
        <v>0</v>
      </c>
      <c r="P87" s="6"/>
      <c r="Q87" s="46"/>
      <c r="R87" s="47"/>
      <c r="S87" s="28"/>
      <c r="T87" s="46"/>
      <c r="U87" s="47"/>
      <c r="V87" s="28"/>
      <c r="W87" s="46"/>
      <c r="X87" s="47"/>
      <c r="Y87" s="27"/>
      <c r="Z87" s="10"/>
      <c r="AA87" s="11"/>
      <c r="AB87" s="12"/>
      <c r="AC87" s="12"/>
      <c r="AD87" s="10"/>
      <c r="AF87" s="12"/>
      <c r="AG87" s="64">
        <v>321.72813551735965</v>
      </c>
      <c r="AH87" s="6">
        <v>2063</v>
      </c>
      <c r="AI87" s="64">
        <f t="shared" si="5"/>
        <v>51.251274918665594</v>
      </c>
      <c r="AJ87" s="46"/>
      <c r="AK87" s="78"/>
      <c r="AL87" s="47"/>
      <c r="AM87" s="69"/>
      <c r="AN87" s="83"/>
      <c r="AO87" s="83"/>
      <c r="AP87" s="69"/>
      <c r="AQ87" s="83"/>
      <c r="AR87" s="72"/>
    </row>
    <row r="88" spans="1:44" x14ac:dyDescent="0.3">
      <c r="A88" s="19">
        <v>86</v>
      </c>
      <c r="B88" s="19">
        <v>0.32</v>
      </c>
      <c r="C88" s="20">
        <v>80.33</v>
      </c>
      <c r="D88" s="21">
        <v>63.82</v>
      </c>
      <c r="E88" s="30"/>
      <c r="F88" s="30"/>
      <c r="G88" s="31"/>
      <c r="H88" s="29"/>
      <c r="I88" s="30"/>
      <c r="J88" s="31"/>
      <c r="K88" s="29"/>
      <c r="L88" s="30"/>
      <c r="M88" s="31"/>
      <c r="N88" s="22">
        <v>1</v>
      </c>
      <c r="O88" s="18">
        <v>0</v>
      </c>
      <c r="P88" s="6"/>
      <c r="Q88" s="46"/>
      <c r="R88" s="47"/>
      <c r="S88" s="28"/>
      <c r="T88" s="46"/>
      <c r="U88" s="47"/>
      <c r="V88" s="28"/>
      <c r="W88" s="46"/>
      <c r="X88" s="47"/>
      <c r="Y88" s="27"/>
      <c r="Z88" s="10"/>
      <c r="AA88" s="11"/>
      <c r="AB88" s="12"/>
      <c r="AC88" s="12"/>
      <c r="AD88" s="10"/>
      <c r="AF88" s="12"/>
      <c r="AG88" s="64">
        <v>321.66177830811591</v>
      </c>
      <c r="AH88" s="6">
        <v>1699</v>
      </c>
      <c r="AI88" s="64">
        <f t="shared" si="5"/>
        <v>46.510579296597044</v>
      </c>
      <c r="AJ88" s="46"/>
      <c r="AK88" s="78"/>
      <c r="AL88" s="47"/>
      <c r="AM88" s="69"/>
      <c r="AN88" s="83"/>
      <c r="AO88" s="83"/>
      <c r="AP88" s="69"/>
      <c r="AQ88" s="83"/>
      <c r="AR88" s="72"/>
    </row>
    <row r="89" spans="1:44" x14ac:dyDescent="0.3">
      <c r="A89" s="19">
        <v>87</v>
      </c>
      <c r="B89" s="19">
        <v>25.39</v>
      </c>
      <c r="C89" s="20">
        <v>59.76</v>
      </c>
      <c r="D89" s="21">
        <v>45.91</v>
      </c>
      <c r="E89" s="30"/>
      <c r="F89" s="30"/>
      <c r="G89" s="31"/>
      <c r="H89" s="29"/>
      <c r="I89" s="30"/>
      <c r="J89" s="31"/>
      <c r="K89" s="29"/>
      <c r="L89" s="30"/>
      <c r="M89" s="31"/>
      <c r="N89" s="22">
        <v>1</v>
      </c>
      <c r="O89" s="18">
        <v>0</v>
      </c>
      <c r="P89" s="6"/>
      <c r="Q89" s="46"/>
      <c r="R89" s="47"/>
      <c r="S89" s="28"/>
      <c r="T89" s="46"/>
      <c r="U89" s="47"/>
      <c r="V89" s="28"/>
      <c r="W89" s="46"/>
      <c r="X89" s="47"/>
      <c r="Y89" s="27"/>
      <c r="Z89" s="10"/>
      <c r="AA89" s="11"/>
      <c r="AB89" s="12"/>
      <c r="AC89" s="12"/>
      <c r="AD89" s="10"/>
      <c r="AF89" s="12"/>
      <c r="AG89" s="64">
        <v>322.52214752045853</v>
      </c>
      <c r="AH89" s="6">
        <v>318</v>
      </c>
      <c r="AI89" s="64">
        <f t="shared" si="5"/>
        <v>20.12188299403865</v>
      </c>
      <c r="AJ89" s="46"/>
      <c r="AK89" s="78"/>
      <c r="AL89" s="47"/>
      <c r="AM89" s="69"/>
      <c r="AN89" s="83"/>
      <c r="AO89" s="83"/>
      <c r="AP89" s="69"/>
      <c r="AQ89" s="83"/>
      <c r="AR89" s="72"/>
    </row>
    <row r="90" spans="1:44" x14ac:dyDescent="0.3">
      <c r="A90" s="10">
        <v>88</v>
      </c>
      <c r="B90" s="10">
        <v>41.03</v>
      </c>
      <c r="C90" s="11">
        <v>79.92</v>
      </c>
      <c r="D90" s="12">
        <v>11.65</v>
      </c>
      <c r="E90" s="27"/>
      <c r="F90" s="27"/>
      <c r="G90" s="28"/>
      <c r="H90" s="26"/>
      <c r="I90" s="27"/>
      <c r="J90" s="28"/>
      <c r="K90" s="26">
        <v>77.472728517954195</v>
      </c>
      <c r="L90" s="27">
        <v>118.16240740262</v>
      </c>
      <c r="M90" s="28">
        <v>317.91789275137199</v>
      </c>
      <c r="N90" s="18"/>
      <c r="O90" s="18">
        <v>1</v>
      </c>
      <c r="P90" s="6">
        <f t="shared" si="3"/>
        <v>1</v>
      </c>
      <c r="Q90" s="46"/>
      <c r="R90" s="47"/>
      <c r="S90" s="28"/>
      <c r="T90" s="46"/>
      <c r="U90" s="47"/>
      <c r="V90" s="28"/>
      <c r="W90" s="46">
        <v>33.037336008586003</v>
      </c>
      <c r="X90" s="47">
        <v>75.851767056245706</v>
      </c>
      <c r="Y90" s="27">
        <v>0.20491061599958499</v>
      </c>
      <c r="Z90" s="10"/>
      <c r="AA90" s="11"/>
      <c r="AB90" s="12">
        <v>1</v>
      </c>
      <c r="AC90" s="12">
        <f t="shared" si="4"/>
        <v>1</v>
      </c>
      <c r="AD90" s="10"/>
      <c r="AF90" s="59">
        <v>17</v>
      </c>
      <c r="AG90" s="64">
        <v>321.26302707498775</v>
      </c>
      <c r="AH90" s="6">
        <v>8335</v>
      </c>
      <c r="AI90" s="64">
        <f t="shared" si="5"/>
        <v>103.01675400325708</v>
      </c>
      <c r="AJ90" s="46"/>
      <c r="AK90" s="78"/>
      <c r="AL90" s="82">
        <v>9.5845928552269992</v>
      </c>
      <c r="AM90" s="69"/>
      <c r="AN90" s="83"/>
      <c r="AO90" s="84">
        <f>AF90/AI90</f>
        <v>0.16502170122213822</v>
      </c>
      <c r="AP90" s="69"/>
      <c r="AQ90" s="83"/>
      <c r="AR90" s="70">
        <f>AO90/COS(RADIANS(AL90))</f>
        <v>0.16735787550604783</v>
      </c>
    </row>
    <row r="91" spans="1:44" x14ac:dyDescent="0.3">
      <c r="A91" s="10">
        <v>89</v>
      </c>
      <c r="B91" s="10">
        <v>150.47</v>
      </c>
      <c r="C91" s="11">
        <v>85.5</v>
      </c>
      <c r="D91" s="12">
        <v>12.23</v>
      </c>
      <c r="E91" s="27"/>
      <c r="F91" s="27"/>
      <c r="G91" s="28"/>
      <c r="H91" s="26">
        <v>99.614578233644707</v>
      </c>
      <c r="I91" s="27">
        <v>96.783074877494499</v>
      </c>
      <c r="J91" s="28">
        <v>191.139384941543</v>
      </c>
      <c r="K91" s="26"/>
      <c r="L91" s="27"/>
      <c r="M91" s="28"/>
      <c r="N91" s="18"/>
      <c r="O91" s="18">
        <v>1</v>
      </c>
      <c r="P91" s="6">
        <f t="shared" si="3"/>
        <v>1</v>
      </c>
      <c r="Q91" s="46"/>
      <c r="R91" s="47"/>
      <c r="S91" s="28"/>
      <c r="T91" s="46">
        <v>35.115741252128302</v>
      </c>
      <c r="U91" s="47">
        <v>56.2027830107508</v>
      </c>
      <c r="V91" s="28">
        <v>0.45501218536552401</v>
      </c>
      <c r="W91" s="46"/>
      <c r="X91" s="47"/>
      <c r="Y91" s="27"/>
      <c r="Z91" s="10"/>
      <c r="AA91" s="11">
        <v>1</v>
      </c>
      <c r="AB91" s="12"/>
      <c r="AC91" s="12">
        <f t="shared" si="4"/>
        <v>1</v>
      </c>
      <c r="AD91" s="10"/>
      <c r="AE91" s="61">
        <v>17</v>
      </c>
      <c r="AF91" s="12"/>
      <c r="AG91" s="64">
        <v>322.4561409613608</v>
      </c>
      <c r="AH91" s="6">
        <v>48683</v>
      </c>
      <c r="AI91" s="64">
        <f t="shared" si="5"/>
        <v>248.96811192669219</v>
      </c>
      <c r="AJ91" s="46"/>
      <c r="AK91" s="80">
        <v>1.2639439133618999</v>
      </c>
      <c r="AL91" s="47"/>
      <c r="AM91" s="69"/>
      <c r="AN91" s="84">
        <f>AE91/AI91</f>
        <v>6.8281836852285699E-2</v>
      </c>
      <c r="AO91" s="83"/>
      <c r="AP91" s="69"/>
      <c r="AQ91" s="84">
        <f>AN91/COS(RADIANS(AK91))</f>
        <v>6.8298454655440807E-2</v>
      </c>
      <c r="AR91" s="72"/>
    </row>
    <row r="92" spans="1:44" x14ac:dyDescent="0.3">
      <c r="A92" s="10">
        <v>90</v>
      </c>
      <c r="B92" s="10">
        <v>71.209999999999994</v>
      </c>
      <c r="C92" s="11">
        <v>143.96</v>
      </c>
      <c r="D92" s="12">
        <v>89.26</v>
      </c>
      <c r="E92" s="27"/>
      <c r="F92" s="27"/>
      <c r="G92" s="28"/>
      <c r="H92" s="26">
        <v>253.33010877805901</v>
      </c>
      <c r="I92" s="27">
        <v>164.031944610213</v>
      </c>
      <c r="J92" s="28">
        <v>91.582770025709294</v>
      </c>
      <c r="K92" s="26"/>
      <c r="L92" s="27"/>
      <c r="M92" s="28"/>
      <c r="N92" s="18"/>
      <c r="O92" s="18">
        <v>1</v>
      </c>
      <c r="P92" s="6">
        <f t="shared" si="3"/>
        <v>1</v>
      </c>
      <c r="Q92" s="46"/>
      <c r="R92" s="47"/>
      <c r="S92" s="28"/>
      <c r="T92" s="46">
        <v>80.6044746750229</v>
      </c>
      <c r="U92" s="47">
        <v>159.372323112007</v>
      </c>
      <c r="V92" s="28">
        <v>-0.152782938050953</v>
      </c>
      <c r="W92" s="46"/>
      <c r="X92" s="47"/>
      <c r="Y92" s="27"/>
      <c r="Z92" s="10"/>
      <c r="AA92" s="11">
        <v>0</v>
      </c>
      <c r="AB92" s="12"/>
      <c r="AC92" s="12">
        <f t="shared" si="4"/>
        <v>0</v>
      </c>
      <c r="AD92" s="10"/>
      <c r="AF92" s="12"/>
      <c r="AG92" s="64">
        <v>323.50869521584008</v>
      </c>
      <c r="AH92" s="6">
        <v>1642</v>
      </c>
      <c r="AI92" s="64">
        <f t="shared" si="5"/>
        <v>45.723728330650566</v>
      </c>
      <c r="AJ92" s="46"/>
      <c r="AK92" s="78">
        <v>79.952932839742004</v>
      </c>
      <c r="AL92" s="47"/>
      <c r="AM92" s="69"/>
      <c r="AN92" s="83"/>
      <c r="AO92" s="83"/>
      <c r="AP92" s="69"/>
      <c r="AQ92" s="83"/>
      <c r="AR92" s="72"/>
    </row>
    <row r="93" spans="1:44" x14ac:dyDescent="0.3">
      <c r="A93" s="10">
        <v>91</v>
      </c>
      <c r="B93" s="10">
        <v>162.37</v>
      </c>
      <c r="C93" s="11">
        <v>91.85</v>
      </c>
      <c r="D93" s="12">
        <v>74.260000000000005</v>
      </c>
      <c r="E93" s="27">
        <v>121.410211338447</v>
      </c>
      <c r="F93" s="27">
        <v>57.030800828695398</v>
      </c>
      <c r="G93" s="28">
        <v>146.24745052432999</v>
      </c>
      <c r="H93" s="26"/>
      <c r="I93" s="27"/>
      <c r="J93" s="28"/>
      <c r="K93" s="26">
        <v>213.227559717329</v>
      </c>
      <c r="L93" s="27">
        <v>79.972072436379506</v>
      </c>
      <c r="M93" s="28">
        <v>10.3556465012341</v>
      </c>
      <c r="N93" s="18"/>
      <c r="O93" s="18">
        <v>2</v>
      </c>
      <c r="P93" s="6">
        <f t="shared" si="3"/>
        <v>2</v>
      </c>
      <c r="Q93" s="46">
        <v>55.478114825038098</v>
      </c>
      <c r="R93" s="47">
        <v>61.873866881656198</v>
      </c>
      <c r="S93" s="28">
        <v>0.26716030774292199</v>
      </c>
      <c r="T93" s="46"/>
      <c r="U93" s="47"/>
      <c r="V93" s="28"/>
      <c r="W93" s="46">
        <v>97.572371985181107</v>
      </c>
      <c r="X93" s="47">
        <v>163.888158088578</v>
      </c>
      <c r="Y93" s="27">
        <v>0.12660239455140401</v>
      </c>
      <c r="Z93" s="10">
        <v>1</v>
      </c>
      <c r="AA93" s="11"/>
      <c r="AB93" s="12">
        <v>1</v>
      </c>
      <c r="AC93" s="12">
        <f t="shared" si="4"/>
        <v>2</v>
      </c>
      <c r="AD93" s="60">
        <v>4</v>
      </c>
      <c r="AF93" s="59">
        <v>4</v>
      </c>
      <c r="AG93" s="64">
        <v>323.96678633078528</v>
      </c>
      <c r="AH93" s="6">
        <v>3619</v>
      </c>
      <c r="AI93" s="64">
        <f t="shared" si="5"/>
        <v>67.881174948556648</v>
      </c>
      <c r="AJ93" s="79">
        <v>16.545299218219501</v>
      </c>
      <c r="AK93" s="78"/>
      <c r="AL93" s="82">
        <v>4.5258364388160004</v>
      </c>
      <c r="AM93" s="71">
        <f>AD93/AI93</f>
        <v>5.8926499180831454E-2</v>
      </c>
      <c r="AN93" s="83"/>
      <c r="AO93" s="84">
        <f>AF93/AI93</f>
        <v>5.8926499180831454E-2</v>
      </c>
      <c r="AP93" s="71">
        <f>AM93/COS(RADIANS(AJ93))</f>
        <v>6.1471743682550518E-2</v>
      </c>
      <c r="AQ93" s="83"/>
      <c r="AR93" s="70">
        <f>AO93/COS(RADIANS(AL93))</f>
        <v>5.9110815407586163E-2</v>
      </c>
    </row>
    <row r="94" spans="1:44" x14ac:dyDescent="0.3">
      <c r="A94" s="10">
        <v>92</v>
      </c>
      <c r="B94" s="10">
        <v>62.16</v>
      </c>
      <c r="C94" s="11">
        <v>85.61</v>
      </c>
      <c r="D94" s="12">
        <v>24</v>
      </c>
      <c r="E94" s="27"/>
      <c r="F94" s="27"/>
      <c r="G94" s="28"/>
      <c r="H94" s="26"/>
      <c r="I94" s="27"/>
      <c r="J94" s="28"/>
      <c r="K94" s="26"/>
      <c r="L94" s="27"/>
      <c r="M94" s="28"/>
      <c r="N94" s="18"/>
      <c r="O94" s="18">
        <v>0</v>
      </c>
      <c r="P94" s="6">
        <f t="shared" si="3"/>
        <v>0</v>
      </c>
      <c r="Q94" s="46"/>
      <c r="R94" s="47"/>
      <c r="S94" s="28"/>
      <c r="T94" s="46"/>
      <c r="U94" s="47"/>
      <c r="V94" s="28"/>
      <c r="W94" s="46"/>
      <c r="X94" s="47"/>
      <c r="Y94" s="27"/>
      <c r="Z94" s="10"/>
      <c r="AA94" s="11"/>
      <c r="AB94" s="12"/>
      <c r="AC94" s="12">
        <f t="shared" si="4"/>
        <v>0</v>
      </c>
      <c r="AD94" s="10"/>
      <c r="AF94" s="12"/>
      <c r="AG94" s="64">
        <v>324.55358752846502</v>
      </c>
      <c r="AH94" s="6">
        <v>1839</v>
      </c>
      <c r="AI94" s="64">
        <f t="shared" si="5"/>
        <v>48.388919421371298</v>
      </c>
      <c r="AJ94" s="46"/>
      <c r="AK94" s="78"/>
      <c r="AL94" s="47"/>
      <c r="AM94" s="69"/>
      <c r="AN94" s="83"/>
      <c r="AO94" s="83"/>
      <c r="AP94" s="69"/>
      <c r="AQ94" s="83"/>
      <c r="AR94" s="72"/>
    </row>
    <row r="95" spans="1:44" x14ac:dyDescent="0.3">
      <c r="A95" s="19">
        <v>93</v>
      </c>
      <c r="B95" s="19">
        <v>112.03</v>
      </c>
      <c r="C95" s="20">
        <v>68.319999999999993</v>
      </c>
      <c r="D95" s="21">
        <v>17.940000000000001</v>
      </c>
      <c r="E95" s="30"/>
      <c r="F95" s="30"/>
      <c r="G95" s="31"/>
      <c r="H95" s="29">
        <v>63.465716188077799</v>
      </c>
      <c r="I95" s="30">
        <v>89.891981772867098</v>
      </c>
      <c r="J95" s="31">
        <v>207.86122754500599</v>
      </c>
      <c r="K95" s="29">
        <v>149.36116029019999</v>
      </c>
      <c r="L95" s="30">
        <v>105.254884552406</v>
      </c>
      <c r="M95" s="31">
        <v>315.65318223785698</v>
      </c>
      <c r="N95" s="22">
        <v>1</v>
      </c>
      <c r="O95" s="18">
        <v>2</v>
      </c>
      <c r="P95" s="6"/>
      <c r="Q95" s="46"/>
      <c r="R95" s="47"/>
      <c r="S95" s="28"/>
      <c r="T95" s="46"/>
      <c r="U95" s="47"/>
      <c r="V95" s="28"/>
      <c r="W95" s="46"/>
      <c r="X95" s="47"/>
      <c r="Y95" s="27"/>
      <c r="Z95" s="10"/>
      <c r="AA95" s="11"/>
      <c r="AB95" s="12"/>
      <c r="AC95" s="12"/>
      <c r="AD95" s="10"/>
      <c r="AF95" s="12"/>
      <c r="AG95" s="64">
        <v>325.07311833905345</v>
      </c>
      <c r="AH95" s="6">
        <v>3339</v>
      </c>
      <c r="AI95" s="64">
        <f t="shared" si="5"/>
        <v>65.202353024033641</v>
      </c>
      <c r="AJ95" s="46"/>
      <c r="AK95" s="78"/>
      <c r="AL95" s="47"/>
      <c r="AM95" s="69"/>
      <c r="AN95" s="83"/>
      <c r="AO95" s="83"/>
      <c r="AP95" s="69"/>
      <c r="AQ95" s="83"/>
      <c r="AR95" s="72"/>
    </row>
    <row r="96" spans="1:44" x14ac:dyDescent="0.3">
      <c r="A96" s="10">
        <v>94</v>
      </c>
      <c r="B96" s="10">
        <v>155.77000000000001</v>
      </c>
      <c r="C96" s="11">
        <v>136.22999999999999</v>
      </c>
      <c r="D96" s="12">
        <v>102.14</v>
      </c>
      <c r="E96" s="27">
        <v>104.44773562337799</v>
      </c>
      <c r="F96" s="27">
        <v>106.10505772961</v>
      </c>
      <c r="G96" s="28">
        <v>133.26108524744899</v>
      </c>
      <c r="H96" s="26"/>
      <c r="I96" s="27"/>
      <c r="J96" s="28"/>
      <c r="K96" s="26"/>
      <c r="L96" s="27"/>
      <c r="M96" s="28"/>
      <c r="N96" s="18"/>
      <c r="O96" s="18">
        <v>1</v>
      </c>
      <c r="P96" s="6">
        <f t="shared" si="3"/>
        <v>1</v>
      </c>
      <c r="Q96" s="46">
        <v>47.506946469216302</v>
      </c>
      <c r="R96" s="47">
        <v>42.493385732280103</v>
      </c>
      <c r="S96" s="28">
        <v>0.49808412210083602</v>
      </c>
      <c r="T96" s="46"/>
      <c r="U96" s="47"/>
      <c r="V96" s="28"/>
      <c r="W96" s="46"/>
      <c r="X96" s="47"/>
      <c r="Y96" s="27"/>
      <c r="Z96" s="10">
        <v>1</v>
      </c>
      <c r="AA96" s="11"/>
      <c r="AB96" s="12"/>
      <c r="AC96" s="12">
        <f t="shared" si="4"/>
        <v>1</v>
      </c>
      <c r="AD96" s="60">
        <v>24</v>
      </c>
      <c r="AF96" s="12"/>
      <c r="AG96" s="64">
        <v>327.25898821313911</v>
      </c>
      <c r="AH96" s="6">
        <v>180028</v>
      </c>
      <c r="AI96" s="64">
        <f t="shared" si="5"/>
        <v>478.76796964665658</v>
      </c>
      <c r="AJ96" s="79">
        <v>33.782366283999998</v>
      </c>
      <c r="AK96" s="78"/>
      <c r="AL96" s="47"/>
      <c r="AM96" s="71">
        <f>AD96/AI96</f>
        <v>5.0128666747929346E-2</v>
      </c>
      <c r="AN96" s="83"/>
      <c r="AO96" s="83"/>
      <c r="AP96" s="71">
        <f>AM96/COS(RADIANS(AJ96))</f>
        <v>6.031200944171413E-2</v>
      </c>
      <c r="AQ96" s="83"/>
      <c r="AR96" s="72"/>
    </row>
    <row r="97" spans="1:44" x14ac:dyDescent="0.3">
      <c r="A97" s="10">
        <v>95</v>
      </c>
      <c r="B97" s="10">
        <v>98.09</v>
      </c>
      <c r="C97" s="11">
        <v>143.06</v>
      </c>
      <c r="D97" s="12">
        <v>99.29</v>
      </c>
      <c r="E97" s="27">
        <v>46.8944538581828</v>
      </c>
      <c r="F97" s="27">
        <v>108.941453709941</v>
      </c>
      <c r="G97" s="28">
        <v>126.464662523264</v>
      </c>
      <c r="H97" s="26"/>
      <c r="I97" s="27"/>
      <c r="J97" s="28"/>
      <c r="K97" s="26">
        <v>136.51330964560401</v>
      </c>
      <c r="L97" s="27">
        <v>101.08038066680299</v>
      </c>
      <c r="M97" s="28">
        <v>61.7081462324984</v>
      </c>
      <c r="N97" s="18"/>
      <c r="O97" s="18">
        <v>2</v>
      </c>
      <c r="P97" s="6">
        <f t="shared" si="3"/>
        <v>2</v>
      </c>
      <c r="Q97" s="46">
        <v>44.343848715364302</v>
      </c>
      <c r="R97" s="47">
        <v>83.742359628087897</v>
      </c>
      <c r="S97" s="28">
        <v>7.7951817633709605E-2</v>
      </c>
      <c r="T97" s="46"/>
      <c r="U97" s="47"/>
      <c r="V97" s="28"/>
      <c r="W97" s="46">
        <v>45.0329820806963</v>
      </c>
      <c r="X97" s="47">
        <v>84.741051970350298</v>
      </c>
      <c r="Y97" s="27">
        <v>6.4774062539389901E-2</v>
      </c>
      <c r="Z97" s="10">
        <v>1</v>
      </c>
      <c r="AA97" s="11"/>
      <c r="AB97" s="12">
        <v>1</v>
      </c>
      <c r="AC97" s="12">
        <f t="shared" si="4"/>
        <v>2</v>
      </c>
      <c r="AD97" s="60">
        <v>10</v>
      </c>
      <c r="AF97" s="59">
        <v>3</v>
      </c>
      <c r="AG97" s="64">
        <v>326.81192208706875</v>
      </c>
      <c r="AH97" s="6">
        <v>89410</v>
      </c>
      <c r="AI97" s="64">
        <f t="shared" si="5"/>
        <v>337.40235282933475</v>
      </c>
      <c r="AJ97" s="79">
        <v>38.697482874942999</v>
      </c>
      <c r="AK97" s="78"/>
      <c r="AL97" s="82">
        <v>33.473944644299998</v>
      </c>
      <c r="AM97" s="71">
        <f>AD97/AI97</f>
        <v>2.9638204701726581E-2</v>
      </c>
      <c r="AN97" s="83"/>
      <c r="AO97" s="84">
        <f>AF97/AI97</f>
        <v>8.8914614105179736E-3</v>
      </c>
      <c r="AP97" s="71">
        <f>AM97/COS(RADIANS(AJ97))</f>
        <v>3.7975406050635374E-2</v>
      </c>
      <c r="AQ97" s="83"/>
      <c r="AR97" s="70">
        <f>AO97/COS(RADIANS(AL97))</f>
        <v>1.0659477144715655E-2</v>
      </c>
    </row>
    <row r="98" spans="1:44" x14ac:dyDescent="0.3">
      <c r="A98" s="10">
        <v>96</v>
      </c>
      <c r="B98" s="10">
        <v>8.4700000000000006</v>
      </c>
      <c r="C98" s="11">
        <v>104.96</v>
      </c>
      <c r="D98" s="12">
        <v>91.27</v>
      </c>
      <c r="E98" s="27">
        <v>323.53513505668201</v>
      </c>
      <c r="F98" s="27">
        <v>78.052515671866303</v>
      </c>
      <c r="G98" s="28">
        <v>149.98922937536699</v>
      </c>
      <c r="H98" s="26"/>
      <c r="I98" s="27"/>
      <c r="J98" s="28"/>
      <c r="K98" s="26"/>
      <c r="L98" s="27"/>
      <c r="M98" s="28"/>
      <c r="N98" s="18"/>
      <c r="O98" s="18">
        <v>1</v>
      </c>
      <c r="P98" s="6">
        <f t="shared" si="3"/>
        <v>1</v>
      </c>
      <c r="Q98" s="46">
        <v>104.14063929263099</v>
      </c>
      <c r="R98" s="47">
        <v>145.63964924024501</v>
      </c>
      <c r="S98" s="28">
        <v>0.20167306111066399</v>
      </c>
      <c r="T98" s="46"/>
      <c r="U98" s="47"/>
      <c r="V98" s="28"/>
      <c r="W98" s="46"/>
      <c r="X98" s="47"/>
      <c r="Y98" s="27"/>
      <c r="Z98" s="10">
        <v>1</v>
      </c>
      <c r="AA98" s="11"/>
      <c r="AB98" s="12"/>
      <c r="AC98" s="12">
        <f t="shared" si="4"/>
        <v>1</v>
      </c>
      <c r="AD98" s="60">
        <v>4</v>
      </c>
      <c r="AF98" s="12"/>
      <c r="AG98" s="64">
        <v>325.26743643776655</v>
      </c>
      <c r="AH98" s="6">
        <v>492</v>
      </c>
      <c r="AI98" s="64">
        <f t="shared" si="5"/>
        <v>25.028660691489268</v>
      </c>
      <c r="AJ98" s="79">
        <v>1.6299851171899999</v>
      </c>
      <c r="AK98" s="78"/>
      <c r="AL98" s="47"/>
      <c r="AM98" s="71">
        <f>AD98/AI98</f>
        <v>0.15981678162108601</v>
      </c>
      <c r="AN98" s="83"/>
      <c r="AO98" s="83"/>
      <c r="AP98" s="71">
        <f>AM98/COS(RADIANS(AJ98))</f>
        <v>0.15988147515475093</v>
      </c>
      <c r="AQ98" s="83"/>
      <c r="AR98" s="72"/>
    </row>
    <row r="99" spans="1:44" x14ac:dyDescent="0.3">
      <c r="A99" s="10">
        <v>97</v>
      </c>
      <c r="B99" s="10">
        <v>50.23</v>
      </c>
      <c r="C99" s="11">
        <v>73.180000000000007</v>
      </c>
      <c r="D99" s="12">
        <v>10.98</v>
      </c>
      <c r="E99" s="27"/>
      <c r="F99" s="27"/>
      <c r="G99" s="28"/>
      <c r="H99" s="26">
        <v>359.511421045014</v>
      </c>
      <c r="I99" s="27">
        <v>88.023878104500696</v>
      </c>
      <c r="J99" s="28">
        <v>199.90563786263499</v>
      </c>
      <c r="K99" s="26">
        <v>84.393026276870003</v>
      </c>
      <c r="L99" s="27">
        <v>113.03526094758</v>
      </c>
      <c r="M99" s="28">
        <v>313.01029940151301</v>
      </c>
      <c r="N99" s="18"/>
      <c r="O99" s="18">
        <v>2</v>
      </c>
      <c r="P99" s="6">
        <f t="shared" si="3"/>
        <v>2</v>
      </c>
      <c r="Q99" s="46"/>
      <c r="R99" s="47"/>
      <c r="S99" s="28"/>
      <c r="T99" s="46">
        <v>66.137084417577896</v>
      </c>
      <c r="U99" s="47">
        <v>148.091185109419</v>
      </c>
      <c r="V99" s="28">
        <v>-0.343418394831845</v>
      </c>
      <c r="W99" s="46">
        <v>23.2508844084205</v>
      </c>
      <c r="X99" s="47">
        <v>78.144253194150593</v>
      </c>
      <c r="Y99" s="27">
        <v>0.188762894444306</v>
      </c>
      <c r="Z99" s="10"/>
      <c r="AA99" s="11">
        <v>0</v>
      </c>
      <c r="AB99" s="12">
        <v>1</v>
      </c>
      <c r="AC99" s="12">
        <f t="shared" si="4"/>
        <v>1</v>
      </c>
      <c r="AD99" s="10"/>
      <c r="AF99" s="59">
        <v>2</v>
      </c>
      <c r="AG99" s="64">
        <v>327.83149402156846</v>
      </c>
      <c r="AH99" s="6">
        <v>3959</v>
      </c>
      <c r="AI99" s="64">
        <f t="shared" si="5"/>
        <v>70.998277145340012</v>
      </c>
      <c r="AJ99" s="46"/>
      <c r="AK99" s="78">
        <v>1.3789327678876</v>
      </c>
      <c r="AL99" s="82">
        <v>3.2568785369989999</v>
      </c>
      <c r="AM99" s="69"/>
      <c r="AN99" s="83"/>
      <c r="AO99" s="84">
        <f>AF99/AI99</f>
        <v>2.8169697637955578E-2</v>
      </c>
      <c r="AP99" s="69"/>
      <c r="AQ99" s="83"/>
      <c r="AR99" s="70">
        <f>AO99/COS(RADIANS(AL99))</f>
        <v>2.8215269326588844E-2</v>
      </c>
    </row>
    <row r="100" spans="1:44" x14ac:dyDescent="0.3">
      <c r="A100" s="10">
        <v>98</v>
      </c>
      <c r="B100" s="10">
        <v>122.13</v>
      </c>
      <c r="C100" s="11">
        <v>77</v>
      </c>
      <c r="D100" s="12">
        <v>25.69</v>
      </c>
      <c r="E100" s="27"/>
      <c r="F100" s="27"/>
      <c r="G100" s="28"/>
      <c r="H100" s="26"/>
      <c r="I100" s="27"/>
      <c r="J100" s="28"/>
      <c r="K100" s="26"/>
      <c r="L100" s="27"/>
      <c r="M100" s="28"/>
      <c r="N100" s="18"/>
      <c r="O100" s="18">
        <v>0</v>
      </c>
      <c r="P100" s="6">
        <f t="shared" si="3"/>
        <v>0</v>
      </c>
      <c r="Q100" s="46"/>
      <c r="R100" s="47"/>
      <c r="S100" s="28"/>
      <c r="T100" s="46"/>
      <c r="U100" s="47"/>
      <c r="V100" s="28"/>
      <c r="W100" s="46"/>
      <c r="X100" s="47"/>
      <c r="Y100" s="27"/>
      <c r="Z100" s="10"/>
      <c r="AA100" s="11"/>
      <c r="AB100" s="12"/>
      <c r="AC100" s="12">
        <f t="shared" si="4"/>
        <v>0</v>
      </c>
      <c r="AD100" s="10"/>
      <c r="AF100" s="12"/>
      <c r="AG100" s="64">
        <v>328.08510718119447</v>
      </c>
      <c r="AH100" s="6">
        <v>563</v>
      </c>
      <c r="AI100" s="64">
        <f t="shared" si="5"/>
        <v>26.773753261093159</v>
      </c>
      <c r="AJ100" s="46"/>
      <c r="AK100" s="78"/>
      <c r="AL100" s="47"/>
      <c r="AM100" s="69"/>
      <c r="AN100" s="83"/>
      <c r="AO100" s="83"/>
      <c r="AP100" s="69"/>
      <c r="AQ100" s="83"/>
      <c r="AR100" s="72"/>
    </row>
    <row r="101" spans="1:44" x14ac:dyDescent="0.3">
      <c r="A101" s="10">
        <v>99</v>
      </c>
      <c r="B101" s="10">
        <v>171.28</v>
      </c>
      <c r="C101" s="11">
        <v>104.92</v>
      </c>
      <c r="D101" s="12">
        <v>110.63</v>
      </c>
      <c r="E101" s="27">
        <v>120.20573037752099</v>
      </c>
      <c r="F101" s="27">
        <v>91.979631375158306</v>
      </c>
      <c r="G101" s="28">
        <v>162.546939777494</v>
      </c>
      <c r="H101" s="26">
        <v>205.71022279107501</v>
      </c>
      <c r="I101" s="27">
        <v>150.590328939171</v>
      </c>
      <c r="J101" s="28">
        <v>313.89316339562203</v>
      </c>
      <c r="K101" s="26"/>
      <c r="L101" s="27"/>
      <c r="M101" s="28"/>
      <c r="N101" s="18"/>
      <c r="O101" s="18">
        <v>2</v>
      </c>
      <c r="P101" s="6">
        <f t="shared" si="3"/>
        <v>2</v>
      </c>
      <c r="Q101" s="46">
        <v>55.807361610811803</v>
      </c>
      <c r="R101" s="47">
        <v>35.110503100992503</v>
      </c>
      <c r="S101" s="28">
        <v>0.45972216705012497</v>
      </c>
      <c r="T101" s="46">
        <v>92.121134778194104</v>
      </c>
      <c r="U101" s="47">
        <v>114.208983702512</v>
      </c>
      <c r="V101" s="28">
        <v>1.51774997470211E-2</v>
      </c>
      <c r="W101" s="46"/>
      <c r="X101" s="47"/>
      <c r="Y101" s="27"/>
      <c r="Z101" s="10">
        <v>1</v>
      </c>
      <c r="AA101" s="11">
        <v>1</v>
      </c>
      <c r="AB101" s="12"/>
      <c r="AC101" s="12">
        <f t="shared" si="4"/>
        <v>2</v>
      </c>
      <c r="AD101" s="60">
        <v>14</v>
      </c>
      <c r="AE101" s="61">
        <v>5</v>
      </c>
      <c r="AF101" s="12"/>
      <c r="AG101" s="64">
        <v>328.779875928114</v>
      </c>
      <c r="AH101" s="6">
        <v>7640</v>
      </c>
      <c r="AI101" s="64">
        <f t="shared" si="5"/>
        <v>98.628343399738</v>
      </c>
      <c r="AJ101" s="79">
        <v>9.3496757949999996</v>
      </c>
      <c r="AK101" s="80">
        <v>38.891774645220003</v>
      </c>
      <c r="AL101" s="47"/>
      <c r="AM101" s="71">
        <f>AD101/AI101</f>
        <v>0.14194702574754176</v>
      </c>
      <c r="AN101" s="84">
        <f>AE101/AI101</f>
        <v>5.0695366338407773E-2</v>
      </c>
      <c r="AO101" s="83"/>
      <c r="AP101" s="71">
        <f>AM101/COS(RADIANS(AJ101))</f>
        <v>0.14385814757483761</v>
      </c>
      <c r="AQ101" s="84">
        <f>AN101/COS(RADIANS(AK101))</f>
        <v>6.5133236560420457E-2</v>
      </c>
      <c r="AR101" s="72"/>
    </row>
    <row r="102" spans="1:44" x14ac:dyDescent="0.3">
      <c r="A102" s="19">
        <v>100</v>
      </c>
      <c r="B102" s="19">
        <v>3.06</v>
      </c>
      <c r="C102" s="20">
        <v>87.21</v>
      </c>
      <c r="D102" s="21">
        <v>114.96</v>
      </c>
      <c r="E102" s="30"/>
      <c r="F102" s="30"/>
      <c r="G102" s="31"/>
      <c r="H102" s="29">
        <v>30.164030803752901</v>
      </c>
      <c r="I102" s="30">
        <v>133.125461360499</v>
      </c>
      <c r="J102" s="31">
        <v>305.27411967661902</v>
      </c>
      <c r="K102" s="29"/>
      <c r="L102" s="30"/>
      <c r="M102" s="31"/>
      <c r="N102" s="22">
        <v>1</v>
      </c>
      <c r="O102" s="18">
        <v>1</v>
      </c>
      <c r="P102" s="6"/>
      <c r="Q102" s="46"/>
      <c r="R102" s="47"/>
      <c r="S102" s="28"/>
      <c r="T102" s="46"/>
      <c r="U102" s="47"/>
      <c r="V102" s="28"/>
      <c r="W102" s="46"/>
      <c r="X102" s="47"/>
      <c r="Y102" s="27"/>
      <c r="Z102" s="10"/>
      <c r="AA102" s="11"/>
      <c r="AB102" s="12"/>
      <c r="AC102" s="12"/>
      <c r="AD102" s="10"/>
      <c r="AF102" s="12"/>
      <c r="AG102" s="64">
        <v>329.8458316586034</v>
      </c>
      <c r="AH102" s="6">
        <v>12625</v>
      </c>
      <c r="AI102" s="64">
        <f t="shared" si="5"/>
        <v>126.78584010953837</v>
      </c>
      <c r="AJ102" s="46"/>
      <c r="AK102" s="78"/>
      <c r="AL102" s="47"/>
      <c r="AM102" s="69"/>
      <c r="AN102" s="83"/>
      <c r="AO102" s="83"/>
      <c r="AP102" s="69"/>
      <c r="AQ102" s="83"/>
      <c r="AR102" s="72"/>
    </row>
    <row r="103" spans="1:44" x14ac:dyDescent="0.3">
      <c r="A103" s="10">
        <v>101</v>
      </c>
      <c r="B103" s="10">
        <v>41.86</v>
      </c>
      <c r="C103" s="11">
        <v>106.75</v>
      </c>
      <c r="D103" s="12">
        <v>29.09</v>
      </c>
      <c r="E103" s="27"/>
      <c r="F103" s="27"/>
      <c r="G103" s="28"/>
      <c r="H103" s="26"/>
      <c r="I103" s="27"/>
      <c r="J103" s="28"/>
      <c r="K103" s="26">
        <v>96.889936839850705</v>
      </c>
      <c r="L103" s="27">
        <v>124.405799258926</v>
      </c>
      <c r="M103" s="28">
        <v>354.73287618639802</v>
      </c>
      <c r="N103" s="18"/>
      <c r="O103" s="18">
        <v>1</v>
      </c>
      <c r="P103" s="6">
        <f t="shared" si="3"/>
        <v>1</v>
      </c>
      <c r="Q103" s="46"/>
      <c r="R103" s="47"/>
      <c r="S103" s="28"/>
      <c r="T103" s="46"/>
      <c r="U103" s="47"/>
      <c r="V103" s="28"/>
      <c r="W103" s="46">
        <v>35.792423432491802</v>
      </c>
      <c r="X103" s="47">
        <v>78.146039581842302</v>
      </c>
      <c r="Y103" s="27">
        <v>0.16662287043409499</v>
      </c>
      <c r="Z103" s="10"/>
      <c r="AA103" s="11"/>
      <c r="AB103" s="12">
        <v>1</v>
      </c>
      <c r="AC103" s="12">
        <f t="shared" si="4"/>
        <v>1</v>
      </c>
      <c r="AD103" s="10"/>
      <c r="AF103" s="59">
        <v>5</v>
      </c>
      <c r="AG103" s="64">
        <v>332.07131303968237</v>
      </c>
      <c r="AH103" s="6">
        <v>4857</v>
      </c>
      <c r="AI103" s="64">
        <f t="shared" si="5"/>
        <v>78.63920440072296</v>
      </c>
      <c r="AJ103" s="46"/>
      <c r="AK103" s="78"/>
      <c r="AL103" s="82">
        <v>28.3373464445</v>
      </c>
      <c r="AM103" s="69"/>
      <c r="AN103" s="83"/>
      <c r="AO103" s="84">
        <f>AF103/AI103</f>
        <v>6.3581518125761113E-2</v>
      </c>
      <c r="AP103" s="69"/>
      <c r="AQ103" s="83"/>
      <c r="AR103" s="70">
        <f>AO103/COS(RADIANS(AL103))</f>
        <v>7.2237922194873405E-2</v>
      </c>
    </row>
    <row r="104" spans="1:44" x14ac:dyDescent="0.3">
      <c r="A104" s="10">
        <v>102</v>
      </c>
      <c r="B104" s="10">
        <v>118.88</v>
      </c>
      <c r="C104" s="11">
        <v>92.94</v>
      </c>
      <c r="D104" s="12">
        <v>64.760000000000005</v>
      </c>
      <c r="E104" s="27">
        <v>84.147654446245497</v>
      </c>
      <c r="F104" s="27">
        <v>52.051077421447602</v>
      </c>
      <c r="G104" s="28">
        <v>136.225095929638</v>
      </c>
      <c r="H104" s="26"/>
      <c r="I104" s="27"/>
      <c r="J104" s="28"/>
      <c r="K104" s="26"/>
      <c r="L104" s="27"/>
      <c r="M104" s="28"/>
      <c r="N104" s="18"/>
      <c r="O104" s="18">
        <v>1</v>
      </c>
      <c r="P104" s="6">
        <f t="shared" si="3"/>
        <v>1</v>
      </c>
      <c r="Q104" s="46">
        <v>22.651512613428601</v>
      </c>
      <c r="R104" s="47">
        <v>95.894008604003403</v>
      </c>
      <c r="S104" s="28">
        <v>-9.4767573515743594E-2</v>
      </c>
      <c r="T104" s="46"/>
      <c r="U104" s="47"/>
      <c r="V104" s="28"/>
      <c r="W104" s="46"/>
      <c r="X104" s="47"/>
      <c r="Y104" s="27"/>
      <c r="Z104" s="10">
        <v>0</v>
      </c>
      <c r="AA104" s="11"/>
      <c r="AB104" s="12"/>
      <c r="AC104" s="12">
        <f t="shared" si="4"/>
        <v>0</v>
      </c>
      <c r="AD104" s="10"/>
      <c r="AF104" s="12"/>
      <c r="AG104" s="64">
        <v>331.82620691984118</v>
      </c>
      <c r="AH104" s="6">
        <v>5091</v>
      </c>
      <c r="AI104" s="64">
        <f t="shared" si="5"/>
        <v>80.511257115056367</v>
      </c>
      <c r="AJ104" s="46">
        <v>18.2744699721286</v>
      </c>
      <c r="AK104" s="78"/>
      <c r="AL104" s="47"/>
      <c r="AM104" s="69"/>
      <c r="AN104" s="83"/>
      <c r="AO104" s="83"/>
      <c r="AP104" s="69"/>
      <c r="AQ104" s="83"/>
      <c r="AR104" s="72"/>
    </row>
    <row r="105" spans="1:44" x14ac:dyDescent="0.3">
      <c r="A105" s="10">
        <v>103</v>
      </c>
      <c r="B105" s="10">
        <v>77.83</v>
      </c>
      <c r="C105" s="11">
        <v>76.400000000000006</v>
      </c>
      <c r="D105" s="12">
        <v>36.39</v>
      </c>
      <c r="E105" s="27"/>
      <c r="F105" s="27"/>
      <c r="G105" s="28"/>
      <c r="H105" s="26"/>
      <c r="I105" s="27"/>
      <c r="J105" s="28"/>
      <c r="K105" s="26">
        <v>124.860156768959</v>
      </c>
      <c r="L105" s="27">
        <v>99.322315588801303</v>
      </c>
      <c r="M105" s="28">
        <v>334.49141522231901</v>
      </c>
      <c r="N105" s="18"/>
      <c r="O105" s="18">
        <v>1</v>
      </c>
      <c r="P105" s="6">
        <f t="shared" si="3"/>
        <v>1</v>
      </c>
      <c r="Q105" s="46"/>
      <c r="R105" s="47"/>
      <c r="S105" s="28"/>
      <c r="T105" s="46"/>
      <c r="U105" s="47"/>
      <c r="V105" s="28"/>
      <c r="W105" s="46">
        <v>11.7641776089438</v>
      </c>
      <c r="X105" s="47">
        <v>99.215269696898503</v>
      </c>
      <c r="Y105" s="27">
        <v>-0.156780438399614</v>
      </c>
      <c r="Z105" s="10"/>
      <c r="AA105" s="11"/>
      <c r="AB105" s="12">
        <v>0</v>
      </c>
      <c r="AC105" s="12">
        <f t="shared" si="4"/>
        <v>0</v>
      </c>
      <c r="AD105" s="10"/>
      <c r="AF105" s="12"/>
      <c r="AG105" s="64">
        <v>332.07131303968237</v>
      </c>
      <c r="AH105" s="6">
        <v>2350</v>
      </c>
      <c r="AI105" s="64">
        <f t="shared" si="5"/>
        <v>54.700209598571305</v>
      </c>
      <c r="AJ105" s="46"/>
      <c r="AK105" s="78"/>
      <c r="AL105" s="47">
        <v>2.3323375163189999</v>
      </c>
      <c r="AM105" s="69"/>
      <c r="AN105" s="83"/>
      <c r="AO105" s="83"/>
      <c r="AP105" s="69"/>
      <c r="AQ105" s="83"/>
      <c r="AR105" s="72"/>
    </row>
    <row r="106" spans="1:44" x14ac:dyDescent="0.3">
      <c r="A106" s="10">
        <v>104</v>
      </c>
      <c r="B106" s="10">
        <v>112.38</v>
      </c>
      <c r="C106" s="11">
        <v>95.75</v>
      </c>
      <c r="D106" s="12">
        <v>15.4</v>
      </c>
      <c r="E106" s="27">
        <v>128.46266499145699</v>
      </c>
      <c r="F106" s="27">
        <v>45.809480435529302</v>
      </c>
      <c r="G106" s="28">
        <v>69.526162852729499</v>
      </c>
      <c r="H106" s="26"/>
      <c r="I106" s="27"/>
      <c r="J106" s="28"/>
      <c r="K106" s="26">
        <v>157.58264126237501</v>
      </c>
      <c r="L106" s="27">
        <v>127.748903385693</v>
      </c>
      <c r="M106" s="28">
        <v>333.633110986715</v>
      </c>
      <c r="N106" s="18"/>
      <c r="O106" s="18">
        <v>2</v>
      </c>
      <c r="P106" s="6">
        <f t="shared" si="3"/>
        <v>2</v>
      </c>
      <c r="Q106" s="46">
        <v>34.498415066544801</v>
      </c>
      <c r="R106" s="47">
        <v>114.14187393120299</v>
      </c>
      <c r="S106" s="28">
        <v>-0.33707194667830298</v>
      </c>
      <c r="T106" s="46"/>
      <c r="U106" s="47"/>
      <c r="V106" s="28"/>
      <c r="W106" s="46">
        <v>47.191085421800501</v>
      </c>
      <c r="X106" s="47">
        <v>134.865387882146</v>
      </c>
      <c r="Y106" s="27">
        <v>-0.47938800460810599</v>
      </c>
      <c r="Z106" s="10">
        <v>0</v>
      </c>
      <c r="AA106" s="11"/>
      <c r="AB106" s="12">
        <v>0</v>
      </c>
      <c r="AC106" s="12">
        <f t="shared" si="4"/>
        <v>0</v>
      </c>
      <c r="AD106" s="10"/>
      <c r="AF106" s="12"/>
      <c r="AG106" s="64">
        <v>333.28856343909081</v>
      </c>
      <c r="AH106" s="6">
        <v>24682</v>
      </c>
      <c r="AI106" s="64">
        <f t="shared" si="5"/>
        <v>177.27407718883572</v>
      </c>
      <c r="AJ106" s="46">
        <v>19.392211482618301</v>
      </c>
      <c r="AK106" s="78"/>
      <c r="AL106" s="47">
        <v>23.347286355946</v>
      </c>
      <c r="AM106" s="69"/>
      <c r="AN106" s="83"/>
      <c r="AO106" s="83"/>
      <c r="AP106" s="69"/>
      <c r="AQ106" s="83"/>
      <c r="AR106" s="72"/>
    </row>
    <row r="107" spans="1:44" x14ac:dyDescent="0.3">
      <c r="A107" s="19">
        <v>105</v>
      </c>
      <c r="B107" s="19">
        <v>103.71</v>
      </c>
      <c r="C107" s="20">
        <v>78.010000000000005</v>
      </c>
      <c r="D107" s="21">
        <v>94.86</v>
      </c>
      <c r="E107" s="30"/>
      <c r="F107" s="30"/>
      <c r="G107" s="31"/>
      <c r="H107" s="29"/>
      <c r="I107" s="30"/>
      <c r="J107" s="31"/>
      <c r="K107" s="29"/>
      <c r="L107" s="30"/>
      <c r="M107" s="31"/>
      <c r="N107" s="22">
        <v>1</v>
      </c>
      <c r="O107" s="18">
        <v>0</v>
      </c>
      <c r="P107" s="6"/>
      <c r="Q107" s="46"/>
      <c r="R107" s="47"/>
      <c r="S107" s="28"/>
      <c r="T107" s="46"/>
      <c r="U107" s="47"/>
      <c r="V107" s="28"/>
      <c r="W107" s="46"/>
      <c r="X107" s="47"/>
      <c r="Y107" s="27"/>
      <c r="Z107" s="10"/>
      <c r="AA107" s="11"/>
      <c r="AB107" s="12"/>
      <c r="AC107" s="12"/>
      <c r="AD107" s="10"/>
      <c r="AF107" s="12"/>
      <c r="AG107" s="64">
        <v>332.80332753739566</v>
      </c>
      <c r="AH107" s="6">
        <v>517</v>
      </c>
      <c r="AI107" s="64">
        <f t="shared" si="5"/>
        <v>25.65667251667837</v>
      </c>
      <c r="AJ107" s="46"/>
      <c r="AK107" s="78"/>
      <c r="AL107" s="47"/>
      <c r="AM107" s="69"/>
      <c r="AN107" s="83"/>
      <c r="AO107" s="83"/>
      <c r="AP107" s="69"/>
      <c r="AQ107" s="83"/>
      <c r="AR107" s="72"/>
    </row>
    <row r="108" spans="1:44" x14ac:dyDescent="0.3">
      <c r="A108" s="10">
        <v>106</v>
      </c>
      <c r="B108" s="10">
        <v>56.02</v>
      </c>
      <c r="C108" s="11">
        <v>57.79</v>
      </c>
      <c r="D108" s="12">
        <v>20.77</v>
      </c>
      <c r="E108" s="27"/>
      <c r="F108" s="27"/>
      <c r="G108" s="28"/>
      <c r="H108" s="26"/>
      <c r="I108" s="27"/>
      <c r="J108" s="28"/>
      <c r="K108" s="26"/>
      <c r="L108" s="27"/>
      <c r="M108" s="28"/>
      <c r="N108" s="18"/>
      <c r="O108" s="18">
        <v>0</v>
      </c>
      <c r="P108" s="6">
        <f t="shared" si="3"/>
        <v>0</v>
      </c>
      <c r="Q108" s="46"/>
      <c r="R108" s="47"/>
      <c r="S108" s="28"/>
      <c r="T108" s="46"/>
      <c r="U108" s="47"/>
      <c r="V108" s="28"/>
      <c r="W108" s="46"/>
      <c r="X108" s="47"/>
      <c r="Y108" s="27"/>
      <c r="Z108" s="10"/>
      <c r="AA108" s="11"/>
      <c r="AB108" s="12"/>
      <c r="AC108" s="12">
        <f t="shared" si="4"/>
        <v>0</v>
      </c>
      <c r="AD108" s="10"/>
      <c r="AF108" s="12"/>
      <c r="AG108" s="64">
        <v>333.28856343909081</v>
      </c>
      <c r="AH108" s="6">
        <v>988</v>
      </c>
      <c r="AI108" s="64">
        <f t="shared" si="5"/>
        <v>35.467741261579384</v>
      </c>
      <c r="AJ108" s="46"/>
      <c r="AK108" s="78"/>
      <c r="AL108" s="47"/>
      <c r="AM108" s="69"/>
      <c r="AN108" s="83"/>
      <c r="AO108" s="83"/>
      <c r="AP108" s="69"/>
      <c r="AQ108" s="83"/>
      <c r="AR108" s="72"/>
    </row>
    <row r="109" spans="1:44" x14ac:dyDescent="0.3">
      <c r="A109" s="19">
        <v>107</v>
      </c>
      <c r="B109" s="19">
        <v>176.55</v>
      </c>
      <c r="C109" s="20">
        <v>129.88</v>
      </c>
      <c r="D109" s="21">
        <v>26.65</v>
      </c>
      <c r="E109" s="30"/>
      <c r="F109" s="30"/>
      <c r="G109" s="31"/>
      <c r="H109" s="29">
        <v>105.79078648330599</v>
      </c>
      <c r="I109" s="30">
        <v>131.75812362394299</v>
      </c>
      <c r="J109" s="31">
        <v>156.843538730929</v>
      </c>
      <c r="K109" s="29">
        <v>250.07373601039501</v>
      </c>
      <c r="L109" s="30">
        <v>136.651494428126</v>
      </c>
      <c r="M109" s="31">
        <v>20.958054581518098</v>
      </c>
      <c r="N109" s="22">
        <v>1</v>
      </c>
      <c r="O109" s="18">
        <v>2</v>
      </c>
      <c r="P109" s="6"/>
      <c r="Q109" s="46"/>
      <c r="R109" s="47"/>
      <c r="S109" s="28"/>
      <c r="T109" s="46"/>
      <c r="U109" s="47"/>
      <c r="V109" s="28"/>
      <c r="W109" s="46"/>
      <c r="X109" s="47"/>
      <c r="Y109" s="27"/>
      <c r="Z109" s="10"/>
      <c r="AA109" s="11"/>
      <c r="AB109" s="12"/>
      <c r="AC109" s="12"/>
      <c r="AD109" s="10"/>
      <c r="AF109" s="12"/>
      <c r="AG109" s="64">
        <v>333.530343108446</v>
      </c>
      <c r="AH109" s="6">
        <v>22715</v>
      </c>
      <c r="AI109" s="64">
        <f t="shared" si="5"/>
        <v>170.06362414890265</v>
      </c>
      <c r="AJ109" s="46"/>
      <c r="AK109" s="78"/>
      <c r="AL109" s="47"/>
      <c r="AM109" s="69"/>
      <c r="AN109" s="83"/>
      <c r="AO109" s="83"/>
      <c r="AP109" s="69"/>
      <c r="AQ109" s="83"/>
      <c r="AR109" s="72"/>
    </row>
    <row r="110" spans="1:44" x14ac:dyDescent="0.3">
      <c r="A110" s="19">
        <v>108</v>
      </c>
      <c r="B110" s="19">
        <v>57.7</v>
      </c>
      <c r="C110" s="20">
        <v>50.82</v>
      </c>
      <c r="D110" s="21">
        <v>16.64</v>
      </c>
      <c r="E110" s="30"/>
      <c r="F110" s="30"/>
      <c r="G110" s="31"/>
      <c r="H110" s="29"/>
      <c r="I110" s="30"/>
      <c r="J110" s="31"/>
      <c r="K110" s="29">
        <v>92.6731236333558</v>
      </c>
      <c r="L110" s="30">
        <v>91.744350865503804</v>
      </c>
      <c r="M110" s="31">
        <v>304.32235201419297</v>
      </c>
      <c r="N110" s="22">
        <v>1</v>
      </c>
      <c r="O110" s="18">
        <v>1</v>
      </c>
      <c r="P110" s="6"/>
      <c r="Q110" s="46"/>
      <c r="R110" s="47"/>
      <c r="S110" s="28"/>
      <c r="T110" s="46"/>
      <c r="U110" s="47"/>
      <c r="V110" s="28"/>
      <c r="W110" s="46"/>
      <c r="X110" s="47"/>
      <c r="Y110" s="27"/>
      <c r="Z110" s="10"/>
      <c r="AA110" s="11"/>
      <c r="AB110" s="12"/>
      <c r="AC110" s="12"/>
      <c r="AD110" s="10"/>
      <c r="AF110" s="12"/>
      <c r="AG110" s="64">
        <v>334.31223801186513</v>
      </c>
      <c r="AH110" s="6">
        <v>9730</v>
      </c>
      <c r="AI110" s="64">
        <f t="shared" si="5"/>
        <v>111.30418127938022</v>
      </c>
      <c r="AJ110" s="46"/>
      <c r="AK110" s="78"/>
      <c r="AL110" s="47"/>
      <c r="AM110" s="69"/>
      <c r="AN110" s="83"/>
      <c r="AO110" s="83"/>
      <c r="AP110" s="69"/>
      <c r="AQ110" s="83"/>
      <c r="AR110" s="72"/>
    </row>
    <row r="111" spans="1:44" x14ac:dyDescent="0.3">
      <c r="A111" s="10">
        <v>109</v>
      </c>
      <c r="B111" s="10">
        <v>109.55</v>
      </c>
      <c r="C111" s="11">
        <v>51.64</v>
      </c>
      <c r="D111" s="12">
        <v>51.76</v>
      </c>
      <c r="E111" s="27">
        <v>25.134412950846698</v>
      </c>
      <c r="F111" s="27">
        <v>17.069055565139099</v>
      </c>
      <c r="G111" s="28">
        <v>187.966764211884</v>
      </c>
      <c r="H111" s="26"/>
      <c r="I111" s="27"/>
      <c r="J111" s="28"/>
      <c r="K111" s="26"/>
      <c r="L111" s="27"/>
      <c r="M111" s="28"/>
      <c r="N111" s="18"/>
      <c r="O111" s="18">
        <v>1</v>
      </c>
      <c r="P111" s="6">
        <f t="shared" si="3"/>
        <v>1</v>
      </c>
      <c r="Q111" s="46">
        <v>61.287274083681901</v>
      </c>
      <c r="R111" s="47">
        <v>134.47551362158799</v>
      </c>
      <c r="S111" s="28">
        <v>-0.336583170629771</v>
      </c>
      <c r="T111" s="46"/>
      <c r="U111" s="47"/>
      <c r="V111" s="28"/>
      <c r="W111" s="46"/>
      <c r="X111" s="47"/>
      <c r="Y111" s="27"/>
      <c r="Z111" s="10">
        <v>0</v>
      </c>
      <c r="AA111" s="11"/>
      <c r="AB111" s="12"/>
      <c r="AC111" s="12">
        <f t="shared" si="4"/>
        <v>0</v>
      </c>
      <c r="AD111" s="10"/>
      <c r="AF111" s="12"/>
      <c r="AG111" s="64">
        <v>335.38493865059451</v>
      </c>
      <c r="AH111" s="6">
        <v>8036</v>
      </c>
      <c r="AI111" s="64">
        <f t="shared" si="5"/>
        <v>101.15212791380993</v>
      </c>
      <c r="AJ111" s="46">
        <v>61.2873942437</v>
      </c>
      <c r="AK111" s="78"/>
      <c r="AL111" s="47"/>
      <c r="AM111" s="69"/>
      <c r="AN111" s="83"/>
      <c r="AO111" s="83"/>
      <c r="AP111" s="69"/>
      <c r="AQ111" s="83"/>
      <c r="AR111" s="72"/>
    </row>
    <row r="112" spans="1:44" x14ac:dyDescent="0.3">
      <c r="A112" s="10">
        <v>110</v>
      </c>
      <c r="B112" s="10">
        <v>105.04</v>
      </c>
      <c r="C112" s="11">
        <v>78.959999999999994</v>
      </c>
      <c r="D112" s="12">
        <v>94.17</v>
      </c>
      <c r="E112" s="27"/>
      <c r="F112" s="27"/>
      <c r="G112" s="28"/>
      <c r="H112" s="26"/>
      <c r="I112" s="27"/>
      <c r="J112" s="28"/>
      <c r="K112" s="26">
        <v>156.491233770896</v>
      </c>
      <c r="L112" s="27">
        <v>56.475641959087604</v>
      </c>
      <c r="M112" s="28">
        <v>13.067510991868801</v>
      </c>
      <c r="N112" s="18"/>
      <c r="O112" s="18">
        <v>1</v>
      </c>
      <c r="P112" s="6">
        <f t="shared" si="3"/>
        <v>1</v>
      </c>
      <c r="Q112" s="46"/>
      <c r="R112" s="47"/>
      <c r="S112" s="28"/>
      <c r="T112" s="46"/>
      <c r="U112" s="47"/>
      <c r="V112" s="28"/>
      <c r="W112" s="46">
        <v>44.578315816388198</v>
      </c>
      <c r="X112" s="47">
        <v>134.57529079288099</v>
      </c>
      <c r="Y112" s="27">
        <v>-0.49991904709029999</v>
      </c>
      <c r="Z112" s="10"/>
      <c r="AA112" s="11"/>
      <c r="AB112" s="12">
        <v>0</v>
      </c>
      <c r="AC112" s="12">
        <f t="shared" si="4"/>
        <v>0</v>
      </c>
      <c r="AD112" s="10"/>
      <c r="AF112" s="12"/>
      <c r="AG112" s="64">
        <v>334.85003822477279</v>
      </c>
      <c r="AH112" s="6">
        <v>29999</v>
      </c>
      <c r="AI112" s="64">
        <f t="shared" si="5"/>
        <v>195.43774738394359</v>
      </c>
      <c r="AJ112" s="46"/>
      <c r="AK112" s="78"/>
      <c r="AL112" s="47">
        <v>24.441799889695002</v>
      </c>
      <c r="AM112" s="69"/>
      <c r="AN112" s="83"/>
      <c r="AO112" s="83"/>
      <c r="AP112" s="69"/>
      <c r="AQ112" s="83"/>
      <c r="AR112" s="72"/>
    </row>
    <row r="113" spans="1:44" x14ac:dyDescent="0.3">
      <c r="A113" s="10">
        <v>111</v>
      </c>
      <c r="B113" s="10">
        <v>99.45</v>
      </c>
      <c r="C113" s="11">
        <v>89.67</v>
      </c>
      <c r="D113" s="12">
        <v>82.97</v>
      </c>
      <c r="E113" s="27"/>
      <c r="F113" s="27"/>
      <c r="G113" s="28"/>
      <c r="H113" s="26">
        <v>90.610422925242702</v>
      </c>
      <c r="I113" s="27">
        <v>141.12597383224499</v>
      </c>
      <c r="J113" s="28">
        <v>258.75499670622997</v>
      </c>
      <c r="K113" s="26"/>
      <c r="L113" s="27"/>
      <c r="M113" s="28"/>
      <c r="N113" s="18"/>
      <c r="O113" s="18">
        <v>1</v>
      </c>
      <c r="P113" s="6">
        <f t="shared" si="3"/>
        <v>1</v>
      </c>
      <c r="Q113" s="46"/>
      <c r="R113" s="47"/>
      <c r="S113" s="28"/>
      <c r="T113" s="46">
        <v>26.121452021058101</v>
      </c>
      <c r="U113" s="47">
        <v>114.15998851673599</v>
      </c>
      <c r="V113" s="28">
        <v>-0.36748264639264699</v>
      </c>
      <c r="W113" s="46"/>
      <c r="X113" s="47"/>
      <c r="Y113" s="27"/>
      <c r="Z113" s="10"/>
      <c r="AA113" s="11">
        <v>0</v>
      </c>
      <c r="AB113" s="12"/>
      <c r="AC113" s="12">
        <f t="shared" si="4"/>
        <v>0</v>
      </c>
      <c r="AD113" s="10"/>
      <c r="AF113" s="12"/>
      <c r="AG113" s="64">
        <v>334.31223801186513</v>
      </c>
      <c r="AH113" s="6">
        <v>25519</v>
      </c>
      <c r="AI113" s="64">
        <f t="shared" si="5"/>
        <v>180.25481946981785</v>
      </c>
      <c r="AJ113" s="46"/>
      <c r="AK113" s="78">
        <v>25.466868779390001</v>
      </c>
      <c r="AL113" s="47"/>
      <c r="AM113" s="69"/>
      <c r="AN113" s="83"/>
      <c r="AO113" s="83"/>
      <c r="AP113" s="69"/>
      <c r="AQ113" s="83"/>
      <c r="AR113" s="72"/>
    </row>
    <row r="114" spans="1:44" x14ac:dyDescent="0.3">
      <c r="A114" s="10">
        <v>112</v>
      </c>
      <c r="B114" s="10">
        <v>101.63</v>
      </c>
      <c r="C114" s="11">
        <v>46.36</v>
      </c>
      <c r="D114" s="12">
        <v>106.16</v>
      </c>
      <c r="E114" s="27"/>
      <c r="F114" s="27"/>
      <c r="G114" s="28"/>
      <c r="H114" s="26">
        <v>114.39741543999401</v>
      </c>
      <c r="I114" s="27">
        <v>97.057175516655093</v>
      </c>
      <c r="J114" s="28">
        <v>281.70984225346302</v>
      </c>
      <c r="K114" s="26"/>
      <c r="L114" s="27"/>
      <c r="M114" s="28"/>
      <c r="N114" s="18"/>
      <c r="O114" s="18">
        <v>1</v>
      </c>
      <c r="P114" s="6">
        <f t="shared" si="3"/>
        <v>1</v>
      </c>
      <c r="Q114" s="46"/>
      <c r="R114" s="47"/>
      <c r="S114" s="28"/>
      <c r="T114" s="46">
        <v>26.219149971275002</v>
      </c>
      <c r="U114" s="47">
        <v>77.151129810470295</v>
      </c>
      <c r="V114" s="28">
        <v>0.19949963897564199</v>
      </c>
      <c r="W114" s="46"/>
      <c r="X114" s="47"/>
      <c r="Y114" s="27"/>
      <c r="Z114" s="10"/>
      <c r="AA114" s="11">
        <v>1</v>
      </c>
      <c r="AB114" s="12"/>
      <c r="AC114" s="12">
        <f t="shared" si="4"/>
        <v>1</v>
      </c>
      <c r="AD114" s="10"/>
      <c r="AE114" s="61">
        <v>12</v>
      </c>
      <c r="AF114" s="12"/>
      <c r="AG114" s="64">
        <v>335.50340928665179</v>
      </c>
      <c r="AH114" s="6">
        <v>5675</v>
      </c>
      <c r="AI114" s="64">
        <f t="shared" si="5"/>
        <v>85.003731779093371</v>
      </c>
      <c r="AJ114" s="46"/>
      <c r="AK114" s="80">
        <v>18.395238451655398</v>
      </c>
      <c r="AL114" s="47"/>
      <c r="AM114" s="69"/>
      <c r="AN114" s="84">
        <f>AE114/AI114</f>
        <v>0.14117027274973584</v>
      </c>
      <c r="AO114" s="83"/>
      <c r="AP114" s="69"/>
      <c r="AQ114" s="84">
        <f>AN114/COS(RADIANS(AK114))</f>
        <v>0.1487721988171514</v>
      </c>
      <c r="AR114" s="72"/>
    </row>
    <row r="115" spans="1:44" x14ac:dyDescent="0.3">
      <c r="A115" s="10">
        <v>113</v>
      </c>
      <c r="B115" s="10">
        <v>168.57</v>
      </c>
      <c r="C115" s="11">
        <v>118.4</v>
      </c>
      <c r="D115" s="12">
        <v>115</v>
      </c>
      <c r="E115" s="27">
        <v>114.755235848171</v>
      </c>
      <c r="F115" s="27">
        <v>103.438972774728</v>
      </c>
      <c r="G115" s="28">
        <v>154.286079558073</v>
      </c>
      <c r="H115" s="26"/>
      <c r="I115" s="27"/>
      <c r="J115" s="28"/>
      <c r="K115" s="26"/>
      <c r="L115" s="27"/>
      <c r="M115" s="28"/>
      <c r="N115" s="18"/>
      <c r="O115" s="18">
        <v>1</v>
      </c>
      <c r="P115" s="6">
        <f t="shared" si="3"/>
        <v>1</v>
      </c>
      <c r="Q115" s="46">
        <v>53.962015136756698</v>
      </c>
      <c r="R115" s="47">
        <v>36.042303688896901</v>
      </c>
      <c r="S115" s="28">
        <v>0.47570661502303302</v>
      </c>
      <c r="T115" s="46"/>
      <c r="U115" s="47"/>
      <c r="V115" s="28"/>
      <c r="W115" s="46"/>
      <c r="X115" s="47"/>
      <c r="Y115" s="27"/>
      <c r="Z115" s="10">
        <v>1</v>
      </c>
      <c r="AA115" s="11"/>
      <c r="AB115" s="12"/>
      <c r="AC115" s="12">
        <f t="shared" si="4"/>
        <v>1</v>
      </c>
      <c r="AD115" s="60">
        <v>19</v>
      </c>
      <c r="AF115" s="12"/>
      <c r="AG115" s="64">
        <v>336.32864092500199</v>
      </c>
      <c r="AH115" s="6">
        <v>12062</v>
      </c>
      <c r="AI115" s="64">
        <f t="shared" si="5"/>
        <v>123.92665326149792</v>
      </c>
      <c r="AJ115" s="79">
        <v>23.196132239240001</v>
      </c>
      <c r="AK115" s="78"/>
      <c r="AL115" s="47"/>
      <c r="AM115" s="71">
        <f>AD115/AI115</f>
        <v>0.15331649407095707</v>
      </c>
      <c r="AN115" s="83"/>
      <c r="AO115" s="83"/>
      <c r="AP115" s="71">
        <f>AM115/COS(RADIANS(AJ115))</f>
        <v>0.16680030908752577</v>
      </c>
      <c r="AQ115" s="83"/>
      <c r="AR115" s="72"/>
    </row>
    <row r="116" spans="1:44" x14ac:dyDescent="0.3">
      <c r="A116" s="10">
        <v>114</v>
      </c>
      <c r="B116" s="10">
        <v>115.1</v>
      </c>
      <c r="C116" s="11">
        <v>150.31</v>
      </c>
      <c r="D116" s="12">
        <v>0.26</v>
      </c>
      <c r="E116" s="27">
        <v>138.59265431779701</v>
      </c>
      <c r="F116" s="27">
        <v>101.2995281692</v>
      </c>
      <c r="G116" s="28">
        <v>75.489271074796093</v>
      </c>
      <c r="H116" s="26">
        <v>46.058744731266501</v>
      </c>
      <c r="I116" s="27">
        <v>122.452983210429</v>
      </c>
      <c r="J116" s="28">
        <v>125.94210317555</v>
      </c>
      <c r="K116" s="26"/>
      <c r="L116" s="27"/>
      <c r="M116" s="28"/>
      <c r="N116" s="18"/>
      <c r="O116" s="18">
        <v>2</v>
      </c>
      <c r="P116" s="6">
        <f t="shared" si="3"/>
        <v>2</v>
      </c>
      <c r="Q116" s="46">
        <v>52.386625984448898</v>
      </c>
      <c r="R116" s="47">
        <v>76.810203069685102</v>
      </c>
      <c r="S116" s="28">
        <v>0.139263589279669</v>
      </c>
      <c r="T116" s="46">
        <v>54.018061278582998</v>
      </c>
      <c r="U116" s="47">
        <v>79.546889059051693</v>
      </c>
      <c r="V116" s="28">
        <v>0.106596073637583</v>
      </c>
      <c r="W116" s="46"/>
      <c r="X116" s="47"/>
      <c r="Y116" s="27"/>
      <c r="Z116" s="10">
        <v>1</v>
      </c>
      <c r="AA116" s="11">
        <v>1</v>
      </c>
      <c r="AB116" s="12"/>
      <c r="AC116" s="12">
        <f t="shared" si="4"/>
        <v>2</v>
      </c>
      <c r="AD116" s="60">
        <v>14</v>
      </c>
      <c r="AE116" s="61">
        <v>7</v>
      </c>
      <c r="AF116" s="12"/>
      <c r="AG116" s="64">
        <v>336.38731263625829</v>
      </c>
      <c r="AH116" s="6">
        <v>15453</v>
      </c>
      <c r="AI116" s="64">
        <f t="shared" si="5"/>
        <v>140.268922733414</v>
      </c>
      <c r="AJ116" s="79">
        <v>36.318227186100003</v>
      </c>
      <c r="AK116" s="80">
        <v>51.42419329778</v>
      </c>
      <c r="AL116" s="47"/>
      <c r="AM116" s="71">
        <f>AD116/AI116</f>
        <v>9.980828060259285E-2</v>
      </c>
      <c r="AN116" s="84">
        <f>AE116/AI116</f>
        <v>4.9904140301296425E-2</v>
      </c>
      <c r="AO116" s="83"/>
      <c r="AP116" s="71">
        <f>AM116/COS(RADIANS(AJ116))</f>
        <v>0.12387158642367689</v>
      </c>
      <c r="AQ116" s="84">
        <f>AN116/COS(RADIANS(AK116))</f>
        <v>8.0032358204779691E-2</v>
      </c>
      <c r="AR116" s="72"/>
    </row>
    <row r="117" spans="1:44" x14ac:dyDescent="0.3">
      <c r="A117" s="10">
        <v>115</v>
      </c>
      <c r="B117" s="10">
        <v>92.99</v>
      </c>
      <c r="C117" s="11">
        <v>27.68</v>
      </c>
      <c r="D117" s="12">
        <v>35.130000000000003</v>
      </c>
      <c r="E117" s="27"/>
      <c r="F117" s="27"/>
      <c r="G117" s="28"/>
      <c r="H117" s="26">
        <v>49.842187775282</v>
      </c>
      <c r="I117" s="27">
        <v>70.454146131215197</v>
      </c>
      <c r="J117" s="28">
        <v>246.224784636941</v>
      </c>
      <c r="K117" s="26"/>
      <c r="L117" s="27"/>
      <c r="M117" s="28"/>
      <c r="N117" s="18"/>
      <c r="O117" s="18">
        <v>1</v>
      </c>
      <c r="P117" s="6">
        <f t="shared" si="3"/>
        <v>1</v>
      </c>
      <c r="Q117" s="46"/>
      <c r="R117" s="47"/>
      <c r="S117" s="28"/>
      <c r="T117" s="46">
        <v>48.796718306232599</v>
      </c>
      <c r="U117" s="47">
        <v>73.000408364414696</v>
      </c>
      <c r="V117" s="28">
        <v>0.19259027010928401</v>
      </c>
      <c r="W117" s="46"/>
      <c r="X117" s="47"/>
      <c r="Y117" s="27"/>
      <c r="Z117" s="10"/>
      <c r="AA117" s="11">
        <v>1</v>
      </c>
      <c r="AB117" s="12"/>
      <c r="AC117" s="12">
        <f t="shared" si="4"/>
        <v>1</v>
      </c>
      <c r="AD117" s="10"/>
      <c r="AE117" s="61">
        <v>9</v>
      </c>
      <c r="AF117" s="12"/>
      <c r="AG117" s="64">
        <v>337.78437471007084</v>
      </c>
      <c r="AH117" s="6">
        <v>21068</v>
      </c>
      <c r="AI117" s="64">
        <f t="shared" si="5"/>
        <v>163.78220516429863</v>
      </c>
      <c r="AJ117" s="46"/>
      <c r="AK117" s="80">
        <v>42.746217629150003</v>
      </c>
      <c r="AL117" s="47"/>
      <c r="AM117" s="69"/>
      <c r="AN117" s="84">
        <f>AE117/AI117</f>
        <v>5.495102469142861E-2</v>
      </c>
      <c r="AO117" s="83"/>
      <c r="AP117" s="69"/>
      <c r="AQ117" s="84">
        <f>AN117/COS(RADIANS(AK117))</f>
        <v>7.4827709905608747E-2</v>
      </c>
      <c r="AR117" s="72"/>
    </row>
    <row r="118" spans="1:44" x14ac:dyDescent="0.3">
      <c r="A118" s="19">
        <v>116</v>
      </c>
      <c r="B118" s="19">
        <v>64.17</v>
      </c>
      <c r="C118" s="20">
        <v>112.55</v>
      </c>
      <c r="D118" s="21">
        <v>36.39</v>
      </c>
      <c r="E118" s="30">
        <v>58.406446085923797</v>
      </c>
      <c r="F118" s="30">
        <v>60.847060532560199</v>
      </c>
      <c r="G118" s="31">
        <v>96.759140872643997</v>
      </c>
      <c r="H118" s="29"/>
      <c r="I118" s="30"/>
      <c r="J118" s="31"/>
      <c r="K118" s="29">
        <v>122.377408441659</v>
      </c>
      <c r="L118" s="30">
        <v>121.841790917365</v>
      </c>
      <c r="M118" s="31">
        <v>5.0290102299476702</v>
      </c>
      <c r="N118" s="22">
        <v>1</v>
      </c>
      <c r="O118" s="18">
        <v>2</v>
      </c>
      <c r="P118" s="6"/>
      <c r="Q118" s="46"/>
      <c r="R118" s="47"/>
      <c r="S118" s="28"/>
      <c r="T118" s="46"/>
      <c r="U118" s="47"/>
      <c r="V118" s="28"/>
      <c r="W118" s="46"/>
      <c r="X118" s="47"/>
      <c r="Y118" s="27"/>
      <c r="Z118" s="10"/>
      <c r="AA118" s="11"/>
      <c r="AB118" s="12"/>
      <c r="AC118" s="12"/>
      <c r="AD118" s="10"/>
      <c r="AF118" s="12"/>
      <c r="AG118" s="64">
        <v>338.01513706454995</v>
      </c>
      <c r="AH118" s="6">
        <v>3546</v>
      </c>
      <c r="AI118" s="64">
        <f t="shared" si="5"/>
        <v>67.193060844337836</v>
      </c>
      <c r="AJ118" s="46"/>
      <c r="AK118" s="78"/>
      <c r="AL118" s="47"/>
      <c r="AM118" s="69"/>
      <c r="AN118" s="83"/>
      <c r="AO118" s="83"/>
      <c r="AP118" s="69"/>
      <c r="AQ118" s="83"/>
      <c r="AR118" s="72"/>
    </row>
    <row r="119" spans="1:44" x14ac:dyDescent="0.3">
      <c r="A119" s="10">
        <v>117</v>
      </c>
      <c r="B119" s="10">
        <v>94.55</v>
      </c>
      <c r="C119" s="11">
        <v>152.85</v>
      </c>
      <c r="D119" s="12">
        <v>96.94</v>
      </c>
      <c r="E119" s="27">
        <v>42.012337905296</v>
      </c>
      <c r="F119" s="27">
        <v>114.015054021917</v>
      </c>
      <c r="G119" s="28">
        <v>117.364331483857</v>
      </c>
      <c r="H119" s="26"/>
      <c r="I119" s="27"/>
      <c r="J119" s="28"/>
      <c r="K119" s="26">
        <v>136.434616723007</v>
      </c>
      <c r="L119" s="27">
        <v>109.37327698478001</v>
      </c>
      <c r="M119" s="28">
        <v>67.2560853174991</v>
      </c>
      <c r="N119" s="18"/>
      <c r="O119" s="18">
        <v>2</v>
      </c>
      <c r="P119" s="6">
        <f t="shared" si="3"/>
        <v>2</v>
      </c>
      <c r="Q119" s="46">
        <v>53.619139445259698</v>
      </c>
      <c r="R119" s="47">
        <v>79.719334184364598</v>
      </c>
      <c r="S119" s="28">
        <v>0.105859594485532</v>
      </c>
      <c r="T119" s="46"/>
      <c r="U119" s="47"/>
      <c r="V119" s="28"/>
      <c r="W119" s="46">
        <v>52.067258041459802</v>
      </c>
      <c r="X119" s="47">
        <v>77.1306790995732</v>
      </c>
      <c r="Y119" s="27">
        <v>0.13691901585029301</v>
      </c>
      <c r="Z119" s="10">
        <v>1</v>
      </c>
      <c r="AA119" s="11"/>
      <c r="AB119" s="12">
        <v>1</v>
      </c>
      <c r="AC119" s="12">
        <f t="shared" si="4"/>
        <v>2</v>
      </c>
      <c r="AD119" s="60">
        <v>6</v>
      </c>
      <c r="AF119" s="59">
        <v>8</v>
      </c>
      <c r="AG119" s="64">
        <v>337.49508105885803</v>
      </c>
      <c r="AH119" s="6">
        <v>23369</v>
      </c>
      <c r="AI119" s="64">
        <f t="shared" si="5"/>
        <v>172.49444895681722</v>
      </c>
      <c r="AJ119" s="79">
        <v>46.177191797600003</v>
      </c>
      <c r="AK119" s="78"/>
      <c r="AL119" s="82">
        <v>42.878416196460002</v>
      </c>
      <c r="AM119" s="71">
        <f>AD119/AI119</f>
        <v>3.4783728034645668E-2</v>
      </c>
      <c r="AN119" s="83"/>
      <c r="AO119" s="84">
        <f>AF119/AI119</f>
        <v>4.6378304046194231E-2</v>
      </c>
      <c r="AP119" s="71">
        <f>AM119/COS(RADIANS(AJ119))</f>
        <v>5.0234256357675713E-2</v>
      </c>
      <c r="AQ119" s="83"/>
      <c r="AR119" s="70">
        <f>AO119/COS(RADIANS(AL119))</f>
        <v>6.328923254395119E-2</v>
      </c>
    </row>
    <row r="120" spans="1:44" x14ac:dyDescent="0.3">
      <c r="A120" s="19">
        <v>118</v>
      </c>
      <c r="B120" s="19">
        <v>67.64</v>
      </c>
      <c r="C120" s="20">
        <v>115.07</v>
      </c>
      <c r="D120" s="21">
        <v>24.55</v>
      </c>
      <c r="E120" s="30">
        <v>72.446601394712602</v>
      </c>
      <c r="F120" s="30">
        <v>63.277168820589303</v>
      </c>
      <c r="G120" s="31">
        <v>84.472889875359897</v>
      </c>
      <c r="H120" s="29"/>
      <c r="I120" s="30"/>
      <c r="J120" s="31"/>
      <c r="K120" s="29"/>
      <c r="L120" s="30"/>
      <c r="M120" s="31"/>
      <c r="N120" s="22">
        <v>1</v>
      </c>
      <c r="O120" s="18">
        <v>1</v>
      </c>
      <c r="P120" s="6"/>
      <c r="Q120" s="46"/>
      <c r="R120" s="47"/>
      <c r="S120" s="28"/>
      <c r="T120" s="46"/>
      <c r="U120" s="47"/>
      <c r="V120" s="28"/>
      <c r="W120" s="46"/>
      <c r="X120" s="47"/>
      <c r="Y120" s="27"/>
      <c r="Z120" s="10"/>
      <c r="AA120" s="11"/>
      <c r="AB120" s="12"/>
      <c r="AC120" s="12"/>
      <c r="AD120" s="10"/>
      <c r="AF120" s="12"/>
      <c r="AG120" s="64">
        <v>338.8180672073874</v>
      </c>
      <c r="AH120" s="6">
        <v>11742</v>
      </c>
      <c r="AI120" s="64">
        <f t="shared" si="5"/>
        <v>122.27174135621149</v>
      </c>
      <c r="AJ120" s="46"/>
      <c r="AK120" s="78"/>
      <c r="AL120" s="47"/>
      <c r="AM120" s="69"/>
      <c r="AN120" s="83"/>
      <c r="AO120" s="83"/>
      <c r="AP120" s="69"/>
      <c r="AQ120" s="83"/>
      <c r="AR120" s="72"/>
    </row>
    <row r="121" spans="1:44" x14ac:dyDescent="0.3">
      <c r="A121" s="10">
        <v>119</v>
      </c>
      <c r="B121" s="10">
        <v>15.69</v>
      </c>
      <c r="C121" s="11">
        <v>86.87</v>
      </c>
      <c r="D121" s="12">
        <v>75.45</v>
      </c>
      <c r="E121" s="27"/>
      <c r="F121" s="27"/>
      <c r="G121" s="28"/>
      <c r="H121" s="26"/>
      <c r="I121" s="27"/>
      <c r="J121" s="28"/>
      <c r="K121" s="26"/>
      <c r="L121" s="27"/>
      <c r="M121" s="28"/>
      <c r="N121" s="18"/>
      <c r="O121" s="18">
        <v>0</v>
      </c>
      <c r="P121" s="6">
        <f t="shared" si="3"/>
        <v>0</v>
      </c>
      <c r="Q121" s="46"/>
      <c r="R121" s="47"/>
      <c r="S121" s="28"/>
      <c r="T121" s="46"/>
      <c r="U121" s="47"/>
      <c r="V121" s="28"/>
      <c r="W121" s="46"/>
      <c r="X121" s="47"/>
      <c r="Y121" s="27"/>
      <c r="Z121" s="10"/>
      <c r="AA121" s="11"/>
      <c r="AB121" s="12"/>
      <c r="AC121" s="12">
        <f t="shared" si="4"/>
        <v>0</v>
      </c>
      <c r="AD121" s="10"/>
      <c r="AF121" s="12"/>
      <c r="AG121" s="64">
        <v>338.8180672073874</v>
      </c>
      <c r="AH121" s="6">
        <v>3416</v>
      </c>
      <c r="AI121" s="64">
        <f t="shared" si="5"/>
        <v>65.949877064444294</v>
      </c>
      <c r="AJ121" s="46"/>
      <c r="AK121" s="78"/>
      <c r="AL121" s="47"/>
      <c r="AM121" s="69"/>
      <c r="AN121" s="83"/>
      <c r="AO121" s="83"/>
      <c r="AP121" s="69"/>
      <c r="AQ121" s="83"/>
      <c r="AR121" s="72"/>
    </row>
    <row r="122" spans="1:44" x14ac:dyDescent="0.3">
      <c r="A122" s="10">
        <v>120</v>
      </c>
      <c r="B122" s="10">
        <v>95.94</v>
      </c>
      <c r="C122" s="11">
        <v>135.51</v>
      </c>
      <c r="D122" s="12">
        <v>57.15</v>
      </c>
      <c r="E122" s="27"/>
      <c r="F122" s="27"/>
      <c r="G122" s="28"/>
      <c r="H122" s="26"/>
      <c r="I122" s="27"/>
      <c r="J122" s="28"/>
      <c r="K122" s="26"/>
      <c r="L122" s="27"/>
      <c r="M122" s="28"/>
      <c r="N122" s="18"/>
      <c r="O122" s="18">
        <v>0</v>
      </c>
      <c r="P122" s="6">
        <f t="shared" si="3"/>
        <v>0</v>
      </c>
      <c r="Q122" s="46"/>
      <c r="R122" s="47"/>
      <c r="S122" s="28"/>
      <c r="T122" s="46"/>
      <c r="U122" s="47"/>
      <c r="V122" s="28"/>
      <c r="W122" s="46"/>
      <c r="X122" s="47"/>
      <c r="Y122" s="27"/>
      <c r="Z122" s="10"/>
      <c r="AA122" s="11"/>
      <c r="AB122" s="12"/>
      <c r="AC122" s="12">
        <f t="shared" si="4"/>
        <v>0</v>
      </c>
      <c r="AD122" s="10"/>
      <c r="AF122" s="12"/>
      <c r="AG122" s="64">
        <v>339.21674933547803</v>
      </c>
      <c r="AH122" s="6">
        <v>95.35</v>
      </c>
      <c r="AI122" s="64">
        <f t="shared" si="5"/>
        <v>11.018320679236821</v>
      </c>
      <c r="AJ122" s="46"/>
      <c r="AK122" s="78"/>
      <c r="AL122" s="47"/>
      <c r="AM122" s="69"/>
      <c r="AN122" s="83"/>
      <c r="AO122" s="83"/>
      <c r="AP122" s="69"/>
      <c r="AQ122" s="83"/>
      <c r="AR122" s="72"/>
    </row>
    <row r="123" spans="1:44" x14ac:dyDescent="0.3">
      <c r="A123" s="10">
        <v>121</v>
      </c>
      <c r="B123" s="10">
        <v>80.849999999999994</v>
      </c>
      <c r="C123" s="11">
        <v>113.87</v>
      </c>
      <c r="D123" s="12">
        <v>19.920000000000002</v>
      </c>
      <c r="E123" s="27">
        <v>89.787754299413905</v>
      </c>
      <c r="F123" s="27">
        <v>62.590265474927698</v>
      </c>
      <c r="G123" s="28">
        <v>79.6131844882416</v>
      </c>
      <c r="H123" s="26"/>
      <c r="I123" s="27"/>
      <c r="J123" s="28"/>
      <c r="K123" s="26">
        <v>140.171944537196</v>
      </c>
      <c r="L123" s="27">
        <v>135.48804367734601</v>
      </c>
      <c r="M123" s="28">
        <v>356.43326805217498</v>
      </c>
      <c r="N123" s="18"/>
      <c r="O123" s="18">
        <v>2</v>
      </c>
      <c r="P123" s="6">
        <f t="shared" si="3"/>
        <v>2</v>
      </c>
      <c r="Q123" s="46">
        <v>5.0678822974355198</v>
      </c>
      <c r="R123" s="47">
        <v>90.986758095732995</v>
      </c>
      <c r="S123" s="28">
        <v>-1.71540036931573E-2</v>
      </c>
      <c r="T123" s="46"/>
      <c r="U123" s="47"/>
      <c r="V123" s="28"/>
      <c r="W123" s="46">
        <v>41.233114500450199</v>
      </c>
      <c r="X123" s="47">
        <v>121.172179238282</v>
      </c>
      <c r="Y123" s="27">
        <v>-0.38926157884509699</v>
      </c>
      <c r="Z123" s="10">
        <v>0</v>
      </c>
      <c r="AA123" s="11"/>
      <c r="AB123" s="12">
        <v>0</v>
      </c>
      <c r="AC123" s="12">
        <f t="shared" si="4"/>
        <v>0</v>
      </c>
      <c r="AD123" s="10"/>
      <c r="AF123" s="12"/>
      <c r="AG123" s="64">
        <v>339.27355156227043</v>
      </c>
      <c r="AH123" s="6">
        <v>37660</v>
      </c>
      <c r="AI123" s="64">
        <f t="shared" si="5"/>
        <v>218.97534394247728</v>
      </c>
      <c r="AJ123" s="46">
        <v>1.7752597717483001</v>
      </c>
      <c r="AK123" s="78"/>
      <c r="AL123" s="47">
        <v>38.448787614780002</v>
      </c>
      <c r="AM123" s="69"/>
      <c r="AN123" s="83"/>
      <c r="AO123" s="83"/>
      <c r="AP123" s="69"/>
      <c r="AQ123" s="83"/>
      <c r="AR123" s="72"/>
    </row>
    <row r="124" spans="1:44" x14ac:dyDescent="0.3">
      <c r="A124" s="19">
        <v>122</v>
      </c>
      <c r="B124" s="19">
        <v>176.1</v>
      </c>
      <c r="C124" s="20">
        <v>105.35</v>
      </c>
      <c r="D124" s="21">
        <v>64.7</v>
      </c>
      <c r="E124" s="30">
        <v>145.718926837434</v>
      </c>
      <c r="F124" s="30">
        <v>62.498455885747298</v>
      </c>
      <c r="G124" s="31">
        <v>128.23652427627701</v>
      </c>
      <c r="H124" s="29"/>
      <c r="I124" s="30"/>
      <c r="J124" s="31"/>
      <c r="K124" s="29">
        <v>228.22707370609899</v>
      </c>
      <c r="L124" s="30">
        <v>95.780032185306794</v>
      </c>
      <c r="M124" s="31">
        <v>14.984597202923901</v>
      </c>
      <c r="N124" s="22">
        <v>1</v>
      </c>
      <c r="O124" s="18">
        <v>2</v>
      </c>
      <c r="P124" s="6"/>
      <c r="Q124" s="46"/>
      <c r="R124" s="47"/>
      <c r="S124" s="28"/>
      <c r="T124" s="46"/>
      <c r="U124" s="47"/>
      <c r="V124" s="28"/>
      <c r="W124" s="46"/>
      <c r="X124" s="47"/>
      <c r="Y124" s="27"/>
      <c r="Z124" s="10"/>
      <c r="AA124" s="11"/>
      <c r="AB124" s="12"/>
      <c r="AC124" s="12"/>
      <c r="AD124" s="10"/>
      <c r="AF124" s="12"/>
      <c r="AG124" s="64">
        <v>339.10303045482038</v>
      </c>
      <c r="AH124" s="6">
        <v>273</v>
      </c>
      <c r="AI124" s="64">
        <f t="shared" si="5"/>
        <v>18.643883600599406</v>
      </c>
      <c r="AJ124" s="46"/>
      <c r="AK124" s="78"/>
      <c r="AL124" s="47"/>
      <c r="AM124" s="69"/>
      <c r="AN124" s="83"/>
      <c r="AO124" s="83"/>
      <c r="AP124" s="69"/>
      <c r="AQ124" s="83"/>
      <c r="AR124" s="72"/>
    </row>
    <row r="125" spans="1:44" x14ac:dyDescent="0.3">
      <c r="A125" s="10">
        <v>123</v>
      </c>
      <c r="B125" s="10">
        <v>88.01</v>
      </c>
      <c r="C125" s="11">
        <v>67.709999999999994</v>
      </c>
      <c r="D125" s="12">
        <v>12.07</v>
      </c>
      <c r="E125" s="27"/>
      <c r="F125" s="27"/>
      <c r="G125" s="28"/>
      <c r="H125" s="26"/>
      <c r="I125" s="27"/>
      <c r="J125" s="28"/>
      <c r="K125" s="26">
        <v>121.715641290454</v>
      </c>
      <c r="L125" s="27">
        <v>107.92270329024601</v>
      </c>
      <c r="M125" s="28">
        <v>310.66159413919399</v>
      </c>
      <c r="N125" s="18"/>
      <c r="O125" s="18">
        <v>1</v>
      </c>
      <c r="P125" s="6">
        <f t="shared" si="3"/>
        <v>1</v>
      </c>
      <c r="Q125" s="46"/>
      <c r="R125" s="47"/>
      <c r="S125" s="28"/>
      <c r="T125" s="46"/>
      <c r="U125" s="47"/>
      <c r="V125" s="28"/>
      <c r="W125" s="46">
        <v>15.272452238937101</v>
      </c>
      <c r="X125" s="47">
        <v>97.558877574467601</v>
      </c>
      <c r="Y125" s="27">
        <v>-0.126899321522387</v>
      </c>
      <c r="Z125" s="10"/>
      <c r="AA125" s="11"/>
      <c r="AB125" s="12">
        <v>0</v>
      </c>
      <c r="AC125" s="12">
        <f t="shared" si="4"/>
        <v>0</v>
      </c>
      <c r="AD125" s="10"/>
      <c r="AF125" s="12"/>
      <c r="AG125" s="64">
        <v>341.12641950706728</v>
      </c>
      <c r="AH125" s="6">
        <v>12385</v>
      </c>
      <c r="AI125" s="64">
        <f t="shared" si="5"/>
        <v>125.57496470851581</v>
      </c>
      <c r="AJ125" s="46"/>
      <c r="AK125" s="78"/>
      <c r="AL125" s="47">
        <v>2.28151729481</v>
      </c>
      <c r="AM125" s="69"/>
      <c r="AN125" s="83"/>
      <c r="AO125" s="83"/>
      <c r="AP125" s="69"/>
      <c r="AQ125" s="83"/>
      <c r="AR125" s="72"/>
    </row>
    <row r="126" spans="1:44" x14ac:dyDescent="0.3">
      <c r="A126" s="10">
        <v>124</v>
      </c>
      <c r="B126" s="10">
        <v>136.38999999999999</v>
      </c>
      <c r="C126" s="11">
        <v>80.98</v>
      </c>
      <c r="D126" s="12">
        <v>40.54</v>
      </c>
      <c r="E126" s="27"/>
      <c r="F126" s="27"/>
      <c r="G126" s="28"/>
      <c r="H126" s="26">
        <v>95.367337572573703</v>
      </c>
      <c r="I126" s="27">
        <v>114.16296740352399</v>
      </c>
      <c r="J126" s="28">
        <v>214.65112714346799</v>
      </c>
      <c r="K126" s="26"/>
      <c r="L126" s="27"/>
      <c r="M126" s="28"/>
      <c r="N126" s="18"/>
      <c r="O126" s="18">
        <v>1</v>
      </c>
      <c r="P126" s="6">
        <f t="shared" si="3"/>
        <v>1</v>
      </c>
      <c r="Q126" s="46"/>
      <c r="R126" s="47"/>
      <c r="S126" s="28"/>
      <c r="T126" s="46">
        <v>27.834932957802799</v>
      </c>
      <c r="U126" s="47">
        <v>74.983046496867402</v>
      </c>
      <c r="V126" s="28">
        <v>0.22912549722501099</v>
      </c>
      <c r="W126" s="46"/>
      <c r="X126" s="47"/>
      <c r="Y126" s="27"/>
      <c r="Z126" s="10"/>
      <c r="AA126" s="11">
        <v>1</v>
      </c>
      <c r="AB126" s="12"/>
      <c r="AC126" s="12">
        <f t="shared" si="4"/>
        <v>1</v>
      </c>
      <c r="AD126" s="10"/>
      <c r="AE126" s="61">
        <v>30</v>
      </c>
      <c r="AF126" s="12"/>
      <c r="AG126" s="64">
        <v>341.01532853476454</v>
      </c>
      <c r="AH126" s="6">
        <v>56956</v>
      </c>
      <c r="AI126" s="64">
        <f t="shared" si="5"/>
        <v>269.29283597960034</v>
      </c>
      <c r="AJ126" s="46"/>
      <c r="AK126" s="80">
        <v>8.7655662781690005</v>
      </c>
      <c r="AL126" s="47"/>
      <c r="AM126" s="69"/>
      <c r="AN126" s="84">
        <f>AE126/AI126</f>
        <v>0.11140288931515646</v>
      </c>
      <c r="AO126" s="83"/>
      <c r="AP126" s="69"/>
      <c r="AQ126" s="84">
        <f>AN126/COS(RADIANS(AK126))</f>
        <v>0.11271943601921218</v>
      </c>
      <c r="AR126" s="72"/>
    </row>
    <row r="127" spans="1:44" x14ac:dyDescent="0.3">
      <c r="A127" s="19">
        <v>125</v>
      </c>
      <c r="B127" s="19">
        <v>9.8699999999999992</v>
      </c>
      <c r="C127" s="20">
        <v>29.72</v>
      </c>
      <c r="D127" s="21">
        <v>78.849999999999994</v>
      </c>
      <c r="E127" s="30"/>
      <c r="F127" s="30"/>
      <c r="G127" s="31"/>
      <c r="H127" s="29"/>
      <c r="I127" s="30"/>
      <c r="J127" s="31"/>
      <c r="K127" s="29"/>
      <c r="L127" s="30"/>
      <c r="M127" s="31"/>
      <c r="N127" s="22">
        <v>1</v>
      </c>
      <c r="O127" s="18">
        <v>0</v>
      </c>
      <c r="P127" s="6"/>
      <c r="Q127" s="46"/>
      <c r="R127" s="47"/>
      <c r="S127" s="28"/>
      <c r="T127" s="46"/>
      <c r="U127" s="47"/>
      <c r="V127" s="28"/>
      <c r="W127" s="46"/>
      <c r="X127" s="47"/>
      <c r="Y127" s="27"/>
      <c r="Z127" s="10"/>
      <c r="AA127" s="11"/>
      <c r="AB127" s="12"/>
      <c r="AC127" s="12"/>
      <c r="AD127" s="10"/>
      <c r="AF127" s="12"/>
      <c r="AG127" s="64">
        <v>340.73691674604481</v>
      </c>
      <c r="AH127" s="6">
        <v>1228</v>
      </c>
      <c r="AI127" s="64">
        <f t="shared" si="5"/>
        <v>39.541600384086379</v>
      </c>
      <c r="AJ127" s="46"/>
      <c r="AK127" s="78"/>
      <c r="AL127" s="47"/>
      <c r="AM127" s="69"/>
      <c r="AN127" s="83"/>
      <c r="AO127" s="83"/>
      <c r="AP127" s="69"/>
      <c r="AQ127" s="83"/>
      <c r="AR127" s="72"/>
    </row>
    <row r="128" spans="1:44" x14ac:dyDescent="0.3">
      <c r="A128" s="10">
        <v>126</v>
      </c>
      <c r="B128" s="10">
        <v>27.11</v>
      </c>
      <c r="C128" s="11">
        <v>129.83000000000001</v>
      </c>
      <c r="D128" s="12">
        <v>52.44</v>
      </c>
      <c r="E128" s="27"/>
      <c r="F128" s="27"/>
      <c r="G128" s="28"/>
      <c r="H128" s="26"/>
      <c r="I128" s="27"/>
      <c r="J128" s="28"/>
      <c r="K128" s="26">
        <v>89.624721730823097</v>
      </c>
      <c r="L128" s="27">
        <v>118.291322780703</v>
      </c>
      <c r="M128" s="28">
        <v>30.169389234106202</v>
      </c>
      <c r="N128" s="18"/>
      <c r="O128" s="18">
        <v>1</v>
      </c>
      <c r="P128" s="6">
        <f t="shared" si="3"/>
        <v>1</v>
      </c>
      <c r="Q128" s="46"/>
      <c r="R128" s="47"/>
      <c r="S128" s="28"/>
      <c r="T128" s="46"/>
      <c r="U128" s="47"/>
      <c r="V128" s="28"/>
      <c r="W128" s="46">
        <v>46.802153057504498</v>
      </c>
      <c r="X128" s="47">
        <v>52.759097203067697</v>
      </c>
      <c r="Y128" s="27">
        <v>0.41424914753470299</v>
      </c>
      <c r="Z128" s="10"/>
      <c r="AA128" s="11"/>
      <c r="AB128" s="12">
        <v>1</v>
      </c>
      <c r="AC128" s="12">
        <f t="shared" si="4"/>
        <v>1</v>
      </c>
      <c r="AD128" s="10"/>
      <c r="AF128" s="59">
        <v>3</v>
      </c>
      <c r="AG128" s="64">
        <v>340.40153647081559</v>
      </c>
      <c r="AH128" s="6">
        <v>4947</v>
      </c>
      <c r="AI128" s="64">
        <f t="shared" si="5"/>
        <v>79.364450655219997</v>
      </c>
      <c r="AJ128" s="46"/>
      <c r="AK128" s="78"/>
      <c r="AL128" s="82">
        <v>38.314595871397998</v>
      </c>
      <c r="AM128" s="69"/>
      <c r="AN128" s="83"/>
      <c r="AO128" s="84">
        <f>AF128/AI128</f>
        <v>3.7800299444303943E-2</v>
      </c>
      <c r="AP128" s="69"/>
      <c r="AQ128" s="83"/>
      <c r="AR128" s="70">
        <f>AO128/COS(RADIANS(AL128))</f>
        <v>4.8176663470951661E-2</v>
      </c>
    </row>
    <row r="129" spans="1:44" x14ac:dyDescent="0.3">
      <c r="A129" s="10">
        <v>127</v>
      </c>
      <c r="B129" s="10">
        <v>70.5</v>
      </c>
      <c r="C129" s="11">
        <v>94.11</v>
      </c>
      <c r="D129" s="12">
        <v>5.0999999999999996</v>
      </c>
      <c r="E129" s="27"/>
      <c r="F129" s="27"/>
      <c r="G129" s="28"/>
      <c r="H129" s="26"/>
      <c r="I129" s="27"/>
      <c r="J129" s="28"/>
      <c r="K129" s="26">
        <v>109.08675112734301</v>
      </c>
      <c r="L129" s="27">
        <v>133.40714919377999</v>
      </c>
      <c r="M129" s="28">
        <v>322.13411928513102</v>
      </c>
      <c r="N129" s="18"/>
      <c r="O129" s="18">
        <v>1</v>
      </c>
      <c r="P129" s="6">
        <f t="shared" si="3"/>
        <v>1</v>
      </c>
      <c r="Q129" s="46"/>
      <c r="R129" s="47"/>
      <c r="S129" s="28"/>
      <c r="T129" s="46"/>
      <c r="U129" s="47"/>
      <c r="V129" s="28"/>
      <c r="W129" s="46">
        <v>25.1804671195023</v>
      </c>
      <c r="X129" s="47">
        <v>106.817818597109</v>
      </c>
      <c r="Y129" s="27">
        <v>-0.261835143256471</v>
      </c>
      <c r="Z129" s="10"/>
      <c r="AA129" s="11"/>
      <c r="AB129" s="12">
        <v>0</v>
      </c>
      <c r="AC129" s="12">
        <f t="shared" si="4"/>
        <v>0</v>
      </c>
      <c r="AD129" s="10"/>
      <c r="AF129" s="12"/>
      <c r="AG129" s="64">
        <v>343.58405439414054</v>
      </c>
      <c r="AH129" s="6">
        <v>74947</v>
      </c>
      <c r="AI129" s="64">
        <f t="shared" si="5"/>
        <v>308.91015548095248</v>
      </c>
      <c r="AJ129" s="46"/>
      <c r="AK129" s="78"/>
      <c r="AL129" s="47">
        <v>24.9732683991</v>
      </c>
      <c r="AM129" s="69"/>
      <c r="AN129" s="83"/>
      <c r="AO129" s="83"/>
      <c r="AP129" s="69"/>
      <c r="AQ129" s="83"/>
      <c r="AR129" s="72"/>
    </row>
    <row r="130" spans="1:44" x14ac:dyDescent="0.3">
      <c r="A130" s="19">
        <v>128</v>
      </c>
      <c r="B130" s="19">
        <v>95.26</v>
      </c>
      <c r="C130" s="20">
        <v>80.849999999999994</v>
      </c>
      <c r="D130" s="21">
        <v>28.39</v>
      </c>
      <c r="E130" s="30">
        <v>97.886867630860905</v>
      </c>
      <c r="F130" s="30">
        <v>28.886448247640299</v>
      </c>
      <c r="G130" s="31">
        <v>86.708217341892393</v>
      </c>
      <c r="H130" s="29"/>
      <c r="I130" s="30"/>
      <c r="J130" s="31"/>
      <c r="K130" s="29">
        <v>140.157373256292</v>
      </c>
      <c r="L130" s="30">
        <v>108.05114387919301</v>
      </c>
      <c r="M130" s="31">
        <v>332.16856570466399</v>
      </c>
      <c r="N130" s="22">
        <v>1</v>
      </c>
      <c r="O130" s="18">
        <v>2</v>
      </c>
      <c r="P130" s="6"/>
      <c r="Q130" s="46"/>
      <c r="R130" s="47"/>
      <c r="S130" s="28"/>
      <c r="T130" s="46"/>
      <c r="U130" s="47"/>
      <c r="V130" s="28"/>
      <c r="W130" s="46"/>
      <c r="X130" s="47"/>
      <c r="Y130" s="27"/>
      <c r="Z130" s="10"/>
      <c r="AA130" s="11"/>
      <c r="AB130" s="12"/>
      <c r="AC130" s="12"/>
      <c r="AD130" s="10"/>
      <c r="AF130" s="12"/>
      <c r="AG130" s="64">
        <v>344.06581359774003</v>
      </c>
      <c r="AH130" s="6">
        <v>13.878</v>
      </c>
      <c r="AI130" s="64">
        <f t="shared" si="5"/>
        <v>4.2035721002303017</v>
      </c>
      <c r="AJ130" s="46"/>
      <c r="AK130" s="78"/>
      <c r="AL130" s="47"/>
      <c r="AM130" s="69"/>
      <c r="AN130" s="83"/>
      <c r="AO130" s="83"/>
      <c r="AP130" s="69"/>
      <c r="AQ130" s="83"/>
      <c r="AR130" s="72"/>
    </row>
    <row r="131" spans="1:44" x14ac:dyDescent="0.3">
      <c r="A131" s="10">
        <v>129</v>
      </c>
      <c r="B131" s="10">
        <v>29.53</v>
      </c>
      <c r="C131" s="11">
        <v>69.680000000000007</v>
      </c>
      <c r="D131" s="12">
        <v>90.89</v>
      </c>
      <c r="E131" s="27"/>
      <c r="F131" s="27"/>
      <c r="G131" s="28"/>
      <c r="H131" s="26"/>
      <c r="I131" s="27"/>
      <c r="J131" s="28"/>
      <c r="K131" s="26">
        <v>86.666843389092193</v>
      </c>
      <c r="L131" s="27">
        <v>53.617150793549897</v>
      </c>
      <c r="M131" s="28">
        <v>1.6198910729888401</v>
      </c>
      <c r="N131" s="18"/>
      <c r="O131" s="18">
        <v>1</v>
      </c>
      <c r="P131" s="6">
        <f t="shared" si="3"/>
        <v>1</v>
      </c>
      <c r="Q131" s="46"/>
      <c r="R131" s="47"/>
      <c r="S131" s="28"/>
      <c r="T131" s="46"/>
      <c r="U131" s="47"/>
      <c r="V131" s="28"/>
      <c r="W131" s="46">
        <v>45.232617796121701</v>
      </c>
      <c r="X131" s="47">
        <v>67.075748351563206</v>
      </c>
      <c r="Y131" s="27">
        <v>0.274307378765554</v>
      </c>
      <c r="Z131" s="10"/>
      <c r="AA131" s="11"/>
      <c r="AB131" s="12">
        <v>1</v>
      </c>
      <c r="AC131" s="12">
        <f t="shared" si="4"/>
        <v>1</v>
      </c>
      <c r="AD131" s="10"/>
      <c r="AF131" s="59">
        <v>9</v>
      </c>
      <c r="AG131" s="64">
        <v>344.54426592224752</v>
      </c>
      <c r="AH131" s="6">
        <v>9609</v>
      </c>
      <c r="AI131" s="64">
        <f t="shared" si="5"/>
        <v>110.6099398126596</v>
      </c>
      <c r="AJ131" s="46"/>
      <c r="AK131" s="78"/>
      <c r="AL131" s="82">
        <v>31.545954835709999</v>
      </c>
      <c r="AM131" s="69"/>
      <c r="AN131" s="83"/>
      <c r="AO131" s="84">
        <f>AF131/AI131</f>
        <v>8.1367009287260511E-2</v>
      </c>
      <c r="AP131" s="69"/>
      <c r="AQ131" s="83"/>
      <c r="AR131" s="70">
        <f>AO131/COS(RADIANS(AL131))</f>
        <v>9.5476439931297966E-2</v>
      </c>
    </row>
    <row r="132" spans="1:44" x14ac:dyDescent="0.3">
      <c r="A132" s="19">
        <v>130</v>
      </c>
      <c r="B132" s="19">
        <v>104.15</v>
      </c>
      <c r="C132" s="20">
        <v>103.62</v>
      </c>
      <c r="D132" s="21">
        <v>49.82</v>
      </c>
      <c r="E132" s="30"/>
      <c r="F132" s="30"/>
      <c r="G132" s="31"/>
      <c r="H132" s="29"/>
      <c r="I132" s="30"/>
      <c r="J132" s="31"/>
      <c r="K132" s="29">
        <v>158.05140938860899</v>
      </c>
      <c r="L132" s="30">
        <v>106.280153055878</v>
      </c>
      <c r="M132" s="31">
        <v>4.7692419686599896</v>
      </c>
      <c r="N132" s="22">
        <v>1</v>
      </c>
      <c r="O132" s="18">
        <v>1</v>
      </c>
      <c r="P132" s="6"/>
      <c r="Q132" s="46"/>
      <c r="R132" s="47"/>
      <c r="S132" s="28"/>
      <c r="T132" s="46"/>
      <c r="U132" s="47"/>
      <c r="V132" s="28"/>
      <c r="W132" s="46"/>
      <c r="X132" s="47"/>
      <c r="Y132" s="27"/>
      <c r="Z132" s="10"/>
      <c r="AA132" s="11"/>
      <c r="AB132" s="12"/>
      <c r="AC132" s="12"/>
      <c r="AD132" s="10"/>
      <c r="AF132" s="12"/>
      <c r="AG132" s="64">
        <v>346.01140134299072</v>
      </c>
      <c r="AH132" s="6">
        <v>55797</v>
      </c>
      <c r="AI132" s="64">
        <f t="shared" ref="AI132:AI195" si="6">2*((AH132/PI())^0.5)</f>
        <v>266.53882808624314</v>
      </c>
      <c r="AJ132" s="46"/>
      <c r="AK132" s="78"/>
      <c r="AL132" s="47"/>
      <c r="AM132" s="69"/>
      <c r="AN132" s="83"/>
      <c r="AO132" s="83"/>
      <c r="AP132" s="69"/>
      <c r="AQ132" s="83"/>
      <c r="AR132" s="72"/>
    </row>
    <row r="133" spans="1:44" x14ac:dyDescent="0.3">
      <c r="A133" s="10">
        <v>131</v>
      </c>
      <c r="B133" s="10">
        <v>94.59</v>
      </c>
      <c r="C133" s="11">
        <v>107.97</v>
      </c>
      <c r="D133" s="12">
        <v>38.79</v>
      </c>
      <c r="E133" s="27">
        <v>86.294459506621294</v>
      </c>
      <c r="F133" s="27">
        <v>56.576489683212401</v>
      </c>
      <c r="G133" s="28">
        <v>100.02985504912201</v>
      </c>
      <c r="H133" s="26"/>
      <c r="I133" s="27"/>
      <c r="J133" s="28"/>
      <c r="K133" s="26"/>
      <c r="L133" s="27"/>
      <c r="M133" s="28"/>
      <c r="N133" s="18"/>
      <c r="O133" s="18">
        <v>1</v>
      </c>
      <c r="P133" s="6">
        <f t="shared" ref="P133:P193" si="7">O133*ABS(1-N133)</f>
        <v>1</v>
      </c>
      <c r="Q133" s="46">
        <v>7.7793037333101998</v>
      </c>
      <c r="R133" s="47">
        <v>97.556204752776594</v>
      </c>
      <c r="S133" s="28">
        <v>-0.13028848606695301</v>
      </c>
      <c r="T133" s="46"/>
      <c r="U133" s="47"/>
      <c r="V133" s="28"/>
      <c r="W133" s="46"/>
      <c r="X133" s="47"/>
      <c r="Y133" s="27"/>
      <c r="Z133" s="10">
        <v>0</v>
      </c>
      <c r="AA133" s="11"/>
      <c r="AB133" s="12"/>
      <c r="AC133" s="12">
        <f t="shared" ref="AC133:AC193" si="8">SUM(Z133:AB133)</f>
        <v>0</v>
      </c>
      <c r="AD133" s="10"/>
      <c r="AF133" s="12"/>
      <c r="AG133" s="64">
        <v>346.83505130283015</v>
      </c>
      <c r="AH133" s="6">
        <v>2443</v>
      </c>
      <c r="AI133" s="64">
        <f t="shared" si="6"/>
        <v>55.772073726803477</v>
      </c>
      <c r="AJ133" s="46">
        <v>7.7467141761151099</v>
      </c>
      <c r="AK133" s="78"/>
      <c r="AL133" s="47"/>
      <c r="AM133" s="69"/>
      <c r="AN133" s="83"/>
      <c r="AO133" s="83"/>
      <c r="AP133" s="69"/>
      <c r="AQ133" s="83"/>
      <c r="AR133" s="72"/>
    </row>
    <row r="134" spans="1:44" x14ac:dyDescent="0.3">
      <c r="A134" s="10">
        <v>132</v>
      </c>
      <c r="B134" s="10">
        <v>0.48</v>
      </c>
      <c r="C134" s="11">
        <v>80.56</v>
      </c>
      <c r="D134" s="12">
        <v>21.4</v>
      </c>
      <c r="E134" s="27"/>
      <c r="F134" s="27"/>
      <c r="G134" s="28"/>
      <c r="H134" s="26">
        <v>312.21463200209598</v>
      </c>
      <c r="I134" s="27">
        <v>100.52447892327299</v>
      </c>
      <c r="J134" s="28">
        <v>200.906688802931</v>
      </c>
      <c r="K134" s="26">
        <v>42.314296661698997</v>
      </c>
      <c r="L134" s="27">
        <v>112.580971336</v>
      </c>
      <c r="M134" s="28">
        <v>326.61019811781802</v>
      </c>
      <c r="N134" s="18"/>
      <c r="O134" s="18">
        <v>2</v>
      </c>
      <c r="P134" s="6">
        <f t="shared" si="7"/>
        <v>2</v>
      </c>
      <c r="Q134" s="46"/>
      <c r="R134" s="47"/>
      <c r="S134" s="28"/>
      <c r="T134" s="46">
        <v>113.608579250524</v>
      </c>
      <c r="U134" s="47">
        <v>147.13696876476001</v>
      </c>
      <c r="V134" s="28">
        <v>0.33639649183952802</v>
      </c>
      <c r="W134" s="46">
        <v>69.488984744043606</v>
      </c>
      <c r="X134" s="47">
        <v>45.609164028797601</v>
      </c>
      <c r="Y134" s="27">
        <v>0.24511321188284299</v>
      </c>
      <c r="Z134" s="10"/>
      <c r="AA134" s="11">
        <v>1</v>
      </c>
      <c r="AB134" s="12">
        <v>1</v>
      </c>
      <c r="AC134" s="12">
        <f t="shared" si="8"/>
        <v>2</v>
      </c>
      <c r="AD134" s="10"/>
      <c r="AE134" s="61">
        <v>17</v>
      </c>
      <c r="AF134" s="59">
        <v>33</v>
      </c>
      <c r="AG134" s="64">
        <v>345.90768816135164</v>
      </c>
      <c r="AH134" s="6">
        <v>13612</v>
      </c>
      <c r="AI134" s="64">
        <f t="shared" si="6"/>
        <v>131.64853467826762</v>
      </c>
      <c r="AJ134" s="46"/>
      <c r="AK134" s="80">
        <v>0.59416547581979995</v>
      </c>
      <c r="AL134" s="82">
        <v>7.2932142718900002</v>
      </c>
      <c r="AM134" s="69"/>
      <c r="AN134" s="84">
        <f>AE134/AI134</f>
        <v>0.12913170694642254</v>
      </c>
      <c r="AO134" s="84">
        <f>AF134/AI134</f>
        <v>0.25066743113129081</v>
      </c>
      <c r="AP134" s="69"/>
      <c r="AQ134" s="84">
        <f>AN134/COS(RADIANS(AK134))</f>
        <v>0.12913865066192315</v>
      </c>
      <c r="AR134" s="70">
        <f>AO134/COS(RADIANS(AL134))</f>
        <v>0.25271200154376278</v>
      </c>
    </row>
    <row r="135" spans="1:44" x14ac:dyDescent="0.3">
      <c r="A135" s="19">
        <v>133</v>
      </c>
      <c r="B135" s="19">
        <v>34.93</v>
      </c>
      <c r="C135" s="20">
        <v>74.930000000000007</v>
      </c>
      <c r="D135" s="21">
        <v>62.77</v>
      </c>
      <c r="E135" s="30"/>
      <c r="F135" s="30"/>
      <c r="G135" s="31"/>
      <c r="H135" s="29"/>
      <c r="I135" s="30"/>
      <c r="J135" s="31"/>
      <c r="K135" s="29">
        <v>88.328016779719107</v>
      </c>
      <c r="L135" s="30">
        <v>78.647553259450305</v>
      </c>
      <c r="M135" s="31">
        <v>349.64960796647802</v>
      </c>
      <c r="N135" s="22">
        <v>1</v>
      </c>
      <c r="O135" s="18">
        <v>1</v>
      </c>
      <c r="P135" s="6"/>
      <c r="Q135" s="46"/>
      <c r="R135" s="47"/>
      <c r="S135" s="28"/>
      <c r="T135" s="46"/>
      <c r="U135" s="47"/>
      <c r="V135" s="28"/>
      <c r="W135" s="46"/>
      <c r="X135" s="47"/>
      <c r="Y135" s="27"/>
      <c r="Z135" s="10"/>
      <c r="AA135" s="11"/>
      <c r="AB135" s="12"/>
      <c r="AC135" s="12"/>
      <c r="AD135" s="10"/>
      <c r="AF135" s="12"/>
      <c r="AG135" s="64">
        <v>346.68143978395727</v>
      </c>
      <c r="AH135" s="6">
        <v>6133</v>
      </c>
      <c r="AI135" s="64">
        <f t="shared" si="6"/>
        <v>88.367291051954012</v>
      </c>
      <c r="AJ135" s="46"/>
      <c r="AK135" s="78"/>
      <c r="AL135" s="47"/>
      <c r="AM135" s="69"/>
      <c r="AN135" s="83"/>
      <c r="AO135" s="83"/>
      <c r="AP135" s="69"/>
      <c r="AQ135" s="83"/>
      <c r="AR135" s="72"/>
    </row>
    <row r="136" spans="1:44" x14ac:dyDescent="0.3">
      <c r="A136" s="10">
        <v>134</v>
      </c>
      <c r="B136" s="10">
        <v>95.23</v>
      </c>
      <c r="C136" s="11">
        <v>133.94999999999999</v>
      </c>
      <c r="D136" s="12">
        <v>22.44</v>
      </c>
      <c r="E136" s="27">
        <v>101.236051113892</v>
      </c>
      <c r="F136" s="27">
        <v>82.2352609091799</v>
      </c>
      <c r="G136" s="28">
        <v>84.514393111496602</v>
      </c>
      <c r="H136" s="26"/>
      <c r="I136" s="27"/>
      <c r="J136" s="28"/>
      <c r="K136" s="26"/>
      <c r="L136" s="27"/>
      <c r="M136" s="28"/>
      <c r="N136" s="18"/>
      <c r="O136" s="18">
        <v>1</v>
      </c>
      <c r="P136" s="6">
        <f t="shared" si="7"/>
        <v>1</v>
      </c>
      <c r="Q136" s="46">
        <v>20.036513075183802</v>
      </c>
      <c r="R136" s="47">
        <v>73.098613650026195</v>
      </c>
      <c r="S136" s="28">
        <v>0.27312903924342502</v>
      </c>
      <c r="T136" s="46"/>
      <c r="U136" s="47"/>
      <c r="V136" s="28"/>
      <c r="W136" s="46"/>
      <c r="X136" s="47"/>
      <c r="Y136" s="27"/>
      <c r="Z136" s="10">
        <v>1</v>
      </c>
      <c r="AA136" s="11"/>
      <c r="AB136" s="12"/>
      <c r="AC136" s="12">
        <f t="shared" si="8"/>
        <v>1</v>
      </c>
      <c r="AD136" s="60">
        <v>3</v>
      </c>
      <c r="AF136" s="12"/>
      <c r="AG136" s="64">
        <v>347.14112927659335</v>
      </c>
      <c r="AH136" s="6">
        <v>18605</v>
      </c>
      <c r="AI136" s="64">
        <f t="shared" si="6"/>
        <v>153.91108384322976</v>
      </c>
      <c r="AJ136" s="79">
        <v>18.115315146099999</v>
      </c>
      <c r="AK136" s="78"/>
      <c r="AL136" s="47"/>
      <c r="AM136" s="71">
        <f>AD136/AI136</f>
        <v>1.949177359478366E-2</v>
      </c>
      <c r="AN136" s="83"/>
      <c r="AO136" s="83"/>
      <c r="AP136" s="71">
        <f>AM136/COS(RADIANS(AJ136))</f>
        <v>2.0508316411289182E-2</v>
      </c>
      <c r="AQ136" s="83"/>
      <c r="AR136" s="72"/>
    </row>
    <row r="137" spans="1:44" x14ac:dyDescent="0.3">
      <c r="A137" s="10">
        <v>135</v>
      </c>
      <c r="B137" s="10">
        <v>134.02000000000001</v>
      </c>
      <c r="C137" s="11">
        <v>120.46</v>
      </c>
      <c r="D137" s="12">
        <v>6.52</v>
      </c>
      <c r="E137" s="27"/>
      <c r="F137" s="27"/>
      <c r="G137" s="28"/>
      <c r="H137" s="26">
        <v>75.814849291051004</v>
      </c>
      <c r="I137" s="27">
        <v>112.90662713693401</v>
      </c>
      <c r="J137" s="28">
        <v>158.392150538594</v>
      </c>
      <c r="K137" s="26"/>
      <c r="L137" s="27"/>
      <c r="M137" s="28"/>
      <c r="N137" s="18"/>
      <c r="O137" s="18">
        <v>1</v>
      </c>
      <c r="P137" s="6">
        <f t="shared" si="7"/>
        <v>1</v>
      </c>
      <c r="Q137" s="46"/>
      <c r="R137" s="47"/>
      <c r="S137" s="28"/>
      <c r="T137" s="46">
        <v>32.687379869934098</v>
      </c>
      <c r="U137" s="47">
        <v>71.843557871098</v>
      </c>
      <c r="V137" s="28">
        <v>0.26226246416368498</v>
      </c>
      <c r="W137" s="46"/>
      <c r="X137" s="47"/>
      <c r="Y137" s="27"/>
      <c r="Z137" s="10"/>
      <c r="AA137" s="11">
        <v>1</v>
      </c>
      <c r="AB137" s="12"/>
      <c r="AC137" s="12">
        <f t="shared" si="8"/>
        <v>1</v>
      </c>
      <c r="AD137" s="10"/>
      <c r="AE137" s="61">
        <v>9</v>
      </c>
      <c r="AF137" s="12"/>
      <c r="AG137" s="64">
        <v>347.59737189923618</v>
      </c>
      <c r="AH137" s="6">
        <v>18271</v>
      </c>
      <c r="AI137" s="64">
        <f t="shared" si="6"/>
        <v>152.52330878215355</v>
      </c>
      <c r="AJ137" s="46"/>
      <c r="AK137" s="80">
        <v>29.93367238894</v>
      </c>
      <c r="AL137" s="47"/>
      <c r="AM137" s="69"/>
      <c r="AN137" s="84">
        <f>AE137/AI137</f>
        <v>5.9007374491557532E-2</v>
      </c>
      <c r="AO137" s="83"/>
      <c r="AP137" s="69"/>
      <c r="AQ137" s="84">
        <f>AN137/COS(RADIANS(AK137))</f>
        <v>6.809038377200051E-2</v>
      </c>
      <c r="AR137" s="72"/>
    </row>
    <row r="138" spans="1:44" x14ac:dyDescent="0.3">
      <c r="A138" s="19">
        <v>136</v>
      </c>
      <c r="B138" s="19">
        <v>146.43</v>
      </c>
      <c r="C138" s="20">
        <v>68.849999999999994</v>
      </c>
      <c r="D138" s="21">
        <v>94.8</v>
      </c>
      <c r="E138" s="30">
        <v>88.866594158268498</v>
      </c>
      <c r="F138" s="30">
        <v>57.652350309250899</v>
      </c>
      <c r="G138" s="31">
        <v>182.70327921734599</v>
      </c>
      <c r="H138" s="29">
        <v>150.82713141756099</v>
      </c>
      <c r="I138" s="30">
        <v>120.678135339211</v>
      </c>
      <c r="J138" s="31">
        <v>275.20621721912897</v>
      </c>
      <c r="K138" s="29"/>
      <c r="L138" s="30"/>
      <c r="M138" s="31"/>
      <c r="N138" s="22">
        <v>1</v>
      </c>
      <c r="O138" s="18">
        <v>2</v>
      </c>
      <c r="P138" s="6"/>
      <c r="Q138" s="46"/>
      <c r="R138" s="47"/>
      <c r="S138" s="28"/>
      <c r="T138" s="46"/>
      <c r="U138" s="47"/>
      <c r="V138" s="28"/>
      <c r="W138" s="46"/>
      <c r="X138" s="47"/>
      <c r="Y138" s="27"/>
      <c r="Z138" s="10"/>
      <c r="AA138" s="11"/>
      <c r="AB138" s="12"/>
      <c r="AC138" s="12"/>
      <c r="AD138" s="10"/>
      <c r="AF138" s="12"/>
      <c r="AG138" s="64">
        <v>348.25026137561184</v>
      </c>
      <c r="AH138" s="6">
        <v>14260</v>
      </c>
      <c r="AI138" s="64">
        <f t="shared" si="6"/>
        <v>134.74567120291255</v>
      </c>
      <c r="AJ138" s="46"/>
      <c r="AK138" s="78"/>
      <c r="AL138" s="47"/>
      <c r="AM138" s="69"/>
      <c r="AN138" s="83"/>
      <c r="AO138" s="83"/>
      <c r="AP138" s="69"/>
      <c r="AQ138" s="83"/>
      <c r="AR138" s="72"/>
    </row>
    <row r="139" spans="1:44" x14ac:dyDescent="0.3">
      <c r="A139" s="10">
        <v>137</v>
      </c>
      <c r="B139" s="10">
        <v>91.59</v>
      </c>
      <c r="C139" s="11">
        <v>130.81</v>
      </c>
      <c r="D139" s="12">
        <v>55.1</v>
      </c>
      <c r="E139" s="27"/>
      <c r="F139" s="27"/>
      <c r="G139" s="28"/>
      <c r="H139" s="26"/>
      <c r="I139" s="27"/>
      <c r="J139" s="28"/>
      <c r="K139" s="26"/>
      <c r="L139" s="27"/>
      <c r="M139" s="28"/>
      <c r="N139" s="18"/>
      <c r="O139" s="18">
        <v>0</v>
      </c>
      <c r="P139" s="6">
        <f t="shared" si="7"/>
        <v>0</v>
      </c>
      <c r="Q139" s="46"/>
      <c r="R139" s="47"/>
      <c r="S139" s="28"/>
      <c r="T139" s="46"/>
      <c r="U139" s="47"/>
      <c r="V139" s="28"/>
      <c r="W139" s="46"/>
      <c r="X139" s="47"/>
      <c r="Y139" s="27"/>
      <c r="Z139" s="10"/>
      <c r="AA139" s="11"/>
      <c r="AB139" s="12"/>
      <c r="AC139" s="12">
        <f t="shared" si="8"/>
        <v>0</v>
      </c>
      <c r="AD139" s="10"/>
      <c r="AF139" s="12"/>
      <c r="AG139" s="64">
        <v>347.54684914252897</v>
      </c>
      <c r="AH139" s="6">
        <v>4101</v>
      </c>
      <c r="AI139" s="64">
        <f t="shared" si="6"/>
        <v>72.260330562203379</v>
      </c>
      <c r="AJ139" s="46"/>
      <c r="AK139" s="78"/>
      <c r="AL139" s="47"/>
      <c r="AM139" s="69"/>
      <c r="AN139" s="83"/>
      <c r="AO139" s="83"/>
      <c r="AP139" s="69"/>
      <c r="AQ139" s="83"/>
      <c r="AR139" s="72"/>
    </row>
    <row r="140" spans="1:44" x14ac:dyDescent="0.3">
      <c r="A140" s="19">
        <v>138</v>
      </c>
      <c r="B140" s="19">
        <v>71.650000000000006</v>
      </c>
      <c r="C140" s="20">
        <v>87.21</v>
      </c>
      <c r="D140" s="21">
        <v>10.69</v>
      </c>
      <c r="E140" s="30"/>
      <c r="F140" s="30"/>
      <c r="G140" s="31"/>
      <c r="H140" s="29"/>
      <c r="I140" s="30"/>
      <c r="J140" s="31"/>
      <c r="K140" s="29">
        <v>110.230723001519</v>
      </c>
      <c r="L140" s="30">
        <v>124.529594012111</v>
      </c>
      <c r="M140" s="31">
        <v>322.226909854822</v>
      </c>
      <c r="N140" s="22">
        <v>1</v>
      </c>
      <c r="O140" s="18">
        <v>1</v>
      </c>
      <c r="P140" s="6"/>
      <c r="Q140" s="46"/>
      <c r="R140" s="47"/>
      <c r="S140" s="28"/>
      <c r="T140" s="46"/>
      <c r="U140" s="47"/>
      <c r="V140" s="28"/>
      <c r="W140" s="46"/>
      <c r="X140" s="47"/>
      <c r="Y140" s="27"/>
      <c r="Z140" s="10"/>
      <c r="AA140" s="11"/>
      <c r="AB140" s="12"/>
      <c r="AC140" s="12"/>
      <c r="AD140" s="10"/>
      <c r="AF140" s="12"/>
      <c r="AG140" s="64">
        <v>348.44968510630372</v>
      </c>
      <c r="AH140" s="6">
        <v>9371</v>
      </c>
      <c r="AI140" s="64">
        <f t="shared" si="6"/>
        <v>109.2315328726701</v>
      </c>
      <c r="AJ140" s="46"/>
      <c r="AK140" s="78"/>
      <c r="AL140" s="47"/>
      <c r="AM140" s="69"/>
      <c r="AN140" s="83"/>
      <c r="AO140" s="83"/>
      <c r="AP140" s="69"/>
      <c r="AQ140" s="83"/>
      <c r="AR140" s="72"/>
    </row>
    <row r="141" spans="1:44" x14ac:dyDescent="0.3">
      <c r="A141" s="10">
        <v>139</v>
      </c>
      <c r="B141" s="10">
        <v>135.68</v>
      </c>
      <c r="C141" s="11">
        <v>65.55</v>
      </c>
      <c r="D141" s="12">
        <v>30.97</v>
      </c>
      <c r="E141" s="27"/>
      <c r="F141" s="27"/>
      <c r="G141" s="28"/>
      <c r="H141" s="26">
        <v>92.826347808487697</v>
      </c>
      <c r="I141" s="27">
        <v>96.564168200127199</v>
      </c>
      <c r="J141" s="28">
        <v>218.21499764906</v>
      </c>
      <c r="K141" s="26"/>
      <c r="L141" s="27"/>
      <c r="M141" s="28"/>
      <c r="N141" s="18"/>
      <c r="O141" s="18">
        <v>1</v>
      </c>
      <c r="P141" s="6">
        <f t="shared" si="7"/>
        <v>1</v>
      </c>
      <c r="Q141" s="46"/>
      <c r="R141" s="47"/>
      <c r="S141" s="28"/>
      <c r="T141" s="46">
        <v>25.069397304389302</v>
      </c>
      <c r="U141" s="47">
        <v>66.027035548733096</v>
      </c>
      <c r="V141" s="28">
        <v>0.36802961857605798</v>
      </c>
      <c r="W141" s="46"/>
      <c r="X141" s="47"/>
      <c r="Y141" s="27"/>
      <c r="Z141" s="10"/>
      <c r="AA141" s="11">
        <v>1</v>
      </c>
      <c r="AB141" s="12"/>
      <c r="AC141" s="12">
        <f t="shared" si="8"/>
        <v>1</v>
      </c>
      <c r="AD141" s="10"/>
      <c r="AE141" s="61">
        <v>13</v>
      </c>
      <c r="AF141" s="12"/>
      <c r="AG141" s="64">
        <v>348.7970086018907</v>
      </c>
      <c r="AH141" s="6">
        <v>6094</v>
      </c>
      <c r="AI141" s="64">
        <f t="shared" si="6"/>
        <v>88.085877333520855</v>
      </c>
      <c r="AJ141" s="46"/>
      <c r="AK141" s="80">
        <v>9.5935862631570998</v>
      </c>
      <c r="AL141" s="47"/>
      <c r="AM141" s="69"/>
      <c r="AN141" s="84">
        <f>AE141/AI141</f>
        <v>0.14758324936445724</v>
      </c>
      <c r="AO141" s="83"/>
      <c r="AP141" s="69"/>
      <c r="AQ141" s="84">
        <f>AN141/COS(RADIANS(AK141))</f>
        <v>0.14967652053826247</v>
      </c>
      <c r="AR141" s="72"/>
    </row>
    <row r="142" spans="1:44" x14ac:dyDescent="0.3">
      <c r="A142" s="10">
        <v>140</v>
      </c>
      <c r="B142" s="10">
        <v>117.94</v>
      </c>
      <c r="C142" s="11">
        <v>90.93</v>
      </c>
      <c r="D142" s="12">
        <v>53.79</v>
      </c>
      <c r="E142" s="27"/>
      <c r="F142" s="27"/>
      <c r="G142" s="28"/>
      <c r="H142" s="26"/>
      <c r="I142" s="27"/>
      <c r="J142" s="28"/>
      <c r="K142" s="26"/>
      <c r="L142" s="27"/>
      <c r="M142" s="28"/>
      <c r="N142" s="18"/>
      <c r="O142" s="18">
        <v>0</v>
      </c>
      <c r="P142" s="6">
        <f t="shared" si="7"/>
        <v>0</v>
      </c>
      <c r="Q142" s="46"/>
      <c r="R142" s="47"/>
      <c r="S142" s="28"/>
      <c r="T142" s="46"/>
      <c r="U142" s="47"/>
      <c r="V142" s="28"/>
      <c r="W142" s="46"/>
      <c r="X142" s="47"/>
      <c r="Y142" s="27"/>
      <c r="Z142" s="10"/>
      <c r="AA142" s="11"/>
      <c r="AB142" s="12"/>
      <c r="AC142" s="12">
        <f t="shared" si="8"/>
        <v>0</v>
      </c>
      <c r="AD142" s="10"/>
      <c r="AF142" s="12"/>
      <c r="AG142" s="64">
        <v>348.84645248910596</v>
      </c>
      <c r="AH142" s="6">
        <v>2670</v>
      </c>
      <c r="AI142" s="64">
        <f t="shared" si="6"/>
        <v>58.305656538991862</v>
      </c>
      <c r="AJ142" s="46"/>
      <c r="AK142" s="78"/>
      <c r="AL142" s="47"/>
      <c r="AM142" s="69"/>
      <c r="AN142" s="83"/>
      <c r="AO142" s="83"/>
      <c r="AP142" s="69"/>
      <c r="AQ142" s="83"/>
      <c r="AR142" s="72"/>
    </row>
    <row r="143" spans="1:44" x14ac:dyDescent="0.3">
      <c r="A143" s="10">
        <v>141</v>
      </c>
      <c r="B143" s="10">
        <v>16.23</v>
      </c>
      <c r="C143" s="11">
        <v>89.73</v>
      </c>
      <c r="D143" s="12">
        <v>68.47</v>
      </c>
      <c r="E143" s="27">
        <v>337.56862832962997</v>
      </c>
      <c r="F143" s="27">
        <v>51.694469142006596</v>
      </c>
      <c r="G143" s="28">
        <v>142.444908359832</v>
      </c>
      <c r="H143" s="26"/>
      <c r="I143" s="27"/>
      <c r="J143" s="28"/>
      <c r="K143" s="26">
        <v>67.949834866046402</v>
      </c>
      <c r="L143" s="27">
        <v>83.167496194208695</v>
      </c>
      <c r="M143" s="28">
        <v>5.0249402008868902</v>
      </c>
      <c r="N143" s="18"/>
      <c r="O143" s="18">
        <v>2</v>
      </c>
      <c r="P143" s="6">
        <f t="shared" si="7"/>
        <v>2</v>
      </c>
      <c r="Q143" s="46">
        <v>90.635531594572001</v>
      </c>
      <c r="R143" s="47">
        <v>131.32338839946701</v>
      </c>
      <c r="S143" s="28">
        <v>7.3240677418515802E-3</v>
      </c>
      <c r="T143" s="46"/>
      <c r="U143" s="47"/>
      <c r="V143" s="28"/>
      <c r="W143" s="46">
        <v>48.1309931972581</v>
      </c>
      <c r="X143" s="47">
        <v>43.040837743280797</v>
      </c>
      <c r="Y143" s="27">
        <v>0.48780272107023998</v>
      </c>
      <c r="Z143" s="10">
        <v>1</v>
      </c>
      <c r="AA143" s="11"/>
      <c r="AB143" s="12">
        <v>1</v>
      </c>
      <c r="AC143" s="12">
        <f t="shared" si="8"/>
        <v>2</v>
      </c>
      <c r="AD143" s="60">
        <v>5</v>
      </c>
      <c r="AF143" s="59">
        <v>25</v>
      </c>
      <c r="AG143" s="64">
        <v>349.0930185090948</v>
      </c>
      <c r="AH143" s="6">
        <v>5598</v>
      </c>
      <c r="AI143" s="64">
        <f t="shared" si="6"/>
        <v>84.42508496547363</v>
      </c>
      <c r="AJ143" s="79">
        <v>2.33126753667</v>
      </c>
      <c r="AK143" s="78"/>
      <c r="AL143" s="82">
        <v>3.9452439948320999</v>
      </c>
      <c r="AM143" s="71">
        <f>AD143/AI143</f>
        <v>5.9224103855445256E-2</v>
      </c>
      <c r="AN143" s="83"/>
      <c r="AO143" s="84">
        <f>AF143/AI143</f>
        <v>0.29612051927722627</v>
      </c>
      <c r="AP143" s="71">
        <f>AM143/COS(RADIANS(AJ143))</f>
        <v>5.9273161551429976E-2</v>
      </c>
      <c r="AQ143" s="83"/>
      <c r="AR143" s="70">
        <f>AO143/COS(RADIANS(AL143))</f>
        <v>0.29682391506191291</v>
      </c>
    </row>
    <row r="144" spans="1:44" x14ac:dyDescent="0.3">
      <c r="A144" s="10">
        <v>142</v>
      </c>
      <c r="B144" s="10">
        <v>28.74</v>
      </c>
      <c r="C144" s="11">
        <v>79.84</v>
      </c>
      <c r="D144" s="12">
        <v>27.53</v>
      </c>
      <c r="E144" s="27"/>
      <c r="F144" s="27"/>
      <c r="G144" s="28"/>
      <c r="H144" s="26">
        <v>342.546283605258</v>
      </c>
      <c r="I144" s="27">
        <v>104.472548985496</v>
      </c>
      <c r="J144" s="28">
        <v>205.64810922311599</v>
      </c>
      <c r="K144" s="26">
        <v>73.066804282545604</v>
      </c>
      <c r="L144" s="27">
        <v>107.92758791761101</v>
      </c>
      <c r="M144" s="28">
        <v>330.78821941101302</v>
      </c>
      <c r="N144" s="18"/>
      <c r="O144" s="18">
        <v>2</v>
      </c>
      <c r="P144" s="6">
        <f t="shared" si="7"/>
        <v>2</v>
      </c>
      <c r="Q144" s="46"/>
      <c r="R144" s="47"/>
      <c r="S144" s="28"/>
      <c r="T144" s="46">
        <v>84.160894292312506</v>
      </c>
      <c r="U144" s="47">
        <v>150.584474873083</v>
      </c>
      <c r="V144" s="28">
        <v>-8.8619665143043397E-2</v>
      </c>
      <c r="W144" s="46">
        <v>39.678607426676798</v>
      </c>
      <c r="X144" s="47">
        <v>60.110907281545003</v>
      </c>
      <c r="Y144" s="27">
        <v>0.383528086562898</v>
      </c>
      <c r="Z144" s="10"/>
      <c r="AA144" s="11">
        <v>0</v>
      </c>
      <c r="AB144" s="12">
        <v>1</v>
      </c>
      <c r="AC144" s="12">
        <f t="shared" si="8"/>
        <v>1</v>
      </c>
      <c r="AD144" s="10"/>
      <c r="AF144" s="59">
        <v>12</v>
      </c>
      <c r="AG144" s="64">
        <v>349.2894855367951</v>
      </c>
      <c r="AH144" s="6">
        <v>7812</v>
      </c>
      <c r="AI144" s="64">
        <f t="shared" si="6"/>
        <v>99.732378511048722</v>
      </c>
      <c r="AJ144" s="46"/>
      <c r="AK144" s="78">
        <v>2.3439615947300001</v>
      </c>
      <c r="AL144" s="82">
        <v>4.1924916155721901</v>
      </c>
      <c r="AM144" s="69"/>
      <c r="AN144" s="83"/>
      <c r="AO144" s="84">
        <f>AF144/AI144</f>
        <v>0.12032200754813639</v>
      </c>
      <c r="AP144" s="69"/>
      <c r="AQ144" s="83"/>
      <c r="AR144" s="70">
        <f>AO144/COS(RADIANS(AL144))</f>
        <v>0.12064484516276963</v>
      </c>
    </row>
    <row r="145" spans="1:44" x14ac:dyDescent="0.3">
      <c r="A145" s="10">
        <v>143</v>
      </c>
      <c r="B145" s="10">
        <v>120.91</v>
      </c>
      <c r="C145" s="11">
        <v>106.7</v>
      </c>
      <c r="D145" s="12">
        <v>87.89</v>
      </c>
      <c r="E145" s="27">
        <v>77.680947783488506</v>
      </c>
      <c r="F145" s="27">
        <v>77.039407181169594</v>
      </c>
      <c r="G145" s="28">
        <v>146.35767386132</v>
      </c>
      <c r="H145" s="26"/>
      <c r="I145" s="27"/>
      <c r="J145" s="28"/>
      <c r="K145" s="26"/>
      <c r="L145" s="27"/>
      <c r="M145" s="28"/>
      <c r="N145" s="18"/>
      <c r="O145" s="18">
        <v>1</v>
      </c>
      <c r="P145" s="6">
        <f t="shared" si="7"/>
        <v>1</v>
      </c>
      <c r="Q145" s="46">
        <v>9.3169985455180502</v>
      </c>
      <c r="R145" s="47">
        <v>81.453277953428397</v>
      </c>
      <c r="S145" s="28">
        <v>0.14665527760022201</v>
      </c>
      <c r="T145" s="46"/>
      <c r="U145" s="47"/>
      <c r="V145" s="28"/>
      <c r="W145" s="46"/>
      <c r="X145" s="47"/>
      <c r="Y145" s="27"/>
      <c r="Z145" s="10">
        <v>1</v>
      </c>
      <c r="AA145" s="11"/>
      <c r="AB145" s="12"/>
      <c r="AC145" s="12">
        <f t="shared" si="8"/>
        <v>1</v>
      </c>
      <c r="AD145" s="60">
        <v>9</v>
      </c>
      <c r="AF145" s="12"/>
      <c r="AG145" s="64">
        <v>349.58287221974848</v>
      </c>
      <c r="AH145" s="6">
        <v>13692</v>
      </c>
      <c r="AI145" s="64">
        <f t="shared" si="6"/>
        <v>132.0348281572474</v>
      </c>
      <c r="AJ145" s="79">
        <v>2.1995387439399998</v>
      </c>
      <c r="AK145" s="78"/>
      <c r="AL145" s="47"/>
      <c r="AM145" s="71">
        <f>AD145/AI145</f>
        <v>6.8163833176511687E-2</v>
      </c>
      <c r="AN145" s="83"/>
      <c r="AO145" s="83"/>
      <c r="AP145" s="71">
        <f>AM145/COS(RADIANS(AJ145))</f>
        <v>6.8214091585402661E-2</v>
      </c>
      <c r="AQ145" s="83"/>
      <c r="AR145" s="72"/>
    </row>
    <row r="146" spans="1:44" x14ac:dyDescent="0.3">
      <c r="A146" s="19">
        <v>144</v>
      </c>
      <c r="B146" s="19">
        <v>157.22</v>
      </c>
      <c r="C146" s="20">
        <v>83.25</v>
      </c>
      <c r="D146" s="21">
        <v>57.75</v>
      </c>
      <c r="E146" s="30">
        <v>122.49678482619299</v>
      </c>
      <c r="F146" s="30">
        <v>40.101093752799102</v>
      </c>
      <c r="G146" s="31">
        <v>135.87629368042101</v>
      </c>
      <c r="H146" s="29">
        <v>125.851270880146</v>
      </c>
      <c r="I146" s="30">
        <v>126.118690068118</v>
      </c>
      <c r="J146" s="31">
        <v>229.00443514096901</v>
      </c>
      <c r="K146" s="29"/>
      <c r="L146" s="30"/>
      <c r="M146" s="31"/>
      <c r="N146" s="22">
        <v>1</v>
      </c>
      <c r="O146" s="18">
        <v>2</v>
      </c>
      <c r="P146" s="6"/>
      <c r="Q146" s="46"/>
      <c r="R146" s="47"/>
      <c r="S146" s="28"/>
      <c r="T146" s="46"/>
      <c r="U146" s="47"/>
      <c r="V146" s="28"/>
      <c r="W146" s="46"/>
      <c r="X146" s="47"/>
      <c r="Y146" s="27"/>
      <c r="Z146" s="10"/>
      <c r="AA146" s="11"/>
      <c r="AB146" s="12"/>
      <c r="AC146" s="12"/>
      <c r="AD146" s="10"/>
      <c r="AF146" s="12"/>
      <c r="AG146" s="64">
        <v>350.40552337148057</v>
      </c>
      <c r="AH146" s="6">
        <v>29364</v>
      </c>
      <c r="AI146" s="64">
        <f t="shared" si="6"/>
        <v>193.35823228299157</v>
      </c>
      <c r="AJ146" s="46"/>
      <c r="AK146" s="78"/>
      <c r="AL146" s="47"/>
      <c r="AM146" s="69"/>
      <c r="AN146" s="83"/>
      <c r="AO146" s="83"/>
      <c r="AP146" s="69"/>
      <c r="AQ146" s="83"/>
      <c r="AR146" s="72"/>
    </row>
    <row r="147" spans="1:44" x14ac:dyDescent="0.3">
      <c r="A147" s="19">
        <v>145</v>
      </c>
      <c r="B147" s="19">
        <v>157.22</v>
      </c>
      <c r="C147" s="20">
        <v>83.25</v>
      </c>
      <c r="D147" s="21">
        <v>57.75</v>
      </c>
      <c r="E147" s="30"/>
      <c r="F147" s="30"/>
      <c r="G147" s="31"/>
      <c r="H147" s="29"/>
      <c r="I147" s="30"/>
      <c r="J147" s="31"/>
      <c r="K147" s="29"/>
      <c r="L147" s="30"/>
      <c r="M147" s="31"/>
      <c r="N147" s="22">
        <v>1</v>
      </c>
      <c r="O147" s="18">
        <v>0</v>
      </c>
      <c r="P147" s="6"/>
      <c r="Q147" s="46"/>
      <c r="R147" s="47"/>
      <c r="S147" s="28"/>
      <c r="T147" s="46"/>
      <c r="U147" s="47"/>
      <c r="V147" s="28"/>
      <c r="W147" s="46"/>
      <c r="X147" s="47"/>
      <c r="Y147" s="27"/>
      <c r="Z147" s="10"/>
      <c r="AA147" s="11"/>
      <c r="AB147" s="12"/>
      <c r="AC147" s="12"/>
      <c r="AD147" s="10"/>
      <c r="AF147" s="12"/>
      <c r="AG147" s="64">
        <v>350.40552337148057</v>
      </c>
      <c r="AH147" s="6">
        <v>29364</v>
      </c>
      <c r="AI147" s="64">
        <f t="shared" si="6"/>
        <v>193.35823228299157</v>
      </c>
      <c r="AJ147" s="46"/>
      <c r="AK147" s="78"/>
      <c r="AL147" s="47"/>
      <c r="AM147" s="69"/>
      <c r="AN147" s="83"/>
      <c r="AO147" s="83"/>
      <c r="AP147" s="69"/>
      <c r="AQ147" s="83"/>
      <c r="AR147" s="72"/>
    </row>
    <row r="148" spans="1:44" x14ac:dyDescent="0.3">
      <c r="A148" s="19">
        <v>146</v>
      </c>
      <c r="B148" s="19">
        <v>132.29</v>
      </c>
      <c r="C148" s="20">
        <v>111.37</v>
      </c>
      <c r="D148" s="21">
        <v>25.51</v>
      </c>
      <c r="E148" s="30"/>
      <c r="F148" s="30"/>
      <c r="G148" s="31"/>
      <c r="H148" s="29"/>
      <c r="I148" s="30"/>
      <c r="J148" s="31"/>
      <c r="K148" s="29"/>
      <c r="L148" s="30"/>
      <c r="M148" s="31"/>
      <c r="N148" s="22">
        <v>1</v>
      </c>
      <c r="O148" s="18">
        <v>0</v>
      </c>
      <c r="P148" s="6"/>
      <c r="Q148" s="46"/>
      <c r="R148" s="47"/>
      <c r="S148" s="28"/>
      <c r="T148" s="46"/>
      <c r="U148" s="47"/>
      <c r="V148" s="28"/>
      <c r="W148" s="46"/>
      <c r="X148" s="47"/>
      <c r="Y148" s="27"/>
      <c r="Z148" s="10"/>
      <c r="AA148" s="11"/>
      <c r="AB148" s="12"/>
      <c r="AC148" s="12"/>
      <c r="AD148" s="10"/>
      <c r="AF148" s="12"/>
      <c r="AG148" s="64">
        <v>350.01998410734149</v>
      </c>
      <c r="AH148" s="6">
        <v>2814</v>
      </c>
      <c r="AI148" s="64">
        <f t="shared" si="6"/>
        <v>59.857297624305993</v>
      </c>
      <c r="AJ148" s="46"/>
      <c r="AK148" s="78"/>
      <c r="AL148" s="47"/>
      <c r="AM148" s="69"/>
      <c r="AN148" s="83"/>
      <c r="AO148" s="83"/>
      <c r="AP148" s="69"/>
      <c r="AQ148" s="83"/>
      <c r="AR148" s="72"/>
    </row>
    <row r="149" spans="1:44" x14ac:dyDescent="0.3">
      <c r="A149" s="10">
        <v>147</v>
      </c>
      <c r="B149" s="10">
        <v>130.25</v>
      </c>
      <c r="C149" s="11">
        <v>59.02</v>
      </c>
      <c r="D149" s="12">
        <v>3.35</v>
      </c>
      <c r="E149" s="27"/>
      <c r="F149" s="27"/>
      <c r="G149" s="28"/>
      <c r="H149" s="26">
        <v>75.284675431677499</v>
      </c>
      <c r="I149" s="27">
        <v>73.893353093481693</v>
      </c>
      <c r="J149" s="28">
        <v>207.01967466345999</v>
      </c>
      <c r="K149" s="26">
        <v>156.808702149124</v>
      </c>
      <c r="L149" s="27">
        <v>104.32616931801699</v>
      </c>
      <c r="M149" s="28">
        <v>299.10788576506701</v>
      </c>
      <c r="N149" s="18"/>
      <c r="O149" s="18">
        <v>2</v>
      </c>
      <c r="P149" s="6">
        <f t="shared" si="7"/>
        <v>2</v>
      </c>
      <c r="Q149" s="46"/>
      <c r="R149" s="47"/>
      <c r="S149" s="28"/>
      <c r="T149" s="46">
        <v>28.2425432431831</v>
      </c>
      <c r="U149" s="47">
        <v>71.728303377893297</v>
      </c>
      <c r="V149" s="28">
        <v>0.27619918209966399</v>
      </c>
      <c r="W149" s="46">
        <v>54.810788905451503</v>
      </c>
      <c r="X149" s="47">
        <v>108.128587289647</v>
      </c>
      <c r="Y149" s="27">
        <v>-0.17930940617971999</v>
      </c>
      <c r="Z149" s="10"/>
      <c r="AA149" s="11">
        <v>1</v>
      </c>
      <c r="AB149" s="12">
        <v>0</v>
      </c>
      <c r="AC149" s="12">
        <f t="shared" si="8"/>
        <v>1</v>
      </c>
      <c r="AD149" s="10"/>
      <c r="AE149" s="61">
        <v>22</v>
      </c>
      <c r="AF149" s="12"/>
      <c r="AG149" s="64">
        <v>351.21533823648053</v>
      </c>
      <c r="AH149" s="6">
        <v>30793</v>
      </c>
      <c r="AI149" s="64">
        <f t="shared" si="6"/>
        <v>198.00723547645896</v>
      </c>
      <c r="AJ149" s="46"/>
      <c r="AK149" s="80">
        <v>26.147411742368099</v>
      </c>
      <c r="AL149" s="47">
        <v>8.5514653599100008</v>
      </c>
      <c r="AM149" s="69"/>
      <c r="AN149" s="84">
        <f>AE149/AI149</f>
        <v>0.11110705094721438</v>
      </c>
      <c r="AO149" s="83"/>
      <c r="AP149" s="69"/>
      <c r="AQ149" s="84">
        <f>AN149/COS(RADIANS(AK149))</f>
        <v>0.1237736471155394</v>
      </c>
      <c r="AR149" s="72"/>
    </row>
    <row r="150" spans="1:44" x14ac:dyDescent="0.3">
      <c r="A150" s="10">
        <v>148</v>
      </c>
      <c r="B150" s="10">
        <v>124.19</v>
      </c>
      <c r="C150" s="11">
        <v>22.56</v>
      </c>
      <c r="D150" s="12">
        <v>81.97</v>
      </c>
      <c r="E150" s="27"/>
      <c r="F150" s="27"/>
      <c r="G150" s="28"/>
      <c r="H150" s="26">
        <v>117.626884521611</v>
      </c>
      <c r="I150" s="27">
        <v>74.383727533700494</v>
      </c>
      <c r="J150" s="28">
        <v>266.81001872075097</v>
      </c>
      <c r="K150" s="26"/>
      <c r="L150" s="27"/>
      <c r="M150" s="28"/>
      <c r="N150" s="18"/>
      <c r="O150" s="18">
        <v>1</v>
      </c>
      <c r="P150" s="6">
        <f t="shared" si="7"/>
        <v>1</v>
      </c>
      <c r="Q150" s="46"/>
      <c r="R150" s="47"/>
      <c r="S150" s="28"/>
      <c r="T150" s="46">
        <v>49.366213555591003</v>
      </c>
      <c r="U150" s="47">
        <v>52.318033311084797</v>
      </c>
      <c r="V150" s="28">
        <v>0.39807756748422302</v>
      </c>
      <c r="W150" s="46"/>
      <c r="X150" s="47"/>
      <c r="Y150" s="27"/>
      <c r="Z150" s="10"/>
      <c r="AA150" s="11">
        <v>1</v>
      </c>
      <c r="AB150" s="12"/>
      <c r="AC150" s="12">
        <f t="shared" si="8"/>
        <v>1</v>
      </c>
      <c r="AD150" s="10"/>
      <c r="AE150" s="61">
        <v>8</v>
      </c>
      <c r="AF150" s="12"/>
      <c r="AG150" s="64">
        <v>351.12073654847086</v>
      </c>
      <c r="AH150" s="6">
        <v>15805</v>
      </c>
      <c r="AI150" s="64">
        <f t="shared" si="6"/>
        <v>141.85750246123484</v>
      </c>
      <c r="AJ150" s="46"/>
      <c r="AK150" s="80">
        <v>41.566156616331298</v>
      </c>
      <c r="AL150" s="47"/>
      <c r="AM150" s="69"/>
      <c r="AN150" s="84">
        <f>AE150/AI150</f>
        <v>5.639462038453797E-2</v>
      </c>
      <c r="AO150" s="83"/>
      <c r="AP150" s="69"/>
      <c r="AQ150" s="84">
        <f>AN150/COS(RADIANS(AK150))</f>
        <v>7.5374718742713342E-2</v>
      </c>
      <c r="AR150" s="72"/>
    </row>
    <row r="151" spans="1:44" x14ac:dyDescent="0.3">
      <c r="A151" s="10">
        <v>149</v>
      </c>
      <c r="B151" s="10">
        <v>52.41</v>
      </c>
      <c r="C151" s="11">
        <v>30.07</v>
      </c>
      <c r="D151" s="12">
        <v>89.47</v>
      </c>
      <c r="E151" s="27"/>
      <c r="F151" s="27"/>
      <c r="G151" s="28"/>
      <c r="H151" s="26"/>
      <c r="I151" s="27"/>
      <c r="J151" s="28"/>
      <c r="K151" s="26"/>
      <c r="L151" s="27"/>
      <c r="M151" s="28"/>
      <c r="N151" s="18"/>
      <c r="O151" s="18">
        <v>0</v>
      </c>
      <c r="P151" s="6">
        <f t="shared" si="7"/>
        <v>0</v>
      </c>
      <c r="Q151" s="46"/>
      <c r="R151" s="47"/>
      <c r="S151" s="28"/>
      <c r="T151" s="46"/>
      <c r="U151" s="47"/>
      <c r="V151" s="28"/>
      <c r="W151" s="46"/>
      <c r="X151" s="47"/>
      <c r="Y151" s="27"/>
      <c r="Z151" s="10"/>
      <c r="AA151" s="11"/>
      <c r="AB151" s="12"/>
      <c r="AC151" s="12">
        <f t="shared" si="8"/>
        <v>0</v>
      </c>
      <c r="AD151" s="10"/>
      <c r="AF151" s="12"/>
      <c r="AG151" s="64">
        <v>350.54936848084634</v>
      </c>
      <c r="AH151" s="6">
        <v>1378</v>
      </c>
      <c r="AI151" s="64">
        <f t="shared" si="6"/>
        <v>41.88703967392604</v>
      </c>
      <c r="AJ151" s="46"/>
      <c r="AK151" s="78"/>
      <c r="AL151" s="47"/>
      <c r="AM151" s="69"/>
      <c r="AN151" s="83"/>
      <c r="AO151" s="83"/>
      <c r="AP151" s="69"/>
      <c r="AQ151" s="83"/>
      <c r="AR151" s="72"/>
    </row>
    <row r="152" spans="1:44" x14ac:dyDescent="0.3">
      <c r="A152" s="19">
        <v>150</v>
      </c>
      <c r="B152" s="19">
        <v>48.45</v>
      </c>
      <c r="C152" s="20">
        <v>31.97</v>
      </c>
      <c r="D152" s="21">
        <v>92.38</v>
      </c>
      <c r="E152" s="30"/>
      <c r="F152" s="30"/>
      <c r="G152" s="31"/>
      <c r="H152" s="29">
        <v>50.335770577572099</v>
      </c>
      <c r="I152" s="30">
        <v>83.949263546081895</v>
      </c>
      <c r="J152" s="31">
        <v>271.26694942315697</v>
      </c>
      <c r="K152" s="29"/>
      <c r="L152" s="30"/>
      <c r="M152" s="31"/>
      <c r="N152" s="22">
        <v>1</v>
      </c>
      <c r="O152" s="18">
        <v>1</v>
      </c>
      <c r="P152" s="6"/>
      <c r="Q152" s="46"/>
      <c r="R152" s="47"/>
      <c r="S152" s="28"/>
      <c r="T152" s="46"/>
      <c r="U152" s="47"/>
      <c r="V152" s="28"/>
      <c r="W152" s="46"/>
      <c r="X152" s="47"/>
      <c r="Y152" s="27"/>
      <c r="Z152" s="10"/>
      <c r="AA152" s="11"/>
      <c r="AB152" s="12"/>
      <c r="AC152" s="12"/>
      <c r="AD152" s="10"/>
      <c r="AF152" s="12"/>
      <c r="AG152" s="64">
        <v>350.74053883979423</v>
      </c>
      <c r="AH152" s="6">
        <v>298</v>
      </c>
      <c r="AI152" s="64">
        <f t="shared" si="6"/>
        <v>19.47884453275087</v>
      </c>
      <c r="AJ152" s="46"/>
      <c r="AK152" s="78"/>
      <c r="AL152" s="47"/>
      <c r="AM152" s="69"/>
      <c r="AN152" s="83"/>
      <c r="AO152" s="83"/>
      <c r="AP152" s="69"/>
      <c r="AQ152" s="83"/>
      <c r="AR152" s="72"/>
    </row>
    <row r="153" spans="1:44" x14ac:dyDescent="0.3">
      <c r="A153" s="10">
        <v>151</v>
      </c>
      <c r="B153" s="10">
        <v>94.04</v>
      </c>
      <c r="C153" s="11">
        <v>96.97</v>
      </c>
      <c r="D153" s="12">
        <v>109.44</v>
      </c>
      <c r="E153" s="27">
        <v>43.099149946192398</v>
      </c>
      <c r="F153" s="27">
        <v>86.064277083805806</v>
      </c>
      <c r="G153" s="28">
        <v>167.98832311532999</v>
      </c>
      <c r="H153" s="26"/>
      <c r="I153" s="27"/>
      <c r="J153" s="28"/>
      <c r="K153" s="26"/>
      <c r="L153" s="27"/>
      <c r="M153" s="28"/>
      <c r="N153" s="18"/>
      <c r="O153" s="18">
        <v>1</v>
      </c>
      <c r="P153" s="6">
        <f t="shared" si="7"/>
        <v>1</v>
      </c>
      <c r="Q153" s="46">
        <v>21.561893084627499</v>
      </c>
      <c r="R153" s="47">
        <v>110.601204801376</v>
      </c>
      <c r="S153" s="28">
        <v>-0.32723846846246102</v>
      </c>
      <c r="T153" s="46"/>
      <c r="U153" s="47"/>
      <c r="V153" s="28"/>
      <c r="W153" s="46"/>
      <c r="X153" s="47"/>
      <c r="Y153" s="27"/>
      <c r="Z153" s="10">
        <v>0</v>
      </c>
      <c r="AA153" s="11"/>
      <c r="AB153" s="12"/>
      <c r="AC153" s="12">
        <f t="shared" si="8"/>
        <v>0</v>
      </c>
      <c r="AD153" s="10"/>
      <c r="AF153" s="12"/>
      <c r="AG153" s="64">
        <v>351.638820967838</v>
      </c>
      <c r="AH153" s="6">
        <v>28993</v>
      </c>
      <c r="AI153" s="64">
        <f t="shared" si="6"/>
        <v>192.13285539049943</v>
      </c>
      <c r="AJ153" s="46">
        <v>1.6837726723469999</v>
      </c>
      <c r="AK153" s="78"/>
      <c r="AL153" s="47"/>
      <c r="AM153" s="69"/>
      <c r="AN153" s="83"/>
      <c r="AO153" s="83"/>
      <c r="AP153" s="69"/>
      <c r="AQ153" s="83"/>
      <c r="AR153" s="72"/>
    </row>
    <row r="154" spans="1:44" x14ac:dyDescent="0.3">
      <c r="A154" s="19">
        <v>152</v>
      </c>
      <c r="B154" s="19">
        <v>42.51</v>
      </c>
      <c r="C154" s="20">
        <v>48.29</v>
      </c>
      <c r="D154" s="21">
        <v>89.94</v>
      </c>
      <c r="E154" s="30">
        <v>328.619121632928</v>
      </c>
      <c r="F154" s="30">
        <v>45.226659745984001</v>
      </c>
      <c r="G154" s="31">
        <v>204.473580583483</v>
      </c>
      <c r="H154" s="29">
        <v>42.461946478906697</v>
      </c>
      <c r="I154" s="30">
        <v>100.289981216934</v>
      </c>
      <c r="J154" s="31">
        <v>269.95447649252901</v>
      </c>
      <c r="K154" s="29">
        <v>116.34569951139299</v>
      </c>
      <c r="L154" s="30">
        <v>45.312712948075401</v>
      </c>
      <c r="M154" s="31">
        <v>335.49137329535898</v>
      </c>
      <c r="N154" s="22">
        <v>1</v>
      </c>
      <c r="O154" s="18">
        <v>3</v>
      </c>
      <c r="P154" s="6"/>
      <c r="Q154" s="46"/>
      <c r="R154" s="47"/>
      <c r="S154" s="28"/>
      <c r="T154" s="46"/>
      <c r="U154" s="47"/>
      <c r="V154" s="28"/>
      <c r="W154" s="46"/>
      <c r="X154" s="47"/>
      <c r="Y154" s="27"/>
      <c r="Z154" s="10"/>
      <c r="AA154" s="11"/>
      <c r="AB154" s="12"/>
      <c r="AC154" s="12"/>
      <c r="AD154" s="10"/>
      <c r="AF154" s="12"/>
      <c r="AG154" s="64">
        <v>351.638820967838</v>
      </c>
      <c r="AH154" s="6">
        <v>1174</v>
      </c>
      <c r="AI154" s="64">
        <f t="shared" si="6"/>
        <v>38.662426534286247</v>
      </c>
      <c r="AJ154" s="46"/>
      <c r="AK154" s="78"/>
      <c r="AL154" s="47"/>
      <c r="AM154" s="69"/>
      <c r="AN154" s="83"/>
      <c r="AO154" s="83"/>
      <c r="AP154" s="69"/>
      <c r="AQ154" s="83"/>
      <c r="AR154" s="72"/>
    </row>
    <row r="155" spans="1:44" x14ac:dyDescent="0.3">
      <c r="A155" s="10">
        <v>153</v>
      </c>
      <c r="B155" s="10">
        <v>125.45</v>
      </c>
      <c r="C155" s="11">
        <v>98.69</v>
      </c>
      <c r="D155" s="12">
        <v>29.64</v>
      </c>
      <c r="E155" s="27"/>
      <c r="F155" s="27"/>
      <c r="G155" s="28"/>
      <c r="H155" s="26">
        <v>74.201187672868798</v>
      </c>
      <c r="I155" s="27">
        <v>118.57151001537299</v>
      </c>
      <c r="J155" s="28">
        <v>191.95516566052001</v>
      </c>
      <c r="K155" s="26"/>
      <c r="L155" s="27"/>
      <c r="M155" s="28"/>
      <c r="N155" s="18"/>
      <c r="O155" s="18">
        <v>1</v>
      </c>
      <c r="P155" s="6">
        <f t="shared" si="7"/>
        <v>1</v>
      </c>
      <c r="Q155" s="46"/>
      <c r="R155" s="47"/>
      <c r="S155" s="28"/>
      <c r="T155" s="46">
        <v>23.354175816506999</v>
      </c>
      <c r="U155" s="47">
        <v>87.399808721997701</v>
      </c>
      <c r="V155" s="28">
        <v>4.1649549378807597E-2</v>
      </c>
      <c r="W155" s="46"/>
      <c r="X155" s="47"/>
      <c r="Y155" s="27"/>
      <c r="Z155" s="10"/>
      <c r="AA155" s="11">
        <v>1</v>
      </c>
      <c r="AB155" s="12"/>
      <c r="AC155" s="12">
        <f t="shared" si="8"/>
        <v>1</v>
      </c>
      <c r="AD155" s="10"/>
      <c r="AE155" s="61">
        <v>9</v>
      </c>
      <c r="AF155" s="12"/>
      <c r="AG155" s="64">
        <v>352.15144493465158</v>
      </c>
      <c r="AH155" s="6">
        <v>3096</v>
      </c>
      <c r="AI155" s="64">
        <f t="shared" si="6"/>
        <v>62.784947483453898</v>
      </c>
      <c r="AJ155" s="46"/>
      <c r="AK155" s="80">
        <v>2.4937148286999999</v>
      </c>
      <c r="AL155" s="47"/>
      <c r="AM155" s="69"/>
      <c r="AN155" s="84">
        <f>AE155/AI155</f>
        <v>0.14334646058869166</v>
      </c>
      <c r="AO155" s="83"/>
      <c r="AP155" s="69"/>
      <c r="AQ155" s="84">
        <f>AN155/COS(RADIANS(AK155))</f>
        <v>0.14348233829362608</v>
      </c>
      <c r="AR155" s="72"/>
    </row>
    <row r="156" spans="1:44" x14ac:dyDescent="0.3">
      <c r="A156" s="10">
        <v>154</v>
      </c>
      <c r="B156" s="10">
        <v>131.12</v>
      </c>
      <c r="C156" s="11">
        <v>55.82</v>
      </c>
      <c r="D156" s="12">
        <v>54.24</v>
      </c>
      <c r="E156" s="27">
        <v>59.205439259700903</v>
      </c>
      <c r="F156" s="27">
        <v>19.8975955012729</v>
      </c>
      <c r="G156" s="28">
        <v>176.34146594146401</v>
      </c>
      <c r="H156" s="26"/>
      <c r="I156" s="27"/>
      <c r="J156" s="28"/>
      <c r="K156" s="26"/>
      <c r="L156" s="27"/>
      <c r="M156" s="28"/>
      <c r="N156" s="18"/>
      <c r="O156" s="18">
        <v>1</v>
      </c>
      <c r="P156" s="6">
        <f t="shared" si="7"/>
        <v>1</v>
      </c>
      <c r="Q156" s="46">
        <v>59.380600388759603</v>
      </c>
      <c r="R156" s="47">
        <v>112.171173874621</v>
      </c>
      <c r="S156" s="28">
        <v>-0.19220943501895699</v>
      </c>
      <c r="T156" s="46"/>
      <c r="U156" s="47"/>
      <c r="V156" s="28"/>
      <c r="W156" s="46"/>
      <c r="X156" s="47"/>
      <c r="Y156" s="27"/>
      <c r="Z156" s="10">
        <v>0</v>
      </c>
      <c r="AA156" s="11"/>
      <c r="AB156" s="12"/>
      <c r="AC156" s="12">
        <f t="shared" si="8"/>
        <v>0</v>
      </c>
      <c r="AD156" s="10"/>
      <c r="AF156" s="12"/>
      <c r="AG156" s="64">
        <v>351.96567028049799</v>
      </c>
      <c r="AH156" s="6">
        <v>2508</v>
      </c>
      <c r="AI156" s="64">
        <f t="shared" si="6"/>
        <v>56.509156587192024</v>
      </c>
      <c r="AJ156" s="46">
        <v>56.682482718724998</v>
      </c>
      <c r="AK156" s="78"/>
      <c r="AL156" s="47"/>
      <c r="AM156" s="69"/>
      <c r="AN156" s="83"/>
      <c r="AO156" s="83"/>
      <c r="AP156" s="69"/>
      <c r="AQ156" s="83"/>
      <c r="AR156" s="72"/>
    </row>
    <row r="157" spans="1:44" x14ac:dyDescent="0.3">
      <c r="A157" s="10">
        <v>155</v>
      </c>
      <c r="B157" s="10">
        <v>44.02</v>
      </c>
      <c r="C157" s="11">
        <v>21.23</v>
      </c>
      <c r="D157" s="12">
        <v>26.35</v>
      </c>
      <c r="E157" s="27"/>
      <c r="F157" s="27"/>
      <c r="G157" s="28"/>
      <c r="H157" s="26"/>
      <c r="I157" s="27"/>
      <c r="J157" s="28"/>
      <c r="K157" s="26">
        <v>90.178913036751396</v>
      </c>
      <c r="L157" s="27">
        <v>65.432669099204901</v>
      </c>
      <c r="M157" s="28">
        <v>289.35623577487303</v>
      </c>
      <c r="N157" s="18"/>
      <c r="O157" s="18">
        <v>1</v>
      </c>
      <c r="P157" s="6">
        <f t="shared" si="7"/>
        <v>1</v>
      </c>
      <c r="Q157" s="46"/>
      <c r="R157" s="47"/>
      <c r="S157" s="28"/>
      <c r="T157" s="46"/>
      <c r="U157" s="47"/>
      <c r="V157" s="28"/>
      <c r="W157" s="46">
        <v>49.765047962964999</v>
      </c>
      <c r="X157" s="47">
        <v>41.3822817634871</v>
      </c>
      <c r="Y157" s="27">
        <v>0.48464644246974298</v>
      </c>
      <c r="Z157" s="10"/>
      <c r="AA157" s="11"/>
      <c r="AB157" s="12">
        <v>1</v>
      </c>
      <c r="AC157" s="12">
        <f t="shared" si="8"/>
        <v>1</v>
      </c>
      <c r="AD157" s="10"/>
      <c r="AF157" s="59">
        <v>5</v>
      </c>
      <c r="AG157" s="64">
        <v>351.638820967838</v>
      </c>
      <c r="AH157" s="6">
        <v>7172</v>
      </c>
      <c r="AI157" s="64">
        <f t="shared" si="6"/>
        <v>95.559792877761026</v>
      </c>
      <c r="AJ157" s="46"/>
      <c r="AK157" s="78"/>
      <c r="AL157" s="82">
        <v>48.576198322309999</v>
      </c>
      <c r="AM157" s="69"/>
      <c r="AN157" s="83"/>
      <c r="AO157" s="84">
        <f>AF157/AI157</f>
        <v>5.2323261169014271E-2</v>
      </c>
      <c r="AP157" s="69"/>
      <c r="AQ157" s="83"/>
      <c r="AR157" s="70">
        <f>AO157/COS(RADIANS(AL157))</f>
        <v>7.9083145752004258E-2</v>
      </c>
    </row>
    <row r="158" spans="1:44" x14ac:dyDescent="0.3">
      <c r="A158" s="19">
        <v>156</v>
      </c>
      <c r="B158" s="19">
        <v>37.33</v>
      </c>
      <c r="C158" s="20">
        <v>20.6</v>
      </c>
      <c r="D158" s="21">
        <v>32.96</v>
      </c>
      <c r="E158" s="30"/>
      <c r="F158" s="30"/>
      <c r="G158" s="31"/>
      <c r="H158" s="29"/>
      <c r="I158" s="30"/>
      <c r="J158" s="31"/>
      <c r="K158" s="29">
        <v>89.148687969140397</v>
      </c>
      <c r="L158" s="30">
        <v>63.240132428474098</v>
      </c>
      <c r="M158" s="31">
        <v>290.54665641209499</v>
      </c>
      <c r="N158" s="22">
        <v>1</v>
      </c>
      <c r="O158" s="18">
        <v>1</v>
      </c>
      <c r="P158" s="6"/>
      <c r="Q158" s="46"/>
      <c r="R158" s="47"/>
      <c r="S158" s="28"/>
      <c r="T158" s="46"/>
      <c r="U158" s="47"/>
      <c r="V158" s="28"/>
      <c r="W158" s="46"/>
      <c r="X158" s="47"/>
      <c r="Y158" s="27"/>
      <c r="Z158" s="10"/>
      <c r="AA158" s="11"/>
      <c r="AB158" s="12"/>
      <c r="AC158" s="12"/>
      <c r="AD158" s="10"/>
      <c r="AF158" s="12"/>
      <c r="AG158" s="64">
        <v>352.15144493465158</v>
      </c>
      <c r="AH158" s="6">
        <v>908</v>
      </c>
      <c r="AI158" s="64">
        <f t="shared" si="6"/>
        <v>34.001492711637347</v>
      </c>
      <c r="AJ158" s="46"/>
      <c r="AK158" s="78"/>
      <c r="AL158" s="47"/>
      <c r="AM158" s="69"/>
      <c r="AN158" s="83"/>
      <c r="AO158" s="83"/>
      <c r="AP158" s="69"/>
      <c r="AQ158" s="83"/>
      <c r="AR158" s="72"/>
    </row>
    <row r="159" spans="1:44" x14ac:dyDescent="0.3">
      <c r="A159" s="10">
        <v>157</v>
      </c>
      <c r="B159" s="10">
        <v>99.79</v>
      </c>
      <c r="C159" s="11">
        <v>40.76</v>
      </c>
      <c r="D159" s="12">
        <v>11.16</v>
      </c>
      <c r="E159" s="27"/>
      <c r="F159" s="27"/>
      <c r="G159" s="28"/>
      <c r="H159" s="26"/>
      <c r="I159" s="27"/>
      <c r="J159" s="28"/>
      <c r="K159" s="26">
        <v>131.14009214530699</v>
      </c>
      <c r="L159" s="27">
        <v>85.469481978051107</v>
      </c>
      <c r="M159" s="28">
        <v>295.53465079108003</v>
      </c>
      <c r="N159" s="18"/>
      <c r="O159" s="18">
        <v>1</v>
      </c>
      <c r="P159" s="6">
        <f t="shared" si="7"/>
        <v>1</v>
      </c>
      <c r="Q159" s="46"/>
      <c r="R159" s="47"/>
      <c r="S159" s="28"/>
      <c r="T159" s="46"/>
      <c r="U159" s="47"/>
      <c r="V159" s="28"/>
      <c r="W159" s="46">
        <v>39.144323148840897</v>
      </c>
      <c r="X159" s="47">
        <v>82.965907251388302</v>
      </c>
      <c r="Y159" s="27">
        <v>9.4974804454821704E-2</v>
      </c>
      <c r="Z159" s="10"/>
      <c r="AA159" s="11"/>
      <c r="AB159" s="12">
        <v>1</v>
      </c>
      <c r="AC159" s="12">
        <f t="shared" si="8"/>
        <v>1</v>
      </c>
      <c r="AD159" s="10"/>
      <c r="AF159" s="59">
        <v>7</v>
      </c>
      <c r="AG159" s="64">
        <v>352.47480069436665</v>
      </c>
      <c r="AH159" s="6">
        <v>5774</v>
      </c>
      <c r="AI159" s="64">
        <f t="shared" si="6"/>
        <v>85.741968319492344</v>
      </c>
      <c r="AJ159" s="46"/>
      <c r="AK159" s="78"/>
      <c r="AL159" s="82">
        <v>27.734814432672</v>
      </c>
      <c r="AM159" s="69"/>
      <c r="AN159" s="83"/>
      <c r="AO159" s="84">
        <f>AF159/AI159</f>
        <v>8.1640299811132744E-2</v>
      </c>
      <c r="AP159" s="69"/>
      <c r="AQ159" s="83"/>
      <c r="AR159" s="70">
        <f>AO159/COS(RADIANS(AL159))</f>
        <v>9.2237356337568133E-2</v>
      </c>
    </row>
    <row r="160" spans="1:44" x14ac:dyDescent="0.3">
      <c r="A160" s="10">
        <v>158</v>
      </c>
      <c r="B160" s="10">
        <v>64.52</v>
      </c>
      <c r="C160" s="11">
        <v>70.59</v>
      </c>
      <c r="D160" s="12">
        <v>24.26</v>
      </c>
      <c r="E160" s="27"/>
      <c r="F160" s="27"/>
      <c r="G160" s="28"/>
      <c r="H160" s="26"/>
      <c r="I160" s="27"/>
      <c r="J160" s="28"/>
      <c r="K160" s="26">
        <v>105.603120322325</v>
      </c>
      <c r="L160" s="27">
        <v>103.268982948293</v>
      </c>
      <c r="M160" s="28">
        <v>321.863536593871</v>
      </c>
      <c r="N160" s="18"/>
      <c r="O160" s="18">
        <v>1</v>
      </c>
      <c r="P160" s="6">
        <f t="shared" si="7"/>
        <v>1</v>
      </c>
      <c r="Q160" s="46"/>
      <c r="R160" s="47"/>
      <c r="S160" s="28"/>
      <c r="T160" s="46"/>
      <c r="U160" s="47"/>
      <c r="V160" s="28"/>
      <c r="W160" s="46">
        <v>5.6473806236385498</v>
      </c>
      <c r="X160" s="47">
        <v>84.3703370304016</v>
      </c>
      <c r="Y160" s="27">
        <v>9.7621999637246104E-2</v>
      </c>
      <c r="Z160" s="10"/>
      <c r="AA160" s="11"/>
      <c r="AB160" s="12">
        <v>1</v>
      </c>
      <c r="AC160" s="12">
        <f t="shared" si="8"/>
        <v>1</v>
      </c>
      <c r="AD160" s="10"/>
      <c r="AF160" s="59">
        <v>27</v>
      </c>
      <c r="AG160" s="64">
        <v>352.38264099473309</v>
      </c>
      <c r="AH160" s="6">
        <v>4695</v>
      </c>
      <c r="AI160" s="64">
        <f t="shared" si="6"/>
        <v>77.316619575170179</v>
      </c>
      <c r="AJ160" s="46"/>
      <c r="AK160" s="78"/>
      <c r="AL160" s="82">
        <v>3.2784965998150999</v>
      </c>
      <c r="AM160" s="69"/>
      <c r="AN160" s="83"/>
      <c r="AO160" s="84">
        <f>AF160/AI160</f>
        <v>0.34921340519485033</v>
      </c>
      <c r="AP160" s="69"/>
      <c r="AQ160" s="83"/>
      <c r="AR160" s="70">
        <f>AO160/COS(RADIANS(AL160))</f>
        <v>0.34978588212655781</v>
      </c>
    </row>
    <row r="161" spans="1:44" x14ac:dyDescent="0.3">
      <c r="A161" s="10">
        <v>159</v>
      </c>
      <c r="B161" s="10">
        <v>153.54</v>
      </c>
      <c r="C161" s="11">
        <v>108.7</v>
      </c>
      <c r="D161" s="12">
        <v>91.49</v>
      </c>
      <c r="E161" s="27">
        <v>109.00372292017801</v>
      </c>
      <c r="F161" s="27">
        <v>80.857968250893293</v>
      </c>
      <c r="G161" s="28">
        <v>147.46409664880699</v>
      </c>
      <c r="H161" s="26"/>
      <c r="I161" s="27"/>
      <c r="J161" s="28"/>
      <c r="K161" s="26"/>
      <c r="L161" s="27"/>
      <c r="M161" s="28"/>
      <c r="N161" s="18"/>
      <c r="O161" s="18">
        <v>1</v>
      </c>
      <c r="P161" s="6">
        <f t="shared" si="7"/>
        <v>1</v>
      </c>
      <c r="Q161" s="46">
        <v>41.054308635562698</v>
      </c>
      <c r="R161" s="47">
        <v>54.314424030441401</v>
      </c>
      <c r="S161" s="28">
        <v>0.43988688767041501</v>
      </c>
      <c r="T161" s="46"/>
      <c r="U161" s="47"/>
      <c r="V161" s="28"/>
      <c r="W161" s="46"/>
      <c r="X161" s="47"/>
      <c r="Y161" s="27"/>
      <c r="Z161" s="10">
        <v>1</v>
      </c>
      <c r="AA161" s="11"/>
      <c r="AB161" s="12"/>
      <c r="AC161" s="12">
        <f t="shared" si="8"/>
        <v>1</v>
      </c>
      <c r="AD161" s="60">
        <v>26</v>
      </c>
      <c r="AF161" s="12"/>
      <c r="AG161" s="64">
        <v>353.06938200624427</v>
      </c>
      <c r="AH161" s="6">
        <v>7919</v>
      </c>
      <c r="AI161" s="64">
        <f t="shared" si="6"/>
        <v>100.41306665348765</v>
      </c>
      <c r="AJ161" s="79">
        <v>5.1619326129461003</v>
      </c>
      <c r="AK161" s="78"/>
      <c r="AL161" s="47"/>
      <c r="AM161" s="71">
        <f>AD161/AI161</f>
        <v>0.25893044467731074</v>
      </c>
      <c r="AN161" s="83"/>
      <c r="AO161" s="83"/>
      <c r="AP161" s="71">
        <f>AM161/COS(RADIANS(AJ161))</f>
        <v>0.25998484044303644</v>
      </c>
      <c r="AQ161" s="83"/>
      <c r="AR161" s="72"/>
    </row>
    <row r="162" spans="1:44" x14ac:dyDescent="0.3">
      <c r="A162" s="19">
        <v>160</v>
      </c>
      <c r="B162" s="19">
        <v>23.26</v>
      </c>
      <c r="C162" s="20">
        <v>14.51</v>
      </c>
      <c r="D162" s="21">
        <v>54.24</v>
      </c>
      <c r="E162" s="30"/>
      <c r="F162" s="30"/>
      <c r="G162" s="31"/>
      <c r="H162" s="29"/>
      <c r="I162" s="30"/>
      <c r="J162" s="31"/>
      <c r="K162" s="29"/>
      <c r="L162" s="30"/>
      <c r="M162" s="31"/>
      <c r="N162" s="22">
        <v>1</v>
      </c>
      <c r="O162" s="18">
        <v>0</v>
      </c>
      <c r="P162" s="6"/>
      <c r="Q162" s="46"/>
      <c r="R162" s="47"/>
      <c r="S162" s="28"/>
      <c r="T162" s="46"/>
      <c r="U162" s="47"/>
      <c r="V162" s="28"/>
      <c r="W162" s="46"/>
      <c r="X162" s="47"/>
      <c r="Y162" s="27"/>
      <c r="Z162" s="10"/>
      <c r="AA162" s="11"/>
      <c r="AB162" s="12"/>
      <c r="AC162" s="12"/>
      <c r="AD162" s="10"/>
      <c r="AF162" s="12"/>
      <c r="AG162" s="64">
        <v>353.02391998797663</v>
      </c>
      <c r="AH162" s="6">
        <v>201</v>
      </c>
      <c r="AI162" s="64">
        <f t="shared" si="6"/>
        <v>15.99753570059363</v>
      </c>
      <c r="AJ162" s="46"/>
      <c r="AK162" s="78"/>
      <c r="AL162" s="47"/>
      <c r="AM162" s="69"/>
      <c r="AN162" s="83"/>
      <c r="AO162" s="83"/>
      <c r="AP162" s="69"/>
      <c r="AQ162" s="83"/>
      <c r="AR162" s="72"/>
    </row>
    <row r="163" spans="1:44" x14ac:dyDescent="0.3">
      <c r="A163" s="19">
        <v>161</v>
      </c>
      <c r="B163" s="19">
        <v>72.58</v>
      </c>
      <c r="C163" s="20">
        <v>86.37</v>
      </c>
      <c r="D163" s="21">
        <v>21</v>
      </c>
      <c r="E163" s="30"/>
      <c r="F163" s="30"/>
      <c r="G163" s="31"/>
      <c r="H163" s="29"/>
      <c r="I163" s="30"/>
      <c r="J163" s="31"/>
      <c r="K163" s="29"/>
      <c r="L163" s="30"/>
      <c r="M163" s="31"/>
      <c r="N163" s="22">
        <v>1</v>
      </c>
      <c r="O163" s="18">
        <v>0</v>
      </c>
      <c r="P163" s="6"/>
      <c r="Q163" s="46"/>
      <c r="R163" s="47"/>
      <c r="S163" s="28"/>
      <c r="T163" s="46"/>
      <c r="U163" s="47"/>
      <c r="V163" s="28"/>
      <c r="W163" s="46"/>
      <c r="X163" s="47"/>
      <c r="Y163" s="27"/>
      <c r="Z163" s="10"/>
      <c r="AA163" s="11"/>
      <c r="AB163" s="12"/>
      <c r="AC163" s="12"/>
      <c r="AD163" s="10"/>
      <c r="AF163" s="12"/>
      <c r="AG163" s="64">
        <v>353.25077023426115</v>
      </c>
      <c r="AH163" s="6">
        <v>596</v>
      </c>
      <c r="AI163" s="64">
        <f t="shared" si="6"/>
        <v>27.547246117573295</v>
      </c>
      <c r="AJ163" s="46"/>
      <c r="AK163" s="78"/>
      <c r="AL163" s="47"/>
      <c r="AM163" s="69"/>
      <c r="AN163" s="83"/>
      <c r="AO163" s="83"/>
      <c r="AP163" s="69"/>
      <c r="AQ163" s="83"/>
      <c r="AR163" s="72"/>
    </row>
    <row r="164" spans="1:44" x14ac:dyDescent="0.3">
      <c r="A164" s="19">
        <v>162</v>
      </c>
      <c r="B164" s="19">
        <v>71.55</v>
      </c>
      <c r="C164" s="20">
        <v>85.23</v>
      </c>
      <c r="D164" s="21">
        <v>21.47</v>
      </c>
      <c r="E164" s="30"/>
      <c r="F164" s="30"/>
      <c r="G164" s="31"/>
      <c r="H164" s="29"/>
      <c r="I164" s="30"/>
      <c r="J164" s="31"/>
      <c r="K164" s="29"/>
      <c r="L164" s="30"/>
      <c r="M164" s="31"/>
      <c r="N164" s="22">
        <v>1</v>
      </c>
      <c r="O164" s="18">
        <v>0</v>
      </c>
      <c r="P164" s="6"/>
      <c r="Q164" s="46"/>
      <c r="R164" s="47"/>
      <c r="S164" s="28"/>
      <c r="T164" s="46"/>
      <c r="U164" s="47"/>
      <c r="V164" s="28"/>
      <c r="W164" s="46"/>
      <c r="X164" s="47"/>
      <c r="Y164" s="27"/>
      <c r="Z164" s="10"/>
      <c r="AA164" s="11"/>
      <c r="AB164" s="12"/>
      <c r="AC164" s="12"/>
      <c r="AD164" s="10"/>
      <c r="AF164" s="12"/>
      <c r="AG164" s="64">
        <v>353.43142144304358</v>
      </c>
      <c r="AH164" s="6">
        <v>362</v>
      </c>
      <c r="AI164" s="64">
        <f t="shared" si="6"/>
        <v>21.468877828012552</v>
      </c>
      <c r="AJ164" s="46"/>
      <c r="AK164" s="78"/>
      <c r="AL164" s="47"/>
      <c r="AM164" s="69"/>
      <c r="AN164" s="83"/>
      <c r="AO164" s="83"/>
      <c r="AP164" s="69"/>
      <c r="AQ164" s="83"/>
      <c r="AR164" s="72"/>
    </row>
    <row r="165" spans="1:44" x14ac:dyDescent="0.3">
      <c r="A165" s="19">
        <v>163</v>
      </c>
      <c r="B165" s="19">
        <v>41.57</v>
      </c>
      <c r="C165" s="20">
        <v>157.37</v>
      </c>
      <c r="D165" s="21">
        <v>48.72</v>
      </c>
      <c r="E165" s="30">
        <v>26.290234446292398</v>
      </c>
      <c r="F165" s="30">
        <v>106.32536502226699</v>
      </c>
      <c r="G165" s="31">
        <v>97.393351843892603</v>
      </c>
      <c r="H165" s="29">
        <v>280.78727659221801</v>
      </c>
      <c r="I165" s="30">
        <v>142.761306760194</v>
      </c>
      <c r="J165" s="31">
        <v>114.802890062985</v>
      </c>
      <c r="K165" s="29">
        <v>124.58926887143799</v>
      </c>
      <c r="L165" s="30">
        <v>128.87106742937701</v>
      </c>
      <c r="M165" s="31">
        <v>61.009049884122597</v>
      </c>
      <c r="N165" s="22">
        <v>1</v>
      </c>
      <c r="O165" s="18">
        <v>3</v>
      </c>
      <c r="P165" s="6"/>
      <c r="Q165" s="46"/>
      <c r="R165" s="47"/>
      <c r="S165" s="28"/>
      <c r="T165" s="46"/>
      <c r="U165" s="47"/>
      <c r="V165" s="28"/>
      <c r="W165" s="46"/>
      <c r="X165" s="47"/>
      <c r="Y165" s="27"/>
      <c r="Z165" s="10"/>
      <c r="AA165" s="11"/>
      <c r="AB165" s="12"/>
      <c r="AC165" s="12"/>
      <c r="AD165" s="10"/>
      <c r="AF165" s="12"/>
      <c r="AG165" s="64">
        <v>353.06938200624427</v>
      </c>
      <c r="AH165" s="6">
        <v>42577</v>
      </c>
      <c r="AI165" s="64">
        <f t="shared" si="6"/>
        <v>232.83195677610286</v>
      </c>
      <c r="AJ165" s="46"/>
      <c r="AK165" s="78"/>
      <c r="AL165" s="47"/>
      <c r="AM165" s="69"/>
      <c r="AN165" s="83"/>
      <c r="AO165" s="83"/>
      <c r="AP165" s="69"/>
      <c r="AQ165" s="83"/>
      <c r="AR165" s="72"/>
    </row>
    <row r="166" spans="1:44" x14ac:dyDescent="0.3">
      <c r="A166" s="10">
        <v>164</v>
      </c>
      <c r="B166" s="10">
        <v>157.19</v>
      </c>
      <c r="C166" s="11">
        <v>102.55</v>
      </c>
      <c r="D166" s="12">
        <v>97.53</v>
      </c>
      <c r="E166" s="27">
        <v>109.653032622551</v>
      </c>
      <c r="F166" s="27">
        <v>80.781302917396701</v>
      </c>
      <c r="G166" s="28">
        <v>156.03632774853301</v>
      </c>
      <c r="H166" s="26"/>
      <c r="I166" s="27"/>
      <c r="J166" s="28"/>
      <c r="K166" s="26"/>
      <c r="L166" s="27"/>
      <c r="M166" s="28"/>
      <c r="N166" s="18"/>
      <c r="O166" s="18">
        <v>1</v>
      </c>
      <c r="P166" s="6">
        <f t="shared" si="7"/>
        <v>1</v>
      </c>
      <c r="Q166" s="46">
        <v>43.311107416777098</v>
      </c>
      <c r="R166" s="47">
        <v>51.048960426809899</v>
      </c>
      <c r="S166" s="28">
        <v>0.45743517408263201</v>
      </c>
      <c r="T166" s="46"/>
      <c r="U166" s="47"/>
      <c r="V166" s="28"/>
      <c r="W166" s="46"/>
      <c r="X166" s="47"/>
      <c r="Y166" s="27"/>
      <c r="Z166" s="10">
        <v>1</v>
      </c>
      <c r="AA166" s="11"/>
      <c r="AB166" s="12"/>
      <c r="AC166" s="12">
        <f t="shared" si="8"/>
        <v>1</v>
      </c>
      <c r="AD166" s="60">
        <v>28</v>
      </c>
      <c r="AF166" s="12"/>
      <c r="AG166" s="64">
        <v>352.70440125999806</v>
      </c>
      <c r="AH166" s="6">
        <v>7758</v>
      </c>
      <c r="AI166" s="64">
        <f t="shared" si="6"/>
        <v>99.38708360775756</v>
      </c>
      <c r="AJ166" s="79">
        <v>1.8199181487199001</v>
      </c>
      <c r="AK166" s="78"/>
      <c r="AL166" s="47"/>
      <c r="AM166" s="71">
        <f>AD166/AI166</f>
        <v>0.28172674942857956</v>
      </c>
      <c r="AN166" s="83"/>
      <c r="AO166" s="83"/>
      <c r="AP166" s="71">
        <f>AM166/COS(RADIANS(AJ166))</f>
        <v>0.28186892963590543</v>
      </c>
      <c r="AQ166" s="83"/>
      <c r="AR166" s="72"/>
    </row>
    <row r="167" spans="1:44" x14ac:dyDescent="0.3">
      <c r="A167" s="10">
        <v>165</v>
      </c>
      <c r="B167" s="10">
        <v>176</v>
      </c>
      <c r="C167" s="11">
        <v>91.61</v>
      </c>
      <c r="D167" s="12">
        <v>101.61</v>
      </c>
      <c r="E167" s="27">
        <v>125.77224257557801</v>
      </c>
      <c r="F167" s="27">
        <v>76.631768462496794</v>
      </c>
      <c r="G167" s="28">
        <v>167.15476973522499</v>
      </c>
      <c r="H167" s="26">
        <v>190.95465171515499</v>
      </c>
      <c r="I167" s="27">
        <v>142.08107407405399</v>
      </c>
      <c r="J167" s="28">
        <v>289.10779935631001</v>
      </c>
      <c r="K167" s="26">
        <v>219.07697077801799</v>
      </c>
      <c r="L167" s="27">
        <v>59.6168845034355</v>
      </c>
      <c r="M167" s="28">
        <v>29.960235086895999</v>
      </c>
      <c r="N167" s="18"/>
      <c r="O167" s="18">
        <v>3</v>
      </c>
      <c r="P167" s="6">
        <f t="shared" si="7"/>
        <v>3</v>
      </c>
      <c r="Q167" s="46">
        <v>61.450769399315199</v>
      </c>
      <c r="R167" s="47">
        <v>34.8345826628534</v>
      </c>
      <c r="S167" s="28">
        <v>0.39227375361876299</v>
      </c>
      <c r="T167" s="46">
        <v>91.499970174890606</v>
      </c>
      <c r="U167" s="47">
        <v>102.282580574102</v>
      </c>
      <c r="V167" s="28">
        <v>5.5685986530102103E-3</v>
      </c>
      <c r="W167" s="46">
        <v>105.290992644626</v>
      </c>
      <c r="X167" s="47">
        <v>134.40877207777601</v>
      </c>
      <c r="Y167" s="27">
        <v>0.18454504858871501</v>
      </c>
      <c r="Z167" s="10">
        <v>1</v>
      </c>
      <c r="AA167" s="11">
        <v>1</v>
      </c>
      <c r="AB167" s="12">
        <v>1</v>
      </c>
      <c r="AC167" s="12">
        <f t="shared" si="8"/>
        <v>3</v>
      </c>
      <c r="AD167" s="60">
        <v>3</v>
      </c>
      <c r="AE167" s="61">
        <v>2</v>
      </c>
      <c r="AF167" s="59">
        <v>4</v>
      </c>
      <c r="AG167" s="64">
        <v>353.38632782864647</v>
      </c>
      <c r="AH167" s="6">
        <v>1017</v>
      </c>
      <c r="AI167" s="64">
        <f t="shared" si="6"/>
        <v>35.98450523483212</v>
      </c>
      <c r="AJ167" s="79">
        <v>6.4877984297960998</v>
      </c>
      <c r="AK167" s="80">
        <v>27.318177964709999</v>
      </c>
      <c r="AL167" s="82">
        <v>15.416772354915</v>
      </c>
      <c r="AM167" s="71">
        <f>AD167/AI167</f>
        <v>8.3369216289684411E-2</v>
      </c>
      <c r="AN167" s="84">
        <f>AE167/AI167</f>
        <v>5.5579477526456277E-2</v>
      </c>
      <c r="AO167" s="84">
        <f>AF167/AI167</f>
        <v>0.11115895505291255</v>
      </c>
      <c r="AP167" s="71">
        <f>AM167/COS(RADIANS(AJ167))</f>
        <v>8.3906558874376522E-2</v>
      </c>
      <c r="AQ167" s="84">
        <f>AN167/COS(RADIANS(AK167))</f>
        <v>6.2556274029093056E-2</v>
      </c>
      <c r="AR167" s="70">
        <f>AO167/COS(RADIANS(AL167))</f>
        <v>0.11530801103854887</v>
      </c>
    </row>
    <row r="168" spans="1:44" x14ac:dyDescent="0.3">
      <c r="A168" s="19">
        <v>166</v>
      </c>
      <c r="B168" s="19">
        <v>151.38</v>
      </c>
      <c r="C168" s="20">
        <v>68.819999999999993</v>
      </c>
      <c r="D168" s="21">
        <v>89.47</v>
      </c>
      <c r="E168" s="30">
        <v>93.701018153489301</v>
      </c>
      <c r="F168" s="30">
        <v>53.4375409225147</v>
      </c>
      <c r="G168" s="31">
        <v>179.50667086297699</v>
      </c>
      <c r="H168" s="29"/>
      <c r="I168" s="30"/>
      <c r="J168" s="31"/>
      <c r="K168" s="29"/>
      <c r="L168" s="30"/>
      <c r="M168" s="31"/>
      <c r="N168" s="22">
        <v>1</v>
      </c>
      <c r="O168" s="18">
        <v>1</v>
      </c>
      <c r="P168" s="6"/>
      <c r="Q168" s="46"/>
      <c r="R168" s="47"/>
      <c r="S168" s="28"/>
      <c r="T168" s="46"/>
      <c r="U168" s="47"/>
      <c r="V168" s="28"/>
      <c r="W168" s="46"/>
      <c r="X168" s="47"/>
      <c r="Y168" s="27"/>
      <c r="Z168" s="10"/>
      <c r="AA168" s="11"/>
      <c r="AB168" s="12"/>
      <c r="AC168" s="12"/>
      <c r="AD168" s="10"/>
      <c r="AF168" s="12"/>
      <c r="AG168" s="64">
        <v>353.65619645412824</v>
      </c>
      <c r="AH168" s="6">
        <v>29615</v>
      </c>
      <c r="AI168" s="64">
        <f t="shared" si="6"/>
        <v>194.18287544820177</v>
      </c>
      <c r="AJ168" s="46"/>
      <c r="AK168" s="78"/>
      <c r="AL168" s="47"/>
      <c r="AM168" s="69"/>
      <c r="AN168" s="83"/>
      <c r="AO168" s="83"/>
      <c r="AP168" s="69"/>
      <c r="AQ168" s="83"/>
      <c r="AR168" s="72"/>
    </row>
    <row r="169" spans="1:44" x14ac:dyDescent="0.3">
      <c r="A169" s="10">
        <v>167</v>
      </c>
      <c r="B169" s="10">
        <v>147.26</v>
      </c>
      <c r="C169" s="11">
        <v>120.5</v>
      </c>
      <c r="D169" s="12">
        <v>102.49</v>
      </c>
      <c r="E169" s="27">
        <v>98.1528812048996</v>
      </c>
      <c r="F169" s="27">
        <v>96.210853201420804</v>
      </c>
      <c r="G169" s="28">
        <v>145.74662396099299</v>
      </c>
      <c r="H169" s="26"/>
      <c r="I169" s="27"/>
      <c r="J169" s="28"/>
      <c r="K169" s="26"/>
      <c r="L169" s="27"/>
      <c r="M169" s="28"/>
      <c r="N169" s="18"/>
      <c r="O169" s="18">
        <v>1</v>
      </c>
      <c r="P169" s="6">
        <f t="shared" si="7"/>
        <v>1</v>
      </c>
      <c r="Q169" s="46">
        <v>36.227317809225703</v>
      </c>
      <c r="R169" s="47">
        <v>53.7772289513819</v>
      </c>
      <c r="S169" s="28">
        <v>0.47668764200939101</v>
      </c>
      <c r="T169" s="46"/>
      <c r="U169" s="47"/>
      <c r="V169" s="28"/>
      <c r="W169" s="46"/>
      <c r="X169" s="47"/>
      <c r="Y169" s="27"/>
      <c r="Z169" s="10">
        <v>1</v>
      </c>
      <c r="AA169" s="11"/>
      <c r="AB169" s="12"/>
      <c r="AC169" s="12">
        <f t="shared" si="8"/>
        <v>1</v>
      </c>
      <c r="AD169" s="60">
        <v>37</v>
      </c>
      <c r="AF169" s="12"/>
      <c r="AG169" s="64">
        <v>354.27939814761356</v>
      </c>
      <c r="AH169" s="6">
        <v>11333</v>
      </c>
      <c r="AI169" s="64">
        <f t="shared" si="6"/>
        <v>120.12336891913912</v>
      </c>
      <c r="AJ169" s="79">
        <v>2.3128883392000001</v>
      </c>
      <c r="AK169" s="78"/>
      <c r="AL169" s="47"/>
      <c r="AM169" s="71">
        <f>AD169/AI169</f>
        <v>0.30801666930359317</v>
      </c>
      <c r="AN169" s="83"/>
      <c r="AO169" s="83"/>
      <c r="AP169" s="71">
        <f>AM169/COS(RADIANS(AJ169))</f>
        <v>0.30826780200179971</v>
      </c>
      <c r="AQ169" s="83"/>
      <c r="AR169" s="72"/>
    </row>
    <row r="170" spans="1:44" x14ac:dyDescent="0.3">
      <c r="A170" s="10">
        <v>168</v>
      </c>
      <c r="B170" s="10">
        <v>162.81</v>
      </c>
      <c r="C170" s="11">
        <v>135.58000000000001</v>
      </c>
      <c r="D170" s="12">
        <v>95.25</v>
      </c>
      <c r="E170" s="27">
        <v>115.77600555171399</v>
      </c>
      <c r="F170" s="27">
        <v>102.05296733885901</v>
      </c>
      <c r="G170" s="28">
        <v>130.53776274782501</v>
      </c>
      <c r="H170" s="26"/>
      <c r="I170" s="27"/>
      <c r="J170" s="28"/>
      <c r="K170" s="26"/>
      <c r="L170" s="27"/>
      <c r="M170" s="28"/>
      <c r="N170" s="18"/>
      <c r="O170" s="18">
        <v>1</v>
      </c>
      <c r="P170" s="6">
        <f t="shared" si="7"/>
        <v>1</v>
      </c>
      <c r="Q170" s="46">
        <v>52.772690475027701</v>
      </c>
      <c r="R170" s="47">
        <v>39.778594791080799</v>
      </c>
      <c r="S170" s="28">
        <v>0.46493981308655602</v>
      </c>
      <c r="T170" s="46"/>
      <c r="U170" s="47"/>
      <c r="V170" s="28"/>
      <c r="W170" s="46"/>
      <c r="X170" s="47"/>
      <c r="Y170" s="27"/>
      <c r="Z170" s="10">
        <v>1</v>
      </c>
      <c r="AA170" s="11"/>
      <c r="AB170" s="12"/>
      <c r="AC170" s="12">
        <f t="shared" si="8"/>
        <v>1</v>
      </c>
      <c r="AD170" s="60">
        <v>18</v>
      </c>
      <c r="AF170" s="12"/>
      <c r="AG170" s="64">
        <v>354.49975731300822</v>
      </c>
      <c r="AH170" s="6">
        <v>14883</v>
      </c>
      <c r="AI170" s="64">
        <f t="shared" si="6"/>
        <v>137.65763380319098</v>
      </c>
      <c r="AJ170" s="79">
        <v>3.8966575695999999</v>
      </c>
      <c r="AK170" s="78"/>
      <c r="AL170" s="47"/>
      <c r="AM170" s="71">
        <f>AD170/AI170</f>
        <v>0.13075918496270675</v>
      </c>
      <c r="AN170" s="83"/>
      <c r="AO170" s="83"/>
      <c r="AP170" s="71">
        <f>AM170/COS(RADIANS(AJ170))</f>
        <v>0.13106216859856487</v>
      </c>
      <c r="AQ170" s="83"/>
      <c r="AR170" s="72"/>
    </row>
    <row r="171" spans="1:44" x14ac:dyDescent="0.3">
      <c r="A171" s="10">
        <v>169</v>
      </c>
      <c r="B171" s="10">
        <v>127.78</v>
      </c>
      <c r="C171" s="11">
        <v>56.03</v>
      </c>
      <c r="D171" s="12">
        <v>113.59</v>
      </c>
      <c r="E171" s="27"/>
      <c r="F171" s="27"/>
      <c r="G171" s="28"/>
      <c r="H171" s="26">
        <v>146.81382298022399</v>
      </c>
      <c r="I171" s="27">
        <v>104.767769582783</v>
      </c>
      <c r="J171" s="28">
        <v>290.07358768182797</v>
      </c>
      <c r="K171" s="26"/>
      <c r="L171" s="27"/>
      <c r="M171" s="28"/>
      <c r="N171" s="18"/>
      <c r="O171" s="18">
        <v>1</v>
      </c>
      <c r="P171" s="6">
        <f t="shared" si="7"/>
        <v>1</v>
      </c>
      <c r="Q171" s="46"/>
      <c r="R171" s="47"/>
      <c r="S171" s="28"/>
      <c r="T171" s="46">
        <v>48.770135528068003</v>
      </c>
      <c r="U171" s="47">
        <v>98.275786368572994</v>
      </c>
      <c r="V171" s="28">
        <v>-9.4866885395108305E-2</v>
      </c>
      <c r="W171" s="46"/>
      <c r="X171" s="47"/>
      <c r="Y171" s="27"/>
      <c r="Z171" s="10"/>
      <c r="AA171" s="11">
        <v>0</v>
      </c>
      <c r="AB171" s="12"/>
      <c r="AC171" s="12">
        <f t="shared" si="8"/>
        <v>0</v>
      </c>
      <c r="AD171" s="10"/>
      <c r="AF171" s="12"/>
      <c r="AG171" s="64">
        <v>353.96893613063963</v>
      </c>
      <c r="AH171" s="6">
        <v>2569</v>
      </c>
      <c r="AI171" s="64">
        <f t="shared" si="6"/>
        <v>57.192240648750882</v>
      </c>
      <c r="AJ171" s="46"/>
      <c r="AK171" s="78">
        <v>9.7317679944793998</v>
      </c>
      <c r="AL171" s="47"/>
      <c r="AM171" s="69"/>
      <c r="AN171" s="83"/>
      <c r="AO171" s="83"/>
      <c r="AP171" s="69"/>
      <c r="AQ171" s="83"/>
      <c r="AR171" s="72"/>
    </row>
    <row r="172" spans="1:44" x14ac:dyDescent="0.3">
      <c r="A172" s="10">
        <v>170</v>
      </c>
      <c r="B172" s="10">
        <v>120.36</v>
      </c>
      <c r="C172" s="11">
        <v>127.58</v>
      </c>
      <c r="D172" s="12">
        <v>63.4</v>
      </c>
      <c r="E172" s="27"/>
      <c r="F172" s="27"/>
      <c r="G172" s="28"/>
      <c r="H172" s="26"/>
      <c r="I172" s="27"/>
      <c r="J172" s="28"/>
      <c r="K172" s="26"/>
      <c r="L172" s="27"/>
      <c r="M172" s="28"/>
      <c r="N172" s="18"/>
      <c r="O172" s="18">
        <v>0</v>
      </c>
      <c r="P172" s="6">
        <f t="shared" si="7"/>
        <v>0</v>
      </c>
      <c r="Q172" s="46"/>
      <c r="R172" s="47"/>
      <c r="S172" s="28"/>
      <c r="T172" s="46"/>
      <c r="U172" s="47"/>
      <c r="V172" s="28"/>
      <c r="W172" s="46"/>
      <c r="X172" s="47"/>
      <c r="Y172" s="27"/>
      <c r="Z172" s="10"/>
      <c r="AA172" s="11"/>
      <c r="AB172" s="12"/>
      <c r="AC172" s="12">
        <f t="shared" si="8"/>
        <v>0</v>
      </c>
      <c r="AD172" s="10"/>
      <c r="AF172" s="12"/>
      <c r="AG172" s="64">
        <v>354.67520251424185</v>
      </c>
      <c r="AH172" s="6">
        <v>890</v>
      </c>
      <c r="AI172" s="64">
        <f t="shared" si="6"/>
        <v>33.662786498064818</v>
      </c>
      <c r="AJ172" s="46"/>
      <c r="AK172" s="78"/>
      <c r="AL172" s="47"/>
      <c r="AM172" s="69"/>
      <c r="AN172" s="83"/>
      <c r="AO172" s="83"/>
      <c r="AP172" s="69"/>
      <c r="AQ172" s="83"/>
      <c r="AR172" s="72"/>
    </row>
    <row r="173" spans="1:44" x14ac:dyDescent="0.3">
      <c r="A173" s="10">
        <v>171</v>
      </c>
      <c r="B173" s="10">
        <v>168.61</v>
      </c>
      <c r="C173" s="11">
        <v>33.869999999999997</v>
      </c>
      <c r="D173" s="12">
        <v>100.88</v>
      </c>
      <c r="E173" s="27"/>
      <c r="F173" s="27"/>
      <c r="G173" s="28"/>
      <c r="H173" s="26"/>
      <c r="I173" s="27"/>
      <c r="J173" s="28"/>
      <c r="K173" s="26">
        <v>266.73895890239999</v>
      </c>
      <c r="L173" s="27">
        <v>37.002358777785197</v>
      </c>
      <c r="M173" s="28">
        <v>314.43751539015801</v>
      </c>
      <c r="N173" s="18"/>
      <c r="O173" s="18">
        <v>1</v>
      </c>
      <c r="P173" s="6">
        <f t="shared" si="7"/>
        <v>1</v>
      </c>
      <c r="Q173" s="46"/>
      <c r="R173" s="47"/>
      <c r="S173" s="28"/>
      <c r="T173" s="46"/>
      <c r="U173" s="47"/>
      <c r="V173" s="28"/>
      <c r="W173" s="46">
        <v>105.845203369066</v>
      </c>
      <c r="X173" s="47">
        <v>144.18218913773001</v>
      </c>
      <c r="Y173" s="27">
        <v>0.221402639009113</v>
      </c>
      <c r="Z173" s="10"/>
      <c r="AA173" s="11"/>
      <c r="AB173" s="12">
        <v>1</v>
      </c>
      <c r="AC173" s="12">
        <f t="shared" si="8"/>
        <v>1</v>
      </c>
      <c r="AD173" s="10"/>
      <c r="AF173" s="59">
        <v>12</v>
      </c>
      <c r="AG173" s="64">
        <v>354.76264383830431</v>
      </c>
      <c r="AH173" s="6">
        <v>14628</v>
      </c>
      <c r="AI173" s="64">
        <f t="shared" si="6"/>
        <v>136.47325034740675</v>
      </c>
      <c r="AJ173" s="46"/>
      <c r="AK173" s="78"/>
      <c r="AL173" s="82">
        <v>64.989145981676998</v>
      </c>
      <c r="AM173" s="69"/>
      <c r="AN173" s="83"/>
      <c r="AO173" s="84">
        <f>AF173/AI173</f>
        <v>8.7929319258189878E-2</v>
      </c>
      <c r="AP173" s="69"/>
      <c r="AQ173" s="83"/>
      <c r="AR173" s="70">
        <f>AO173/COS(RADIANS(AL173))</f>
        <v>0.20797400833731297</v>
      </c>
    </row>
    <row r="174" spans="1:44" x14ac:dyDescent="0.3">
      <c r="A174" s="19">
        <v>172</v>
      </c>
      <c r="B174" s="19">
        <v>51.86</v>
      </c>
      <c r="C174" s="20">
        <v>75.72</v>
      </c>
      <c r="D174" s="21">
        <v>97.22</v>
      </c>
      <c r="E174" s="30"/>
      <c r="F174" s="30"/>
      <c r="G174" s="31"/>
      <c r="H174" s="29"/>
      <c r="I174" s="30"/>
      <c r="J174" s="31"/>
      <c r="K174" s="29"/>
      <c r="L174" s="30"/>
      <c r="M174" s="31"/>
      <c r="N174" s="22">
        <v>1</v>
      </c>
      <c r="O174" s="18">
        <v>0</v>
      </c>
      <c r="P174" s="6"/>
      <c r="Q174" s="46"/>
      <c r="R174" s="47"/>
      <c r="S174" s="28"/>
      <c r="T174" s="46"/>
      <c r="U174" s="47"/>
      <c r="V174" s="28"/>
      <c r="W174" s="46"/>
      <c r="X174" s="47"/>
      <c r="Y174" s="27"/>
      <c r="Z174" s="10"/>
      <c r="AA174" s="11"/>
      <c r="AB174" s="12"/>
      <c r="AC174" s="12"/>
      <c r="AD174" s="10"/>
      <c r="AF174" s="12"/>
      <c r="AG174" s="64">
        <v>354.63141149453799</v>
      </c>
      <c r="AH174" s="6">
        <v>79</v>
      </c>
      <c r="AI174" s="64">
        <f t="shared" si="6"/>
        <v>10.029253413593549</v>
      </c>
      <c r="AJ174" s="46"/>
      <c r="AK174" s="78"/>
      <c r="AL174" s="47"/>
      <c r="AM174" s="69"/>
      <c r="AN174" s="83"/>
      <c r="AO174" s="83"/>
      <c r="AP174" s="69"/>
      <c r="AQ174" s="83"/>
      <c r="AR174" s="72"/>
    </row>
    <row r="175" spans="1:44" x14ac:dyDescent="0.3">
      <c r="A175" s="10">
        <v>173</v>
      </c>
      <c r="B175" s="10">
        <v>155.5</v>
      </c>
      <c r="C175" s="11">
        <v>129.15</v>
      </c>
      <c r="D175" s="12">
        <v>60.9</v>
      </c>
      <c r="E175" s="27"/>
      <c r="F175" s="27"/>
      <c r="G175" s="28"/>
      <c r="H175" s="26"/>
      <c r="I175" s="27"/>
      <c r="J175" s="28"/>
      <c r="K175" s="26"/>
      <c r="L175" s="27"/>
      <c r="M175" s="28"/>
      <c r="N175" s="18"/>
      <c r="O175" s="18">
        <v>0</v>
      </c>
      <c r="P175" s="6">
        <f t="shared" si="7"/>
        <v>0</v>
      </c>
      <c r="Q175" s="46"/>
      <c r="R175" s="47"/>
      <c r="S175" s="28"/>
      <c r="T175" s="46"/>
      <c r="U175" s="47"/>
      <c r="V175" s="28"/>
      <c r="W175" s="46"/>
      <c r="X175" s="47"/>
      <c r="Y175" s="27"/>
      <c r="Z175" s="10"/>
      <c r="AA175" s="11"/>
      <c r="AB175" s="12"/>
      <c r="AC175" s="12">
        <f t="shared" si="8"/>
        <v>0</v>
      </c>
      <c r="AD175" s="10"/>
      <c r="AF175" s="12"/>
      <c r="AG175" s="64">
        <v>355.1970294951654</v>
      </c>
      <c r="AH175" s="6">
        <v>306</v>
      </c>
      <c r="AI175" s="64">
        <f t="shared" si="6"/>
        <v>19.738573927438622</v>
      </c>
      <c r="AJ175" s="46"/>
      <c r="AK175" s="78"/>
      <c r="AL175" s="47"/>
      <c r="AM175" s="69"/>
      <c r="AN175" s="83"/>
      <c r="AO175" s="83"/>
      <c r="AP175" s="69"/>
      <c r="AQ175" s="83"/>
      <c r="AR175" s="72"/>
    </row>
    <row r="176" spans="1:44" x14ac:dyDescent="0.3">
      <c r="A176" s="10">
        <v>174</v>
      </c>
      <c r="B176" s="10">
        <v>114.77</v>
      </c>
      <c r="C176" s="11">
        <v>129.87</v>
      </c>
      <c r="D176" s="12">
        <v>63.65</v>
      </c>
      <c r="E176" s="27">
        <v>88.713441258360803</v>
      </c>
      <c r="F176" s="27">
        <v>83.754478511481807</v>
      </c>
      <c r="G176" s="28">
        <v>115.329635550137</v>
      </c>
      <c r="H176" s="26"/>
      <c r="I176" s="27"/>
      <c r="J176" s="28"/>
      <c r="K176" s="26"/>
      <c r="L176" s="27"/>
      <c r="M176" s="28"/>
      <c r="N176" s="18"/>
      <c r="O176" s="18">
        <v>1</v>
      </c>
      <c r="P176" s="6">
        <f t="shared" si="7"/>
        <v>1</v>
      </c>
      <c r="Q176" s="46">
        <v>19.857629690104201</v>
      </c>
      <c r="R176" s="47">
        <v>70.204175868750397</v>
      </c>
      <c r="S176" s="28">
        <v>0.31853192428458998</v>
      </c>
      <c r="T176" s="46"/>
      <c r="U176" s="47"/>
      <c r="V176" s="28"/>
      <c r="W176" s="46"/>
      <c r="X176" s="47"/>
      <c r="Y176" s="27"/>
      <c r="Z176" s="10">
        <v>1</v>
      </c>
      <c r="AA176" s="11"/>
      <c r="AB176" s="12"/>
      <c r="AC176" s="12">
        <f t="shared" si="8"/>
        <v>1</v>
      </c>
      <c r="AD176" s="60">
        <v>12</v>
      </c>
      <c r="AF176" s="12"/>
      <c r="AG176" s="64">
        <v>355.71205927692921</v>
      </c>
      <c r="AH176" s="6">
        <v>5171</v>
      </c>
      <c r="AI176" s="64">
        <f t="shared" si="6"/>
        <v>81.141368523247905</v>
      </c>
      <c r="AJ176" s="79">
        <v>17.223271256259</v>
      </c>
      <c r="AK176" s="78"/>
      <c r="AL176" s="47"/>
      <c r="AM176" s="71">
        <f>AD176/AI176</f>
        <v>0.14789003708462062</v>
      </c>
      <c r="AN176" s="83"/>
      <c r="AO176" s="83"/>
      <c r="AP176" s="71">
        <f>AM176/COS(RADIANS(AJ176))</f>
        <v>0.15483303227441861</v>
      </c>
      <c r="AQ176" s="83"/>
      <c r="AR176" s="72"/>
    </row>
    <row r="177" spans="1:44" x14ac:dyDescent="0.3">
      <c r="A177" s="10">
        <v>175</v>
      </c>
      <c r="B177" s="10">
        <v>52.36</v>
      </c>
      <c r="C177" s="11">
        <v>75.45</v>
      </c>
      <c r="D177" s="12">
        <v>96.03</v>
      </c>
      <c r="E177" s="27">
        <v>357.95917127266199</v>
      </c>
      <c r="F177" s="27">
        <v>62.319664558725897</v>
      </c>
      <c r="G177" s="28">
        <v>177.14370087188999</v>
      </c>
      <c r="H177" s="26"/>
      <c r="I177" s="27"/>
      <c r="J177" s="28"/>
      <c r="K177" s="26">
        <v>105.402944750486</v>
      </c>
      <c r="L177" s="27">
        <v>52.892041689246298</v>
      </c>
      <c r="M177" s="28">
        <v>11.028198247324701</v>
      </c>
      <c r="N177" s="18"/>
      <c r="O177" s="18">
        <v>2</v>
      </c>
      <c r="P177" s="6">
        <f t="shared" si="7"/>
        <v>2</v>
      </c>
      <c r="Q177" s="46">
        <v>65.867820533264194</v>
      </c>
      <c r="R177" s="47">
        <v>155.531841361234</v>
      </c>
      <c r="S177" s="28">
        <v>-0.37212553144527699</v>
      </c>
      <c r="T177" s="46"/>
      <c r="U177" s="47"/>
      <c r="V177" s="28"/>
      <c r="W177" s="46">
        <v>31.339380178666399</v>
      </c>
      <c r="X177" s="47">
        <v>89.843950352811703</v>
      </c>
      <c r="Y177" s="27">
        <v>2.3262111587105702E-3</v>
      </c>
      <c r="Z177" s="10">
        <v>0</v>
      </c>
      <c r="AA177" s="11"/>
      <c r="AB177" s="12">
        <v>1</v>
      </c>
      <c r="AC177" s="12">
        <f t="shared" si="8"/>
        <v>1</v>
      </c>
      <c r="AD177" s="10"/>
      <c r="AF177" s="59">
        <v>26</v>
      </c>
      <c r="AG177" s="64">
        <v>355.49829239429693</v>
      </c>
      <c r="AH177" s="6">
        <v>26659</v>
      </c>
      <c r="AI177" s="64">
        <f t="shared" si="6"/>
        <v>184.23705659582902</v>
      </c>
      <c r="AJ177" s="46">
        <v>23.464426674588001</v>
      </c>
      <c r="AK177" s="78"/>
      <c r="AL177" s="82">
        <v>28.3843162123</v>
      </c>
      <c r="AM177" s="69"/>
      <c r="AN177" s="83"/>
      <c r="AO177" s="84">
        <f>AF177/AI177</f>
        <v>0.14112253246119555</v>
      </c>
      <c r="AP177" s="69"/>
      <c r="AQ177" s="83"/>
      <c r="AR177" s="70">
        <f>AO177/COS(RADIANS(AL177))</f>
        <v>0.16040684658455612</v>
      </c>
    </row>
    <row r="178" spans="1:44" x14ac:dyDescent="0.3">
      <c r="A178" s="10">
        <v>176</v>
      </c>
      <c r="B178" s="10">
        <v>44.12</v>
      </c>
      <c r="C178" s="11">
        <v>129.6</v>
      </c>
      <c r="D178" s="12">
        <v>112.6</v>
      </c>
      <c r="E178" s="27"/>
      <c r="F178" s="27"/>
      <c r="G178" s="28"/>
      <c r="H178" s="26"/>
      <c r="I178" s="27"/>
      <c r="J178" s="28"/>
      <c r="K178" s="26">
        <v>72.842310227946001</v>
      </c>
      <c r="L178" s="27">
        <v>84.841599693156098</v>
      </c>
      <c r="M178" s="28">
        <v>61.972569157925399</v>
      </c>
      <c r="N178" s="18"/>
      <c r="O178" s="18">
        <v>1</v>
      </c>
      <c r="P178" s="6">
        <f t="shared" si="7"/>
        <v>1</v>
      </c>
      <c r="Q178" s="46"/>
      <c r="R178" s="47"/>
      <c r="S178" s="28"/>
      <c r="T178" s="46"/>
      <c r="U178" s="47"/>
      <c r="V178" s="28"/>
      <c r="W178" s="46">
        <v>34.127370897877398</v>
      </c>
      <c r="X178" s="47">
        <v>61.731886455503201</v>
      </c>
      <c r="Y178" s="27">
        <v>0.39204093958693098</v>
      </c>
      <c r="Z178" s="10"/>
      <c r="AA178" s="11"/>
      <c r="AB178" s="12">
        <v>1</v>
      </c>
      <c r="AC178" s="12">
        <f t="shared" si="8"/>
        <v>1</v>
      </c>
      <c r="AD178" s="10"/>
      <c r="AF178" s="59">
        <v>32</v>
      </c>
      <c r="AG178" s="64">
        <v>355.66940081228364</v>
      </c>
      <c r="AH178" s="6">
        <v>15861</v>
      </c>
      <c r="AI178" s="64">
        <f t="shared" si="6"/>
        <v>142.10859375507314</v>
      </c>
      <c r="AJ178" s="46"/>
      <c r="AK178" s="78"/>
      <c r="AL178" s="82">
        <v>17.73368679328</v>
      </c>
      <c r="AM178" s="69"/>
      <c r="AN178" s="83"/>
      <c r="AO178" s="84">
        <f>AF178/AI178</f>
        <v>0.22517990752306372</v>
      </c>
      <c r="AP178" s="69"/>
      <c r="AQ178" s="83"/>
      <c r="AR178" s="70">
        <f>AO178/COS(RADIANS(AL178))</f>
        <v>0.23641367996238116</v>
      </c>
    </row>
    <row r="179" spans="1:44" x14ac:dyDescent="0.3">
      <c r="A179" s="19">
        <v>177</v>
      </c>
      <c r="B179" s="19">
        <v>53.36</v>
      </c>
      <c r="C179" s="20">
        <v>138.46</v>
      </c>
      <c r="D179" s="21">
        <v>16.37</v>
      </c>
      <c r="E179" s="30"/>
      <c r="F179" s="30"/>
      <c r="G179" s="31"/>
      <c r="H179" s="29"/>
      <c r="I179" s="30"/>
      <c r="J179" s="31"/>
      <c r="K179" s="29"/>
      <c r="L179" s="30"/>
      <c r="M179" s="31"/>
      <c r="N179" s="22">
        <v>1</v>
      </c>
      <c r="O179" s="18">
        <v>0</v>
      </c>
      <c r="P179" s="6"/>
      <c r="Q179" s="46"/>
      <c r="R179" s="47"/>
      <c r="S179" s="28"/>
      <c r="T179" s="46"/>
      <c r="U179" s="47"/>
      <c r="V179" s="28"/>
      <c r="W179" s="46"/>
      <c r="X179" s="47"/>
      <c r="Y179" s="27"/>
      <c r="Z179" s="10"/>
      <c r="AA179" s="11"/>
      <c r="AB179" s="12"/>
      <c r="AC179" s="12"/>
      <c r="AD179" s="10"/>
      <c r="AF179" s="12"/>
      <c r="AG179" s="64">
        <v>355.11052917333387</v>
      </c>
      <c r="AH179" s="6">
        <v>746</v>
      </c>
      <c r="AI179" s="64">
        <f t="shared" si="6"/>
        <v>30.819420831229639</v>
      </c>
      <c r="AJ179" s="46"/>
      <c r="AK179" s="78"/>
      <c r="AL179" s="47"/>
      <c r="AM179" s="69"/>
      <c r="AN179" s="83"/>
      <c r="AO179" s="83"/>
      <c r="AP179" s="69"/>
      <c r="AQ179" s="83"/>
      <c r="AR179" s="72"/>
    </row>
    <row r="180" spans="1:44" x14ac:dyDescent="0.3">
      <c r="A180" s="10">
        <v>178</v>
      </c>
      <c r="B180" s="10">
        <v>63.47</v>
      </c>
      <c r="C180" s="11">
        <v>79.27</v>
      </c>
      <c r="D180" s="12">
        <v>93.96</v>
      </c>
      <c r="E180" s="27"/>
      <c r="F180" s="27"/>
      <c r="G180" s="28"/>
      <c r="H180" s="26"/>
      <c r="I180" s="27"/>
      <c r="J180" s="28"/>
      <c r="K180" s="26">
        <v>114.806837822283</v>
      </c>
      <c r="L180" s="27">
        <v>56.830223118247702</v>
      </c>
      <c r="M180" s="28">
        <v>13.203472547883001</v>
      </c>
      <c r="N180" s="18"/>
      <c r="O180" s="18">
        <v>1</v>
      </c>
      <c r="P180" s="6">
        <f t="shared" si="7"/>
        <v>1</v>
      </c>
      <c r="Q180" s="46"/>
      <c r="R180" s="47"/>
      <c r="S180" s="28"/>
      <c r="T180" s="46"/>
      <c r="U180" s="47"/>
      <c r="V180" s="28"/>
      <c r="W180" s="46">
        <v>24.257715717676401</v>
      </c>
      <c r="X180" s="47">
        <v>97.816728279350997</v>
      </c>
      <c r="Y180" s="27">
        <v>-0.12399651727984599</v>
      </c>
      <c r="Z180" s="10"/>
      <c r="AA180" s="11"/>
      <c r="AB180" s="12">
        <v>0</v>
      </c>
      <c r="AC180" s="12">
        <f t="shared" si="8"/>
        <v>0</v>
      </c>
      <c r="AD180" s="10"/>
      <c r="AF180" s="12"/>
      <c r="AG180" s="64">
        <v>355.28334100486097</v>
      </c>
      <c r="AH180" s="6">
        <v>523</v>
      </c>
      <c r="AI180" s="64">
        <f t="shared" si="6"/>
        <v>25.805121233904135</v>
      </c>
      <c r="AJ180" s="46"/>
      <c r="AK180" s="78"/>
      <c r="AL180" s="47">
        <v>24.753113633651999</v>
      </c>
      <c r="AM180" s="69"/>
      <c r="AN180" s="83"/>
      <c r="AO180" s="83"/>
      <c r="AP180" s="69"/>
      <c r="AQ180" s="83"/>
      <c r="AR180" s="72"/>
    </row>
    <row r="181" spans="1:44" x14ac:dyDescent="0.3">
      <c r="A181" s="19">
        <v>179</v>
      </c>
      <c r="B181" s="19">
        <v>56.48</v>
      </c>
      <c r="C181" s="20">
        <v>137.93</v>
      </c>
      <c r="D181" s="21">
        <v>15.29</v>
      </c>
      <c r="E181" s="30"/>
      <c r="F181" s="30"/>
      <c r="G181" s="31"/>
      <c r="H181" s="29"/>
      <c r="I181" s="30"/>
      <c r="J181" s="31"/>
      <c r="K181" s="29"/>
      <c r="L181" s="30"/>
      <c r="M181" s="31"/>
      <c r="N181" s="22">
        <v>1</v>
      </c>
      <c r="O181" s="18">
        <v>0</v>
      </c>
      <c r="P181" s="6"/>
      <c r="Q181" s="46"/>
      <c r="R181" s="47"/>
      <c r="S181" s="28"/>
      <c r="T181" s="46"/>
      <c r="U181" s="47"/>
      <c r="V181" s="28"/>
      <c r="W181" s="46"/>
      <c r="X181" s="47"/>
      <c r="Y181" s="27"/>
      <c r="Z181" s="10"/>
      <c r="AA181" s="11"/>
      <c r="AB181" s="12"/>
      <c r="AC181" s="12"/>
      <c r="AD181" s="10"/>
      <c r="AF181" s="12"/>
      <c r="AG181" s="64">
        <v>355.58394146479867</v>
      </c>
      <c r="AH181" s="6">
        <v>2300</v>
      </c>
      <c r="AI181" s="64">
        <f t="shared" si="6"/>
        <v>54.115163798060102</v>
      </c>
      <c r="AJ181" s="46"/>
      <c r="AK181" s="78"/>
      <c r="AL181" s="47"/>
      <c r="AM181" s="69"/>
      <c r="AN181" s="83"/>
      <c r="AO181" s="83"/>
      <c r="AP181" s="69"/>
      <c r="AQ181" s="83"/>
      <c r="AR181" s="72"/>
    </row>
    <row r="182" spans="1:44" x14ac:dyDescent="0.3">
      <c r="A182" s="10">
        <v>180</v>
      </c>
      <c r="B182" s="10">
        <v>112.27</v>
      </c>
      <c r="C182" s="11">
        <v>55.14</v>
      </c>
      <c r="D182" s="12">
        <v>15.79</v>
      </c>
      <c r="E182" s="27"/>
      <c r="F182" s="27"/>
      <c r="G182" s="28"/>
      <c r="H182" s="26">
        <v>61.889847637212199</v>
      </c>
      <c r="I182" s="27">
        <v>79.866232525055494</v>
      </c>
      <c r="J182" s="28">
        <v>216.66878859486701</v>
      </c>
      <c r="K182" s="26">
        <v>146.85473528974401</v>
      </c>
      <c r="L182" s="27">
        <v>95.680117202549098</v>
      </c>
      <c r="M182" s="28">
        <v>306.23255502018702</v>
      </c>
      <c r="N182" s="18"/>
      <c r="O182" s="18">
        <v>2</v>
      </c>
      <c r="P182" s="6">
        <f t="shared" si="7"/>
        <v>2</v>
      </c>
      <c r="Q182" s="46"/>
      <c r="R182" s="47"/>
      <c r="S182" s="28"/>
      <c r="T182" s="46">
        <v>25.1159015046447</v>
      </c>
      <c r="U182" s="47">
        <v>82.862343186139896</v>
      </c>
      <c r="V182" s="28">
        <v>0.11250559201178401</v>
      </c>
      <c r="W182" s="46">
        <v>43.523173312930901</v>
      </c>
      <c r="X182" s="47">
        <v>104.213107982004</v>
      </c>
      <c r="Y182" s="27">
        <v>-0.17803219363296699</v>
      </c>
      <c r="Z182" s="10"/>
      <c r="AA182" s="11">
        <v>1</v>
      </c>
      <c r="AB182" s="12">
        <v>0</v>
      </c>
      <c r="AC182" s="12">
        <f t="shared" si="8"/>
        <v>1</v>
      </c>
      <c r="AD182" s="10"/>
      <c r="AE182" s="61">
        <v>8</v>
      </c>
      <c r="AF182" s="12"/>
      <c r="AG182" s="64">
        <v>355.66940081228364</v>
      </c>
      <c r="AH182" s="6">
        <v>3944</v>
      </c>
      <c r="AI182" s="64">
        <f t="shared" si="6"/>
        <v>70.863649104710106</v>
      </c>
      <c r="AJ182" s="46"/>
      <c r="AK182" s="80">
        <v>24.572613485350001</v>
      </c>
      <c r="AL182" s="47">
        <v>15.242639457739999</v>
      </c>
      <c r="AM182" s="69"/>
      <c r="AN182" s="84">
        <f>AE182/AI182</f>
        <v>0.11289285975351025</v>
      </c>
      <c r="AO182" s="83"/>
      <c r="AP182" s="69"/>
      <c r="AQ182" s="84">
        <f>AN182/COS(RADIANS(AK182))</f>
        <v>0.12413516315232961</v>
      </c>
      <c r="AR182" s="72"/>
    </row>
    <row r="183" spans="1:44" x14ac:dyDescent="0.3">
      <c r="A183" s="10">
        <v>181</v>
      </c>
      <c r="B183" s="10">
        <v>17.2</v>
      </c>
      <c r="C183" s="11">
        <v>120.13</v>
      </c>
      <c r="D183" s="12">
        <v>27.24</v>
      </c>
      <c r="E183" s="27"/>
      <c r="F183" s="27"/>
      <c r="G183" s="28"/>
      <c r="H183" s="26">
        <v>313.83812995761002</v>
      </c>
      <c r="I183" s="27">
        <v>128.388762130619</v>
      </c>
      <c r="J183" s="28">
        <v>168.83103891441201</v>
      </c>
      <c r="K183" s="26">
        <v>81.534163110084094</v>
      </c>
      <c r="L183" s="27">
        <v>132.67479709948799</v>
      </c>
      <c r="M183" s="28">
        <v>8.4011916088243908</v>
      </c>
      <c r="N183" s="18"/>
      <c r="O183" s="18">
        <v>2</v>
      </c>
      <c r="P183" s="6">
        <f t="shared" si="7"/>
        <v>2</v>
      </c>
      <c r="Q183" s="46"/>
      <c r="R183" s="47"/>
      <c r="S183" s="28"/>
      <c r="T183" s="46">
        <v>99.917901768165606</v>
      </c>
      <c r="U183" s="47">
        <v>159.481339580286</v>
      </c>
      <c r="V183" s="28">
        <v>0.161309845886044</v>
      </c>
      <c r="W183" s="46">
        <v>56.850904496148502</v>
      </c>
      <c r="X183" s="47">
        <v>57.471017849129296</v>
      </c>
      <c r="Y183" s="27">
        <v>0.29403919236792397</v>
      </c>
      <c r="Z183" s="10"/>
      <c r="AA183" s="11">
        <v>1</v>
      </c>
      <c r="AB183" s="12">
        <v>1</v>
      </c>
      <c r="AC183" s="12">
        <f t="shared" si="8"/>
        <v>2</v>
      </c>
      <c r="AD183" s="62"/>
      <c r="AE183" s="61">
        <v>10</v>
      </c>
      <c r="AF183" s="59">
        <v>3</v>
      </c>
      <c r="AG183" s="64">
        <v>356.47176382058296</v>
      </c>
      <c r="AH183" s="6">
        <v>18761</v>
      </c>
      <c r="AI183" s="64">
        <f t="shared" si="6"/>
        <v>154.55499700357925</v>
      </c>
      <c r="AJ183" s="81"/>
      <c r="AK183" s="80">
        <v>38.663526912850003</v>
      </c>
      <c r="AL183" s="82">
        <v>41.211957400000003</v>
      </c>
      <c r="AM183" s="73"/>
      <c r="AN183" s="84">
        <f>AE183/AI183</f>
        <v>6.4701887314380493E-2</v>
      </c>
      <c r="AO183" s="84">
        <f>AF183/AI183</f>
        <v>1.9410566194314149E-2</v>
      </c>
      <c r="AP183" s="73"/>
      <c r="AQ183" s="84">
        <f>AN183/COS(RADIANS(AK183))</f>
        <v>8.2863147191403017E-2</v>
      </c>
      <c r="AR183" s="70">
        <f>AO183/COS(RADIANS(AL183))</f>
        <v>2.5802404148429672E-2</v>
      </c>
    </row>
    <row r="184" spans="1:44" x14ac:dyDescent="0.3">
      <c r="A184" s="19">
        <v>182</v>
      </c>
      <c r="B184" s="19">
        <v>36.22</v>
      </c>
      <c r="C184" s="20">
        <v>59.74</v>
      </c>
      <c r="D184" s="21">
        <v>77.61</v>
      </c>
      <c r="E184" s="30"/>
      <c r="F184" s="30"/>
      <c r="G184" s="31"/>
      <c r="H184" s="29"/>
      <c r="I184" s="30"/>
      <c r="J184" s="31"/>
      <c r="K184" s="29"/>
      <c r="L184" s="30"/>
      <c r="M184" s="31"/>
      <c r="N184" s="22">
        <v>1</v>
      </c>
      <c r="O184" s="18">
        <v>0</v>
      </c>
      <c r="P184" s="6"/>
      <c r="Q184" s="46"/>
      <c r="R184" s="47"/>
      <c r="S184" s="28"/>
      <c r="T184" s="46"/>
      <c r="U184" s="47"/>
      <c r="V184" s="28"/>
      <c r="W184" s="46"/>
      <c r="X184" s="47"/>
      <c r="Y184" s="27"/>
      <c r="Z184" s="10"/>
      <c r="AA184" s="11"/>
      <c r="AB184" s="12"/>
      <c r="AC184" s="12"/>
      <c r="AD184" s="10"/>
      <c r="AF184" s="12"/>
      <c r="AG184" s="64">
        <v>357.25681538912374</v>
      </c>
      <c r="AH184" s="6">
        <v>84049</v>
      </c>
      <c r="AI184" s="64">
        <f t="shared" si="6"/>
        <v>327.13072386348199</v>
      </c>
      <c r="AJ184" s="46"/>
      <c r="AK184" s="78"/>
      <c r="AL184" s="47"/>
      <c r="AM184" s="69"/>
      <c r="AN184" s="83"/>
      <c r="AO184" s="83"/>
      <c r="AP184" s="69"/>
      <c r="AQ184" s="83"/>
      <c r="AR184" s="72"/>
    </row>
    <row r="185" spans="1:44" x14ac:dyDescent="0.3">
      <c r="A185" s="10">
        <v>183</v>
      </c>
      <c r="B185" s="10">
        <v>1.83</v>
      </c>
      <c r="C185" s="11">
        <v>71.989999999999995</v>
      </c>
      <c r="D185" s="12">
        <v>38.31</v>
      </c>
      <c r="E185" s="27"/>
      <c r="F185" s="27"/>
      <c r="G185" s="28"/>
      <c r="H185" s="26"/>
      <c r="I185" s="27"/>
      <c r="J185" s="28"/>
      <c r="K185" s="26">
        <v>49.135478726046699</v>
      </c>
      <c r="L185" s="27">
        <v>94.968884730289304</v>
      </c>
      <c r="M185" s="28">
        <v>332.498938481077</v>
      </c>
      <c r="N185" s="18"/>
      <c r="O185" s="18">
        <v>1</v>
      </c>
      <c r="P185" s="6">
        <f t="shared" si="7"/>
        <v>1</v>
      </c>
      <c r="Q185" s="46"/>
      <c r="R185" s="47"/>
      <c r="S185" s="28"/>
      <c r="T185" s="46"/>
      <c r="U185" s="47"/>
      <c r="V185" s="28"/>
      <c r="W185" s="46">
        <v>64.149724300757697</v>
      </c>
      <c r="X185" s="47">
        <v>34.442158657796497</v>
      </c>
      <c r="Y185" s="27">
        <v>0.35958540905973202</v>
      </c>
      <c r="Z185" s="10"/>
      <c r="AA185" s="11"/>
      <c r="AB185" s="12">
        <v>1</v>
      </c>
      <c r="AC185" s="12">
        <f t="shared" si="8"/>
        <v>1</v>
      </c>
      <c r="AD185" s="10"/>
      <c r="AF185" s="59">
        <v>7</v>
      </c>
      <c r="AG185" s="64">
        <v>356.88711751527552</v>
      </c>
      <c r="AH185" s="6">
        <v>647</v>
      </c>
      <c r="AI185" s="64">
        <f t="shared" si="6"/>
        <v>28.701672171559103</v>
      </c>
      <c r="AJ185" s="46"/>
      <c r="AK185" s="78"/>
      <c r="AL185" s="82">
        <v>7.1123247677874</v>
      </c>
      <c r="AM185" s="69"/>
      <c r="AN185" s="83"/>
      <c r="AO185" s="84">
        <f>AF185/AI185</f>
        <v>0.24388822916514249</v>
      </c>
      <c r="AP185" s="69"/>
      <c r="AQ185" s="83"/>
      <c r="AR185" s="70">
        <f>AO185/COS(RADIANS(AL185))</f>
        <v>0.24577942137182732</v>
      </c>
    </row>
    <row r="186" spans="1:44" x14ac:dyDescent="0.3">
      <c r="A186" s="19">
        <v>184</v>
      </c>
      <c r="B186" s="19">
        <v>78.95</v>
      </c>
      <c r="C186" s="20">
        <v>44.34</v>
      </c>
      <c r="D186" s="21">
        <v>17.41</v>
      </c>
      <c r="E186" s="30">
        <v>203.83155020415001</v>
      </c>
      <c r="F186" s="30">
        <v>12.086237538882701</v>
      </c>
      <c r="G186" s="31">
        <v>316.68433599287903</v>
      </c>
      <c r="H186" s="29"/>
      <c r="I186" s="30"/>
      <c r="J186" s="31"/>
      <c r="K186" s="29"/>
      <c r="L186" s="30"/>
      <c r="M186" s="31"/>
      <c r="N186" s="22">
        <v>1</v>
      </c>
      <c r="O186" s="18">
        <v>1</v>
      </c>
      <c r="P186" s="6"/>
      <c r="Q186" s="46"/>
      <c r="R186" s="47"/>
      <c r="S186" s="28"/>
      <c r="T186" s="46"/>
      <c r="U186" s="47"/>
      <c r="V186" s="28"/>
      <c r="W186" s="46"/>
      <c r="X186" s="47"/>
      <c r="Y186" s="27"/>
      <c r="Z186" s="10"/>
      <c r="AA186" s="11"/>
      <c r="AB186" s="12"/>
      <c r="AC186" s="12"/>
      <c r="AD186" s="10"/>
      <c r="AF186" s="12"/>
      <c r="AG186" s="64">
        <v>357.46050953193429</v>
      </c>
      <c r="AH186" s="6">
        <v>4737</v>
      </c>
      <c r="AI186" s="64">
        <f t="shared" si="6"/>
        <v>77.661674739928614</v>
      </c>
      <c r="AJ186" s="46"/>
      <c r="AK186" s="78"/>
      <c r="AL186" s="47"/>
      <c r="AM186" s="69"/>
      <c r="AN186" s="83"/>
      <c r="AO186" s="83"/>
      <c r="AP186" s="69"/>
      <c r="AQ186" s="83"/>
      <c r="AR186" s="72"/>
    </row>
    <row r="187" spans="1:44" x14ac:dyDescent="0.3">
      <c r="A187" s="19">
        <v>185</v>
      </c>
      <c r="B187" s="19">
        <v>154.77000000000001</v>
      </c>
      <c r="C187" s="20">
        <v>104.36</v>
      </c>
      <c r="D187" s="21">
        <v>34.659999999999997</v>
      </c>
      <c r="E187" s="30"/>
      <c r="F187" s="30"/>
      <c r="G187" s="31"/>
      <c r="H187" s="29"/>
      <c r="I187" s="30"/>
      <c r="J187" s="31"/>
      <c r="K187" s="29"/>
      <c r="L187" s="30"/>
      <c r="M187" s="31"/>
      <c r="N187" s="22">
        <v>1</v>
      </c>
      <c r="O187" s="18">
        <v>0</v>
      </c>
      <c r="P187" s="6"/>
      <c r="Q187" s="46"/>
      <c r="R187" s="47"/>
      <c r="S187" s="28"/>
      <c r="T187" s="46"/>
      <c r="U187" s="47"/>
      <c r="V187" s="28"/>
      <c r="W187" s="46"/>
      <c r="X187" s="47"/>
      <c r="Y187" s="27"/>
      <c r="Z187" s="10"/>
      <c r="AA187" s="11"/>
      <c r="AB187" s="12"/>
      <c r="AC187" s="12"/>
      <c r="AD187" s="10"/>
      <c r="AF187" s="12"/>
      <c r="AG187" s="64">
        <v>357.58214371907081</v>
      </c>
      <c r="AH187" s="6">
        <v>555</v>
      </c>
      <c r="AI187" s="64">
        <f t="shared" si="6"/>
        <v>26.582850624566497</v>
      </c>
      <c r="AJ187" s="46"/>
      <c r="AK187" s="78"/>
      <c r="AL187" s="47"/>
      <c r="AM187" s="69"/>
      <c r="AN187" s="83"/>
      <c r="AO187" s="83"/>
      <c r="AP187" s="69"/>
      <c r="AQ187" s="83"/>
      <c r="AR187" s="72"/>
    </row>
    <row r="188" spans="1:44" x14ac:dyDescent="0.3">
      <c r="A188" s="10">
        <v>186</v>
      </c>
      <c r="B188" s="10">
        <v>62.21</v>
      </c>
      <c r="C188" s="11">
        <v>43.69</v>
      </c>
      <c r="D188" s="12">
        <v>102.86</v>
      </c>
      <c r="E188" s="27"/>
      <c r="F188" s="27"/>
      <c r="G188" s="28"/>
      <c r="H188" s="26">
        <v>72.348701486472905</v>
      </c>
      <c r="I188" s="27">
        <v>94.904358514949607</v>
      </c>
      <c r="J188" s="28">
        <v>278.87656311071203</v>
      </c>
      <c r="K188" s="26"/>
      <c r="L188" s="27"/>
      <c r="M188" s="28"/>
      <c r="N188" s="18"/>
      <c r="O188" s="18">
        <v>1</v>
      </c>
      <c r="P188" s="6">
        <f t="shared" si="7"/>
        <v>1</v>
      </c>
      <c r="Q188" s="46"/>
      <c r="R188" s="47"/>
      <c r="S188" s="28"/>
      <c r="T188" s="46">
        <v>29.759446781499101</v>
      </c>
      <c r="U188" s="47">
        <v>67.299677285774195</v>
      </c>
      <c r="V188" s="28">
        <v>0.33501610187033698</v>
      </c>
      <c r="W188" s="46"/>
      <c r="X188" s="47"/>
      <c r="Y188" s="27"/>
      <c r="Z188" s="10"/>
      <c r="AA188" s="11">
        <v>1</v>
      </c>
      <c r="AB188" s="12"/>
      <c r="AC188" s="12">
        <f t="shared" si="8"/>
        <v>1</v>
      </c>
      <c r="AD188" s="10"/>
      <c r="AE188" s="61">
        <v>14</v>
      </c>
      <c r="AF188" s="12"/>
      <c r="AG188" s="64">
        <v>357.29765115464812</v>
      </c>
      <c r="AH188" s="6">
        <v>9642</v>
      </c>
      <c r="AI188" s="64">
        <f t="shared" si="6"/>
        <v>110.79970979355696</v>
      </c>
      <c r="AJ188" s="46"/>
      <c r="AK188" s="80">
        <v>2.7747355771839999</v>
      </c>
      <c r="AL188" s="47"/>
      <c r="AM188" s="69"/>
      <c r="AN188" s="84">
        <f>AE188/AI188</f>
        <v>0.12635412155938791</v>
      </c>
      <c r="AO188" s="83"/>
      <c r="AP188" s="69"/>
      <c r="AQ188" s="84">
        <f>AN188/COS(RADIANS(AK188))</f>
        <v>0.12650243549210319</v>
      </c>
      <c r="AR188" s="72"/>
    </row>
    <row r="189" spans="1:44" x14ac:dyDescent="0.3">
      <c r="A189" s="10">
        <v>187</v>
      </c>
      <c r="B189" s="10">
        <v>51.4</v>
      </c>
      <c r="C189" s="11">
        <v>109.95</v>
      </c>
      <c r="D189" s="12">
        <v>107.34</v>
      </c>
      <c r="E189" s="27"/>
      <c r="F189" s="27"/>
      <c r="G189" s="28"/>
      <c r="H189" s="26"/>
      <c r="I189" s="27"/>
      <c r="J189" s="28"/>
      <c r="K189" s="26"/>
      <c r="L189" s="27"/>
      <c r="M189" s="28"/>
      <c r="N189" s="18"/>
      <c r="O189" s="18">
        <v>0</v>
      </c>
      <c r="P189" s="6">
        <f t="shared" si="7"/>
        <v>0</v>
      </c>
      <c r="Q189" s="46"/>
      <c r="R189" s="47"/>
      <c r="S189" s="28"/>
      <c r="T189" s="46"/>
      <c r="U189" s="47"/>
      <c r="V189" s="28"/>
      <c r="W189" s="46"/>
      <c r="X189" s="47"/>
      <c r="Y189" s="27"/>
      <c r="Z189" s="10"/>
      <c r="AA189" s="11"/>
      <c r="AB189" s="12"/>
      <c r="AC189" s="12">
        <f t="shared" si="8"/>
        <v>0</v>
      </c>
      <c r="AD189" s="10"/>
      <c r="AF189" s="12"/>
      <c r="AG189" s="64">
        <v>357.41986768872675</v>
      </c>
      <c r="AH189" s="6">
        <v>1279</v>
      </c>
      <c r="AI189" s="64">
        <f t="shared" si="6"/>
        <v>40.354347692860472</v>
      </c>
      <c r="AJ189" s="46"/>
      <c r="AK189" s="78"/>
      <c r="AL189" s="47"/>
      <c r="AM189" s="69"/>
      <c r="AN189" s="83"/>
      <c r="AO189" s="83"/>
      <c r="AP189" s="69"/>
      <c r="AQ189" s="83"/>
      <c r="AR189" s="72"/>
    </row>
    <row r="190" spans="1:44" x14ac:dyDescent="0.3">
      <c r="A190" s="10">
        <v>188</v>
      </c>
      <c r="B190" s="10">
        <v>46.34</v>
      </c>
      <c r="C190" s="11">
        <v>154.49</v>
      </c>
      <c r="D190" s="12">
        <v>111.93</v>
      </c>
      <c r="E190" s="27"/>
      <c r="F190" s="27"/>
      <c r="G190" s="28"/>
      <c r="H190" s="26"/>
      <c r="I190" s="27"/>
      <c r="J190" s="28"/>
      <c r="K190" s="26">
        <v>76.836072275066101</v>
      </c>
      <c r="L190" s="27">
        <v>106.766247047582</v>
      </c>
      <c r="M190" s="28">
        <v>73.897844727471806</v>
      </c>
      <c r="N190" s="18"/>
      <c r="O190" s="18">
        <v>1</v>
      </c>
      <c r="P190" s="6">
        <f t="shared" si="7"/>
        <v>1</v>
      </c>
      <c r="Q190" s="46"/>
      <c r="R190" s="47"/>
      <c r="S190" s="28"/>
      <c r="T190" s="46"/>
      <c r="U190" s="47"/>
      <c r="V190" s="28"/>
      <c r="W190" s="46">
        <v>46.212905713928599</v>
      </c>
      <c r="X190" s="47">
        <v>44.924923260761702</v>
      </c>
      <c r="Y190" s="27">
        <v>0.489944894624744</v>
      </c>
      <c r="Z190" s="10"/>
      <c r="AA190" s="11"/>
      <c r="AB190" s="12">
        <v>1</v>
      </c>
      <c r="AC190" s="12">
        <f t="shared" si="8"/>
        <v>1</v>
      </c>
      <c r="AD190" s="10"/>
      <c r="AF190" s="59">
        <v>14</v>
      </c>
      <c r="AG190" s="64">
        <v>357.54164757121913</v>
      </c>
      <c r="AH190" s="6">
        <v>2077</v>
      </c>
      <c r="AI190" s="64">
        <f t="shared" si="6"/>
        <v>51.42488244434724</v>
      </c>
      <c r="AJ190" s="46"/>
      <c r="AK190" s="78"/>
      <c r="AL190" s="82">
        <v>41.494427921739998</v>
      </c>
      <c r="AM190" s="69"/>
      <c r="AN190" s="83"/>
      <c r="AO190" s="84">
        <f>AF190/AI190</f>
        <v>0.27224175019069813</v>
      </c>
      <c r="AP190" s="69"/>
      <c r="AQ190" s="83"/>
      <c r="AR190" s="70">
        <f>AO190/COS(RADIANS(AL190))</f>
        <v>0.36346384988661656</v>
      </c>
    </row>
    <row r="191" spans="1:44" x14ac:dyDescent="0.3">
      <c r="A191" s="10">
        <v>189</v>
      </c>
      <c r="B191" s="10">
        <v>49.77</v>
      </c>
      <c r="C191" s="11">
        <v>110.74</v>
      </c>
      <c r="D191" s="12">
        <v>109.83</v>
      </c>
      <c r="E191" s="27"/>
      <c r="F191" s="27"/>
      <c r="G191" s="28"/>
      <c r="H191" s="26"/>
      <c r="I191" s="27"/>
      <c r="J191" s="28"/>
      <c r="K191" s="26">
        <v>82.561570427127194</v>
      </c>
      <c r="L191" s="27">
        <v>69.8119757313642</v>
      </c>
      <c r="M191" s="28">
        <v>50.003350209552103</v>
      </c>
      <c r="N191" s="18"/>
      <c r="O191" s="18">
        <v>1</v>
      </c>
      <c r="P191" s="6">
        <f t="shared" si="7"/>
        <v>1</v>
      </c>
      <c r="Q191" s="46"/>
      <c r="R191" s="47"/>
      <c r="S191" s="28"/>
      <c r="T191" s="46"/>
      <c r="U191" s="47"/>
      <c r="V191" s="28"/>
      <c r="W191" s="46">
        <v>23.805548348761299</v>
      </c>
      <c r="X191" s="47">
        <v>75.691325075751706</v>
      </c>
      <c r="Y191" s="27">
        <v>0.22611871111673301</v>
      </c>
      <c r="Z191" s="10"/>
      <c r="AA191" s="11"/>
      <c r="AB191" s="12">
        <v>1</v>
      </c>
      <c r="AC191" s="12">
        <f t="shared" si="8"/>
        <v>1</v>
      </c>
      <c r="AD191" s="10"/>
      <c r="AF191" s="59">
        <v>3</v>
      </c>
      <c r="AG191" s="64">
        <v>358.14397448370806</v>
      </c>
      <c r="AH191" s="6">
        <v>3553</v>
      </c>
      <c r="AI191" s="64">
        <f t="shared" si="6"/>
        <v>67.259349554125436</v>
      </c>
      <c r="AJ191" s="46"/>
      <c r="AK191" s="78"/>
      <c r="AL191" s="82">
        <v>0.28768648766779698</v>
      </c>
      <c r="AM191" s="69"/>
      <c r="AN191" s="83"/>
      <c r="AO191" s="84">
        <f>AF191/AI191</f>
        <v>4.4603464349381165E-2</v>
      </c>
      <c r="AP191" s="69"/>
      <c r="AQ191" s="83"/>
      <c r="AR191" s="70">
        <f>AO191/COS(RADIANS(AL191))</f>
        <v>4.4604026608906132E-2</v>
      </c>
    </row>
    <row r="192" spans="1:44" x14ac:dyDescent="0.3">
      <c r="A192" s="19">
        <v>190</v>
      </c>
      <c r="B192" s="19">
        <v>47.9</v>
      </c>
      <c r="C192" s="20">
        <v>156.77000000000001</v>
      </c>
      <c r="D192" s="21">
        <v>111.66</v>
      </c>
      <c r="E192" s="30"/>
      <c r="F192" s="30"/>
      <c r="G192" s="31"/>
      <c r="H192" s="29"/>
      <c r="I192" s="30"/>
      <c r="J192" s="31"/>
      <c r="K192" s="29">
        <v>78.985574185907197</v>
      </c>
      <c r="L192" s="30">
        <v>108.78196003311</v>
      </c>
      <c r="M192" s="31">
        <v>75.022923309541</v>
      </c>
      <c r="N192" s="22">
        <v>1</v>
      </c>
      <c r="O192" s="18">
        <v>1</v>
      </c>
      <c r="P192" s="6"/>
      <c r="Q192" s="46"/>
      <c r="R192" s="47"/>
      <c r="S192" s="28"/>
      <c r="T192" s="46"/>
      <c r="U192" s="47"/>
      <c r="V192" s="28"/>
      <c r="W192" s="46"/>
      <c r="X192" s="47"/>
      <c r="Y192" s="27"/>
      <c r="Z192" s="10"/>
      <c r="AA192" s="11"/>
      <c r="AB192" s="12"/>
      <c r="AC192" s="12"/>
      <c r="AD192" s="10"/>
      <c r="AF192" s="12"/>
      <c r="AG192" s="64">
        <v>358.26312084883676</v>
      </c>
      <c r="AH192" s="6">
        <v>1425</v>
      </c>
      <c r="AI192" s="64">
        <f t="shared" si="6"/>
        <v>42.595379458899139</v>
      </c>
      <c r="AJ192" s="46"/>
      <c r="AK192" s="78"/>
      <c r="AL192" s="47"/>
      <c r="AM192" s="69"/>
      <c r="AN192" s="83"/>
      <c r="AO192" s="83"/>
      <c r="AP192" s="69"/>
      <c r="AQ192" s="83"/>
      <c r="AR192" s="72"/>
    </row>
    <row r="193" spans="1:44" x14ac:dyDescent="0.3">
      <c r="A193" s="10">
        <v>191</v>
      </c>
      <c r="B193" s="10">
        <v>50.68</v>
      </c>
      <c r="C193" s="11">
        <v>112.03</v>
      </c>
      <c r="D193" s="12">
        <v>106.29</v>
      </c>
      <c r="E193" s="27">
        <v>0.60897731460559601</v>
      </c>
      <c r="F193" s="27">
        <v>93.313612562069196</v>
      </c>
      <c r="G193" s="28">
        <v>154.43334283955701</v>
      </c>
      <c r="H193" s="26"/>
      <c r="I193" s="27"/>
      <c r="J193" s="28"/>
      <c r="K193" s="26">
        <v>85.449101221936402</v>
      </c>
      <c r="L193" s="27">
        <v>72.716945305767595</v>
      </c>
      <c r="M193" s="28">
        <v>47.867611708076304</v>
      </c>
      <c r="N193" s="18"/>
      <c r="O193" s="18">
        <v>2</v>
      </c>
      <c r="P193" s="6">
        <f t="shared" si="7"/>
        <v>2</v>
      </c>
      <c r="Q193" s="46">
        <v>66.118536384479796</v>
      </c>
      <c r="R193" s="47">
        <v>143.69262382649899</v>
      </c>
      <c r="S193" s="28">
        <v>-0.32624581032543898</v>
      </c>
      <c r="T193" s="46"/>
      <c r="U193" s="47"/>
      <c r="V193" s="28"/>
      <c r="W193" s="46">
        <v>21.805277292206</v>
      </c>
      <c r="X193" s="47">
        <v>74.472610946582193</v>
      </c>
      <c r="Y193" s="27">
        <v>0.248545559376602</v>
      </c>
      <c r="Z193" s="10">
        <v>0</v>
      </c>
      <c r="AA193" s="11"/>
      <c r="AB193" s="12">
        <v>1</v>
      </c>
      <c r="AC193" s="12">
        <f t="shared" si="8"/>
        <v>1</v>
      </c>
      <c r="AD193" s="10"/>
      <c r="AF193" s="59">
        <v>10</v>
      </c>
      <c r="AG193" s="64">
        <v>358.3027382978662</v>
      </c>
      <c r="AH193" s="6">
        <v>9110</v>
      </c>
      <c r="AI193" s="64">
        <f t="shared" si="6"/>
        <v>107.69963905481454</v>
      </c>
      <c r="AJ193" s="46">
        <v>13.93487893258</v>
      </c>
      <c r="AK193" s="78"/>
      <c r="AL193" s="82">
        <v>2.4869149627290001</v>
      </c>
      <c r="AM193" s="69"/>
      <c r="AN193" s="83"/>
      <c r="AO193" s="84">
        <f>AF193/AI193</f>
        <v>9.2850821857540539E-2</v>
      </c>
      <c r="AP193" s="69"/>
      <c r="AQ193" s="83"/>
      <c r="AR193" s="70">
        <f>AO193/COS(RADIANS(AL193))</f>
        <v>9.2938355178891721E-2</v>
      </c>
    </row>
    <row r="194" spans="1:44" x14ac:dyDescent="0.3">
      <c r="A194" s="19">
        <v>192</v>
      </c>
      <c r="B194" s="19">
        <v>100.38</v>
      </c>
      <c r="C194" s="20">
        <v>107.2</v>
      </c>
      <c r="D194" s="21">
        <v>10.92</v>
      </c>
      <c r="E194" s="30"/>
      <c r="F194" s="30"/>
      <c r="G194" s="31"/>
      <c r="H194" s="29"/>
      <c r="I194" s="30"/>
      <c r="J194" s="31"/>
      <c r="K194" s="29"/>
      <c r="L194" s="30"/>
      <c r="M194" s="31"/>
      <c r="N194" s="22">
        <v>1</v>
      </c>
      <c r="O194" s="18">
        <v>0</v>
      </c>
      <c r="P194" s="6"/>
      <c r="Q194" s="46"/>
      <c r="R194" s="47"/>
      <c r="S194" s="28"/>
      <c r="T194" s="46"/>
      <c r="U194" s="47"/>
      <c r="V194" s="28"/>
      <c r="W194" s="46"/>
      <c r="X194" s="47"/>
      <c r="Y194" s="27"/>
      <c r="Z194" s="10"/>
      <c r="AA194" s="11"/>
      <c r="AB194" s="12"/>
      <c r="AC194" s="12"/>
      <c r="AD194" s="10"/>
      <c r="AF194" s="12"/>
      <c r="AG194" s="64">
        <v>357.54164757121913</v>
      </c>
      <c r="AH194" s="6">
        <v>955</v>
      </c>
      <c r="AI194" s="64">
        <f t="shared" si="6"/>
        <v>34.870385217575105</v>
      </c>
      <c r="AJ194" s="46"/>
      <c r="AK194" s="78"/>
      <c r="AL194" s="47"/>
      <c r="AM194" s="69"/>
      <c r="AN194" s="83"/>
      <c r="AO194" s="83"/>
      <c r="AP194" s="69"/>
      <c r="AQ194" s="83"/>
      <c r="AR194" s="72"/>
    </row>
    <row r="195" spans="1:44" x14ac:dyDescent="0.3">
      <c r="A195" s="19">
        <v>193</v>
      </c>
      <c r="B195" s="19">
        <v>45.47</v>
      </c>
      <c r="C195" s="20">
        <v>155.5</v>
      </c>
      <c r="D195" s="21">
        <v>110.13</v>
      </c>
      <c r="E195" s="30"/>
      <c r="F195" s="30"/>
      <c r="G195" s="31"/>
      <c r="H195" s="29"/>
      <c r="I195" s="30"/>
      <c r="J195" s="31"/>
      <c r="K195" s="29">
        <v>77.558087954516594</v>
      </c>
      <c r="L195" s="30">
        <v>108.024404161517</v>
      </c>
      <c r="M195" s="31">
        <v>73.766200024371599</v>
      </c>
      <c r="N195" s="22">
        <v>1</v>
      </c>
      <c r="O195" s="18">
        <v>1</v>
      </c>
      <c r="P195" s="6"/>
      <c r="Q195" s="46"/>
      <c r="R195" s="47"/>
      <c r="S195" s="28"/>
      <c r="T195" s="46"/>
      <c r="U195" s="47"/>
      <c r="V195" s="28"/>
      <c r="W195" s="46"/>
      <c r="X195" s="47"/>
      <c r="Y195" s="27"/>
      <c r="Z195" s="10"/>
      <c r="AA195" s="11"/>
      <c r="AB195" s="12"/>
      <c r="AC195" s="12"/>
      <c r="AD195" s="10"/>
      <c r="AF195" s="12"/>
      <c r="AG195" s="64">
        <v>358.18373891810313</v>
      </c>
      <c r="AH195" s="6">
        <v>12782</v>
      </c>
      <c r="AI195" s="64">
        <f t="shared" si="6"/>
        <v>127.5717361362024</v>
      </c>
      <c r="AJ195" s="46"/>
      <c r="AK195" s="78"/>
      <c r="AL195" s="47"/>
      <c r="AM195" s="69"/>
      <c r="AN195" s="83"/>
      <c r="AO195" s="83"/>
      <c r="AP195" s="69"/>
      <c r="AQ195" s="83"/>
      <c r="AR195" s="72"/>
    </row>
    <row r="196" spans="1:44" x14ac:dyDescent="0.3">
      <c r="A196" s="10">
        <v>194</v>
      </c>
      <c r="B196" s="10">
        <v>29.83</v>
      </c>
      <c r="C196" s="11">
        <v>86.65</v>
      </c>
      <c r="D196" s="12">
        <v>35.89</v>
      </c>
      <c r="E196" s="27"/>
      <c r="F196" s="27"/>
      <c r="G196" s="28"/>
      <c r="H196" s="26"/>
      <c r="I196" s="27"/>
      <c r="J196" s="28"/>
      <c r="K196" s="26">
        <v>78.461378289679899</v>
      </c>
      <c r="L196" s="27">
        <v>106.58084498614301</v>
      </c>
      <c r="M196" s="28">
        <v>341.94079071465501</v>
      </c>
      <c r="N196" s="18"/>
      <c r="O196" s="18">
        <v>1</v>
      </c>
      <c r="P196" s="6">
        <f t="shared" ref="P196:P258" si="9">O196*ABS(1-N196)</f>
        <v>1</v>
      </c>
      <c r="Q196" s="46"/>
      <c r="R196" s="47"/>
      <c r="S196" s="28"/>
      <c r="T196" s="46"/>
      <c r="U196" s="47"/>
      <c r="V196" s="28"/>
      <c r="W196" s="46">
        <v>36.999520225862099</v>
      </c>
      <c r="X196" s="47">
        <v>59.690194831741003</v>
      </c>
      <c r="Y196" s="27">
        <v>0.40305421591537599</v>
      </c>
      <c r="Z196" s="10"/>
      <c r="AA196" s="11"/>
      <c r="AB196" s="12">
        <v>1</v>
      </c>
      <c r="AC196" s="12">
        <f t="shared" ref="AC196:AC258" si="10">SUM(Z196:AB196)</f>
        <v>1</v>
      </c>
      <c r="AD196" s="10"/>
      <c r="AF196" s="59">
        <v>18</v>
      </c>
      <c r="AG196" s="64">
        <v>358.81329370887778</v>
      </c>
      <c r="AH196" s="6">
        <v>6655</v>
      </c>
      <c r="AI196" s="64">
        <f t="shared" ref="AI196:AI259" si="11">2*((AH196/PI())^0.5)</f>
        <v>92.051122590724049</v>
      </c>
      <c r="AJ196" s="46"/>
      <c r="AK196" s="78"/>
      <c r="AL196" s="82">
        <v>7.2525376859717996</v>
      </c>
      <c r="AM196" s="69"/>
      <c r="AN196" s="83"/>
      <c r="AO196" s="84">
        <f>AF196/AI196</f>
        <v>0.19554351422775426</v>
      </c>
      <c r="AP196" s="69"/>
      <c r="AQ196" s="83"/>
      <c r="AR196" s="70">
        <f>AO196/COS(RADIANS(AL196))</f>
        <v>0.19712060537951387</v>
      </c>
    </row>
    <row r="197" spans="1:44" x14ac:dyDescent="0.3">
      <c r="A197" s="10">
        <v>195</v>
      </c>
      <c r="B197" s="10">
        <v>176.18</v>
      </c>
      <c r="C197" s="11">
        <v>102.18</v>
      </c>
      <c r="D197" s="12">
        <v>70.67</v>
      </c>
      <c r="E197" s="27">
        <v>140.97646318344201</v>
      </c>
      <c r="F197" s="27">
        <v>62.977630263069699</v>
      </c>
      <c r="G197" s="28">
        <v>135.651333745193</v>
      </c>
      <c r="H197" s="26"/>
      <c r="I197" s="27"/>
      <c r="J197" s="28"/>
      <c r="K197" s="26">
        <v>226.93507067216501</v>
      </c>
      <c r="L197" s="27">
        <v>89.271002793474494</v>
      </c>
      <c r="M197" s="28">
        <v>16.123270817582402</v>
      </c>
      <c r="N197" s="18"/>
      <c r="O197" s="18">
        <v>2</v>
      </c>
      <c r="P197" s="6">
        <f t="shared" si="9"/>
        <v>2</v>
      </c>
      <c r="Q197" s="46">
        <v>69.619216787343206</v>
      </c>
      <c r="R197" s="47">
        <v>55.564481096295196</v>
      </c>
      <c r="S197" s="28">
        <v>0.19693218850400701</v>
      </c>
      <c r="T197" s="46"/>
      <c r="U197" s="47"/>
      <c r="V197" s="28"/>
      <c r="W197" s="46">
        <v>111.725606202515</v>
      </c>
      <c r="X197" s="47">
        <v>155.16214120094301</v>
      </c>
      <c r="Y197" s="27">
        <v>0.33592202541718502</v>
      </c>
      <c r="Z197" s="10">
        <v>1</v>
      </c>
      <c r="AA197" s="11"/>
      <c r="AB197" s="12">
        <v>1</v>
      </c>
      <c r="AC197" s="12">
        <f t="shared" si="10"/>
        <v>2</v>
      </c>
      <c r="AD197" s="60">
        <v>4</v>
      </c>
      <c r="AF197" s="59">
        <v>7</v>
      </c>
      <c r="AG197" s="64">
        <v>358.89110177115089</v>
      </c>
      <c r="AH197" s="6">
        <v>254</v>
      </c>
      <c r="AI197" s="64">
        <f t="shared" si="11"/>
        <v>17.983404693292407</v>
      </c>
      <c r="AJ197" s="79">
        <v>7.7855862292099998</v>
      </c>
      <c r="AK197" s="78"/>
      <c r="AL197" s="82">
        <v>6.3321794665411</v>
      </c>
      <c r="AM197" s="71">
        <f>AD197/AI197</f>
        <v>0.22242729161803002</v>
      </c>
      <c r="AN197" s="83"/>
      <c r="AO197" s="84">
        <f>AF197/AI197</f>
        <v>0.38924776033155256</v>
      </c>
      <c r="AP197" s="71">
        <f>AM197/COS(RADIANS(AJ197))</f>
        <v>0.22449671337094848</v>
      </c>
      <c r="AQ197" s="83"/>
      <c r="AR197" s="70">
        <f>AO197/COS(RADIANS(AL197))</f>
        <v>0.39163707240429402</v>
      </c>
    </row>
    <row r="198" spans="1:44" x14ac:dyDescent="0.3">
      <c r="A198" s="10">
        <v>196</v>
      </c>
      <c r="B198" s="10">
        <v>98.11</v>
      </c>
      <c r="C198" s="11">
        <v>130.12</v>
      </c>
      <c r="D198" s="12">
        <v>104.28</v>
      </c>
      <c r="E198" s="27">
        <v>46.840784124280702</v>
      </c>
      <c r="F198" s="27">
        <v>103.501045568758</v>
      </c>
      <c r="G198" s="28">
        <v>139.201690705944</v>
      </c>
      <c r="H198" s="26"/>
      <c r="I198" s="27"/>
      <c r="J198" s="28"/>
      <c r="K198" s="26"/>
      <c r="L198" s="27"/>
      <c r="M198" s="28"/>
      <c r="N198" s="18"/>
      <c r="O198" s="18">
        <v>1</v>
      </c>
      <c r="P198" s="6">
        <f t="shared" si="9"/>
        <v>1</v>
      </c>
      <c r="Q198" s="46">
        <v>35.340394672228101</v>
      </c>
      <c r="R198" s="47">
        <v>93.122117965033993</v>
      </c>
      <c r="S198" s="28">
        <v>-4.4428142588222398E-2</v>
      </c>
      <c r="T198" s="46"/>
      <c r="U198" s="47"/>
      <c r="V198" s="28"/>
      <c r="W198" s="46"/>
      <c r="X198" s="47"/>
      <c r="Y198" s="27"/>
      <c r="Z198" s="10">
        <v>0</v>
      </c>
      <c r="AA198" s="11"/>
      <c r="AB198" s="12"/>
      <c r="AC198" s="12">
        <f t="shared" si="10"/>
        <v>0</v>
      </c>
      <c r="AD198" s="10"/>
      <c r="AF198" s="12"/>
      <c r="AG198" s="64">
        <v>358.46071743390689</v>
      </c>
      <c r="AH198" s="6">
        <v>450</v>
      </c>
      <c r="AI198" s="64">
        <f t="shared" si="11"/>
        <v>23.936536824085962</v>
      </c>
      <c r="AJ198" s="46">
        <v>29.23224648247</v>
      </c>
      <c r="AK198" s="78"/>
      <c r="AL198" s="47"/>
      <c r="AM198" s="69"/>
      <c r="AN198" s="83"/>
      <c r="AO198" s="83"/>
      <c r="AP198" s="69"/>
      <c r="AQ198" s="83"/>
      <c r="AR198" s="72"/>
    </row>
    <row r="199" spans="1:44" x14ac:dyDescent="0.3">
      <c r="A199" s="19">
        <v>197</v>
      </c>
      <c r="B199" s="19">
        <v>111.45</v>
      </c>
      <c r="C199" s="20">
        <v>42.63</v>
      </c>
      <c r="D199" s="21">
        <v>97.24</v>
      </c>
      <c r="E199" s="30"/>
      <c r="F199" s="30"/>
      <c r="G199" s="31"/>
      <c r="H199" s="29"/>
      <c r="I199" s="30"/>
      <c r="J199" s="31"/>
      <c r="K199" s="29"/>
      <c r="L199" s="30"/>
      <c r="M199" s="31"/>
      <c r="N199" s="22">
        <v>1</v>
      </c>
      <c r="O199" s="18">
        <v>0</v>
      </c>
      <c r="P199" s="6"/>
      <c r="Q199" s="46"/>
      <c r="R199" s="47"/>
      <c r="S199" s="28"/>
      <c r="T199" s="46"/>
      <c r="U199" s="47"/>
      <c r="V199" s="28"/>
      <c r="W199" s="46"/>
      <c r="X199" s="47"/>
      <c r="Y199" s="27"/>
      <c r="Z199" s="10"/>
      <c r="AA199" s="11"/>
      <c r="AB199" s="12"/>
      <c r="AC199" s="12"/>
      <c r="AD199" s="10"/>
      <c r="AF199" s="12"/>
      <c r="AG199" s="64">
        <v>358.53941227606094</v>
      </c>
      <c r="AH199" s="6">
        <v>209</v>
      </c>
      <c r="AI199" s="64">
        <f t="shared" si="11"/>
        <v>16.312788383647018</v>
      </c>
      <c r="AJ199" s="46"/>
      <c r="AK199" s="78"/>
      <c r="AL199" s="47"/>
      <c r="AM199" s="69"/>
      <c r="AN199" s="83"/>
      <c r="AO199" s="83"/>
      <c r="AP199" s="69"/>
      <c r="AQ199" s="83"/>
      <c r="AR199" s="72"/>
    </row>
    <row r="200" spans="1:44" x14ac:dyDescent="0.3">
      <c r="A200" s="10">
        <v>198</v>
      </c>
      <c r="B200" s="10">
        <v>155.55000000000001</v>
      </c>
      <c r="C200" s="11">
        <v>8.5500000000000007</v>
      </c>
      <c r="D200" s="12">
        <v>39.159999999999997</v>
      </c>
      <c r="E200" s="27"/>
      <c r="F200" s="27"/>
      <c r="G200" s="28"/>
      <c r="H200" s="26">
        <v>109.236525810393</v>
      </c>
      <c r="I200" s="27">
        <v>57.667140322399</v>
      </c>
      <c r="J200" s="28">
        <v>262.15859903263703</v>
      </c>
      <c r="K200" s="26">
        <v>218.951968470004</v>
      </c>
      <c r="L200" s="27">
        <v>55.448960753755998</v>
      </c>
      <c r="M200" s="28">
        <v>279.712313695484</v>
      </c>
      <c r="N200" s="18"/>
      <c r="O200" s="18">
        <v>2</v>
      </c>
      <c r="P200" s="6">
        <f t="shared" si="9"/>
        <v>2</v>
      </c>
      <c r="Q200" s="46"/>
      <c r="R200" s="47"/>
      <c r="S200" s="28"/>
      <c r="T200" s="46">
        <v>61.4427188861372</v>
      </c>
      <c r="U200" s="47">
        <v>32.886421881998103</v>
      </c>
      <c r="V200" s="28">
        <v>0.40143097986882398</v>
      </c>
      <c r="W200" s="46">
        <v>104.70320595875501</v>
      </c>
      <c r="X200" s="47">
        <v>131.35821341140201</v>
      </c>
      <c r="Y200" s="27">
        <v>0.16771003498297099</v>
      </c>
      <c r="Z200" s="10"/>
      <c r="AA200" s="11">
        <v>1</v>
      </c>
      <c r="AB200" s="12">
        <v>1</v>
      </c>
      <c r="AC200" s="12">
        <f t="shared" si="10"/>
        <v>2</v>
      </c>
      <c r="AD200" s="10"/>
      <c r="AE200" s="61">
        <v>3</v>
      </c>
      <c r="AF200" s="59">
        <v>9</v>
      </c>
      <c r="AG200" s="64">
        <v>359.0847571287909</v>
      </c>
      <c r="AH200" s="6">
        <v>25507</v>
      </c>
      <c r="AI200" s="64">
        <f t="shared" si="11"/>
        <v>180.21243316586066</v>
      </c>
      <c r="AJ200" s="46"/>
      <c r="AK200" s="80">
        <v>57.956861632931997</v>
      </c>
      <c r="AL200" s="82">
        <v>59.953477419153501</v>
      </c>
      <c r="AM200" s="69"/>
      <c r="AN200" s="84">
        <f>AE200/AI200</f>
        <v>1.6647020115637162E-2</v>
      </c>
      <c r="AO200" s="84">
        <f>AF200/AI200</f>
        <v>4.9941060346911488E-2</v>
      </c>
      <c r="AP200" s="69"/>
      <c r="AQ200" s="84">
        <f>AN200/COS(RADIANS(AK200))</f>
        <v>3.1376460627641121E-2</v>
      </c>
      <c r="AR200" s="70">
        <f>AO200/COS(RADIANS(AL200))</f>
        <v>9.9741878892107894E-2</v>
      </c>
    </row>
    <row r="201" spans="1:44" x14ac:dyDescent="0.3">
      <c r="A201" s="10">
        <v>199</v>
      </c>
      <c r="B201" s="10">
        <v>69.19</v>
      </c>
      <c r="C201" s="11">
        <v>137.09</v>
      </c>
      <c r="D201" s="12">
        <v>92.85</v>
      </c>
      <c r="E201" s="27"/>
      <c r="F201" s="27"/>
      <c r="G201" s="28"/>
      <c r="H201" s="26"/>
      <c r="I201" s="27"/>
      <c r="J201" s="28"/>
      <c r="K201" s="26">
        <v>111.305804370814</v>
      </c>
      <c r="L201" s="27">
        <v>99.200898528077801</v>
      </c>
      <c r="M201" s="28">
        <v>54.589417042893501</v>
      </c>
      <c r="N201" s="18"/>
      <c r="O201" s="18">
        <v>1</v>
      </c>
      <c r="P201" s="6">
        <f t="shared" si="9"/>
        <v>1</v>
      </c>
      <c r="Q201" s="46"/>
      <c r="R201" s="47"/>
      <c r="S201" s="28"/>
      <c r="T201" s="46"/>
      <c r="U201" s="47"/>
      <c r="V201" s="28"/>
      <c r="W201" s="46">
        <v>30.041841038205501</v>
      </c>
      <c r="X201" s="47">
        <v>71.152296619423495</v>
      </c>
      <c r="Y201" s="27">
        <v>0.27965471872015402</v>
      </c>
      <c r="Z201" s="10"/>
      <c r="AA201" s="11"/>
      <c r="AB201" s="12">
        <v>1</v>
      </c>
      <c r="AC201" s="12">
        <f t="shared" si="10"/>
        <v>1</v>
      </c>
      <c r="AD201" s="10"/>
      <c r="AF201" s="59">
        <v>4</v>
      </c>
      <c r="AG201" s="64">
        <v>358.69621156900644</v>
      </c>
      <c r="AH201" s="6">
        <v>1794</v>
      </c>
      <c r="AI201" s="64">
        <f t="shared" si="11"/>
        <v>47.79321859066286</v>
      </c>
      <c r="AJ201" s="46"/>
      <c r="AK201" s="78"/>
      <c r="AL201" s="82">
        <v>29.762376448200001</v>
      </c>
      <c r="AM201" s="69"/>
      <c r="AN201" s="83"/>
      <c r="AO201" s="84">
        <f>AF201/AI201</f>
        <v>8.3693882060110122E-2</v>
      </c>
      <c r="AP201" s="69"/>
      <c r="AQ201" s="83"/>
      <c r="AR201" s="70">
        <f>AO201/COS(RADIANS(AL201))</f>
        <v>9.6411348090126359E-2</v>
      </c>
    </row>
    <row r="202" spans="1:44" x14ac:dyDescent="0.3">
      <c r="A202" s="19">
        <v>200</v>
      </c>
      <c r="B202" s="19">
        <v>42.22</v>
      </c>
      <c r="C202" s="20">
        <v>85.27</v>
      </c>
      <c r="D202" s="21">
        <v>1.97</v>
      </c>
      <c r="E202" s="30">
        <v>75.874976525800307</v>
      </c>
      <c r="F202" s="30">
        <v>41.928680949152103</v>
      </c>
      <c r="G202" s="31">
        <v>45.502132343064197</v>
      </c>
      <c r="H202" s="29"/>
      <c r="I202" s="30"/>
      <c r="J202" s="31"/>
      <c r="K202" s="29"/>
      <c r="L202" s="30"/>
      <c r="M202" s="31"/>
      <c r="N202" s="22">
        <v>1</v>
      </c>
      <c r="O202" s="18">
        <v>1</v>
      </c>
      <c r="P202" s="6"/>
      <c r="Q202" s="46"/>
      <c r="R202" s="47"/>
      <c r="S202" s="28"/>
      <c r="T202" s="46"/>
      <c r="U202" s="47"/>
      <c r="V202" s="28"/>
      <c r="W202" s="46"/>
      <c r="X202" s="47"/>
      <c r="Y202" s="27"/>
      <c r="Z202" s="10"/>
      <c r="AA202" s="11"/>
      <c r="AB202" s="12"/>
      <c r="AC202" s="12"/>
      <c r="AD202" s="10"/>
      <c r="AF202" s="12"/>
      <c r="AG202" s="64"/>
      <c r="AH202" s="6"/>
      <c r="AI202" s="64">
        <f t="shared" si="11"/>
        <v>0</v>
      </c>
      <c r="AJ202" s="46"/>
      <c r="AK202" s="78"/>
      <c r="AL202" s="47"/>
      <c r="AM202" s="69"/>
      <c r="AN202" s="83"/>
      <c r="AO202" s="83"/>
      <c r="AP202" s="69"/>
      <c r="AQ202" s="83"/>
      <c r="AR202" s="72"/>
    </row>
    <row r="203" spans="1:44" x14ac:dyDescent="0.3">
      <c r="A203" s="10">
        <v>201</v>
      </c>
      <c r="B203" s="10">
        <v>37.46</v>
      </c>
      <c r="C203" s="11">
        <v>108.71</v>
      </c>
      <c r="D203" s="12">
        <v>71.59</v>
      </c>
      <c r="E203" s="27"/>
      <c r="F203" s="27"/>
      <c r="G203" s="28"/>
      <c r="H203" s="26"/>
      <c r="I203" s="27"/>
      <c r="J203" s="28"/>
      <c r="K203" s="26">
        <v>88.067557066871899</v>
      </c>
      <c r="L203" s="27">
        <v>92.724889669112798</v>
      </c>
      <c r="M203" s="28">
        <v>21.737182825426402</v>
      </c>
      <c r="N203" s="18"/>
      <c r="O203" s="18">
        <v>1</v>
      </c>
      <c r="P203" s="6">
        <f t="shared" si="9"/>
        <v>1</v>
      </c>
      <c r="Q203" s="46"/>
      <c r="R203" s="47"/>
      <c r="S203" s="28"/>
      <c r="T203" s="46"/>
      <c r="U203" s="47"/>
      <c r="V203" s="28"/>
      <c r="W203" s="46">
        <v>28.8575702754395</v>
      </c>
      <c r="X203" s="47">
        <v>61.210354344827898</v>
      </c>
      <c r="Y203" s="27">
        <v>0.42179184570369099</v>
      </c>
      <c r="Z203" s="10"/>
      <c r="AA203" s="11"/>
      <c r="AB203" s="12">
        <v>1</v>
      </c>
      <c r="AC203" s="12">
        <f t="shared" si="10"/>
        <v>1</v>
      </c>
      <c r="AD203" s="10"/>
      <c r="AF203" s="59">
        <v>40</v>
      </c>
      <c r="AG203" s="64">
        <v>359.46835173938189</v>
      </c>
      <c r="AH203" s="6">
        <v>13303</v>
      </c>
      <c r="AI203" s="64">
        <f t="shared" si="11"/>
        <v>130.14570935536779</v>
      </c>
      <c r="AJ203" s="46"/>
      <c r="AK203" s="78"/>
      <c r="AL203" s="82">
        <v>11.823413243619999</v>
      </c>
      <c r="AM203" s="69"/>
      <c r="AN203" s="83"/>
      <c r="AO203" s="84">
        <f>AF203/AI203</f>
        <v>0.30734781959487029</v>
      </c>
      <c r="AP203" s="69"/>
      <c r="AQ203" s="83"/>
      <c r="AR203" s="70">
        <f>AO203/COS(RADIANS(AL203))</f>
        <v>0.31400993535413091</v>
      </c>
    </row>
    <row r="204" spans="1:44" x14ac:dyDescent="0.3">
      <c r="A204" s="19">
        <v>202</v>
      </c>
      <c r="B204" s="19">
        <v>154.54</v>
      </c>
      <c r="C204" s="20">
        <v>87.83</v>
      </c>
      <c r="D204" s="21">
        <v>14.55</v>
      </c>
      <c r="E204" s="30"/>
      <c r="F204" s="30"/>
      <c r="G204" s="31"/>
      <c r="H204" s="29">
        <v>103.768939731164</v>
      </c>
      <c r="I204" s="30">
        <v>100.05038233269499</v>
      </c>
      <c r="J204" s="31">
        <v>190.79350268379099</v>
      </c>
      <c r="K204" s="29"/>
      <c r="L204" s="30"/>
      <c r="M204" s="31"/>
      <c r="N204" s="22">
        <v>1</v>
      </c>
      <c r="O204" s="18">
        <v>1</v>
      </c>
      <c r="P204" s="6"/>
      <c r="Q204" s="46"/>
      <c r="R204" s="47"/>
      <c r="S204" s="28"/>
      <c r="T204" s="46"/>
      <c r="U204" s="47"/>
      <c r="V204" s="28"/>
      <c r="W204" s="46"/>
      <c r="X204" s="47"/>
      <c r="Y204" s="27"/>
      <c r="Z204" s="10"/>
      <c r="AA204" s="11"/>
      <c r="AB204" s="12"/>
      <c r="AC204" s="12"/>
      <c r="AD204" s="10"/>
      <c r="AF204" s="12"/>
      <c r="AG204" s="64">
        <v>359.58246124490421</v>
      </c>
      <c r="AH204" s="6">
        <v>193</v>
      </c>
      <c r="AI204" s="64">
        <f t="shared" si="11"/>
        <v>15.67594437773643</v>
      </c>
      <c r="AJ204" s="46"/>
      <c r="AK204" s="78"/>
      <c r="AL204" s="47"/>
      <c r="AM204" s="69"/>
      <c r="AN204" s="83"/>
      <c r="AO204" s="83"/>
      <c r="AP204" s="69"/>
      <c r="AQ204" s="83"/>
      <c r="AR204" s="72"/>
    </row>
    <row r="205" spans="1:44" x14ac:dyDescent="0.3">
      <c r="A205" s="10">
        <v>203</v>
      </c>
      <c r="B205" s="10">
        <v>155</v>
      </c>
      <c r="C205" s="11">
        <v>113.2</v>
      </c>
      <c r="D205" s="12">
        <v>42.34</v>
      </c>
      <c r="E205" s="27">
        <v>144.033986457607</v>
      </c>
      <c r="F205" s="27">
        <v>62.288473486513197</v>
      </c>
      <c r="G205" s="28">
        <v>102.819496537227</v>
      </c>
      <c r="H205" s="26">
        <v>96.489717942567395</v>
      </c>
      <c r="I205" s="27">
        <v>136.91691621090499</v>
      </c>
      <c r="J205" s="28">
        <v>185.941333756126</v>
      </c>
      <c r="K205" s="26">
        <v>212.86284258539899</v>
      </c>
      <c r="L205" s="27">
        <v>117.533086097921</v>
      </c>
      <c r="M205" s="28">
        <v>9.0029078044067408</v>
      </c>
      <c r="N205" s="18"/>
      <c r="O205" s="18">
        <v>3</v>
      </c>
      <c r="P205" s="6">
        <f t="shared" si="9"/>
        <v>3</v>
      </c>
      <c r="Q205" s="46">
        <v>59.646384841944702</v>
      </c>
      <c r="R205" s="47">
        <v>81.373954028289106</v>
      </c>
      <c r="S205" s="28">
        <v>7.57926214993353E-2</v>
      </c>
      <c r="T205" s="46">
        <v>53.5840834960945</v>
      </c>
      <c r="U205" s="47">
        <v>70.668013183955594</v>
      </c>
      <c r="V205" s="28">
        <v>0.19652013703579199</v>
      </c>
      <c r="W205" s="46">
        <v>92.956972780465705</v>
      </c>
      <c r="X205" s="47">
        <v>172.69040760298199</v>
      </c>
      <c r="Y205" s="27">
        <v>5.1166772656086497E-2</v>
      </c>
      <c r="Z205" s="10">
        <v>1</v>
      </c>
      <c r="AA205" s="11">
        <v>1</v>
      </c>
      <c r="AB205" s="12">
        <v>1</v>
      </c>
      <c r="AC205" s="12">
        <f t="shared" si="10"/>
        <v>3</v>
      </c>
      <c r="AD205" s="60">
        <v>3</v>
      </c>
      <c r="AE205" s="61">
        <v>2</v>
      </c>
      <c r="AF205" s="59">
        <v>5</v>
      </c>
      <c r="AG205" s="64">
        <v>359.62039816120296</v>
      </c>
      <c r="AH205" s="6">
        <v>7191</v>
      </c>
      <c r="AI205" s="64">
        <f t="shared" si="11"/>
        <v>95.686287242167339</v>
      </c>
      <c r="AJ205" s="79">
        <v>2.26611736582</v>
      </c>
      <c r="AK205" s="80">
        <v>38.715441976299999</v>
      </c>
      <c r="AL205" s="82">
        <v>28.444441816173999</v>
      </c>
      <c r="AM205" s="71">
        <f>AD205/AI205</f>
        <v>3.1352454844521864E-2</v>
      </c>
      <c r="AN205" s="84">
        <f>AE205/AI205</f>
        <v>2.0901636563014577E-2</v>
      </c>
      <c r="AO205" s="84">
        <f>AF205/AI205</f>
        <v>5.2254091407536438E-2</v>
      </c>
      <c r="AP205" s="71">
        <f>AM205/COS(RADIANS(AJ205))</f>
        <v>3.1376993131733734E-2</v>
      </c>
      <c r="AQ205" s="84">
        <f>AN205/COS(RADIANS(AK205))</f>
        <v>2.6787976481352119E-2</v>
      </c>
      <c r="AR205" s="70">
        <f>AO205/COS(RADIANS(AL205))</f>
        <v>5.942831385562785E-2</v>
      </c>
    </row>
    <row r="206" spans="1:44" x14ac:dyDescent="0.3">
      <c r="A206" s="10">
        <v>204</v>
      </c>
      <c r="B206" s="10">
        <v>11.07</v>
      </c>
      <c r="C206" s="11">
        <v>80.92</v>
      </c>
      <c r="D206" s="12">
        <v>84.63</v>
      </c>
      <c r="E206" s="27">
        <v>320.90120984905502</v>
      </c>
      <c r="F206" s="27">
        <v>56.798366780087903</v>
      </c>
      <c r="G206" s="28">
        <v>164.21966089607099</v>
      </c>
      <c r="H206" s="26"/>
      <c r="I206" s="27"/>
      <c r="J206" s="28"/>
      <c r="K206" s="26">
        <v>63.2456548346874</v>
      </c>
      <c r="L206" s="27">
        <v>65.073634201367597</v>
      </c>
      <c r="M206" s="28">
        <v>8.1785630142979606</v>
      </c>
      <c r="N206" s="18"/>
      <c r="O206" s="18">
        <v>2</v>
      </c>
      <c r="P206" s="6">
        <f t="shared" si="9"/>
        <v>2</v>
      </c>
      <c r="Q206" s="46">
        <v>100.841113689963</v>
      </c>
      <c r="R206" s="47">
        <v>144.89989398665799</v>
      </c>
      <c r="S206" s="28">
        <v>0.15388241025191701</v>
      </c>
      <c r="T206" s="46"/>
      <c r="U206" s="47"/>
      <c r="V206" s="28"/>
      <c r="W206" s="46">
        <v>56.223821888703</v>
      </c>
      <c r="X206" s="47">
        <v>44.980158172633303</v>
      </c>
      <c r="Y206" s="27">
        <v>0.39325217814003399</v>
      </c>
      <c r="Z206" s="10">
        <v>1</v>
      </c>
      <c r="AA206" s="11"/>
      <c r="AB206" s="12">
        <v>1</v>
      </c>
      <c r="AC206" s="12">
        <f t="shared" si="10"/>
        <v>2</v>
      </c>
      <c r="AD206" s="60">
        <v>11</v>
      </c>
      <c r="AF206" s="59">
        <v>35</v>
      </c>
      <c r="AG206" s="64">
        <v>360.14627245279689</v>
      </c>
      <c r="AH206" s="6">
        <v>39459</v>
      </c>
      <c r="AI206" s="64">
        <f t="shared" si="11"/>
        <v>224.14450516509385</v>
      </c>
      <c r="AJ206" s="79">
        <v>23.148489964865</v>
      </c>
      <c r="AK206" s="78"/>
      <c r="AL206" s="82">
        <v>18.798848126494001</v>
      </c>
      <c r="AM206" s="71">
        <f>AD206/AI206</f>
        <v>4.9075483656839766E-2</v>
      </c>
      <c r="AN206" s="83"/>
      <c r="AO206" s="84">
        <f>AF206/AI206</f>
        <v>0.15614926618085381</v>
      </c>
      <c r="AP206" s="71">
        <f>AM206/COS(RADIANS(AJ206))</f>
        <v>5.3372554489765869E-2</v>
      </c>
      <c r="AQ206" s="83"/>
      <c r="AR206" s="70">
        <f>AO206/COS(RADIANS(AL206))</f>
        <v>0.16494831203070229</v>
      </c>
    </row>
    <row r="207" spans="1:44" x14ac:dyDescent="0.3">
      <c r="A207" s="10">
        <v>205</v>
      </c>
      <c r="B207" s="10">
        <v>155.62</v>
      </c>
      <c r="C207" s="11">
        <v>87.43</v>
      </c>
      <c r="D207" s="12">
        <v>13.52</v>
      </c>
      <c r="E207" s="27"/>
      <c r="F207" s="27"/>
      <c r="G207" s="28"/>
      <c r="H207" s="26">
        <v>104.749279692382</v>
      </c>
      <c r="I207" s="27">
        <v>98.999938480733505</v>
      </c>
      <c r="J207" s="28">
        <v>190.44867101818599</v>
      </c>
      <c r="K207" s="26"/>
      <c r="L207" s="27"/>
      <c r="M207" s="28"/>
      <c r="N207" s="18"/>
      <c r="O207" s="18">
        <v>1</v>
      </c>
      <c r="P207" s="6">
        <f t="shared" si="9"/>
        <v>1</v>
      </c>
      <c r="Q207" s="46"/>
      <c r="R207" s="47"/>
      <c r="S207" s="28"/>
      <c r="T207" s="46">
        <v>40.469663141254003</v>
      </c>
      <c r="U207" s="47">
        <v>51.751153012456498</v>
      </c>
      <c r="V207" s="28">
        <v>0.470963530542787</v>
      </c>
      <c r="W207" s="46"/>
      <c r="X207" s="47"/>
      <c r="Y207" s="27"/>
      <c r="Z207" s="10"/>
      <c r="AA207" s="11">
        <v>1</v>
      </c>
      <c r="AB207" s="12"/>
      <c r="AC207" s="12">
        <f t="shared" si="10"/>
        <v>1</v>
      </c>
      <c r="AD207" s="10"/>
      <c r="AE207" s="61">
        <v>5</v>
      </c>
      <c r="AF207" s="12"/>
      <c r="AG207" s="64">
        <v>359.95958530194127</v>
      </c>
      <c r="AH207" s="6">
        <v>2774</v>
      </c>
      <c r="AI207" s="64">
        <f t="shared" si="11"/>
        <v>59.430349966118669</v>
      </c>
      <c r="AJ207" s="46"/>
      <c r="AK207" s="80">
        <v>3.5591855352139001</v>
      </c>
      <c r="AL207" s="47"/>
      <c r="AM207" s="69"/>
      <c r="AN207" s="84">
        <f>AE207/AI207</f>
        <v>8.4132097536873118E-2</v>
      </c>
      <c r="AO207" s="83"/>
      <c r="AP207" s="69"/>
      <c r="AQ207" s="84">
        <f>AN207/COS(RADIANS(AK207))</f>
        <v>8.4294684801952985E-2</v>
      </c>
      <c r="AR207" s="72"/>
    </row>
    <row r="208" spans="1:44" x14ac:dyDescent="0.3">
      <c r="A208" s="10">
        <v>206</v>
      </c>
      <c r="B208" s="10">
        <v>99.72</v>
      </c>
      <c r="C208" s="11">
        <v>87.72</v>
      </c>
      <c r="D208" s="12">
        <v>73.08</v>
      </c>
      <c r="E208" s="27"/>
      <c r="F208" s="27"/>
      <c r="G208" s="28"/>
      <c r="H208" s="26">
        <v>80.1510443247452</v>
      </c>
      <c r="I208" s="27">
        <v>136.78669886153401</v>
      </c>
      <c r="J208" s="28">
        <v>244.867700579473</v>
      </c>
      <c r="K208" s="26">
        <v>151.333106602985</v>
      </c>
      <c r="L208" s="27">
        <v>78.3058431795302</v>
      </c>
      <c r="M208" s="28">
        <v>6.3244185664717198</v>
      </c>
      <c r="N208" s="18"/>
      <c r="O208" s="18">
        <v>2</v>
      </c>
      <c r="P208" s="6">
        <f t="shared" si="9"/>
        <v>2</v>
      </c>
      <c r="Q208" s="46"/>
      <c r="R208" s="47"/>
      <c r="S208" s="28"/>
      <c r="T208" s="46">
        <v>22.605170871693701</v>
      </c>
      <c r="U208" s="47">
        <v>110.723259642972</v>
      </c>
      <c r="V208" s="28">
        <v>-0.32666987602922398</v>
      </c>
      <c r="W208" s="46">
        <v>35.981323996893899</v>
      </c>
      <c r="X208" s="47">
        <v>125.981323984458</v>
      </c>
      <c r="Y208" s="27">
        <v>-0.475427430481552</v>
      </c>
      <c r="Z208" s="10"/>
      <c r="AA208" s="11">
        <v>0</v>
      </c>
      <c r="AB208" s="12">
        <v>0</v>
      </c>
      <c r="AC208" s="12">
        <f t="shared" si="10"/>
        <v>0</v>
      </c>
      <c r="AD208" s="10"/>
      <c r="AF208" s="12"/>
      <c r="AG208" s="64">
        <v>360.07174787552884</v>
      </c>
      <c r="AH208" s="6">
        <v>15252</v>
      </c>
      <c r="AI208" s="64">
        <f t="shared" si="11"/>
        <v>139.35368504743855</v>
      </c>
      <c r="AJ208" s="46"/>
      <c r="AK208" s="78">
        <v>22.538628125100001</v>
      </c>
      <c r="AL208" s="47">
        <v>7.7525929367000002</v>
      </c>
      <c r="AM208" s="69"/>
      <c r="AN208" s="83"/>
      <c r="AO208" s="83"/>
      <c r="AP208" s="69"/>
      <c r="AQ208" s="83"/>
      <c r="AR208" s="72"/>
    </row>
    <row r="209" spans="1:44" x14ac:dyDescent="0.3">
      <c r="A209" s="10">
        <v>207</v>
      </c>
      <c r="B209" s="10">
        <v>82.07</v>
      </c>
      <c r="C209" s="11">
        <v>82.63</v>
      </c>
      <c r="D209" s="12">
        <v>77.58</v>
      </c>
      <c r="E209" s="27"/>
      <c r="F209" s="27"/>
      <c r="G209" s="28"/>
      <c r="H209" s="26">
        <v>68.631401057737094</v>
      </c>
      <c r="I209" s="27">
        <v>133.17559328428001</v>
      </c>
      <c r="J209" s="28">
        <v>252.99307077599499</v>
      </c>
      <c r="K209" s="26">
        <v>134.39650646164901</v>
      </c>
      <c r="L209" s="27">
        <v>71.638159659475704</v>
      </c>
      <c r="M209" s="28">
        <v>5.0372668440816799</v>
      </c>
      <c r="N209" s="18"/>
      <c r="O209" s="18">
        <v>2</v>
      </c>
      <c r="P209" s="6">
        <f t="shared" si="9"/>
        <v>2</v>
      </c>
      <c r="Q209" s="46"/>
      <c r="R209" s="47"/>
      <c r="S209" s="28"/>
      <c r="T209" s="46">
        <v>22.4476673342675</v>
      </c>
      <c r="U209" s="47">
        <v>110.227134954319</v>
      </c>
      <c r="V209" s="28">
        <v>-0.319545250611243</v>
      </c>
      <c r="W209" s="46">
        <v>22.5302561608075</v>
      </c>
      <c r="X209" s="47">
        <v>110.29617774055301</v>
      </c>
      <c r="Y209" s="27">
        <v>-0.320398800017618</v>
      </c>
      <c r="Z209" s="10"/>
      <c r="AA209" s="11">
        <v>0</v>
      </c>
      <c r="AB209" s="12">
        <v>0</v>
      </c>
      <c r="AC209" s="12">
        <f t="shared" si="10"/>
        <v>0</v>
      </c>
      <c r="AD209" s="10"/>
      <c r="AF209" s="12"/>
      <c r="AG209" s="64">
        <v>360.80794587582773</v>
      </c>
      <c r="AH209" s="6">
        <v>5303</v>
      </c>
      <c r="AI209" s="64">
        <f t="shared" si="11"/>
        <v>82.170489263059451</v>
      </c>
      <c r="AJ209" s="46"/>
      <c r="AK209" s="78">
        <v>18.159168115</v>
      </c>
      <c r="AL209" s="47">
        <v>14.276675615158901</v>
      </c>
      <c r="AM209" s="69"/>
      <c r="AN209" s="83"/>
      <c r="AO209" s="83"/>
      <c r="AP209" s="69"/>
      <c r="AQ209" s="83"/>
      <c r="AR209" s="72"/>
    </row>
    <row r="210" spans="1:44" x14ac:dyDescent="0.3">
      <c r="A210" s="10">
        <v>208</v>
      </c>
      <c r="B210" s="10">
        <v>161.16</v>
      </c>
      <c r="C210" s="11">
        <v>157.6</v>
      </c>
      <c r="D210" s="12">
        <v>53.75</v>
      </c>
      <c r="E210" s="27">
        <v>141.76488327014101</v>
      </c>
      <c r="F210" s="27">
        <v>107.118608359353</v>
      </c>
      <c r="G210" s="28">
        <v>99.241105706601502</v>
      </c>
      <c r="H210" s="26">
        <v>34.0189469448406</v>
      </c>
      <c r="I210" s="27">
        <v>144.23026094435801</v>
      </c>
      <c r="J210" s="28">
        <v>112.67420786581199</v>
      </c>
      <c r="K210" s="26"/>
      <c r="L210" s="27"/>
      <c r="M210" s="28"/>
      <c r="N210" s="18"/>
      <c r="O210" s="18">
        <v>2</v>
      </c>
      <c r="P210" s="6">
        <f t="shared" si="9"/>
        <v>2</v>
      </c>
      <c r="Q210" s="46">
        <v>66.578432744137402</v>
      </c>
      <c r="R210" s="47">
        <v>57.705836041761103</v>
      </c>
      <c r="S210" s="28">
        <v>0.212367267189422</v>
      </c>
      <c r="T210" s="46">
        <v>75.499919749008399</v>
      </c>
      <c r="U210" s="47">
        <v>76.547331047490204</v>
      </c>
      <c r="V210" s="28">
        <v>5.8249226984227701E-2</v>
      </c>
      <c r="W210" s="46"/>
      <c r="X210" s="47"/>
      <c r="Y210" s="27"/>
      <c r="Z210" s="10">
        <v>1</v>
      </c>
      <c r="AA210" s="11">
        <v>1</v>
      </c>
      <c r="AB210" s="12"/>
      <c r="AC210" s="12">
        <f t="shared" si="10"/>
        <v>2</v>
      </c>
      <c r="AD210" s="60">
        <v>4</v>
      </c>
      <c r="AE210" s="61">
        <v>10</v>
      </c>
      <c r="AF210" s="12"/>
      <c r="AG210" s="64">
        <v>360.80794587582773</v>
      </c>
      <c r="AH210" s="6">
        <v>11248</v>
      </c>
      <c r="AI210" s="64">
        <f t="shared" si="11"/>
        <v>119.67204518675659</v>
      </c>
      <c r="AJ210" s="79">
        <v>42.693278595831003</v>
      </c>
      <c r="AK210" s="80">
        <v>74.948599643695005</v>
      </c>
      <c r="AL210" s="47"/>
      <c r="AM210" s="71">
        <f>AD210/AI210</f>
        <v>3.3424681543277046E-2</v>
      </c>
      <c r="AN210" s="84">
        <f>AE210/AI210</f>
        <v>8.3561703858192615E-2</v>
      </c>
      <c r="AO210" s="83"/>
      <c r="AP210" s="71">
        <f>AM210/COS(RADIANS(AJ210))</f>
        <v>4.5476119437087542E-2</v>
      </c>
      <c r="AQ210" s="84">
        <f>AN210/COS(RADIANS(AK210))</f>
        <v>0.32178042626294523</v>
      </c>
      <c r="AR210" s="72"/>
    </row>
    <row r="211" spans="1:44" x14ac:dyDescent="0.3">
      <c r="A211" s="10">
        <v>209</v>
      </c>
      <c r="B211" s="10">
        <v>145.47</v>
      </c>
      <c r="C211" s="11">
        <v>96.5</v>
      </c>
      <c r="D211" s="12">
        <v>30.44</v>
      </c>
      <c r="E211" s="27"/>
      <c r="F211" s="27"/>
      <c r="G211" s="28"/>
      <c r="H211" s="26">
        <v>95.292972232740496</v>
      </c>
      <c r="I211" s="27">
        <v>117.79846689181601</v>
      </c>
      <c r="J211" s="28">
        <v>194.44790524876001</v>
      </c>
      <c r="K211" s="26"/>
      <c r="L211" s="27"/>
      <c r="M211" s="28"/>
      <c r="N211" s="18"/>
      <c r="O211" s="18">
        <v>1</v>
      </c>
      <c r="P211" s="6">
        <f t="shared" si="9"/>
        <v>1</v>
      </c>
      <c r="Q211" s="46"/>
      <c r="R211" s="47"/>
      <c r="S211" s="28"/>
      <c r="T211" s="46">
        <v>36.552909078084603</v>
      </c>
      <c r="U211" s="47">
        <v>68.759616207182702</v>
      </c>
      <c r="V211" s="28">
        <v>0.29102343896391802</v>
      </c>
      <c r="W211" s="46"/>
      <c r="X211" s="47"/>
      <c r="Y211" s="27"/>
      <c r="Z211" s="10"/>
      <c r="AA211" s="11">
        <v>1</v>
      </c>
      <c r="AB211" s="12"/>
      <c r="AC211" s="12">
        <f t="shared" si="10"/>
        <v>1</v>
      </c>
      <c r="AD211" s="10"/>
      <c r="AE211" s="61">
        <v>11</v>
      </c>
      <c r="AF211" s="12"/>
      <c r="AG211" s="64">
        <v>360.9888431871945</v>
      </c>
      <c r="AH211" s="6">
        <v>3846</v>
      </c>
      <c r="AI211" s="64">
        <f t="shared" si="11"/>
        <v>69.977705657240833</v>
      </c>
      <c r="AJ211" s="46"/>
      <c r="AK211" s="80">
        <v>18.889297989149998</v>
      </c>
      <c r="AL211" s="47"/>
      <c r="AM211" s="69"/>
      <c r="AN211" s="84">
        <f>AE211/AI211</f>
        <v>0.15719292161248205</v>
      </c>
      <c r="AO211" s="83"/>
      <c r="AP211" s="69"/>
      <c r="AQ211" s="84">
        <f>AN211/COS(RADIANS(AK211))</f>
        <v>0.16614026514628374</v>
      </c>
      <c r="AR211" s="72"/>
    </row>
    <row r="212" spans="1:44" x14ac:dyDescent="0.3">
      <c r="A212" s="10">
        <v>210</v>
      </c>
      <c r="B212" s="10">
        <v>148.16</v>
      </c>
      <c r="C212" s="11">
        <v>47.94</v>
      </c>
      <c r="D212" s="12">
        <v>75.89</v>
      </c>
      <c r="E212" s="27">
        <v>67.164513243503393</v>
      </c>
      <c r="F212" s="27">
        <v>34.949581498431002</v>
      </c>
      <c r="G212" s="28">
        <v>201.477215118532</v>
      </c>
      <c r="H212" s="26">
        <v>136.947190468602</v>
      </c>
      <c r="I212" s="27">
        <v>98.914790922607295</v>
      </c>
      <c r="J212" s="28">
        <v>259.443251791232</v>
      </c>
      <c r="K212" s="26"/>
      <c r="L212" s="27"/>
      <c r="M212" s="28"/>
      <c r="N212" s="18"/>
      <c r="O212" s="18">
        <v>2</v>
      </c>
      <c r="P212" s="6">
        <f t="shared" si="9"/>
        <v>2</v>
      </c>
      <c r="Q212" s="46">
        <v>59.2300537442541</v>
      </c>
      <c r="R212" s="47">
        <v>81.057656632943505</v>
      </c>
      <c r="S212" s="28">
        <v>7.9522141625719897E-2</v>
      </c>
      <c r="T212" s="46">
        <v>53.624622449791602</v>
      </c>
      <c r="U212" s="47">
        <v>71.185778115293203</v>
      </c>
      <c r="V212" s="28">
        <v>0.19126641360876701</v>
      </c>
      <c r="W212" s="46"/>
      <c r="X212" s="47"/>
      <c r="Y212" s="27"/>
      <c r="Z212" s="10">
        <v>1</v>
      </c>
      <c r="AA212" s="11">
        <v>1</v>
      </c>
      <c r="AB212" s="12"/>
      <c r="AC212" s="12">
        <f t="shared" si="10"/>
        <v>2</v>
      </c>
      <c r="AD212" s="60">
        <v>3</v>
      </c>
      <c r="AE212" s="61">
        <v>12</v>
      </c>
      <c r="AF212" s="12"/>
      <c r="AG212" s="64">
        <v>360.58920135179113</v>
      </c>
      <c r="AH212" s="6">
        <v>4454</v>
      </c>
      <c r="AI212" s="64">
        <f t="shared" si="11"/>
        <v>75.306101560566887</v>
      </c>
      <c r="AJ212" s="79">
        <v>55.9599413825974</v>
      </c>
      <c r="AK212" s="80">
        <v>16.6463375423853</v>
      </c>
      <c r="AL212" s="47"/>
      <c r="AM212" s="71">
        <f>AD212/AI212</f>
        <v>3.9837409424084612E-2</v>
      </c>
      <c r="AN212" s="84">
        <f>AE212/AI212</f>
        <v>0.15934963769633845</v>
      </c>
      <c r="AO212" s="83"/>
      <c r="AP212" s="71">
        <f>AM212/COS(RADIANS(AJ212))</f>
        <v>7.1167156455769279E-2</v>
      </c>
      <c r="AQ212" s="84">
        <f>AN212/COS(RADIANS(AK212))</f>
        <v>0.1663199031388454</v>
      </c>
      <c r="AR212" s="72"/>
    </row>
    <row r="213" spans="1:44" x14ac:dyDescent="0.3">
      <c r="A213" s="19">
        <v>211</v>
      </c>
      <c r="B213" s="19">
        <v>44.42</v>
      </c>
      <c r="C213" s="20">
        <v>116.91</v>
      </c>
      <c r="D213" s="21">
        <v>46.83</v>
      </c>
      <c r="E213" s="30"/>
      <c r="F213" s="30"/>
      <c r="G213" s="31"/>
      <c r="H213" s="29"/>
      <c r="I213" s="30"/>
      <c r="J213" s="31"/>
      <c r="K213" s="29">
        <v>103.05344159232401</v>
      </c>
      <c r="L213" s="30">
        <v>116.023686431052</v>
      </c>
      <c r="M213" s="31">
        <v>14.9329422029368</v>
      </c>
      <c r="N213" s="22">
        <v>1</v>
      </c>
      <c r="O213" s="18">
        <v>1</v>
      </c>
      <c r="P213" s="6"/>
      <c r="Q213" s="46"/>
      <c r="R213" s="47"/>
      <c r="S213" s="28"/>
      <c r="T213" s="46"/>
      <c r="U213" s="47"/>
      <c r="V213" s="28"/>
      <c r="W213" s="46"/>
      <c r="X213" s="47"/>
      <c r="Y213" s="27"/>
      <c r="Z213" s="10"/>
      <c r="AA213" s="11"/>
      <c r="AB213" s="12"/>
      <c r="AC213" s="12"/>
      <c r="AD213" s="10"/>
      <c r="AF213" s="12"/>
      <c r="AG213" s="64">
        <v>360.47914821237435</v>
      </c>
      <c r="AH213" s="6">
        <v>103</v>
      </c>
      <c r="AI213" s="64">
        <f t="shared" si="11"/>
        <v>11.451797811161432</v>
      </c>
      <c r="AJ213" s="46"/>
      <c r="AK213" s="78"/>
      <c r="AL213" s="47"/>
      <c r="AM213" s="69"/>
      <c r="AN213" s="83"/>
      <c r="AO213" s="83"/>
      <c r="AP213" s="69"/>
      <c r="AQ213" s="83"/>
      <c r="AR213" s="72"/>
    </row>
    <row r="214" spans="1:44" x14ac:dyDescent="0.3">
      <c r="A214" s="10">
        <v>212</v>
      </c>
      <c r="B214" s="10">
        <v>127.66</v>
      </c>
      <c r="C214" s="11">
        <v>137.22</v>
      </c>
      <c r="D214" s="12">
        <v>83.38</v>
      </c>
      <c r="E214" s="27">
        <v>88.009611999836594</v>
      </c>
      <c r="F214" s="27">
        <v>97.621167822047695</v>
      </c>
      <c r="G214" s="28">
        <v>123.365537253512</v>
      </c>
      <c r="H214" s="26"/>
      <c r="I214" s="27"/>
      <c r="J214" s="28"/>
      <c r="K214" s="26"/>
      <c r="L214" s="27"/>
      <c r="M214" s="28"/>
      <c r="N214" s="18"/>
      <c r="O214" s="18">
        <v>1</v>
      </c>
      <c r="P214" s="6">
        <f t="shared" si="9"/>
        <v>1</v>
      </c>
      <c r="Q214" s="46">
        <v>31.770426596538702</v>
      </c>
      <c r="R214" s="47">
        <v>58.898100125001498</v>
      </c>
      <c r="S214" s="28">
        <v>0.43916247378099299</v>
      </c>
      <c r="T214" s="46"/>
      <c r="U214" s="47"/>
      <c r="V214" s="28"/>
      <c r="W214" s="46"/>
      <c r="X214" s="47"/>
      <c r="Y214" s="27"/>
      <c r="Z214" s="10">
        <v>1</v>
      </c>
      <c r="AA214" s="11"/>
      <c r="AB214" s="12"/>
      <c r="AC214" s="12">
        <f t="shared" si="10"/>
        <v>1</v>
      </c>
      <c r="AD214" s="60">
        <v>14</v>
      </c>
      <c r="AF214" s="12"/>
      <c r="AG214" s="64">
        <v>360.77161469029659</v>
      </c>
      <c r="AH214" s="6">
        <v>7871</v>
      </c>
      <c r="AI214" s="64">
        <f t="shared" si="11"/>
        <v>100.10828365630121</v>
      </c>
      <c r="AJ214" s="79">
        <v>28.821646331099998</v>
      </c>
      <c r="AK214" s="78"/>
      <c r="AL214" s="47"/>
      <c r="AM214" s="71">
        <f>AD214/AI214</f>
        <v>0.13984856685852076</v>
      </c>
      <c r="AN214" s="83"/>
      <c r="AO214" s="83"/>
      <c r="AP214" s="71">
        <f>AM214/COS(RADIANS(AJ214))</f>
        <v>0.15962177650066062</v>
      </c>
      <c r="AQ214" s="83"/>
      <c r="AR214" s="72"/>
    </row>
    <row r="215" spans="1:44" x14ac:dyDescent="0.3">
      <c r="A215" s="10">
        <v>213</v>
      </c>
      <c r="B215" s="10">
        <v>135.68</v>
      </c>
      <c r="C215" s="11">
        <v>119.31</v>
      </c>
      <c r="D215" s="12">
        <v>88.85</v>
      </c>
      <c r="E215" s="27">
        <v>93.196368292333403</v>
      </c>
      <c r="F215" s="27">
        <v>86.901503912968593</v>
      </c>
      <c r="G215" s="28">
        <v>138.36136973565499</v>
      </c>
      <c r="H215" s="26"/>
      <c r="I215" s="27"/>
      <c r="J215" s="28"/>
      <c r="K215" s="26"/>
      <c r="L215" s="27"/>
      <c r="M215" s="28"/>
      <c r="N215" s="18"/>
      <c r="O215" s="18">
        <v>1</v>
      </c>
      <c r="P215" s="6">
        <f t="shared" si="9"/>
        <v>1</v>
      </c>
      <c r="Q215" s="46">
        <v>26.679026979128398</v>
      </c>
      <c r="R215" s="47">
        <v>63.750960966892698</v>
      </c>
      <c r="S215" s="28">
        <v>0.39518733808724699</v>
      </c>
      <c r="T215" s="46"/>
      <c r="U215" s="47"/>
      <c r="V215" s="28"/>
      <c r="W215" s="46"/>
      <c r="X215" s="47"/>
      <c r="Y215" s="27"/>
      <c r="Z215" s="10">
        <v>1</v>
      </c>
      <c r="AA215" s="11"/>
      <c r="AB215" s="12"/>
      <c r="AC215" s="12">
        <f t="shared" si="10"/>
        <v>1</v>
      </c>
      <c r="AD215" s="60">
        <v>29</v>
      </c>
      <c r="AF215" s="12"/>
      <c r="AG215" s="64">
        <v>361.16847413890866</v>
      </c>
      <c r="AH215" s="6">
        <v>5626</v>
      </c>
      <c r="AI215" s="64">
        <f t="shared" si="11"/>
        <v>84.635959725639225</v>
      </c>
      <c r="AJ215" s="79">
        <v>14.199118148769999</v>
      </c>
      <c r="AK215" s="78"/>
      <c r="AL215" s="47"/>
      <c r="AM215" s="71">
        <f>AD215/AI215</f>
        <v>0.34264395528813119</v>
      </c>
      <c r="AN215" s="83"/>
      <c r="AO215" s="83"/>
      <c r="AP215" s="71">
        <f>AM215/COS(RADIANS(AJ215))</f>
        <v>0.35344191492450638</v>
      </c>
      <c r="AQ215" s="83"/>
      <c r="AR215" s="72"/>
    </row>
    <row r="216" spans="1:44" x14ac:dyDescent="0.3">
      <c r="A216" s="10">
        <v>214</v>
      </c>
      <c r="B216" s="10">
        <v>30.31</v>
      </c>
      <c r="C216" s="11">
        <v>129.97</v>
      </c>
      <c r="D216" s="12">
        <v>52.44</v>
      </c>
      <c r="E216" s="27"/>
      <c r="F216" s="27"/>
      <c r="G216" s="28"/>
      <c r="H216" s="26"/>
      <c r="I216" s="27"/>
      <c r="J216" s="28"/>
      <c r="K216" s="26">
        <v>92.891681888267001</v>
      </c>
      <c r="L216" s="27">
        <v>118.355863128536</v>
      </c>
      <c r="M216" s="28">
        <v>30.310521108825601</v>
      </c>
      <c r="N216" s="18"/>
      <c r="O216" s="18">
        <v>1</v>
      </c>
      <c r="P216" s="6">
        <f t="shared" si="9"/>
        <v>1</v>
      </c>
      <c r="Q216" s="46"/>
      <c r="R216" s="47"/>
      <c r="S216" s="28"/>
      <c r="T216" s="46"/>
      <c r="U216" s="47"/>
      <c r="V216" s="28"/>
      <c r="W216" s="46">
        <v>45.2436489666201</v>
      </c>
      <c r="X216" s="47">
        <v>55.854021362856798</v>
      </c>
      <c r="Y216" s="27">
        <v>0.39520998264130403</v>
      </c>
      <c r="Z216" s="10"/>
      <c r="AA216" s="11"/>
      <c r="AB216" s="12">
        <v>1</v>
      </c>
      <c r="AC216" s="12">
        <f t="shared" si="10"/>
        <v>1</v>
      </c>
      <c r="AD216" s="10"/>
      <c r="AF216" s="59">
        <v>11</v>
      </c>
      <c r="AG216" s="64">
        <v>361.38235586812402</v>
      </c>
      <c r="AH216" s="6">
        <v>20367</v>
      </c>
      <c r="AI216" s="64">
        <f t="shared" si="11"/>
        <v>161.03437461492828</v>
      </c>
      <c r="AJ216" s="46"/>
      <c r="AK216" s="78"/>
      <c r="AL216" s="82">
        <v>38.431126483930001</v>
      </c>
      <c r="AM216" s="69"/>
      <c r="AN216" s="83"/>
      <c r="AO216" s="84">
        <f>AF216/AI216</f>
        <v>6.8308397050652267E-2</v>
      </c>
      <c r="AP216" s="69"/>
      <c r="AQ216" s="83"/>
      <c r="AR216" s="70">
        <f>AO216/COS(RADIANS(AL216))</f>
        <v>8.7199697220950848E-2</v>
      </c>
    </row>
    <row r="217" spans="1:44" x14ac:dyDescent="0.3">
      <c r="A217" s="10">
        <v>215</v>
      </c>
      <c r="B217" s="10">
        <v>150.66999999999999</v>
      </c>
      <c r="C217" s="11">
        <v>65.78</v>
      </c>
      <c r="D217" s="12">
        <v>6.39</v>
      </c>
      <c r="E217" s="27"/>
      <c r="F217" s="27"/>
      <c r="G217" s="28"/>
      <c r="H217" s="26">
        <v>98.010452400766397</v>
      </c>
      <c r="I217" s="27">
        <v>80.061699085464895</v>
      </c>
      <c r="J217" s="28">
        <v>203.05661449207699</v>
      </c>
      <c r="K217" s="26">
        <v>180.30776935395099</v>
      </c>
      <c r="L217" s="27">
        <v>109.022512588125</v>
      </c>
      <c r="M217" s="28">
        <v>304.91144834325502</v>
      </c>
      <c r="N217" s="18"/>
      <c r="O217" s="18">
        <v>2</v>
      </c>
      <c r="P217" s="6">
        <f t="shared" si="9"/>
        <v>2</v>
      </c>
      <c r="Q217" s="46"/>
      <c r="R217" s="47"/>
      <c r="S217" s="28"/>
      <c r="T217" s="46">
        <v>37.709842554778902</v>
      </c>
      <c r="U217" s="47">
        <v>52.916105715245401</v>
      </c>
      <c r="V217" s="28">
        <v>0.47703159356938402</v>
      </c>
      <c r="W217" s="46">
        <v>75.777575056283197</v>
      </c>
      <c r="X217" s="47">
        <v>121.01863863949799</v>
      </c>
      <c r="Y217" s="27">
        <v>-0.12660655611778701</v>
      </c>
      <c r="Z217" s="10"/>
      <c r="AA217" s="11">
        <v>1</v>
      </c>
      <c r="AB217" s="12">
        <v>0</v>
      </c>
      <c r="AC217" s="12">
        <f t="shared" si="10"/>
        <v>1</v>
      </c>
      <c r="AD217" s="10"/>
      <c r="AE217" s="61">
        <v>18</v>
      </c>
      <c r="AF217" s="12"/>
      <c r="AG217" s="64">
        <v>361.97838937523517</v>
      </c>
      <c r="AH217" s="6">
        <v>6824</v>
      </c>
      <c r="AI217" s="64">
        <f t="shared" si="11"/>
        <v>93.212588491430438</v>
      </c>
      <c r="AJ217" s="46"/>
      <c r="AK217" s="80">
        <v>18.918831264400001</v>
      </c>
      <c r="AL217" s="47">
        <v>2.6879946557753001</v>
      </c>
      <c r="AM217" s="69"/>
      <c r="AN217" s="84">
        <f>AE217/AI217</f>
        <v>0.19310696432011265</v>
      </c>
      <c r="AO217" s="83"/>
      <c r="AP217" s="69"/>
      <c r="AQ217" s="84">
        <f>AN217/COS(RADIANS(AK217))</f>
        <v>0.20413454805896136</v>
      </c>
      <c r="AR217" s="72"/>
    </row>
    <row r="218" spans="1:44" x14ac:dyDescent="0.3">
      <c r="A218" s="10">
        <v>216</v>
      </c>
      <c r="B218" s="10">
        <v>17.02</v>
      </c>
      <c r="C218" s="11">
        <v>115.72</v>
      </c>
      <c r="D218" s="12">
        <v>69.27</v>
      </c>
      <c r="E218" s="27">
        <v>345.69037267053801</v>
      </c>
      <c r="F218" s="27">
        <v>73.594476854852104</v>
      </c>
      <c r="G218" s="28">
        <v>126.474615478773</v>
      </c>
      <c r="H218" s="26"/>
      <c r="I218" s="27"/>
      <c r="J218" s="28"/>
      <c r="K218" s="26">
        <v>68.922596088525097</v>
      </c>
      <c r="L218" s="27">
        <v>98.790316334855504</v>
      </c>
      <c r="M218" s="28">
        <v>25.8777049755071</v>
      </c>
      <c r="N218" s="18"/>
      <c r="O218" s="18">
        <v>2</v>
      </c>
      <c r="P218" s="6">
        <f t="shared" si="9"/>
        <v>2</v>
      </c>
      <c r="Q218" s="46">
        <v>89.151911777298906</v>
      </c>
      <c r="R218" s="47">
        <v>124.834724022518</v>
      </c>
      <c r="S218" s="28">
        <v>-8.4547193055054207E-3</v>
      </c>
      <c r="T218" s="46"/>
      <c r="U218" s="47"/>
      <c r="V218" s="28"/>
      <c r="W218" s="46">
        <v>48.7241684819356</v>
      </c>
      <c r="X218" s="47">
        <v>41.323303880938496</v>
      </c>
      <c r="Y218" s="27">
        <v>0.49542033489315002</v>
      </c>
      <c r="Z218" s="10">
        <v>0</v>
      </c>
      <c r="AA218" s="11"/>
      <c r="AB218" s="12">
        <v>1</v>
      </c>
      <c r="AC218" s="12">
        <f t="shared" si="10"/>
        <v>1</v>
      </c>
      <c r="AD218" s="10"/>
      <c r="AF218" s="59">
        <v>56</v>
      </c>
      <c r="AG218" s="64">
        <v>362.390207025358</v>
      </c>
      <c r="AH218" s="6">
        <v>59326</v>
      </c>
      <c r="AI218" s="64">
        <f t="shared" si="11"/>
        <v>274.83851482453883</v>
      </c>
      <c r="AJ218" s="46">
        <v>4.8358688838635997</v>
      </c>
      <c r="AK218" s="78"/>
      <c r="AL218" s="82">
        <v>19.524266556120001</v>
      </c>
      <c r="AM218" s="69"/>
      <c r="AN218" s="83"/>
      <c r="AO218" s="84">
        <f>AF218/AI218</f>
        <v>0.20375601300185772</v>
      </c>
      <c r="AP218" s="69"/>
      <c r="AQ218" s="83"/>
      <c r="AR218" s="70">
        <f>AO218/COS(RADIANS(AL218))</f>
        <v>0.21618674456718695</v>
      </c>
    </row>
    <row r="219" spans="1:44" x14ac:dyDescent="0.3">
      <c r="A219" s="10">
        <v>217</v>
      </c>
      <c r="B219" s="10">
        <v>21.35</v>
      </c>
      <c r="C219" s="11">
        <v>107.85</v>
      </c>
      <c r="D219" s="12">
        <v>89.76</v>
      </c>
      <c r="E219" s="27"/>
      <c r="F219" s="27"/>
      <c r="G219" s="28"/>
      <c r="H219" s="26"/>
      <c r="I219" s="27"/>
      <c r="J219" s="28"/>
      <c r="K219" s="26">
        <v>65.449879993645894</v>
      </c>
      <c r="L219" s="27">
        <v>79.420579494529804</v>
      </c>
      <c r="M219" s="28">
        <v>32.7951443916428</v>
      </c>
      <c r="N219" s="18"/>
      <c r="O219" s="18">
        <v>1</v>
      </c>
      <c r="P219" s="6">
        <f t="shared" si="9"/>
        <v>1</v>
      </c>
      <c r="Q219" s="46"/>
      <c r="R219" s="47"/>
      <c r="S219" s="28"/>
      <c r="T219" s="46"/>
      <c r="U219" s="47"/>
      <c r="V219" s="28"/>
      <c r="W219" s="46">
        <v>46.354944801582</v>
      </c>
      <c r="X219" s="47">
        <v>51.348498144800303</v>
      </c>
      <c r="Y219" s="27">
        <v>0.43107938202382401</v>
      </c>
      <c r="Z219" s="10"/>
      <c r="AA219" s="11"/>
      <c r="AB219" s="12">
        <v>1</v>
      </c>
      <c r="AC219" s="12">
        <f t="shared" si="10"/>
        <v>1</v>
      </c>
      <c r="AD219" s="10"/>
      <c r="AF219" s="59">
        <v>37</v>
      </c>
      <c r="AG219" s="64">
        <v>361.4532428693538</v>
      </c>
      <c r="AH219" s="6">
        <v>6313</v>
      </c>
      <c r="AI219" s="64">
        <f t="shared" si="11"/>
        <v>89.654677769278067</v>
      </c>
      <c r="AJ219" s="46"/>
      <c r="AK219" s="78"/>
      <c r="AL219" s="82">
        <v>3.9212235397269999</v>
      </c>
      <c r="AM219" s="69"/>
      <c r="AN219" s="83"/>
      <c r="AO219" s="84">
        <f>AF219/AI219</f>
        <v>0.41269458460625658</v>
      </c>
      <c r="AP219" s="69"/>
      <c r="AQ219" s="83"/>
      <c r="AR219" s="70">
        <f>AO219/COS(RADIANS(AL219))</f>
        <v>0.41366296293368271</v>
      </c>
    </row>
    <row r="220" spans="1:44" x14ac:dyDescent="0.3">
      <c r="A220" s="10">
        <v>218</v>
      </c>
      <c r="B220" s="10">
        <v>0.75</v>
      </c>
      <c r="C220" s="11">
        <v>114.56</v>
      </c>
      <c r="D220" s="12">
        <v>70.05</v>
      </c>
      <c r="E220" s="27">
        <v>328.72561187324902</v>
      </c>
      <c r="F220" s="27">
        <v>72.9780888567511</v>
      </c>
      <c r="G220" s="28">
        <v>127.738054730467</v>
      </c>
      <c r="H220" s="26"/>
      <c r="I220" s="27"/>
      <c r="J220" s="28"/>
      <c r="K220" s="26"/>
      <c r="L220" s="27"/>
      <c r="M220" s="28"/>
      <c r="N220" s="18"/>
      <c r="O220" s="18">
        <v>1</v>
      </c>
      <c r="P220" s="6">
        <f t="shared" si="9"/>
        <v>1</v>
      </c>
      <c r="Q220" s="46">
        <v>105.63583603705401</v>
      </c>
      <c r="R220" s="47">
        <v>125.43369824349899</v>
      </c>
      <c r="S220" s="28">
        <v>0.156258312645988</v>
      </c>
      <c r="T220" s="46"/>
      <c r="U220" s="47"/>
      <c r="V220" s="28"/>
      <c r="W220" s="46"/>
      <c r="X220" s="47"/>
      <c r="Y220" s="27"/>
      <c r="Z220" s="10">
        <v>1</v>
      </c>
      <c r="AA220" s="11"/>
      <c r="AB220" s="12"/>
      <c r="AC220" s="12">
        <f t="shared" si="10"/>
        <v>1</v>
      </c>
      <c r="AD220" s="60">
        <v>2</v>
      </c>
      <c r="AF220" s="12"/>
      <c r="AG220" s="64">
        <v>361.94373759305245</v>
      </c>
      <c r="AH220" s="6">
        <v>962</v>
      </c>
      <c r="AI220" s="64">
        <f t="shared" si="11"/>
        <v>34.997949111844065</v>
      </c>
      <c r="AJ220" s="79">
        <v>3.9268192639600001</v>
      </c>
      <c r="AK220" s="78"/>
      <c r="AL220" s="47"/>
      <c r="AM220" s="71">
        <f>AD220/AI220</f>
        <v>5.7146205727899545E-2</v>
      </c>
      <c r="AN220" s="83"/>
      <c r="AO220" s="83"/>
      <c r="AP220" s="71">
        <f>AM220/COS(RADIANS(AJ220))</f>
        <v>5.7280681714812112E-2</v>
      </c>
      <c r="AQ220" s="83"/>
      <c r="AR220" s="72"/>
    </row>
    <row r="221" spans="1:44" x14ac:dyDescent="0.3">
      <c r="A221" s="19">
        <v>219</v>
      </c>
      <c r="B221" s="19">
        <v>17.57</v>
      </c>
      <c r="C221" s="20">
        <v>109.71</v>
      </c>
      <c r="D221" s="21">
        <v>88.32</v>
      </c>
      <c r="E221" s="30"/>
      <c r="F221" s="30"/>
      <c r="G221" s="31"/>
      <c r="H221" s="29"/>
      <c r="I221" s="30"/>
      <c r="J221" s="31"/>
      <c r="K221" s="29">
        <v>62.079784427663803</v>
      </c>
      <c r="L221" s="30">
        <v>81.703887819339499</v>
      </c>
      <c r="M221" s="31">
        <v>33.122962881841303</v>
      </c>
      <c r="N221" s="22">
        <v>1</v>
      </c>
      <c r="O221" s="18">
        <v>1</v>
      </c>
      <c r="P221" s="6"/>
      <c r="Q221" s="46"/>
      <c r="R221" s="47"/>
      <c r="S221" s="28"/>
      <c r="T221" s="46"/>
      <c r="U221" s="47"/>
      <c r="V221" s="28"/>
      <c r="W221" s="46"/>
      <c r="X221" s="47"/>
      <c r="Y221" s="27"/>
      <c r="Z221" s="10"/>
      <c r="AA221" s="11"/>
      <c r="AB221" s="12"/>
      <c r="AC221" s="12"/>
      <c r="AD221" s="10"/>
      <c r="AF221" s="12"/>
      <c r="AG221" s="64">
        <v>362.04753915882981</v>
      </c>
      <c r="AH221" s="6">
        <v>1469</v>
      </c>
      <c r="AI221" s="64">
        <f t="shared" si="11"/>
        <v>43.247992915463186</v>
      </c>
      <c r="AJ221" s="46"/>
      <c r="AK221" s="78"/>
      <c r="AL221" s="47"/>
      <c r="AM221" s="69"/>
      <c r="AN221" s="83"/>
      <c r="AO221" s="83"/>
      <c r="AP221" s="69"/>
      <c r="AQ221" s="83"/>
      <c r="AR221" s="72"/>
    </row>
    <row r="222" spans="1:44" x14ac:dyDescent="0.3">
      <c r="A222" s="10">
        <v>220</v>
      </c>
      <c r="B222" s="10">
        <v>59.86</v>
      </c>
      <c r="C222" s="11">
        <v>96.79</v>
      </c>
      <c r="D222" s="12">
        <v>88.76</v>
      </c>
      <c r="E222" s="27"/>
      <c r="F222" s="27"/>
      <c r="G222" s="28"/>
      <c r="H222" s="26"/>
      <c r="I222" s="27"/>
      <c r="J222" s="28"/>
      <c r="K222" s="26"/>
      <c r="L222" s="27"/>
      <c r="M222" s="28"/>
      <c r="N222" s="18"/>
      <c r="O222" s="18">
        <v>0</v>
      </c>
      <c r="P222" s="6">
        <f t="shared" si="9"/>
        <v>0</v>
      </c>
      <c r="Q222" s="46"/>
      <c r="R222" s="47"/>
      <c r="S222" s="28"/>
      <c r="T222" s="46"/>
      <c r="U222" s="47"/>
      <c r="V222" s="28"/>
      <c r="W222" s="46"/>
      <c r="X222" s="47"/>
      <c r="Y222" s="27"/>
      <c r="Z222" s="10"/>
      <c r="AA222" s="11"/>
      <c r="AB222" s="12"/>
      <c r="AC222" s="12">
        <f t="shared" si="10"/>
        <v>0</v>
      </c>
      <c r="AD222" s="10"/>
      <c r="AF222" s="12"/>
      <c r="AG222" s="64">
        <v>362.5596108848697</v>
      </c>
      <c r="AH222" s="6">
        <v>137</v>
      </c>
      <c r="AI222" s="64">
        <f t="shared" si="11"/>
        <v>13.207339536360731</v>
      </c>
      <c r="AJ222" s="46"/>
      <c r="AK222" s="78"/>
      <c r="AL222" s="47"/>
      <c r="AM222" s="69"/>
      <c r="AN222" s="83"/>
      <c r="AO222" s="83"/>
      <c r="AP222" s="69"/>
      <c r="AQ222" s="83"/>
      <c r="AR222" s="72"/>
    </row>
    <row r="223" spans="1:44" x14ac:dyDescent="0.3">
      <c r="A223" s="19">
        <v>221</v>
      </c>
      <c r="B223" s="19">
        <v>96.77</v>
      </c>
      <c r="C223" s="20">
        <v>134.9</v>
      </c>
      <c r="D223" s="21">
        <v>36.19</v>
      </c>
      <c r="E223" s="30">
        <v>91.860046824246098</v>
      </c>
      <c r="F223" s="30">
        <v>83.087860365158804</v>
      </c>
      <c r="G223" s="31">
        <v>94.4124985610095</v>
      </c>
      <c r="H223" s="29"/>
      <c r="I223" s="30"/>
      <c r="J223" s="31"/>
      <c r="K223" s="29"/>
      <c r="L223" s="30"/>
      <c r="M223" s="31"/>
      <c r="N223" s="22">
        <v>1</v>
      </c>
      <c r="O223" s="18">
        <v>1</v>
      </c>
      <c r="P223" s="6"/>
      <c r="Q223" s="46"/>
      <c r="R223" s="47"/>
      <c r="S223" s="28"/>
      <c r="T223" s="46"/>
      <c r="U223" s="47"/>
      <c r="V223" s="28"/>
      <c r="W223" s="46"/>
      <c r="X223" s="47"/>
      <c r="Y223" s="27"/>
      <c r="Z223" s="10"/>
      <c r="AA223" s="11"/>
      <c r="AB223" s="12"/>
      <c r="AC223" s="12"/>
      <c r="AD223" s="10"/>
      <c r="AF223" s="12"/>
      <c r="AG223" s="64">
        <v>362.8279724753811</v>
      </c>
      <c r="AH223" s="6">
        <v>354</v>
      </c>
      <c r="AI223" s="64">
        <f t="shared" si="11"/>
        <v>21.230327337001839</v>
      </c>
      <c r="AJ223" s="46"/>
      <c r="AK223" s="78"/>
      <c r="AL223" s="47"/>
      <c r="AM223" s="69"/>
      <c r="AN223" s="83"/>
      <c r="AO223" s="83"/>
      <c r="AP223" s="69"/>
      <c r="AQ223" s="83"/>
      <c r="AR223" s="72"/>
    </row>
    <row r="224" spans="1:44" x14ac:dyDescent="0.3">
      <c r="A224" s="10">
        <v>222</v>
      </c>
      <c r="B224" s="10">
        <v>1.87</v>
      </c>
      <c r="C224" s="11">
        <v>51.02</v>
      </c>
      <c r="D224" s="12">
        <v>73.430000000000007</v>
      </c>
      <c r="E224" s="27"/>
      <c r="F224" s="27"/>
      <c r="G224" s="28"/>
      <c r="H224" s="26"/>
      <c r="I224" s="27"/>
      <c r="J224" s="28"/>
      <c r="K224" s="26"/>
      <c r="L224" s="27"/>
      <c r="M224" s="28"/>
      <c r="N224" s="18"/>
      <c r="O224" s="18">
        <v>0</v>
      </c>
      <c r="P224" s="6">
        <f t="shared" si="9"/>
        <v>0</v>
      </c>
      <c r="Q224" s="46"/>
      <c r="R224" s="47"/>
      <c r="S224" s="28"/>
      <c r="T224" s="46"/>
      <c r="U224" s="47"/>
      <c r="V224" s="28"/>
      <c r="W224" s="46"/>
      <c r="X224" s="47"/>
      <c r="Y224" s="27"/>
      <c r="Z224" s="10"/>
      <c r="AA224" s="11"/>
      <c r="AB224" s="12"/>
      <c r="AC224" s="12">
        <f t="shared" si="10"/>
        <v>0</v>
      </c>
      <c r="AD224" s="10"/>
      <c r="AF224" s="12"/>
      <c r="AG224" s="64">
        <v>362.66063409064799</v>
      </c>
      <c r="AH224" s="6">
        <v>3120</v>
      </c>
      <c r="AI224" s="64">
        <f t="shared" si="11"/>
        <v>63.027830198839204</v>
      </c>
      <c r="AJ224" s="46"/>
      <c r="AK224" s="78"/>
      <c r="AL224" s="47"/>
      <c r="AM224" s="69"/>
      <c r="AN224" s="83"/>
      <c r="AO224" s="83"/>
      <c r="AP224" s="69"/>
      <c r="AQ224" s="83"/>
      <c r="AR224" s="72"/>
    </row>
    <row r="225" spans="1:44" x14ac:dyDescent="0.3">
      <c r="A225" s="10">
        <v>223</v>
      </c>
      <c r="B225" s="10">
        <v>15.34</v>
      </c>
      <c r="C225" s="11">
        <v>33.71</v>
      </c>
      <c r="D225" s="12">
        <v>37.94</v>
      </c>
      <c r="E225" s="27"/>
      <c r="F225" s="27"/>
      <c r="G225" s="28"/>
      <c r="H225" s="26"/>
      <c r="I225" s="27"/>
      <c r="J225" s="28"/>
      <c r="K225" s="26">
        <v>66.5072349929426</v>
      </c>
      <c r="L225" s="27">
        <v>69.641790767669306</v>
      </c>
      <c r="M225" s="28">
        <v>303.27300670903901</v>
      </c>
      <c r="N225" s="18"/>
      <c r="O225" s="18">
        <v>1</v>
      </c>
      <c r="P225" s="6">
        <f t="shared" si="9"/>
        <v>1</v>
      </c>
      <c r="Q225" s="46"/>
      <c r="R225" s="47"/>
      <c r="S225" s="28"/>
      <c r="T225" s="46"/>
      <c r="U225" s="47"/>
      <c r="V225" s="28"/>
      <c r="W225" s="46">
        <v>55.944387726021603</v>
      </c>
      <c r="X225" s="47">
        <v>35.586110657888398</v>
      </c>
      <c r="Y225" s="27">
        <v>0.45541325631116902</v>
      </c>
      <c r="Z225" s="10"/>
      <c r="AA225" s="11"/>
      <c r="AB225" s="12">
        <v>1</v>
      </c>
      <c r="AC225" s="12">
        <f t="shared" si="10"/>
        <v>1</v>
      </c>
      <c r="AD225" s="10"/>
      <c r="AF225" s="59">
        <v>30</v>
      </c>
      <c r="AG225" s="64">
        <v>363.15876400852318</v>
      </c>
      <c r="AH225" s="6">
        <v>22516</v>
      </c>
      <c r="AI225" s="64">
        <f t="shared" si="11"/>
        <v>169.31704459166809</v>
      </c>
      <c r="AJ225" s="46"/>
      <c r="AK225" s="78"/>
      <c r="AL225" s="82">
        <v>41.178115376100003</v>
      </c>
      <c r="AM225" s="69"/>
      <c r="AN225" s="83"/>
      <c r="AO225" s="84">
        <f>AF225/AI225</f>
        <v>0.17718239810025757</v>
      </c>
      <c r="AP225" s="69"/>
      <c r="AQ225" s="83"/>
      <c r="AR225" s="70">
        <f>AO225/COS(RADIANS(AL225))</f>
        <v>0.2354062666064021</v>
      </c>
    </row>
    <row r="226" spans="1:44" x14ac:dyDescent="0.3">
      <c r="A226" s="19">
        <v>224</v>
      </c>
      <c r="B226" s="19">
        <v>67.34</v>
      </c>
      <c r="C226" s="20">
        <v>69.569999999999993</v>
      </c>
      <c r="D226" s="21">
        <v>76.02</v>
      </c>
      <c r="E226" s="30"/>
      <c r="F226" s="30"/>
      <c r="G226" s="31"/>
      <c r="H226" s="29"/>
      <c r="I226" s="30"/>
      <c r="J226" s="31"/>
      <c r="K226" s="29"/>
      <c r="L226" s="30"/>
      <c r="M226" s="31"/>
      <c r="N226" s="22">
        <v>1</v>
      </c>
      <c r="O226" s="18">
        <v>0</v>
      </c>
      <c r="P226" s="6"/>
      <c r="Q226" s="46"/>
      <c r="R226" s="47"/>
      <c r="S226" s="28"/>
      <c r="T226" s="46"/>
      <c r="U226" s="47"/>
      <c r="V226" s="28"/>
      <c r="W226" s="46"/>
      <c r="X226" s="47"/>
      <c r="Y226" s="27"/>
      <c r="Z226" s="10"/>
      <c r="AA226" s="11"/>
      <c r="AB226" s="12"/>
      <c r="AC226" s="12"/>
      <c r="AD226" s="10"/>
      <c r="AF226" s="12"/>
      <c r="AG226" s="64">
        <v>363.58102038965399</v>
      </c>
      <c r="AH226" s="6">
        <v>2088</v>
      </c>
      <c r="AI226" s="64">
        <f t="shared" si="11"/>
        <v>51.560878283898731</v>
      </c>
      <c r="AJ226" s="46"/>
      <c r="AK226" s="78"/>
      <c r="AL226" s="47"/>
      <c r="AM226" s="69"/>
      <c r="AN226" s="83"/>
      <c r="AO226" s="83"/>
      <c r="AP226" s="69"/>
      <c r="AQ226" s="83"/>
      <c r="AR226" s="72"/>
    </row>
    <row r="227" spans="1:44" x14ac:dyDescent="0.3">
      <c r="A227" s="10">
        <v>225</v>
      </c>
      <c r="B227" s="10">
        <v>36.450000000000003</v>
      </c>
      <c r="C227" s="11">
        <v>31.01</v>
      </c>
      <c r="D227" s="12">
        <v>112.28</v>
      </c>
      <c r="E227" s="27">
        <v>322.62238154683399</v>
      </c>
      <c r="F227" s="27">
        <v>54.3942339154137</v>
      </c>
      <c r="G227" s="28">
        <v>231.103825613124</v>
      </c>
      <c r="H227" s="26">
        <v>54.044208078283503</v>
      </c>
      <c r="I227" s="27">
        <v>81.256849742101593</v>
      </c>
      <c r="J227" s="28">
        <v>281.39788517286399</v>
      </c>
      <c r="K227" s="26"/>
      <c r="L227" s="27"/>
      <c r="M227" s="28"/>
      <c r="N227" s="18"/>
      <c r="O227" s="18">
        <v>2</v>
      </c>
      <c r="P227" s="6">
        <f t="shared" si="9"/>
        <v>2</v>
      </c>
      <c r="Q227" s="46">
        <v>95.986759378834805</v>
      </c>
      <c r="R227" s="47">
        <v>155.79352719841</v>
      </c>
      <c r="S227" s="28">
        <v>9.5128051508407904E-2</v>
      </c>
      <c r="T227" s="46">
        <v>52.022563094252597</v>
      </c>
      <c r="U227" s="47">
        <v>55.7068811543256</v>
      </c>
      <c r="V227" s="28">
        <v>0.346705325431374</v>
      </c>
      <c r="W227" s="46"/>
      <c r="X227" s="47"/>
      <c r="Y227" s="27"/>
      <c r="Z227" s="10">
        <v>1</v>
      </c>
      <c r="AA227" s="11">
        <v>1</v>
      </c>
      <c r="AB227" s="12"/>
      <c r="AC227" s="12">
        <f t="shared" si="10"/>
        <v>2</v>
      </c>
      <c r="AD227" s="60">
        <v>6</v>
      </c>
      <c r="AE227" s="61">
        <v>18</v>
      </c>
      <c r="AF227" s="12"/>
      <c r="AG227" s="64">
        <v>363.4843584617725</v>
      </c>
      <c r="AH227" s="6">
        <v>18869</v>
      </c>
      <c r="AI227" s="64">
        <f t="shared" si="11"/>
        <v>154.99921602901023</v>
      </c>
      <c r="AJ227" s="79">
        <v>53.194525313520003</v>
      </c>
      <c r="AK227" s="80">
        <v>34.149462885297602</v>
      </c>
      <c r="AL227" s="47"/>
      <c r="AM227" s="71">
        <f>AD227/AI227</f>
        <v>3.8709873209145894E-2</v>
      </c>
      <c r="AN227" s="84">
        <f>AE227/AI227</f>
        <v>0.11612961962743769</v>
      </c>
      <c r="AO227" s="83"/>
      <c r="AP227" s="71">
        <f>AM227/COS(RADIANS(AJ227))</f>
        <v>6.4613363903156418E-2</v>
      </c>
      <c r="AQ227" s="84">
        <f>AN227/COS(RADIANS(AK227))</f>
        <v>0.14032501563833319</v>
      </c>
      <c r="AR227" s="72"/>
    </row>
    <row r="228" spans="1:44" x14ac:dyDescent="0.3">
      <c r="A228" s="10">
        <v>226</v>
      </c>
      <c r="B228" s="10">
        <v>148.61000000000001</v>
      </c>
      <c r="C228" s="11">
        <v>135.19</v>
      </c>
      <c r="D228" s="12">
        <v>53.86</v>
      </c>
      <c r="E228" s="27">
        <v>129.973563378367</v>
      </c>
      <c r="F228" s="27">
        <v>85.921993222964005</v>
      </c>
      <c r="G228" s="28">
        <v>106.606704212035</v>
      </c>
      <c r="H228" s="26"/>
      <c r="I228" s="27"/>
      <c r="J228" s="28"/>
      <c r="K228" s="26"/>
      <c r="L228" s="27"/>
      <c r="M228" s="28"/>
      <c r="N228" s="18"/>
      <c r="O228" s="18">
        <v>1</v>
      </c>
      <c r="P228" s="6">
        <f t="shared" si="9"/>
        <v>1</v>
      </c>
      <c r="Q228" s="46">
        <v>50.990870475955802</v>
      </c>
      <c r="R228" s="47">
        <v>63.052261828121999</v>
      </c>
      <c r="S228" s="28">
        <v>0.285250010186124</v>
      </c>
      <c r="T228" s="46"/>
      <c r="U228" s="47"/>
      <c r="V228" s="28"/>
      <c r="W228" s="46"/>
      <c r="X228" s="47"/>
      <c r="Y228" s="27"/>
      <c r="Z228" s="10">
        <v>1</v>
      </c>
      <c r="AA228" s="11"/>
      <c r="AB228" s="12"/>
      <c r="AC228" s="12">
        <f t="shared" si="10"/>
        <v>1</v>
      </c>
      <c r="AD228" s="60">
        <v>9</v>
      </c>
      <c r="AF228" s="12"/>
      <c r="AG228" s="64">
        <v>363.32221211851407</v>
      </c>
      <c r="AH228" s="6">
        <v>1287</v>
      </c>
      <c r="AI228" s="64">
        <f t="shared" si="11"/>
        <v>40.480356891635161</v>
      </c>
      <c r="AJ228" s="79">
        <v>2.79992122689</v>
      </c>
      <c r="AK228" s="78"/>
      <c r="AL228" s="47"/>
      <c r="AM228" s="71">
        <f>AD228/AI228</f>
        <v>0.22233005563890557</v>
      </c>
      <c r="AN228" s="83"/>
      <c r="AO228" s="83"/>
      <c r="AP228" s="71">
        <f>AM228/COS(RADIANS(AJ228))</f>
        <v>0.22259578949036141</v>
      </c>
      <c r="AQ228" s="83"/>
      <c r="AR228" s="72"/>
    </row>
    <row r="229" spans="1:44" x14ac:dyDescent="0.3">
      <c r="A229" s="10">
        <v>227</v>
      </c>
      <c r="B229" s="10">
        <v>52.85</v>
      </c>
      <c r="C229" s="11">
        <v>42.05</v>
      </c>
      <c r="D229" s="12">
        <v>112.64</v>
      </c>
      <c r="E229" s="27"/>
      <c r="F229" s="27"/>
      <c r="G229" s="28"/>
      <c r="H229" s="26">
        <v>70.516310957263997</v>
      </c>
      <c r="I229" s="27">
        <v>91.716618357574205</v>
      </c>
      <c r="J229" s="28">
        <v>284.94788013089902</v>
      </c>
      <c r="K229" s="26"/>
      <c r="L229" s="27"/>
      <c r="M229" s="28"/>
      <c r="N229" s="18"/>
      <c r="O229" s="18">
        <v>1</v>
      </c>
      <c r="P229" s="6">
        <f t="shared" si="9"/>
        <v>1</v>
      </c>
      <c r="Q229" s="46"/>
      <c r="R229" s="47"/>
      <c r="S229" s="28"/>
      <c r="T229" s="46">
        <v>34.795674831783003</v>
      </c>
      <c r="U229" s="47">
        <v>62.2324707362366</v>
      </c>
      <c r="V229" s="28">
        <v>0.38258137868895598</v>
      </c>
      <c r="W229" s="46"/>
      <c r="X229" s="47"/>
      <c r="Y229" s="27"/>
      <c r="Z229" s="10"/>
      <c r="AA229" s="11">
        <v>1</v>
      </c>
      <c r="AB229" s="12"/>
      <c r="AC229" s="12">
        <f t="shared" si="10"/>
        <v>1</v>
      </c>
      <c r="AD229" s="10"/>
      <c r="AE229" s="61">
        <v>15</v>
      </c>
      <c r="AF229" s="12"/>
      <c r="AG229" s="64">
        <v>363.77293354127374</v>
      </c>
      <c r="AH229" s="6">
        <v>4202</v>
      </c>
      <c r="AI229" s="64">
        <f t="shared" si="11"/>
        <v>73.144737110588849</v>
      </c>
      <c r="AJ229" s="46"/>
      <c r="AK229" s="80">
        <v>23.3547244452588</v>
      </c>
      <c r="AL229" s="47"/>
      <c r="AM229" s="69"/>
      <c r="AN229" s="84">
        <f>AE229/AI229</f>
        <v>0.20507285407726913</v>
      </c>
      <c r="AO229" s="83"/>
      <c r="AP229" s="69"/>
      <c r="AQ229" s="84">
        <f>AN229/COS(RADIANS(AK229))</f>
        <v>0.22337432136887997</v>
      </c>
      <c r="AR229" s="72"/>
    </row>
    <row r="230" spans="1:44" x14ac:dyDescent="0.3">
      <c r="A230" s="10">
        <v>228</v>
      </c>
      <c r="B230" s="10">
        <v>88.93</v>
      </c>
      <c r="C230" s="11">
        <v>61.23</v>
      </c>
      <c r="D230" s="12">
        <v>74.900000000000006</v>
      </c>
      <c r="E230" s="27"/>
      <c r="F230" s="27"/>
      <c r="G230" s="28"/>
      <c r="H230" s="26"/>
      <c r="I230" s="27"/>
      <c r="J230" s="28"/>
      <c r="K230" s="26"/>
      <c r="L230" s="27"/>
      <c r="M230" s="28"/>
      <c r="N230" s="18"/>
      <c r="O230" s="18">
        <v>0</v>
      </c>
      <c r="P230" s="6">
        <f t="shared" si="9"/>
        <v>0</v>
      </c>
      <c r="Q230" s="46"/>
      <c r="R230" s="47"/>
      <c r="S230" s="28"/>
      <c r="T230" s="46"/>
      <c r="U230" s="47"/>
      <c r="V230" s="28"/>
      <c r="W230" s="46"/>
      <c r="X230" s="47"/>
      <c r="Y230" s="27"/>
      <c r="Z230" s="10"/>
      <c r="AA230" s="11"/>
      <c r="AB230" s="12"/>
      <c r="AC230" s="12">
        <f t="shared" si="10"/>
        <v>0</v>
      </c>
      <c r="AD230" s="10"/>
      <c r="AF230" s="12"/>
      <c r="AG230" s="64">
        <v>363.96296223951555</v>
      </c>
      <c r="AH230" s="6">
        <v>4882</v>
      </c>
      <c r="AI230" s="64">
        <f t="shared" si="11"/>
        <v>78.841330895648028</v>
      </c>
      <c r="AJ230" s="46"/>
      <c r="AK230" s="78"/>
      <c r="AL230" s="47"/>
      <c r="AM230" s="69"/>
      <c r="AN230" s="83"/>
      <c r="AO230" s="83"/>
      <c r="AP230" s="69"/>
      <c r="AQ230" s="83"/>
      <c r="AR230" s="72"/>
    </row>
    <row r="231" spans="1:44" x14ac:dyDescent="0.3">
      <c r="A231" s="10">
        <v>229</v>
      </c>
      <c r="B231" s="10">
        <v>47.37</v>
      </c>
      <c r="C231" s="11">
        <v>65.489999999999995</v>
      </c>
      <c r="D231" s="12">
        <v>24.33</v>
      </c>
      <c r="E231" s="27"/>
      <c r="F231" s="27"/>
      <c r="G231" s="28"/>
      <c r="H231" s="26"/>
      <c r="I231" s="27"/>
      <c r="J231" s="28"/>
      <c r="K231" s="26">
        <v>87.822311493358399</v>
      </c>
      <c r="L231" s="27">
        <v>99.362893053344607</v>
      </c>
      <c r="M231" s="28">
        <v>318.51803402790199</v>
      </c>
      <c r="N231" s="18"/>
      <c r="O231" s="18">
        <v>1</v>
      </c>
      <c r="P231" s="6">
        <f t="shared" si="9"/>
        <v>1</v>
      </c>
      <c r="Q231" s="46"/>
      <c r="R231" s="47"/>
      <c r="S231" s="28"/>
      <c r="T231" s="46"/>
      <c r="U231" s="47"/>
      <c r="V231" s="28"/>
      <c r="W231" s="46">
        <v>22.941149076982001</v>
      </c>
      <c r="X231" s="47">
        <v>68.837173468850395</v>
      </c>
      <c r="Y231" s="27">
        <v>0.33246501164550601</v>
      </c>
      <c r="Z231" s="10"/>
      <c r="AA231" s="11"/>
      <c r="AB231" s="12">
        <v>1</v>
      </c>
      <c r="AC231" s="12">
        <f t="shared" si="10"/>
        <v>1</v>
      </c>
      <c r="AD231" s="10"/>
      <c r="AF231" s="59">
        <v>27</v>
      </c>
      <c r="AG231" s="64">
        <v>364.08859905195862</v>
      </c>
      <c r="AH231" s="6">
        <v>3437</v>
      </c>
      <c r="AI231" s="64">
        <f t="shared" si="11"/>
        <v>66.1522812551068</v>
      </c>
      <c r="AJ231" s="46"/>
      <c r="AK231" s="78"/>
      <c r="AL231" s="82">
        <v>8.6429994229999991</v>
      </c>
      <c r="AM231" s="69"/>
      <c r="AN231" s="83"/>
      <c r="AO231" s="84">
        <f>AF231/AI231</f>
        <v>0.40814918983486548</v>
      </c>
      <c r="AP231" s="69"/>
      <c r="AQ231" s="83"/>
      <c r="AR231" s="70">
        <f>AO231/COS(RADIANS(AL231))</f>
        <v>0.41283742150443331</v>
      </c>
    </row>
    <row r="232" spans="1:44" x14ac:dyDescent="0.3">
      <c r="A232" s="19">
        <v>230</v>
      </c>
      <c r="B232" s="19">
        <v>169.56</v>
      </c>
      <c r="C232" s="20">
        <v>96.38</v>
      </c>
      <c r="D232" s="21">
        <v>71.89</v>
      </c>
      <c r="E232" s="30">
        <v>131.70746746476601</v>
      </c>
      <c r="F232" s="30">
        <v>59.031233691037201</v>
      </c>
      <c r="G232" s="31">
        <v>140.704189625228</v>
      </c>
      <c r="H232" s="29"/>
      <c r="I232" s="30"/>
      <c r="J232" s="31"/>
      <c r="K232" s="29">
        <v>220.315722857606</v>
      </c>
      <c r="L232" s="30">
        <v>84.667379851147103</v>
      </c>
      <c r="M232" s="31">
        <v>12.389433187583499</v>
      </c>
      <c r="N232" s="22">
        <v>1</v>
      </c>
      <c r="O232" s="18">
        <v>2</v>
      </c>
      <c r="P232" s="6"/>
      <c r="Q232" s="46"/>
      <c r="R232" s="47"/>
      <c r="S232" s="28"/>
      <c r="T232" s="46"/>
      <c r="U232" s="47"/>
      <c r="V232" s="28"/>
      <c r="W232" s="46"/>
      <c r="X232" s="47"/>
      <c r="Y232" s="27"/>
      <c r="Z232" s="10"/>
      <c r="AA232" s="11"/>
      <c r="AB232" s="12"/>
      <c r="AC232" s="12"/>
      <c r="AD232" s="10"/>
      <c r="AF232" s="12"/>
      <c r="AG232" s="64">
        <v>363.93142183266241</v>
      </c>
      <c r="AH232" s="6">
        <v>1285</v>
      </c>
      <c r="AI232" s="64">
        <f t="shared" si="11"/>
        <v>40.448891393766083</v>
      </c>
      <c r="AJ232" s="46"/>
      <c r="AK232" s="78"/>
      <c r="AL232" s="47"/>
      <c r="AM232" s="69"/>
      <c r="AN232" s="83"/>
      <c r="AO232" s="83"/>
      <c r="AP232" s="69"/>
      <c r="AQ232" s="83"/>
      <c r="AR232" s="72"/>
    </row>
    <row r="233" spans="1:44" x14ac:dyDescent="0.3">
      <c r="A233" s="10">
        <v>231</v>
      </c>
      <c r="B233" s="10">
        <v>89.97</v>
      </c>
      <c r="C233" s="11">
        <v>158.33000000000001</v>
      </c>
      <c r="D233" s="12">
        <v>89.72</v>
      </c>
      <c r="E233" s="27">
        <v>41.210857926844099</v>
      </c>
      <c r="F233" s="27">
        <v>115.177883144117</v>
      </c>
      <c r="G233" s="28">
        <v>110.63172386562</v>
      </c>
      <c r="H233" s="26"/>
      <c r="I233" s="27"/>
      <c r="J233" s="28"/>
      <c r="K233" s="26">
        <v>139.185548907715</v>
      </c>
      <c r="L233" s="27">
        <v>115.333915901943</v>
      </c>
      <c r="M233" s="28">
        <v>69.218236418309601</v>
      </c>
      <c r="N233" s="18"/>
      <c r="O233" s="18">
        <v>2</v>
      </c>
      <c r="P233" s="6">
        <f t="shared" si="9"/>
        <v>2</v>
      </c>
      <c r="Q233" s="46">
        <v>57.513072433041899</v>
      </c>
      <c r="R233" s="47">
        <v>74.995973000531194</v>
      </c>
      <c r="S233" s="28">
        <v>0.13905002812435599</v>
      </c>
      <c r="T233" s="46"/>
      <c r="U233" s="47"/>
      <c r="V233" s="28"/>
      <c r="W233" s="46">
        <v>57.720056680907803</v>
      </c>
      <c r="X233" s="47">
        <v>75.366685406362194</v>
      </c>
      <c r="Y233" s="27">
        <v>0.13491973800083501</v>
      </c>
      <c r="Z233" s="10">
        <v>1</v>
      </c>
      <c r="AA233" s="11"/>
      <c r="AB233" s="12">
        <v>1</v>
      </c>
      <c r="AC233" s="12">
        <f t="shared" si="10"/>
        <v>2</v>
      </c>
      <c r="AD233" s="60">
        <v>9</v>
      </c>
      <c r="AF233" s="59">
        <v>13</v>
      </c>
      <c r="AG233" s="64">
        <v>364.36820648027322</v>
      </c>
      <c r="AH233" s="6">
        <v>15335</v>
      </c>
      <c r="AI233" s="64">
        <f t="shared" si="11"/>
        <v>139.73234564163633</v>
      </c>
      <c r="AJ233" s="79">
        <v>48.977316371100002</v>
      </c>
      <c r="AK233" s="78"/>
      <c r="AL233" s="82">
        <v>49.273135622840002</v>
      </c>
      <c r="AM233" s="71">
        <f>AD233/AI233</f>
        <v>6.4408852214374132E-2</v>
      </c>
      <c r="AN233" s="83"/>
      <c r="AO233" s="84">
        <f>AF233/AI233</f>
        <v>9.3035008754095969E-2</v>
      </c>
      <c r="AP233" s="71">
        <f>AM233/COS(RADIANS(AJ233))</f>
        <v>9.8130707286197716E-2</v>
      </c>
      <c r="AQ233" s="83"/>
      <c r="AR233" s="70">
        <f>AO233/COS(RADIANS(AL233))</f>
        <v>0.14259248510432979</v>
      </c>
    </row>
    <row r="234" spans="1:44" x14ac:dyDescent="0.3">
      <c r="A234" s="19">
        <v>232</v>
      </c>
      <c r="B234" s="19">
        <v>88.29</v>
      </c>
      <c r="C234" s="20">
        <v>30.98</v>
      </c>
      <c r="D234" s="21">
        <v>31.21</v>
      </c>
      <c r="E234" s="30"/>
      <c r="F234" s="30"/>
      <c r="G234" s="31"/>
      <c r="H234" s="29">
        <v>42.991724753243403</v>
      </c>
      <c r="I234" s="30">
        <v>71.478952099146497</v>
      </c>
      <c r="J234" s="31">
        <v>242.335744399639</v>
      </c>
      <c r="K234" s="29">
        <v>135.36669775818299</v>
      </c>
      <c r="L234" s="30">
        <v>70.580095954669602</v>
      </c>
      <c r="M234" s="31">
        <v>298.57610343944901</v>
      </c>
      <c r="N234" s="22">
        <v>1</v>
      </c>
      <c r="O234" s="18">
        <v>2</v>
      </c>
      <c r="P234" s="6"/>
      <c r="Q234" s="46"/>
      <c r="R234" s="47"/>
      <c r="S234" s="28"/>
      <c r="T234" s="46"/>
      <c r="U234" s="47"/>
      <c r="V234" s="28"/>
      <c r="W234" s="46"/>
      <c r="X234" s="47"/>
      <c r="Y234" s="27"/>
      <c r="Z234" s="10"/>
      <c r="AA234" s="11"/>
      <c r="AB234" s="12"/>
      <c r="AC234" s="12"/>
      <c r="AD234" s="10"/>
      <c r="AF234" s="12"/>
      <c r="AG234" s="64">
        <v>364.36820648027322</v>
      </c>
      <c r="AH234" s="6">
        <v>114</v>
      </c>
      <c r="AI234" s="64">
        <f t="shared" si="11"/>
        <v>12.047792665040703</v>
      </c>
      <c r="AJ234" s="46"/>
      <c r="AK234" s="78"/>
      <c r="AL234" s="47"/>
      <c r="AM234" s="69"/>
      <c r="AN234" s="83"/>
      <c r="AO234" s="83"/>
      <c r="AP234" s="69"/>
      <c r="AQ234" s="83"/>
      <c r="AR234" s="72"/>
    </row>
    <row r="235" spans="1:44" x14ac:dyDescent="0.3">
      <c r="A235" s="19">
        <v>233</v>
      </c>
      <c r="B235" s="19">
        <v>91.63</v>
      </c>
      <c r="C235" s="20">
        <v>31.01</v>
      </c>
      <c r="D235" s="21">
        <v>27.19</v>
      </c>
      <c r="E235" s="30"/>
      <c r="F235" s="30"/>
      <c r="G235" s="31"/>
      <c r="H235" s="29"/>
      <c r="I235" s="30"/>
      <c r="J235" s="31"/>
      <c r="K235" s="29">
        <v>135.742533710256</v>
      </c>
      <c r="L235" s="30">
        <v>72.079875155770196</v>
      </c>
      <c r="M235" s="31">
        <v>297.06997415775601</v>
      </c>
      <c r="N235" s="22">
        <v>1</v>
      </c>
      <c r="O235" s="18">
        <v>1</v>
      </c>
      <c r="P235" s="6"/>
      <c r="Q235" s="46"/>
      <c r="R235" s="47"/>
      <c r="S235" s="28"/>
      <c r="T235" s="46"/>
      <c r="U235" s="47"/>
      <c r="V235" s="28"/>
      <c r="W235" s="46"/>
      <c r="X235" s="47"/>
      <c r="Y235" s="27"/>
      <c r="Z235" s="10"/>
      <c r="AA235" s="11"/>
      <c r="AB235" s="12"/>
      <c r="AC235" s="12"/>
      <c r="AD235" s="10"/>
      <c r="AF235" s="12"/>
      <c r="AG235" s="64">
        <v>364.67387333221137</v>
      </c>
      <c r="AH235" s="6">
        <v>287</v>
      </c>
      <c r="AI235" s="64">
        <f t="shared" si="11"/>
        <v>19.115955360352558</v>
      </c>
      <c r="AJ235" s="46"/>
      <c r="AK235" s="78"/>
      <c r="AL235" s="47"/>
      <c r="AM235" s="69"/>
      <c r="AN235" s="83"/>
      <c r="AO235" s="83"/>
      <c r="AP235" s="69"/>
      <c r="AQ235" s="83"/>
      <c r="AR235" s="72"/>
    </row>
    <row r="236" spans="1:44" x14ac:dyDescent="0.3">
      <c r="A236" s="10">
        <v>234</v>
      </c>
      <c r="B236" s="10">
        <v>32.58</v>
      </c>
      <c r="C236" s="11">
        <v>105.54</v>
      </c>
      <c r="D236" s="12">
        <v>35.28</v>
      </c>
      <c r="E236" s="27"/>
      <c r="F236" s="27"/>
      <c r="G236" s="28"/>
      <c r="H236" s="26">
        <v>338.80360152593602</v>
      </c>
      <c r="I236" s="27">
        <v>127.11652479780599</v>
      </c>
      <c r="J236" s="28">
        <v>189.490007026558</v>
      </c>
      <c r="K236" s="26">
        <v>87.383814851420695</v>
      </c>
      <c r="L236" s="27">
        <v>118.84420334376</v>
      </c>
      <c r="M236" s="28">
        <v>357.58356967939602</v>
      </c>
      <c r="N236" s="18"/>
      <c r="O236" s="18">
        <v>2</v>
      </c>
      <c r="P236" s="6">
        <f t="shared" si="9"/>
        <v>2</v>
      </c>
      <c r="Q236" s="46"/>
      <c r="R236" s="47"/>
      <c r="S236" s="28"/>
      <c r="T236" s="46">
        <v>82.6336115473121</v>
      </c>
      <c r="U236" s="47">
        <v>157.01048750173399</v>
      </c>
      <c r="V236" s="28">
        <v>-0.118030619054312</v>
      </c>
      <c r="W236" s="46">
        <v>39.160509662302204</v>
      </c>
      <c r="X236" s="47">
        <v>66.026707117234096</v>
      </c>
      <c r="Y236" s="27">
        <v>0.31504521368883298</v>
      </c>
      <c r="Z236" s="10"/>
      <c r="AA236" s="11">
        <v>0</v>
      </c>
      <c r="AB236" s="12">
        <v>1</v>
      </c>
      <c r="AC236" s="12">
        <f t="shared" si="10"/>
        <v>1</v>
      </c>
      <c r="AD236" s="10"/>
      <c r="AF236" s="59">
        <v>31</v>
      </c>
      <c r="AG236" s="64">
        <v>364.52169996245846</v>
      </c>
      <c r="AH236" s="6">
        <v>8564</v>
      </c>
      <c r="AI236" s="64">
        <f t="shared" si="11"/>
        <v>104.4223321953304</v>
      </c>
      <c r="AJ236" s="46"/>
      <c r="AK236" s="78">
        <v>28.994936265899</v>
      </c>
      <c r="AL236" s="82">
        <v>24.67157397495</v>
      </c>
      <c r="AM236" s="69"/>
      <c r="AN236" s="83"/>
      <c r="AO236" s="84">
        <f>AF236/AI236</f>
        <v>0.29687136217195376</v>
      </c>
      <c r="AP236" s="69"/>
      <c r="AQ236" s="83"/>
      <c r="AR236" s="70">
        <f>AO236/COS(RADIANS(AL236))</f>
        <v>0.32669344915931792</v>
      </c>
    </row>
    <row r="237" spans="1:44" x14ac:dyDescent="0.3">
      <c r="A237" s="19">
        <v>235</v>
      </c>
      <c r="B237" s="19">
        <v>141.30000000000001</v>
      </c>
      <c r="C237" s="20">
        <v>32.32</v>
      </c>
      <c r="D237" s="21">
        <v>36.71</v>
      </c>
      <c r="E237" s="30">
        <v>336.791309721012</v>
      </c>
      <c r="F237" s="30">
        <v>20.165243819741502</v>
      </c>
      <c r="G237" s="31">
        <v>259.55940410986398</v>
      </c>
      <c r="H237" s="29"/>
      <c r="I237" s="30"/>
      <c r="J237" s="31"/>
      <c r="K237" s="29"/>
      <c r="L237" s="30"/>
      <c r="M237" s="31"/>
      <c r="N237" s="22">
        <v>1</v>
      </c>
      <c r="O237" s="18">
        <v>1</v>
      </c>
      <c r="P237" s="6"/>
      <c r="Q237" s="46"/>
      <c r="R237" s="47"/>
      <c r="S237" s="28"/>
      <c r="T237" s="46"/>
      <c r="U237" s="47"/>
      <c r="V237" s="28"/>
      <c r="W237" s="46"/>
      <c r="X237" s="47"/>
      <c r="Y237" s="27"/>
      <c r="Z237" s="10"/>
      <c r="AA237" s="11"/>
      <c r="AB237" s="12"/>
      <c r="AC237" s="12"/>
      <c r="AD237" s="10"/>
      <c r="AF237" s="12"/>
      <c r="AG237" s="64">
        <v>364.79465997769699</v>
      </c>
      <c r="AH237" s="6">
        <v>11731</v>
      </c>
      <c r="AI237" s="64">
        <f t="shared" si="11"/>
        <v>122.21445536141866</v>
      </c>
      <c r="AJ237" s="46"/>
      <c r="AK237" s="78"/>
      <c r="AL237" s="47"/>
      <c r="AM237" s="69"/>
      <c r="AN237" s="83"/>
      <c r="AO237" s="83"/>
      <c r="AP237" s="69"/>
      <c r="AQ237" s="83"/>
      <c r="AR237" s="72"/>
    </row>
    <row r="238" spans="1:44" x14ac:dyDescent="0.3">
      <c r="A238" s="10">
        <v>236</v>
      </c>
      <c r="B238" s="10">
        <v>163.91</v>
      </c>
      <c r="C238" s="11">
        <v>152.13</v>
      </c>
      <c r="D238" s="12">
        <v>25.21</v>
      </c>
      <c r="E238" s="27"/>
      <c r="F238" s="27"/>
      <c r="G238" s="28"/>
      <c r="H238" s="26"/>
      <c r="I238" s="27"/>
      <c r="J238" s="28"/>
      <c r="K238" s="26">
        <v>263.52770165057598</v>
      </c>
      <c r="L238" s="27">
        <v>138.97573128578199</v>
      </c>
      <c r="M238" s="28">
        <v>54.205058168908998</v>
      </c>
      <c r="N238" s="18"/>
      <c r="O238" s="18">
        <v>1</v>
      </c>
      <c r="P238" s="6">
        <f t="shared" si="9"/>
        <v>1</v>
      </c>
      <c r="Q238" s="46"/>
      <c r="R238" s="47"/>
      <c r="S238" s="28"/>
      <c r="T238" s="46"/>
      <c r="U238" s="47"/>
      <c r="V238" s="28"/>
      <c r="W238" s="46">
        <v>106.902509442807</v>
      </c>
      <c r="X238" s="47">
        <v>153.082043279332</v>
      </c>
      <c r="Y238" s="27">
        <v>0.25924363128382599</v>
      </c>
      <c r="Z238" s="10"/>
      <c r="AA238" s="11"/>
      <c r="AB238" s="12">
        <v>1</v>
      </c>
      <c r="AC238" s="12">
        <f t="shared" si="10"/>
        <v>1</v>
      </c>
      <c r="AD238" s="10"/>
      <c r="AF238" s="59">
        <v>4</v>
      </c>
      <c r="AG238" s="64">
        <v>365.09291597041806</v>
      </c>
      <c r="AH238" s="6">
        <v>9122</v>
      </c>
      <c r="AI238" s="64">
        <f t="shared" si="11"/>
        <v>107.77054851430493</v>
      </c>
      <c r="AJ238" s="46"/>
      <c r="AK238" s="78"/>
      <c r="AL238" s="82">
        <v>65.788673747000004</v>
      </c>
      <c r="AM238" s="69"/>
      <c r="AN238" s="83"/>
      <c r="AO238" s="84">
        <f>AF238/AI238</f>
        <v>3.711589163405863E-2</v>
      </c>
      <c r="AP238" s="69"/>
      <c r="AQ238" s="83"/>
      <c r="AR238" s="70">
        <f>AO238/COS(RADIANS(AL238))</f>
        <v>9.0503754900983058E-2</v>
      </c>
    </row>
    <row r="239" spans="1:44" x14ac:dyDescent="0.3">
      <c r="A239" s="10">
        <v>237</v>
      </c>
      <c r="B239" s="10">
        <v>145.82</v>
      </c>
      <c r="C239" s="11">
        <v>48.89</v>
      </c>
      <c r="D239" s="12">
        <v>111.57</v>
      </c>
      <c r="E239" s="27"/>
      <c r="F239" s="27"/>
      <c r="G239" s="28"/>
      <c r="H239" s="26"/>
      <c r="I239" s="27"/>
      <c r="J239" s="28"/>
      <c r="K239" s="26"/>
      <c r="L239" s="27"/>
      <c r="M239" s="28"/>
      <c r="N239" s="18"/>
      <c r="O239" s="18">
        <v>0</v>
      </c>
      <c r="P239" s="6">
        <f t="shared" si="9"/>
        <v>0</v>
      </c>
      <c r="Q239" s="46"/>
      <c r="R239" s="47"/>
      <c r="S239" s="28"/>
      <c r="T239" s="46"/>
      <c r="U239" s="47"/>
      <c r="V239" s="28"/>
      <c r="W239" s="46"/>
      <c r="X239" s="47"/>
      <c r="Y239" s="27"/>
      <c r="Z239" s="10"/>
      <c r="AA239" s="11"/>
      <c r="AB239" s="12"/>
      <c r="AC239" s="12">
        <f t="shared" si="10"/>
        <v>0</v>
      </c>
      <c r="AD239" s="10"/>
      <c r="AF239" s="12"/>
      <c r="AG239" s="64">
        <v>365.64494320810587</v>
      </c>
      <c r="AH239" s="6">
        <v>23578</v>
      </c>
      <c r="AI239" s="64">
        <f t="shared" si="11"/>
        <v>173.26408163772913</v>
      </c>
      <c r="AJ239" s="46"/>
      <c r="AK239" s="78"/>
      <c r="AL239" s="47"/>
      <c r="AM239" s="69"/>
      <c r="AN239" s="83"/>
      <c r="AO239" s="83"/>
      <c r="AP239" s="69"/>
      <c r="AQ239" s="83"/>
      <c r="AR239" s="72"/>
    </row>
    <row r="240" spans="1:44" x14ac:dyDescent="0.3">
      <c r="A240" s="10">
        <v>238</v>
      </c>
      <c r="B240" s="10">
        <v>105.19</v>
      </c>
      <c r="C240" s="11">
        <v>147.96</v>
      </c>
      <c r="D240" s="12">
        <v>7.2</v>
      </c>
      <c r="E240" s="27">
        <v>123.143896872526</v>
      </c>
      <c r="F240" s="27">
        <v>97.8453159206544</v>
      </c>
      <c r="G240" s="28">
        <v>78.022723858633697</v>
      </c>
      <c r="H240" s="26"/>
      <c r="I240" s="27"/>
      <c r="J240" s="28"/>
      <c r="K240" s="26"/>
      <c r="L240" s="27"/>
      <c r="M240" s="28"/>
      <c r="N240" s="18"/>
      <c r="O240" s="18">
        <v>1</v>
      </c>
      <c r="P240" s="6">
        <f t="shared" si="9"/>
        <v>1</v>
      </c>
      <c r="Q240" s="46">
        <v>41.733934898723</v>
      </c>
      <c r="R240" s="47">
        <v>68.769488773124706</v>
      </c>
      <c r="S240" s="28">
        <v>0.27023064304116401</v>
      </c>
      <c r="T240" s="46"/>
      <c r="U240" s="47"/>
      <c r="V240" s="28"/>
      <c r="W240" s="46"/>
      <c r="X240" s="47"/>
      <c r="Y240" s="27"/>
      <c r="Z240" s="10">
        <v>1</v>
      </c>
      <c r="AA240" s="11"/>
      <c r="AB240" s="12"/>
      <c r="AC240" s="12">
        <f t="shared" si="10"/>
        <v>1</v>
      </c>
      <c r="AD240" s="60">
        <v>27</v>
      </c>
      <c r="AF240" s="12"/>
      <c r="AG240" s="64">
        <v>365.41485744623401</v>
      </c>
      <c r="AH240" s="6">
        <v>6698</v>
      </c>
      <c r="AI240" s="64">
        <f t="shared" si="11"/>
        <v>92.34802905658637</v>
      </c>
      <c r="AJ240" s="79">
        <v>33.195578813780998</v>
      </c>
      <c r="AK240" s="78"/>
      <c r="AL240" s="47"/>
      <c r="AM240" s="71">
        <f>AD240/AI240</f>
        <v>0.29237223875623503</v>
      </c>
      <c r="AN240" s="83"/>
      <c r="AO240" s="83"/>
      <c r="AP240" s="71">
        <f>AM240/COS(RADIANS(AJ240))</f>
        <v>0.34939047037512505</v>
      </c>
      <c r="AQ240" s="83"/>
      <c r="AR240" s="72"/>
    </row>
    <row r="241" spans="1:44" x14ac:dyDescent="0.3">
      <c r="A241" s="10">
        <v>239</v>
      </c>
      <c r="B241" s="10">
        <v>163.59</v>
      </c>
      <c r="C241" s="11">
        <v>156.31</v>
      </c>
      <c r="D241" s="12">
        <v>103.03</v>
      </c>
      <c r="E241" s="27">
        <v>104.87475687033501</v>
      </c>
      <c r="F241" s="27">
        <v>118.123338511257</v>
      </c>
      <c r="G241" s="28">
        <v>115.832308409728</v>
      </c>
      <c r="H241" s="26"/>
      <c r="I241" s="27"/>
      <c r="J241" s="28"/>
      <c r="K241" s="26"/>
      <c r="L241" s="27"/>
      <c r="M241" s="28"/>
      <c r="N241" s="18"/>
      <c r="O241" s="18">
        <v>1</v>
      </c>
      <c r="P241" s="6">
        <f t="shared" si="9"/>
        <v>1</v>
      </c>
      <c r="Q241" s="46">
        <v>57.498263747618203</v>
      </c>
      <c r="R241" s="47">
        <v>32.568651246448603</v>
      </c>
      <c r="S241" s="28">
        <v>0.45282920007030503</v>
      </c>
      <c r="T241" s="46"/>
      <c r="U241" s="47"/>
      <c r="V241" s="28"/>
      <c r="W241" s="46"/>
      <c r="X241" s="47"/>
      <c r="Y241" s="27"/>
      <c r="Z241" s="10">
        <v>1</v>
      </c>
      <c r="AA241" s="11"/>
      <c r="AB241" s="12"/>
      <c r="AC241" s="12">
        <f t="shared" si="10"/>
        <v>1</v>
      </c>
      <c r="AD241" s="60">
        <v>11</v>
      </c>
      <c r="AF241" s="12"/>
      <c r="AG241" s="64">
        <v>365.58774238617792</v>
      </c>
      <c r="AH241" s="6">
        <v>3597</v>
      </c>
      <c r="AI241" s="64">
        <f t="shared" si="11"/>
        <v>67.674534667128526</v>
      </c>
      <c r="AJ241" s="79">
        <v>5.5241999499999999</v>
      </c>
      <c r="AK241" s="78"/>
      <c r="AL241" s="47"/>
      <c r="AM241" s="71">
        <f>AD241/AI241</f>
        <v>0.16254267656372992</v>
      </c>
      <c r="AN241" s="83"/>
      <c r="AO241" s="83"/>
      <c r="AP241" s="71">
        <f>AM241/COS(RADIANS(AJ241))</f>
        <v>0.16330110776639734</v>
      </c>
      <c r="AQ241" s="83"/>
      <c r="AR241" s="72"/>
    </row>
    <row r="242" spans="1:44" x14ac:dyDescent="0.3">
      <c r="A242" s="19">
        <v>240</v>
      </c>
      <c r="B242" s="19">
        <v>127.61</v>
      </c>
      <c r="C242" s="20">
        <v>58.04</v>
      </c>
      <c r="D242" s="21">
        <v>80.209999999999994</v>
      </c>
      <c r="E242" s="30"/>
      <c r="F242" s="30"/>
      <c r="G242" s="31"/>
      <c r="H242" s="29">
        <v>119.440710556347</v>
      </c>
      <c r="I242" s="30">
        <v>109.447331759199</v>
      </c>
      <c r="J242" s="31">
        <v>261.199681579068</v>
      </c>
      <c r="K242" s="29"/>
      <c r="L242" s="30"/>
      <c r="M242" s="31"/>
      <c r="N242" s="22">
        <v>1</v>
      </c>
      <c r="O242" s="18">
        <v>1</v>
      </c>
      <c r="P242" s="6"/>
      <c r="Q242" s="46"/>
      <c r="R242" s="47"/>
      <c r="S242" s="28"/>
      <c r="T242" s="46"/>
      <c r="U242" s="47"/>
      <c r="V242" s="28"/>
      <c r="W242" s="46"/>
      <c r="X242" s="47"/>
      <c r="Y242" s="27"/>
      <c r="Z242" s="10"/>
      <c r="AA242" s="11"/>
      <c r="AB242" s="12"/>
      <c r="AC242" s="12"/>
      <c r="AD242" s="10"/>
      <c r="AF242" s="12"/>
      <c r="AG242" s="64">
        <v>365.95571905869872</v>
      </c>
      <c r="AH242" s="6">
        <v>4635</v>
      </c>
      <c r="AI242" s="64">
        <f t="shared" si="11"/>
        <v>76.820995111020792</v>
      </c>
      <c r="AJ242" s="46"/>
      <c r="AK242" s="78"/>
      <c r="AL242" s="47"/>
      <c r="AM242" s="69"/>
      <c r="AN242" s="83"/>
      <c r="AO242" s="83"/>
      <c r="AP242" s="69"/>
      <c r="AQ242" s="83"/>
      <c r="AR242" s="72"/>
    </row>
    <row r="243" spans="1:44" x14ac:dyDescent="0.3">
      <c r="A243" s="10">
        <v>241</v>
      </c>
      <c r="B243" s="10">
        <v>123.86</v>
      </c>
      <c r="C243" s="11">
        <v>75.64</v>
      </c>
      <c r="D243" s="12">
        <v>16.38</v>
      </c>
      <c r="E243" s="27"/>
      <c r="F243" s="27"/>
      <c r="G243" s="28"/>
      <c r="H243" s="26">
        <v>74.6146047262108</v>
      </c>
      <c r="I243" s="27">
        <v>93.588415277391206</v>
      </c>
      <c r="J243" s="28">
        <v>201.36745208731901</v>
      </c>
      <c r="K243" s="26"/>
      <c r="L243" s="27"/>
      <c r="M243" s="28"/>
      <c r="N243" s="18"/>
      <c r="O243" s="18">
        <v>1</v>
      </c>
      <c r="P243" s="6">
        <f t="shared" si="9"/>
        <v>1</v>
      </c>
      <c r="Q243" s="46"/>
      <c r="R243" s="47"/>
      <c r="S243" s="28"/>
      <c r="T243" s="46">
        <v>10.631713997769699</v>
      </c>
      <c r="U243" s="47">
        <v>79.630089669834604</v>
      </c>
      <c r="V243" s="28">
        <v>0.17691254809623</v>
      </c>
      <c r="W243" s="46"/>
      <c r="X243" s="47"/>
      <c r="Y243" s="27"/>
      <c r="Z243" s="10"/>
      <c r="AA243" s="11">
        <v>1</v>
      </c>
      <c r="AB243" s="12"/>
      <c r="AC243" s="12">
        <f t="shared" si="10"/>
        <v>1</v>
      </c>
      <c r="AD243" s="10"/>
      <c r="AE243" s="61">
        <v>17</v>
      </c>
      <c r="AF243" s="12"/>
      <c r="AG243" s="64">
        <v>366.20515943680579</v>
      </c>
      <c r="AH243" s="6">
        <v>5211</v>
      </c>
      <c r="AI243" s="64">
        <f t="shared" si="11"/>
        <v>81.454596356589562</v>
      </c>
      <c r="AJ243" s="46"/>
      <c r="AK243" s="80">
        <v>5.92788495921</v>
      </c>
      <c r="AL243" s="47"/>
      <c r="AM243" s="69"/>
      <c r="AN243" s="84">
        <f>AE243/AI243</f>
        <v>0.20870522672014596</v>
      </c>
      <c r="AO243" s="83"/>
      <c r="AP243" s="69"/>
      <c r="AQ243" s="84">
        <f>AN243/COS(RADIANS(AK243))</f>
        <v>0.20982724184829743</v>
      </c>
      <c r="AR243" s="72"/>
    </row>
    <row r="244" spans="1:44" x14ac:dyDescent="0.3">
      <c r="A244" s="10">
        <v>242</v>
      </c>
      <c r="B244" s="10">
        <v>117.53</v>
      </c>
      <c r="C244" s="11">
        <v>44.61</v>
      </c>
      <c r="D244" s="12">
        <v>108.72</v>
      </c>
      <c r="E244" s="27"/>
      <c r="F244" s="27"/>
      <c r="G244" s="28"/>
      <c r="H244" s="26">
        <v>132.23508876850099</v>
      </c>
      <c r="I244" s="27">
        <v>94.924020323342106</v>
      </c>
      <c r="J244" s="28">
        <v>283.07500110349901</v>
      </c>
      <c r="K244" s="26"/>
      <c r="L244" s="27"/>
      <c r="M244" s="28"/>
      <c r="N244" s="18"/>
      <c r="O244" s="18">
        <v>1</v>
      </c>
      <c r="P244" s="6">
        <f t="shared" si="9"/>
        <v>1</v>
      </c>
      <c r="Q244" s="46"/>
      <c r="R244" s="47"/>
      <c r="S244" s="28"/>
      <c r="T244" s="46">
        <v>40.816923570067701</v>
      </c>
      <c r="U244" s="47">
        <v>82.469345476036096</v>
      </c>
      <c r="V244" s="28">
        <v>9.91839138254242E-2</v>
      </c>
      <c r="W244" s="46"/>
      <c r="X244" s="47"/>
      <c r="Y244" s="27"/>
      <c r="Z244" s="10"/>
      <c r="AA244" s="11">
        <v>1</v>
      </c>
      <c r="AB244" s="12"/>
      <c r="AC244" s="12">
        <f t="shared" si="10"/>
        <v>1</v>
      </c>
      <c r="AD244" s="10"/>
      <c r="AE244" s="61">
        <v>5</v>
      </c>
      <c r="AF244" s="12"/>
      <c r="AG244" s="64">
        <v>366.03934965318609</v>
      </c>
      <c r="AH244" s="6">
        <v>2180</v>
      </c>
      <c r="AI244" s="64">
        <f t="shared" si="11"/>
        <v>52.684553784981937</v>
      </c>
      <c r="AJ244" s="46"/>
      <c r="AK244" s="80">
        <v>2.3823144782957999</v>
      </c>
      <c r="AL244" s="47"/>
      <c r="AM244" s="69"/>
      <c r="AN244" s="84">
        <f>AE244/AI244</f>
        <v>9.4904476564538764E-2</v>
      </c>
      <c r="AO244" s="83"/>
      <c r="AP244" s="69"/>
      <c r="AQ244" s="84">
        <f>AN244/COS(RADIANS(AK244))</f>
        <v>9.49865726724161E-2</v>
      </c>
      <c r="AR244" s="72"/>
    </row>
    <row r="245" spans="1:44" x14ac:dyDescent="0.3">
      <c r="A245" s="19">
        <v>243</v>
      </c>
      <c r="B245" s="19">
        <v>50.51</v>
      </c>
      <c r="C245" s="20">
        <v>45.92</v>
      </c>
      <c r="D245" s="21">
        <v>94.51</v>
      </c>
      <c r="E245" s="30"/>
      <c r="F245" s="30"/>
      <c r="G245" s="31"/>
      <c r="H245" s="29">
        <v>54.095914203376203</v>
      </c>
      <c r="I245" s="30">
        <v>97.818616974609498</v>
      </c>
      <c r="J245" s="31">
        <v>273.26864289265399</v>
      </c>
      <c r="K245" s="29"/>
      <c r="L245" s="30"/>
      <c r="M245" s="31"/>
      <c r="N245" s="22">
        <v>1</v>
      </c>
      <c r="O245" s="18">
        <v>1</v>
      </c>
      <c r="P245" s="6"/>
      <c r="Q245" s="46"/>
      <c r="R245" s="47"/>
      <c r="S245" s="28"/>
      <c r="T245" s="46"/>
      <c r="U245" s="47"/>
      <c r="V245" s="28"/>
      <c r="W245" s="46"/>
      <c r="X245" s="47"/>
      <c r="Y245" s="27"/>
      <c r="Z245" s="10"/>
      <c r="AA245" s="11"/>
      <c r="AB245" s="12"/>
      <c r="AC245" s="12"/>
      <c r="AD245" s="10"/>
      <c r="AF245" s="12"/>
      <c r="AG245" s="64">
        <v>366.36903094445137</v>
      </c>
      <c r="AH245" s="6">
        <v>16494</v>
      </c>
      <c r="AI245" s="64">
        <f t="shared" si="11"/>
        <v>144.91657272673052</v>
      </c>
      <c r="AJ245" s="46"/>
      <c r="AK245" s="78"/>
      <c r="AL245" s="47"/>
      <c r="AM245" s="69"/>
      <c r="AN245" s="83"/>
      <c r="AO245" s="83"/>
      <c r="AP245" s="69"/>
      <c r="AQ245" s="83"/>
      <c r="AR245" s="72"/>
    </row>
    <row r="246" spans="1:44" x14ac:dyDescent="0.3">
      <c r="A246" s="10">
        <v>244</v>
      </c>
      <c r="B246" s="10">
        <v>105.23</v>
      </c>
      <c r="C246" s="11">
        <v>80.31</v>
      </c>
      <c r="D246" s="12">
        <v>53.65</v>
      </c>
      <c r="E246" s="27"/>
      <c r="F246" s="27"/>
      <c r="G246" s="28"/>
      <c r="H246" s="26">
        <v>72.028209555859704</v>
      </c>
      <c r="I246" s="27">
        <v>121.465921387207</v>
      </c>
      <c r="J246" s="28">
        <v>226.765443596826</v>
      </c>
      <c r="K246" s="26">
        <v>156.79363605238601</v>
      </c>
      <c r="L246" s="27">
        <v>88.984971780185106</v>
      </c>
      <c r="M246" s="28">
        <v>348.47538453198399</v>
      </c>
      <c r="N246" s="18"/>
      <c r="O246" s="18">
        <v>2</v>
      </c>
      <c r="P246" s="6">
        <f t="shared" si="9"/>
        <v>2</v>
      </c>
      <c r="Q246" s="46"/>
      <c r="R246" s="47"/>
      <c r="S246" s="28"/>
      <c r="T246" s="46">
        <v>11.3477468378633</v>
      </c>
      <c r="U246" s="47">
        <v>99.173807299080593</v>
      </c>
      <c r="V246" s="28">
        <v>-0.15631321213084601</v>
      </c>
      <c r="W246" s="46">
        <v>41.558588900479499</v>
      </c>
      <c r="X246" s="47">
        <v>129.45378798367901</v>
      </c>
      <c r="Y246" s="27">
        <v>-0.4754973330028</v>
      </c>
      <c r="Z246" s="10"/>
      <c r="AA246" s="11">
        <v>0</v>
      </c>
      <c r="AB246" s="12">
        <v>0</v>
      </c>
      <c r="AC246" s="12">
        <f t="shared" si="10"/>
        <v>0</v>
      </c>
      <c r="AD246" s="10"/>
      <c r="AF246" s="12"/>
      <c r="AG246" s="64">
        <v>366.71741919305776</v>
      </c>
      <c r="AH246" s="6">
        <v>20082</v>
      </c>
      <c r="AI246" s="64">
        <f t="shared" si="11"/>
        <v>159.90371020514669</v>
      </c>
      <c r="AJ246" s="46"/>
      <c r="AK246" s="78">
        <v>11.346924393314</v>
      </c>
      <c r="AL246" s="47">
        <v>5.9416332348151002</v>
      </c>
      <c r="AM246" s="69"/>
      <c r="AN246" s="83"/>
      <c r="AO246" s="83"/>
      <c r="AP246" s="69"/>
      <c r="AQ246" s="83"/>
      <c r="AR246" s="72"/>
    </row>
    <row r="247" spans="1:44" x14ac:dyDescent="0.3">
      <c r="A247" s="10">
        <v>245</v>
      </c>
      <c r="B247" s="10">
        <v>83.86</v>
      </c>
      <c r="C247" s="11">
        <v>148.22</v>
      </c>
      <c r="D247" s="12">
        <v>73.260000000000005</v>
      </c>
      <c r="E247" s="27"/>
      <c r="F247" s="27"/>
      <c r="G247" s="28"/>
      <c r="H247" s="26"/>
      <c r="I247" s="27"/>
      <c r="J247" s="28"/>
      <c r="K247" s="26"/>
      <c r="L247" s="27"/>
      <c r="M247" s="28"/>
      <c r="N247" s="18"/>
      <c r="O247" s="18">
        <v>0</v>
      </c>
      <c r="P247" s="6">
        <f t="shared" si="9"/>
        <v>0</v>
      </c>
      <c r="Q247" s="46"/>
      <c r="R247" s="47"/>
      <c r="S247" s="28"/>
      <c r="T247" s="46"/>
      <c r="U247" s="47"/>
      <c r="V247" s="28"/>
      <c r="W247" s="46"/>
      <c r="X247" s="47"/>
      <c r="Y247" s="27"/>
      <c r="Z247" s="10"/>
      <c r="AA247" s="11"/>
      <c r="AB247" s="12"/>
      <c r="AC247" s="12">
        <f t="shared" si="10"/>
        <v>0</v>
      </c>
      <c r="AD247" s="10"/>
      <c r="AF247" s="12"/>
      <c r="AG247" s="64">
        <v>366.6909445836456</v>
      </c>
      <c r="AH247" s="6">
        <v>667</v>
      </c>
      <c r="AI247" s="64">
        <f t="shared" si="11"/>
        <v>29.14190756176324</v>
      </c>
      <c r="AJ247" s="46"/>
      <c r="AK247" s="78"/>
      <c r="AL247" s="47"/>
      <c r="AM247" s="69"/>
      <c r="AN247" s="83"/>
      <c r="AO247" s="83"/>
      <c r="AP247" s="69"/>
      <c r="AQ247" s="83"/>
      <c r="AR247" s="72"/>
    </row>
    <row r="248" spans="1:44" x14ac:dyDescent="0.3">
      <c r="A248" s="10">
        <v>246</v>
      </c>
      <c r="B248" s="10">
        <v>84.47</v>
      </c>
      <c r="C248" s="11">
        <v>137.78</v>
      </c>
      <c r="D248" s="12">
        <v>96.45</v>
      </c>
      <c r="E248" s="27"/>
      <c r="F248" s="27"/>
      <c r="G248" s="28"/>
      <c r="H248" s="26"/>
      <c r="I248" s="27"/>
      <c r="J248" s="28"/>
      <c r="K248" s="26">
        <v>124.283011699515</v>
      </c>
      <c r="L248" s="27">
        <v>98.1252460071874</v>
      </c>
      <c r="M248" s="28">
        <v>56.906650064165802</v>
      </c>
      <c r="N248" s="18"/>
      <c r="O248" s="18">
        <v>1</v>
      </c>
      <c r="P248" s="6">
        <f t="shared" si="9"/>
        <v>1</v>
      </c>
      <c r="Q248" s="46"/>
      <c r="R248" s="47"/>
      <c r="S248" s="28"/>
      <c r="T248" s="46"/>
      <c r="U248" s="47"/>
      <c r="V248" s="28"/>
      <c r="W248" s="46">
        <v>34.1958980147513</v>
      </c>
      <c r="X248" s="47">
        <v>80.207339410062801</v>
      </c>
      <c r="Y248" s="27">
        <v>0.140679412724772</v>
      </c>
      <c r="Z248" s="10"/>
      <c r="AA248" s="11"/>
      <c r="AB248" s="12">
        <v>1</v>
      </c>
      <c r="AC248" s="12">
        <f t="shared" si="10"/>
        <v>1</v>
      </c>
      <c r="AD248" s="10"/>
      <c r="AF248" s="59">
        <v>11</v>
      </c>
      <c r="AG248" s="64">
        <v>366.53096052890783</v>
      </c>
      <c r="AH248" s="6">
        <v>13685</v>
      </c>
      <c r="AI248" s="64">
        <f t="shared" si="11"/>
        <v>132.00107260814474</v>
      </c>
      <c r="AJ248" s="46"/>
      <c r="AK248" s="78"/>
      <c r="AL248" s="82">
        <v>29.384275122999998</v>
      </c>
      <c r="AM248" s="69"/>
      <c r="AN248" s="83"/>
      <c r="AO248" s="84">
        <f>AF248/AI248</f>
        <v>8.3332656187229168E-2</v>
      </c>
      <c r="AP248" s="69"/>
      <c r="AQ248" s="83"/>
      <c r="AR248" s="70">
        <f>AO248/COS(RADIANS(AL248))</f>
        <v>9.5636425025838023E-2</v>
      </c>
    </row>
    <row r="249" spans="1:44" x14ac:dyDescent="0.3">
      <c r="A249" s="10">
        <v>247</v>
      </c>
      <c r="B249" s="10">
        <v>47.31</v>
      </c>
      <c r="C249" s="11">
        <v>97.03</v>
      </c>
      <c r="D249" s="12">
        <v>27.4</v>
      </c>
      <c r="E249" s="27"/>
      <c r="F249" s="27"/>
      <c r="G249" s="28"/>
      <c r="H249" s="26"/>
      <c r="I249" s="27"/>
      <c r="J249" s="28"/>
      <c r="K249" s="26">
        <v>97.207546397397607</v>
      </c>
      <c r="L249" s="27">
        <v>119.782945654407</v>
      </c>
      <c r="M249" s="28">
        <v>344.44360115098601</v>
      </c>
      <c r="N249" s="18"/>
      <c r="O249" s="18">
        <v>1</v>
      </c>
      <c r="P249" s="6">
        <f t="shared" si="9"/>
        <v>1</v>
      </c>
      <c r="Q249" s="46"/>
      <c r="R249" s="47"/>
      <c r="S249" s="28"/>
      <c r="T249" s="46"/>
      <c r="U249" s="47"/>
      <c r="V249" s="28"/>
      <c r="W249" s="46">
        <v>27.7692208744872</v>
      </c>
      <c r="X249" s="47">
        <v>81.370641747627204</v>
      </c>
      <c r="Y249" s="27">
        <v>0.13276183655315299</v>
      </c>
      <c r="Z249" s="10"/>
      <c r="AA249" s="11"/>
      <c r="AB249" s="12">
        <v>1</v>
      </c>
      <c r="AC249" s="12">
        <f t="shared" si="10"/>
        <v>1</v>
      </c>
      <c r="AD249" s="10"/>
      <c r="AF249" s="59">
        <v>41</v>
      </c>
      <c r="AG249" s="64">
        <v>367.31135480564973</v>
      </c>
      <c r="AH249" s="6">
        <v>21248</v>
      </c>
      <c r="AI249" s="64">
        <f t="shared" si="11"/>
        <v>164.48037526262135</v>
      </c>
      <c r="AJ249" s="46"/>
      <c r="AK249" s="78"/>
      <c r="AL249" s="82">
        <v>2.145694253596</v>
      </c>
      <c r="AM249" s="69"/>
      <c r="AN249" s="83"/>
      <c r="AO249" s="84">
        <f>AF249/AI249</f>
        <v>0.24926985930410489</v>
      </c>
      <c r="AP249" s="69"/>
      <c r="AQ249" s="83"/>
      <c r="AR249" s="70">
        <f>AO249/COS(RADIANS(AL249))</f>
        <v>0.24944475698001323</v>
      </c>
    </row>
    <row r="250" spans="1:44" x14ac:dyDescent="0.3">
      <c r="A250" s="10">
        <v>248</v>
      </c>
      <c r="B250" s="10">
        <v>113.35</v>
      </c>
      <c r="C250" s="11">
        <v>85.67</v>
      </c>
      <c r="D250" s="12">
        <v>46.98</v>
      </c>
      <c r="E250" s="27">
        <v>90.901728426067805</v>
      </c>
      <c r="F250" s="27">
        <v>37.061352462366003</v>
      </c>
      <c r="G250" s="28">
        <v>118.89398357347601</v>
      </c>
      <c r="H250" s="26"/>
      <c r="I250" s="27"/>
      <c r="J250" s="28"/>
      <c r="K250" s="26"/>
      <c r="L250" s="27"/>
      <c r="M250" s="28"/>
      <c r="N250" s="18"/>
      <c r="O250" s="18">
        <v>1</v>
      </c>
      <c r="P250" s="6">
        <f t="shared" si="9"/>
        <v>1</v>
      </c>
      <c r="Q250" s="46">
        <v>32.380855590898904</v>
      </c>
      <c r="R250" s="47">
        <v>110.90824338914</v>
      </c>
      <c r="S250" s="28">
        <v>-0.30138121290725001</v>
      </c>
      <c r="T250" s="46"/>
      <c r="U250" s="47"/>
      <c r="V250" s="28"/>
      <c r="W250" s="46"/>
      <c r="X250" s="47"/>
      <c r="Y250" s="27"/>
      <c r="Z250" s="10">
        <v>0</v>
      </c>
      <c r="AA250" s="11"/>
      <c r="AB250" s="12"/>
      <c r="AC250" s="12">
        <f t="shared" si="10"/>
        <v>0</v>
      </c>
      <c r="AD250" s="10"/>
      <c r="AF250" s="12"/>
      <c r="AG250" s="64">
        <v>367.60979598261673</v>
      </c>
      <c r="AH250" s="6">
        <v>2346</v>
      </c>
      <c r="AI250" s="64">
        <f t="shared" si="11"/>
        <v>54.653636401878074</v>
      </c>
      <c r="AJ250" s="46">
        <v>29.733859624099999</v>
      </c>
      <c r="AK250" s="78"/>
      <c r="AL250" s="47"/>
      <c r="AM250" s="69"/>
      <c r="AN250" s="83"/>
      <c r="AO250" s="83"/>
      <c r="AP250" s="69"/>
      <c r="AQ250" s="83"/>
      <c r="AR250" s="72"/>
    </row>
    <row r="251" spans="1:44" x14ac:dyDescent="0.3">
      <c r="A251" s="19">
        <v>249</v>
      </c>
      <c r="B251" s="19">
        <v>141.78</v>
      </c>
      <c r="C251" s="20">
        <v>154.44999999999999</v>
      </c>
      <c r="D251" s="21">
        <v>65.98</v>
      </c>
      <c r="E251" s="30"/>
      <c r="F251" s="30"/>
      <c r="G251" s="31"/>
      <c r="H251" s="29"/>
      <c r="I251" s="30"/>
      <c r="J251" s="31"/>
      <c r="K251" s="29"/>
      <c r="L251" s="30"/>
      <c r="M251" s="31"/>
      <c r="N251" s="22">
        <v>1</v>
      </c>
      <c r="O251" s="18">
        <v>0</v>
      </c>
      <c r="P251" s="6"/>
      <c r="Q251" s="46"/>
      <c r="R251" s="47"/>
      <c r="S251" s="28"/>
      <c r="T251" s="46"/>
      <c r="U251" s="47"/>
      <c r="V251" s="28"/>
      <c r="W251" s="46"/>
      <c r="X251" s="47"/>
      <c r="Y251" s="27"/>
      <c r="Z251" s="10"/>
      <c r="AA251" s="11"/>
      <c r="AB251" s="12"/>
      <c r="AC251" s="12"/>
      <c r="AD251" s="10"/>
      <c r="AF251" s="12"/>
      <c r="AG251" s="64">
        <v>367.36164099152091</v>
      </c>
      <c r="AH251" s="6">
        <v>19496</v>
      </c>
      <c r="AI251" s="64">
        <f t="shared" si="11"/>
        <v>157.55341368614242</v>
      </c>
      <c r="AJ251" s="46"/>
      <c r="AK251" s="78"/>
      <c r="AL251" s="47"/>
      <c r="AM251" s="69"/>
      <c r="AN251" s="83"/>
      <c r="AO251" s="83"/>
      <c r="AP251" s="69"/>
      <c r="AQ251" s="83"/>
      <c r="AR251" s="72"/>
    </row>
    <row r="252" spans="1:44" x14ac:dyDescent="0.3">
      <c r="A252" s="19">
        <v>250</v>
      </c>
      <c r="B252" s="19">
        <v>176.89</v>
      </c>
      <c r="C252" s="20">
        <v>123.88</v>
      </c>
      <c r="D252" s="21">
        <v>40.22</v>
      </c>
      <c r="E252" s="30"/>
      <c r="F252" s="30"/>
      <c r="G252" s="31"/>
      <c r="H252" s="29">
        <v>107.59899371905399</v>
      </c>
      <c r="I252" s="30">
        <v>139.96434878070099</v>
      </c>
      <c r="J252" s="31">
        <v>170.22310190767499</v>
      </c>
      <c r="K252" s="29">
        <v>240.83961865129501</v>
      </c>
      <c r="L252" s="30">
        <v>124.374193754728</v>
      </c>
      <c r="M252" s="31">
        <v>18.823689938474399</v>
      </c>
      <c r="N252" s="22">
        <v>1</v>
      </c>
      <c r="O252" s="18">
        <v>2</v>
      </c>
      <c r="P252" s="6"/>
      <c r="Q252" s="46"/>
      <c r="R252" s="47"/>
      <c r="S252" s="28"/>
      <c r="T252" s="46"/>
      <c r="U252" s="47"/>
      <c r="V252" s="28"/>
      <c r="W252" s="46"/>
      <c r="X252" s="47"/>
      <c r="Y252" s="27"/>
      <c r="Z252" s="10"/>
      <c r="AA252" s="11"/>
      <c r="AB252" s="12"/>
      <c r="AC252" s="12"/>
      <c r="AD252" s="10"/>
      <c r="AF252" s="12"/>
      <c r="AG252" s="64">
        <v>367.4117089468582</v>
      </c>
      <c r="AH252" s="6">
        <v>35541</v>
      </c>
      <c r="AI252" s="64">
        <f t="shared" si="11"/>
        <v>212.72566055704803</v>
      </c>
      <c r="AJ252" s="46"/>
      <c r="AK252" s="78"/>
      <c r="AL252" s="47"/>
      <c r="AM252" s="69"/>
      <c r="AN252" s="83"/>
      <c r="AO252" s="83"/>
      <c r="AP252" s="69"/>
      <c r="AQ252" s="83"/>
      <c r="AR252" s="72"/>
    </row>
    <row r="253" spans="1:44" x14ac:dyDescent="0.3">
      <c r="A253" s="19">
        <v>251</v>
      </c>
      <c r="B253" s="19">
        <v>90.05</v>
      </c>
      <c r="C253" s="20">
        <v>81.69</v>
      </c>
      <c r="D253" s="21">
        <v>61.55</v>
      </c>
      <c r="E253" s="30"/>
      <c r="F253" s="30"/>
      <c r="G253" s="31"/>
      <c r="H253" s="29">
        <v>62.160790542677198</v>
      </c>
      <c r="I253" s="30">
        <v>126.626051891755</v>
      </c>
      <c r="J253" s="31">
        <v>234.02956095883599</v>
      </c>
      <c r="K253" s="29">
        <v>142.473347580949</v>
      </c>
      <c r="L253" s="30">
        <v>83.680521037300494</v>
      </c>
      <c r="M253" s="31">
        <v>354.37555509804997</v>
      </c>
      <c r="N253" s="22">
        <v>1</v>
      </c>
      <c r="O253" s="18">
        <v>2</v>
      </c>
      <c r="P253" s="6"/>
      <c r="Q253" s="46"/>
      <c r="R253" s="47"/>
      <c r="S253" s="28"/>
      <c r="T253" s="46"/>
      <c r="U253" s="47"/>
      <c r="V253" s="28"/>
      <c r="W253" s="46"/>
      <c r="X253" s="47"/>
      <c r="Y253" s="27"/>
      <c r="Z253" s="10"/>
      <c r="AA253" s="11"/>
      <c r="AB253" s="12"/>
      <c r="AC253" s="12"/>
      <c r="AD253" s="10"/>
      <c r="AF253" s="12"/>
      <c r="AG253" s="64">
        <v>366.95325160922425</v>
      </c>
      <c r="AH253" s="6">
        <v>8729</v>
      </c>
      <c r="AI253" s="64">
        <f t="shared" si="11"/>
        <v>105.42346980626864</v>
      </c>
      <c r="AJ253" s="46"/>
      <c r="AK253" s="78"/>
      <c r="AL253" s="47"/>
      <c r="AM253" s="69"/>
      <c r="AN253" s="83"/>
      <c r="AO253" s="83"/>
      <c r="AP253" s="69"/>
      <c r="AQ253" s="83"/>
      <c r="AR253" s="72"/>
    </row>
    <row r="254" spans="1:44" x14ac:dyDescent="0.3">
      <c r="A254" s="19">
        <v>252</v>
      </c>
      <c r="B254" s="19">
        <v>19.61</v>
      </c>
      <c r="C254" s="20">
        <v>91.78</v>
      </c>
      <c r="D254" s="21">
        <v>66.78</v>
      </c>
      <c r="E254" s="30"/>
      <c r="F254" s="30"/>
      <c r="G254" s="31"/>
      <c r="H254" s="29"/>
      <c r="I254" s="30"/>
      <c r="J254" s="31"/>
      <c r="K254" s="29"/>
      <c r="L254" s="30"/>
      <c r="M254" s="31"/>
      <c r="N254" s="22">
        <v>1</v>
      </c>
      <c r="O254" s="18">
        <v>0</v>
      </c>
      <c r="P254" s="6"/>
      <c r="Q254" s="46"/>
      <c r="R254" s="47"/>
      <c r="S254" s="28"/>
      <c r="T254" s="46"/>
      <c r="U254" s="47"/>
      <c r="V254" s="28"/>
      <c r="W254" s="46"/>
      <c r="X254" s="47"/>
      <c r="Y254" s="27"/>
      <c r="Z254" s="10"/>
      <c r="AA254" s="11"/>
      <c r="AB254" s="12"/>
      <c r="AC254" s="12"/>
      <c r="AD254" s="10"/>
      <c r="AF254" s="12"/>
      <c r="AG254" s="64">
        <v>366.92726500859209</v>
      </c>
      <c r="AH254" s="6">
        <v>3268</v>
      </c>
      <c r="AI254" s="64">
        <f t="shared" si="11"/>
        <v>64.505401573779167</v>
      </c>
      <c r="AJ254" s="46"/>
      <c r="AK254" s="78"/>
      <c r="AL254" s="47"/>
      <c r="AM254" s="69"/>
      <c r="AN254" s="83"/>
      <c r="AO254" s="83"/>
      <c r="AP254" s="69"/>
      <c r="AQ254" s="83"/>
      <c r="AR254" s="72"/>
    </row>
    <row r="255" spans="1:44" x14ac:dyDescent="0.3">
      <c r="A255" s="10">
        <v>253</v>
      </c>
      <c r="B255" s="10">
        <v>117.01</v>
      </c>
      <c r="C255" s="11">
        <v>109.58</v>
      </c>
      <c r="D255" s="12">
        <v>29.05</v>
      </c>
      <c r="E255" s="27"/>
      <c r="F255" s="27"/>
      <c r="G255" s="28"/>
      <c r="H255" s="26"/>
      <c r="I255" s="27"/>
      <c r="J255" s="28"/>
      <c r="K255" s="26">
        <v>173.69094034032199</v>
      </c>
      <c r="L255" s="27">
        <v>126.026075063766</v>
      </c>
      <c r="M255" s="28">
        <v>357.57361926839002</v>
      </c>
      <c r="N255" s="18"/>
      <c r="O255" s="18">
        <v>1</v>
      </c>
      <c r="P255" s="6">
        <f t="shared" si="9"/>
        <v>1</v>
      </c>
      <c r="Q255" s="46"/>
      <c r="R255" s="47"/>
      <c r="S255" s="28"/>
      <c r="T255" s="46"/>
      <c r="U255" s="47"/>
      <c r="V255" s="28"/>
      <c r="W255" s="46">
        <v>58.908581409332299</v>
      </c>
      <c r="X255" s="47">
        <v>148.87580764059999</v>
      </c>
      <c r="Y255" s="27">
        <v>-0.44206800254900402</v>
      </c>
      <c r="Z255" s="10"/>
      <c r="AA255" s="11"/>
      <c r="AB255" s="12">
        <v>0</v>
      </c>
      <c r="AC255" s="12">
        <f t="shared" si="10"/>
        <v>0</v>
      </c>
      <c r="AD255" s="10"/>
      <c r="AF255" s="12"/>
      <c r="AG255" s="64">
        <v>368.13645724400078</v>
      </c>
      <c r="AH255" s="6">
        <v>5731</v>
      </c>
      <c r="AI255" s="64">
        <f t="shared" si="11"/>
        <v>85.422103877610141</v>
      </c>
      <c r="AJ255" s="46"/>
      <c r="AK255" s="78"/>
      <c r="AL255" s="47">
        <v>3.9521696866</v>
      </c>
      <c r="AM255" s="69"/>
      <c r="AN255" s="83"/>
      <c r="AO255" s="83"/>
      <c r="AP255" s="69"/>
      <c r="AQ255" s="83"/>
      <c r="AR255" s="72"/>
    </row>
    <row r="256" spans="1:44" x14ac:dyDescent="0.3">
      <c r="A256" s="19">
        <v>254</v>
      </c>
      <c r="B256" s="19">
        <v>9.17</v>
      </c>
      <c r="C256" s="20">
        <v>96.52</v>
      </c>
      <c r="D256" s="21">
        <v>8.42</v>
      </c>
      <c r="E256" s="30"/>
      <c r="F256" s="30"/>
      <c r="G256" s="31"/>
      <c r="H256" s="29">
        <v>316.69002187009301</v>
      </c>
      <c r="I256" s="30">
        <v>100.634850566708</v>
      </c>
      <c r="J256" s="31">
        <v>180.005163825312</v>
      </c>
      <c r="K256" s="29">
        <v>51.289563077559599</v>
      </c>
      <c r="L256" s="30">
        <v>133.10231400699899</v>
      </c>
      <c r="M256" s="31">
        <v>327.73631299224701</v>
      </c>
      <c r="N256" s="22">
        <v>1</v>
      </c>
      <c r="O256" s="18">
        <v>2</v>
      </c>
      <c r="P256" s="6"/>
      <c r="Q256" s="46"/>
      <c r="R256" s="47"/>
      <c r="S256" s="28"/>
      <c r="T256" s="46"/>
      <c r="U256" s="47"/>
      <c r="V256" s="28"/>
      <c r="W256" s="46"/>
      <c r="X256" s="47"/>
      <c r="Y256" s="27"/>
      <c r="Z256" s="10"/>
      <c r="AA256" s="11"/>
      <c r="AB256" s="12"/>
      <c r="AC256" s="12"/>
      <c r="AD256" s="10"/>
      <c r="AF256" s="12"/>
      <c r="AG256" s="64">
        <v>368.2754753993305</v>
      </c>
      <c r="AH256" s="6">
        <v>7726</v>
      </c>
      <c r="AI256" s="64">
        <f t="shared" si="11"/>
        <v>99.181897151767913</v>
      </c>
      <c r="AJ256" s="46"/>
      <c r="AK256" s="78"/>
      <c r="AL256" s="47"/>
      <c r="AM256" s="69"/>
      <c r="AN256" s="83"/>
      <c r="AO256" s="83"/>
      <c r="AP256" s="69"/>
      <c r="AQ256" s="83"/>
      <c r="AR256" s="72"/>
    </row>
    <row r="257" spans="1:44" x14ac:dyDescent="0.3">
      <c r="A257" s="19">
        <v>255</v>
      </c>
      <c r="B257" s="19">
        <v>78.7</v>
      </c>
      <c r="C257" s="20">
        <v>158.59</v>
      </c>
      <c r="D257" s="21">
        <v>38.270000000000003</v>
      </c>
      <c r="E257" s="30">
        <v>71.901388180234207</v>
      </c>
      <c r="F257" s="30">
        <v>106.76891405731701</v>
      </c>
      <c r="G257" s="31">
        <v>93.143590776641901</v>
      </c>
      <c r="H257" s="29"/>
      <c r="I257" s="30"/>
      <c r="J257" s="31"/>
      <c r="K257" s="29"/>
      <c r="L257" s="30"/>
      <c r="M257" s="31"/>
      <c r="N257" s="22">
        <v>1</v>
      </c>
      <c r="O257" s="18">
        <v>1</v>
      </c>
      <c r="P257" s="6"/>
      <c r="Q257" s="46"/>
      <c r="R257" s="47"/>
      <c r="S257" s="28"/>
      <c r="T257" s="46"/>
      <c r="U257" s="47"/>
      <c r="V257" s="28"/>
      <c r="W257" s="46"/>
      <c r="X257" s="47"/>
      <c r="Y257" s="27"/>
      <c r="Z257" s="10"/>
      <c r="AA257" s="11"/>
      <c r="AB257" s="12"/>
      <c r="AC257" s="12"/>
      <c r="AD257" s="10"/>
      <c r="AF257" s="12"/>
      <c r="AG257" s="64">
        <v>368.11309482779268</v>
      </c>
      <c r="AH257" s="6">
        <v>20195</v>
      </c>
      <c r="AI257" s="64">
        <f t="shared" si="11"/>
        <v>160.35296257296469</v>
      </c>
      <c r="AJ257" s="46"/>
      <c r="AK257" s="78"/>
      <c r="AL257" s="47"/>
      <c r="AM257" s="69"/>
      <c r="AN257" s="83"/>
      <c r="AO257" s="83"/>
      <c r="AP257" s="69"/>
      <c r="AQ257" s="83"/>
      <c r="AR257" s="72"/>
    </row>
    <row r="258" spans="1:44" x14ac:dyDescent="0.3">
      <c r="A258" s="10">
        <v>256</v>
      </c>
      <c r="B258" s="10">
        <v>61.1</v>
      </c>
      <c r="C258" s="11">
        <v>24.98</v>
      </c>
      <c r="D258" s="12">
        <v>71.62</v>
      </c>
      <c r="E258" s="27"/>
      <c r="F258" s="27"/>
      <c r="G258" s="28"/>
      <c r="H258" s="26"/>
      <c r="I258" s="27"/>
      <c r="J258" s="28"/>
      <c r="K258" s="26">
        <v>142.54437604767301</v>
      </c>
      <c r="L258" s="27">
        <v>51.310637141653302</v>
      </c>
      <c r="M258" s="28">
        <v>302.00174725731603</v>
      </c>
      <c r="N258" s="18"/>
      <c r="O258" s="18">
        <v>1</v>
      </c>
      <c r="P258" s="6">
        <f t="shared" si="9"/>
        <v>1</v>
      </c>
      <c r="Q258" s="46"/>
      <c r="R258" s="47"/>
      <c r="S258" s="28"/>
      <c r="T258" s="46"/>
      <c r="U258" s="47"/>
      <c r="V258" s="28"/>
      <c r="W258" s="46">
        <v>61.982647527818301</v>
      </c>
      <c r="X258" s="47">
        <v>83.123205543539399</v>
      </c>
      <c r="Y258" s="27">
        <v>5.6244075234673702E-2</v>
      </c>
      <c r="Z258" s="10"/>
      <c r="AA258" s="11"/>
      <c r="AB258" s="12">
        <v>1</v>
      </c>
      <c r="AC258" s="12">
        <f t="shared" si="10"/>
        <v>1</v>
      </c>
      <c r="AD258" s="10"/>
      <c r="AF258" s="59">
        <v>1</v>
      </c>
      <c r="AG258" s="64">
        <v>367.85247981394525</v>
      </c>
      <c r="AH258" s="6">
        <v>2036</v>
      </c>
      <c r="AI258" s="64">
        <f t="shared" si="11"/>
        <v>50.914788746304261</v>
      </c>
      <c r="AJ258" s="46"/>
      <c r="AK258" s="78"/>
      <c r="AL258" s="82">
        <v>58.433556285569999</v>
      </c>
      <c r="AM258" s="69"/>
      <c r="AN258" s="83"/>
      <c r="AO258" s="84">
        <f>AF258/AI258</f>
        <v>1.9640658924909841E-2</v>
      </c>
      <c r="AP258" s="69"/>
      <c r="AQ258" s="83"/>
      <c r="AR258" s="70">
        <f>AO258/COS(RADIANS(AL258))</f>
        <v>3.7518905731995372E-2</v>
      </c>
    </row>
    <row r="259" spans="1:44" x14ac:dyDescent="0.3">
      <c r="A259" s="19">
        <v>257</v>
      </c>
      <c r="B259" s="19">
        <v>54.25</v>
      </c>
      <c r="C259" s="20">
        <v>23.25</v>
      </c>
      <c r="D259" s="21">
        <v>78.8</v>
      </c>
      <c r="E259" s="30"/>
      <c r="F259" s="30"/>
      <c r="G259" s="31"/>
      <c r="H259" s="29"/>
      <c r="I259" s="30"/>
      <c r="J259" s="31"/>
      <c r="K259" s="29">
        <v>143.50481118318999</v>
      </c>
      <c r="L259" s="30">
        <v>48.247893565885903</v>
      </c>
      <c r="M259" s="31">
        <v>300.05921560594498</v>
      </c>
      <c r="N259" s="22">
        <v>1</v>
      </c>
      <c r="O259" s="18">
        <v>1</v>
      </c>
      <c r="P259" s="6"/>
      <c r="Q259" s="46"/>
      <c r="R259" s="47"/>
      <c r="S259" s="28"/>
      <c r="T259" s="46"/>
      <c r="U259" s="47"/>
      <c r="V259" s="28"/>
      <c r="W259" s="46"/>
      <c r="X259" s="47"/>
      <c r="Y259" s="27"/>
      <c r="Z259" s="10"/>
      <c r="AA259" s="11"/>
      <c r="AB259" s="12"/>
      <c r="AC259" s="12"/>
      <c r="AD259" s="10"/>
      <c r="AF259" s="12"/>
      <c r="AG259" s="64">
        <v>368.01909505717208</v>
      </c>
      <c r="AH259" s="6">
        <v>116</v>
      </c>
      <c r="AI259" s="64">
        <f t="shared" si="11"/>
        <v>12.153015559492998</v>
      </c>
      <c r="AJ259" s="46"/>
      <c r="AK259" s="78"/>
      <c r="AL259" s="47"/>
      <c r="AM259" s="69"/>
      <c r="AN259" s="83"/>
      <c r="AO259" s="83"/>
      <c r="AP259" s="69"/>
      <c r="AQ259" s="83"/>
      <c r="AR259" s="72"/>
    </row>
    <row r="260" spans="1:44" x14ac:dyDescent="0.3">
      <c r="A260" s="10">
        <v>258</v>
      </c>
      <c r="B260" s="10">
        <v>49.76</v>
      </c>
      <c r="C260" s="11">
        <v>147.37</v>
      </c>
      <c r="D260" s="12">
        <v>86.37</v>
      </c>
      <c r="E260" s="27"/>
      <c r="F260" s="27"/>
      <c r="G260" s="28"/>
      <c r="H260" s="26"/>
      <c r="I260" s="27"/>
      <c r="J260" s="28"/>
      <c r="K260" s="26">
        <v>98.164105430969997</v>
      </c>
      <c r="L260" s="27">
        <v>109.254418969507</v>
      </c>
      <c r="M260" s="28">
        <v>59.220995973886403</v>
      </c>
      <c r="N260" s="18"/>
      <c r="O260" s="18">
        <v>1</v>
      </c>
      <c r="P260" s="6">
        <f t="shared" ref="P260:P323" si="12">O260*ABS(1-N260)</f>
        <v>1</v>
      </c>
      <c r="Q260" s="46"/>
      <c r="R260" s="47"/>
      <c r="S260" s="28"/>
      <c r="T260" s="46"/>
      <c r="U260" s="47"/>
      <c r="V260" s="28"/>
      <c r="W260" s="46">
        <v>41.510256487398202</v>
      </c>
      <c r="X260" s="47">
        <v>53.387337598641501</v>
      </c>
      <c r="Y260" s="27">
        <v>0.44660815257921999</v>
      </c>
      <c r="Z260" s="10"/>
      <c r="AA260" s="11"/>
      <c r="AB260" s="12">
        <v>1</v>
      </c>
      <c r="AC260" s="12">
        <f t="shared" ref="AC260:AC323" si="13">SUM(Z260:AB260)</f>
        <v>1</v>
      </c>
      <c r="AD260" s="10"/>
      <c r="AF260" s="59">
        <v>57</v>
      </c>
      <c r="AG260" s="64">
        <v>367.99545766126613</v>
      </c>
      <c r="AH260" s="6">
        <v>21040</v>
      </c>
      <c r="AI260" s="64">
        <f t="shared" ref="AI260:AI323" si="14">2*((AH260/PI())^0.5)</f>
        <v>163.67333326240967</v>
      </c>
      <c r="AJ260" s="46"/>
      <c r="AK260" s="78"/>
      <c r="AL260" s="82">
        <v>4.6886269662600002</v>
      </c>
      <c r="AM260" s="69"/>
      <c r="AN260" s="83"/>
      <c r="AO260" s="84">
        <f>AF260/AI260</f>
        <v>0.34825465372917291</v>
      </c>
      <c r="AP260" s="69"/>
      <c r="AQ260" s="83"/>
      <c r="AR260" s="70">
        <f>AO260/COS(RADIANS(AL260))</f>
        <v>0.34942395496752066</v>
      </c>
    </row>
    <row r="261" spans="1:44" x14ac:dyDescent="0.3">
      <c r="A261" s="10">
        <v>259</v>
      </c>
      <c r="B261" s="10">
        <v>49.51</v>
      </c>
      <c r="C261" s="11">
        <v>81.099999999999994</v>
      </c>
      <c r="D261" s="12">
        <v>76.25</v>
      </c>
      <c r="E261" s="27"/>
      <c r="F261" s="27"/>
      <c r="G261" s="28"/>
      <c r="H261" s="26">
        <v>35.056585007444703</v>
      </c>
      <c r="I261" s="27">
        <v>131.373351640881</v>
      </c>
      <c r="J261" s="28">
        <v>251.76445553428201</v>
      </c>
      <c r="K261" s="26">
        <v>102.314964910724</v>
      </c>
      <c r="L261" s="27">
        <v>71.753695730434998</v>
      </c>
      <c r="M261" s="28">
        <v>2.91468667582265</v>
      </c>
      <c r="N261" s="18"/>
      <c r="O261" s="18">
        <v>2</v>
      </c>
      <c r="P261" s="6">
        <f t="shared" si="12"/>
        <v>2</v>
      </c>
      <c r="Q261" s="46"/>
      <c r="R261" s="47"/>
      <c r="S261" s="28"/>
      <c r="T261" s="46">
        <v>48.870304246256303</v>
      </c>
      <c r="U261" s="47">
        <v>111.430210271524</v>
      </c>
      <c r="V261" s="28">
        <v>-0.240326315805028</v>
      </c>
      <c r="W261" s="46">
        <v>20.9076916292675</v>
      </c>
      <c r="X261" s="47">
        <v>78.385981802413397</v>
      </c>
      <c r="Y261" s="27">
        <v>0.18806214272222099</v>
      </c>
      <c r="Z261" s="10"/>
      <c r="AA261" s="11">
        <v>0</v>
      </c>
      <c r="AB261" s="12">
        <v>1</v>
      </c>
      <c r="AC261" s="12">
        <f t="shared" si="13"/>
        <v>1</v>
      </c>
      <c r="AD261" s="10"/>
      <c r="AF261" s="59">
        <v>23</v>
      </c>
      <c r="AG261" s="64">
        <v>368.56986919817683</v>
      </c>
      <c r="AH261" s="6">
        <v>38361</v>
      </c>
      <c r="AI261" s="64">
        <f t="shared" si="14"/>
        <v>221.00394153857431</v>
      </c>
      <c r="AJ261" s="46"/>
      <c r="AK261" s="78">
        <v>16.35743972593</v>
      </c>
      <c r="AL261" s="82">
        <v>15.84587553716</v>
      </c>
      <c r="AM261" s="69"/>
      <c r="AN261" s="83"/>
      <c r="AO261" s="84">
        <f>AF261/AI261</f>
        <v>0.1040705420902439</v>
      </c>
      <c r="AP261" s="69"/>
      <c r="AQ261" s="83"/>
      <c r="AR261" s="70">
        <f>AO261/COS(RADIANS(AL261))</f>
        <v>0.10818147311984187</v>
      </c>
    </row>
    <row r="262" spans="1:44" x14ac:dyDescent="0.3">
      <c r="A262" s="10">
        <v>260</v>
      </c>
      <c r="B262" s="10">
        <v>46.89</v>
      </c>
      <c r="C262" s="11">
        <v>147.88</v>
      </c>
      <c r="D262" s="12">
        <v>84.51</v>
      </c>
      <c r="E262" s="27"/>
      <c r="F262" s="27"/>
      <c r="G262" s="28"/>
      <c r="H262" s="26"/>
      <c r="I262" s="27"/>
      <c r="J262" s="28"/>
      <c r="K262" s="26">
        <v>96.769344541939006</v>
      </c>
      <c r="L262" s="27">
        <v>110.34126627656499</v>
      </c>
      <c r="M262" s="28">
        <v>58.938458399544103</v>
      </c>
      <c r="N262" s="18"/>
      <c r="O262" s="18">
        <v>1</v>
      </c>
      <c r="P262" s="6">
        <f t="shared" si="12"/>
        <v>1</v>
      </c>
      <c r="Q262" s="46"/>
      <c r="R262" s="47"/>
      <c r="S262" s="28"/>
      <c r="T262" s="46"/>
      <c r="U262" s="47"/>
      <c r="V262" s="28"/>
      <c r="W262" s="46">
        <v>42.7850859124352</v>
      </c>
      <c r="X262" s="47">
        <v>51.7369546131386</v>
      </c>
      <c r="Y262" s="27">
        <v>0.45448841049245597</v>
      </c>
      <c r="Z262" s="10"/>
      <c r="AA262" s="11"/>
      <c r="AB262" s="12">
        <v>1</v>
      </c>
      <c r="AC262" s="12">
        <f t="shared" si="13"/>
        <v>1</v>
      </c>
      <c r="AD262" s="10"/>
      <c r="AF262" s="59">
        <v>14</v>
      </c>
      <c r="AG262" s="64">
        <v>368.5251854845684</v>
      </c>
      <c r="AH262" s="6">
        <v>1573</v>
      </c>
      <c r="AI262" s="64">
        <f t="shared" si="14"/>
        <v>44.752718396410415</v>
      </c>
      <c r="AJ262" s="46"/>
      <c r="AK262" s="78"/>
      <c r="AL262" s="82">
        <v>41.646117185253999</v>
      </c>
      <c r="AM262" s="69"/>
      <c r="AN262" s="83"/>
      <c r="AO262" s="84">
        <f>AF262/AI262</f>
        <v>0.31283015874009856</v>
      </c>
      <c r="AP262" s="69"/>
      <c r="AQ262" s="83"/>
      <c r="AR262" s="70">
        <f>AO262/COS(RADIANS(AL262))</f>
        <v>0.41863435995357745</v>
      </c>
    </row>
    <row r="263" spans="1:44" x14ac:dyDescent="0.3">
      <c r="A263" s="19">
        <v>261</v>
      </c>
      <c r="B263" s="19">
        <v>11.12</v>
      </c>
      <c r="C263" s="20">
        <v>173.02</v>
      </c>
      <c r="D263" s="21">
        <v>105.37</v>
      </c>
      <c r="E263" s="30">
        <v>300.778283714476</v>
      </c>
      <c r="F263" s="30">
        <v>125.938148503287</v>
      </c>
      <c r="G263" s="31">
        <v>98.350392314569206</v>
      </c>
      <c r="H263" s="29"/>
      <c r="I263" s="30"/>
      <c r="J263" s="31"/>
      <c r="K263" s="29">
        <v>52.361105695013698</v>
      </c>
      <c r="L263" s="30">
        <v>122.88463269061</v>
      </c>
      <c r="M263" s="31">
        <v>84.165067616285398</v>
      </c>
      <c r="N263" s="22">
        <v>1</v>
      </c>
      <c r="O263" s="18">
        <v>2</v>
      </c>
      <c r="P263" s="6"/>
      <c r="Q263" s="46"/>
      <c r="R263" s="47"/>
      <c r="S263" s="28"/>
      <c r="T263" s="46"/>
      <c r="U263" s="47"/>
      <c r="V263" s="28"/>
      <c r="W263" s="46"/>
      <c r="X263" s="47"/>
      <c r="Y263" s="27"/>
      <c r="Z263" s="10"/>
      <c r="AA263" s="11"/>
      <c r="AB263" s="12"/>
      <c r="AC263" s="12"/>
      <c r="AD263" s="10"/>
      <c r="AF263" s="12"/>
      <c r="AG263" s="64">
        <v>368.72451919891978</v>
      </c>
      <c r="AH263" s="6">
        <v>10689</v>
      </c>
      <c r="AI263" s="64">
        <f t="shared" si="14"/>
        <v>116.66043671131253</v>
      </c>
      <c r="AJ263" s="46"/>
      <c r="AK263" s="78"/>
      <c r="AL263" s="47"/>
      <c r="AM263" s="69"/>
      <c r="AN263" s="83"/>
      <c r="AO263" s="83"/>
      <c r="AP263" s="69"/>
      <c r="AQ263" s="83"/>
      <c r="AR263" s="72"/>
    </row>
    <row r="264" spans="1:44" x14ac:dyDescent="0.3">
      <c r="A264" s="19">
        <v>262</v>
      </c>
      <c r="B264" s="19">
        <v>64.040000000000006</v>
      </c>
      <c r="C264" s="20">
        <v>51.85</v>
      </c>
      <c r="D264" s="21">
        <v>12.44</v>
      </c>
      <c r="E264" s="30"/>
      <c r="F264" s="30"/>
      <c r="G264" s="31"/>
      <c r="H264" s="29"/>
      <c r="I264" s="30"/>
      <c r="J264" s="31"/>
      <c r="K264" s="29">
        <v>96.271921526239197</v>
      </c>
      <c r="L264" s="30">
        <v>94.416878285545394</v>
      </c>
      <c r="M264" s="31">
        <v>302.15793641815702</v>
      </c>
      <c r="N264" s="22">
        <v>1</v>
      </c>
      <c r="O264" s="18">
        <v>1</v>
      </c>
      <c r="P264" s="6"/>
      <c r="Q264" s="46"/>
      <c r="R264" s="47"/>
      <c r="S264" s="28"/>
      <c r="T264" s="46"/>
      <c r="U264" s="47"/>
      <c r="V264" s="28"/>
      <c r="W264" s="46"/>
      <c r="X264" s="47"/>
      <c r="Y264" s="27"/>
      <c r="Z264" s="10"/>
      <c r="AA264" s="11"/>
      <c r="AB264" s="12"/>
      <c r="AC264" s="12"/>
      <c r="AD264" s="10"/>
      <c r="AF264" s="12"/>
      <c r="AG264" s="64">
        <v>368.50276069744206</v>
      </c>
      <c r="AH264" s="6">
        <v>5262</v>
      </c>
      <c r="AI264" s="64">
        <f t="shared" si="14"/>
        <v>81.852223454200839</v>
      </c>
      <c r="AJ264" s="46"/>
      <c r="AK264" s="78"/>
      <c r="AL264" s="47"/>
      <c r="AM264" s="69"/>
      <c r="AN264" s="83"/>
      <c r="AO264" s="83"/>
      <c r="AP264" s="69"/>
      <c r="AQ264" s="83"/>
      <c r="AR264" s="72"/>
    </row>
    <row r="265" spans="1:44" x14ac:dyDescent="0.3">
      <c r="A265" s="19">
        <v>263</v>
      </c>
      <c r="B265" s="19">
        <v>135.41999999999999</v>
      </c>
      <c r="C265" s="20">
        <v>105.05</v>
      </c>
      <c r="D265" s="21">
        <v>64.45</v>
      </c>
      <c r="E265" s="30">
        <v>105.134241919874</v>
      </c>
      <c r="F265" s="30">
        <v>62.117684956237603</v>
      </c>
      <c r="G265" s="31">
        <v>128.172469639821</v>
      </c>
      <c r="H265" s="29">
        <v>95.758789676955701</v>
      </c>
      <c r="I265" s="30">
        <v>147.82531361130901</v>
      </c>
      <c r="J265" s="31">
        <v>218.54074293117199</v>
      </c>
      <c r="K265" s="29"/>
      <c r="L265" s="30"/>
      <c r="M265" s="31"/>
      <c r="N265" s="22">
        <v>1</v>
      </c>
      <c r="O265" s="18">
        <v>2</v>
      </c>
      <c r="P265" s="6"/>
      <c r="Q265" s="46"/>
      <c r="R265" s="47"/>
      <c r="S265" s="28"/>
      <c r="T265" s="46"/>
      <c r="U265" s="47"/>
      <c r="V265" s="28"/>
      <c r="W265" s="46"/>
      <c r="X265" s="47"/>
      <c r="Y265" s="27"/>
      <c r="Z265" s="10"/>
      <c r="AA265" s="11"/>
      <c r="AB265" s="12"/>
      <c r="AC265" s="12"/>
      <c r="AD265" s="10"/>
      <c r="AF265" s="12"/>
      <c r="AG265" s="64">
        <v>368.70259245199173</v>
      </c>
      <c r="AH265" s="6">
        <v>4997</v>
      </c>
      <c r="AI265" s="64">
        <f t="shared" si="14"/>
        <v>79.764515951904372</v>
      </c>
      <c r="AJ265" s="46"/>
      <c r="AK265" s="78"/>
      <c r="AL265" s="47"/>
      <c r="AM265" s="69"/>
      <c r="AN265" s="83"/>
      <c r="AO265" s="83"/>
      <c r="AP265" s="69"/>
      <c r="AQ265" s="83"/>
      <c r="AR265" s="72"/>
    </row>
    <row r="266" spans="1:44" x14ac:dyDescent="0.3">
      <c r="A266" s="19">
        <v>264</v>
      </c>
      <c r="B266" s="19">
        <v>63.49</v>
      </c>
      <c r="C266" s="20">
        <v>52.18</v>
      </c>
      <c r="D266" s="21">
        <v>13.12</v>
      </c>
      <c r="E266" s="30">
        <v>147.512095918857</v>
      </c>
      <c r="F266" s="30">
        <v>13.300858062048301</v>
      </c>
      <c r="G266" s="31">
        <v>355.55955983677302</v>
      </c>
      <c r="H266" s="29"/>
      <c r="I266" s="30"/>
      <c r="J266" s="31"/>
      <c r="K266" s="29">
        <v>96.188996109280197</v>
      </c>
      <c r="L266" s="30">
        <v>94.407603691048607</v>
      </c>
      <c r="M266" s="31">
        <v>302.78914029323602</v>
      </c>
      <c r="N266" s="22">
        <v>1</v>
      </c>
      <c r="O266" s="18">
        <v>2</v>
      </c>
      <c r="P266" s="6"/>
      <c r="Q266" s="46"/>
      <c r="R266" s="47"/>
      <c r="S266" s="28"/>
      <c r="T266" s="46"/>
      <c r="U266" s="47"/>
      <c r="V266" s="28"/>
      <c r="W266" s="46"/>
      <c r="X266" s="47"/>
      <c r="Y266" s="27"/>
      <c r="Z266" s="10"/>
      <c r="AA266" s="11"/>
      <c r="AB266" s="12"/>
      <c r="AC266" s="12"/>
      <c r="AD266" s="10"/>
      <c r="AF266" s="12"/>
      <c r="AG266" s="64">
        <v>368.91936498478259</v>
      </c>
      <c r="AH266" s="6">
        <v>1796</v>
      </c>
      <c r="AI266" s="64">
        <f t="shared" si="14"/>
        <v>47.819851759957942</v>
      </c>
      <c r="AJ266" s="46"/>
      <c r="AK266" s="78"/>
      <c r="AL266" s="47"/>
      <c r="AM266" s="69"/>
      <c r="AN266" s="83"/>
      <c r="AO266" s="83"/>
      <c r="AP266" s="69"/>
      <c r="AQ266" s="83"/>
      <c r="AR266" s="72"/>
    </row>
    <row r="267" spans="1:44" x14ac:dyDescent="0.3">
      <c r="A267" s="10">
        <v>265</v>
      </c>
      <c r="B267" s="10">
        <v>58.83</v>
      </c>
      <c r="C267" s="11">
        <v>156.77000000000001</v>
      </c>
      <c r="D267" s="12">
        <v>69.25</v>
      </c>
      <c r="E267" s="27"/>
      <c r="F267" s="27"/>
      <c r="G267" s="28"/>
      <c r="H267" s="26"/>
      <c r="I267" s="27"/>
      <c r="J267" s="28"/>
      <c r="K267" s="26">
        <v>124.03900561631799</v>
      </c>
      <c r="L267" s="27">
        <v>121.050194670552</v>
      </c>
      <c r="M267" s="28">
        <v>62.973473797451199</v>
      </c>
      <c r="N267" s="18"/>
      <c r="O267" s="18">
        <v>1</v>
      </c>
      <c r="P267" s="6">
        <f t="shared" si="12"/>
        <v>1</v>
      </c>
      <c r="Q267" s="46"/>
      <c r="R267" s="47"/>
      <c r="S267" s="28"/>
      <c r="T267" s="46"/>
      <c r="U267" s="47"/>
      <c r="V267" s="28"/>
      <c r="W267" s="46">
        <v>54.361248788554001</v>
      </c>
      <c r="X267" s="47">
        <v>64.861940552564505</v>
      </c>
      <c r="Y267" s="27">
        <v>0.24751989501390101</v>
      </c>
      <c r="Z267" s="10"/>
      <c r="AA267" s="11"/>
      <c r="AB267" s="12">
        <v>1</v>
      </c>
      <c r="AC267" s="12">
        <f t="shared" si="13"/>
        <v>1</v>
      </c>
      <c r="AD267" s="10"/>
      <c r="AF267" s="59">
        <v>7</v>
      </c>
      <c r="AG267" s="64">
        <v>369.15140074287655</v>
      </c>
      <c r="AH267" s="6">
        <v>3349</v>
      </c>
      <c r="AI267" s="64">
        <f t="shared" si="14"/>
        <v>65.299917575124553</v>
      </c>
      <c r="AJ267" s="46"/>
      <c r="AK267" s="78"/>
      <c r="AL267" s="82">
        <v>52.952363716569998</v>
      </c>
      <c r="AM267" s="69"/>
      <c r="AN267" s="83"/>
      <c r="AO267" s="84">
        <f>AF267/AI267</f>
        <v>0.1071976850804876</v>
      </c>
      <c r="AP267" s="69"/>
      <c r="AQ267" s="83"/>
      <c r="AR267" s="70">
        <f>AO267/COS(RADIANS(AL267))</f>
        <v>0.17792772716219341</v>
      </c>
    </row>
    <row r="268" spans="1:44" x14ac:dyDescent="0.3">
      <c r="A268" s="19">
        <v>266</v>
      </c>
      <c r="B268" s="19">
        <v>179.75</v>
      </c>
      <c r="C268" s="20">
        <v>77.760000000000005</v>
      </c>
      <c r="D268" s="21">
        <v>6.15</v>
      </c>
      <c r="E268" s="30"/>
      <c r="F268" s="30"/>
      <c r="G268" s="31"/>
      <c r="H268" s="29">
        <v>128.08657218877599</v>
      </c>
      <c r="I268" s="30">
        <v>87.247444282996895</v>
      </c>
      <c r="J268" s="31">
        <v>193.40241349210899</v>
      </c>
      <c r="K268" s="29">
        <v>212.00610789251499</v>
      </c>
      <c r="L268" s="30">
        <v>119.426747832361</v>
      </c>
      <c r="M268" s="31">
        <v>311.443798709671</v>
      </c>
      <c r="N268" s="22">
        <v>1</v>
      </c>
      <c r="O268" s="18">
        <v>2</v>
      </c>
      <c r="P268" s="6"/>
      <c r="Q268" s="46"/>
      <c r="R268" s="47"/>
      <c r="S268" s="28"/>
      <c r="T268" s="46"/>
      <c r="U268" s="47"/>
      <c r="V268" s="28"/>
      <c r="W268" s="46"/>
      <c r="X268" s="47"/>
      <c r="Y268" s="27"/>
      <c r="Z268" s="10"/>
      <c r="AA268" s="11"/>
      <c r="AB268" s="12"/>
      <c r="AC268" s="12"/>
      <c r="AD268" s="10"/>
      <c r="AF268" s="12"/>
      <c r="AG268" s="64">
        <v>369.10971297572485</v>
      </c>
      <c r="AH268" s="6">
        <v>3009</v>
      </c>
      <c r="AI268" s="64">
        <f t="shared" si="14"/>
        <v>61.896508706938427</v>
      </c>
      <c r="AJ268" s="46"/>
      <c r="AK268" s="78"/>
      <c r="AL268" s="47"/>
      <c r="AM268" s="69"/>
      <c r="AN268" s="83"/>
      <c r="AO268" s="83"/>
      <c r="AP268" s="69"/>
      <c r="AQ268" s="83"/>
      <c r="AR268" s="72"/>
    </row>
    <row r="269" spans="1:44" x14ac:dyDescent="0.3">
      <c r="A269" s="10">
        <v>267</v>
      </c>
      <c r="B269" s="10">
        <v>19.920000000000002</v>
      </c>
      <c r="C269" s="11">
        <v>132.87</v>
      </c>
      <c r="D269" s="12">
        <v>71.13</v>
      </c>
      <c r="E269" s="27"/>
      <c r="F269" s="27"/>
      <c r="G269" s="28"/>
      <c r="H269" s="26"/>
      <c r="I269" s="27"/>
      <c r="J269" s="28"/>
      <c r="K269" s="26">
        <v>74.263337313032196</v>
      </c>
      <c r="L269" s="27">
        <v>107.900986687157</v>
      </c>
      <c r="M269" s="28">
        <v>40.913541950285698</v>
      </c>
      <c r="N269" s="18"/>
      <c r="O269" s="18">
        <v>1</v>
      </c>
      <c r="P269" s="6">
        <f t="shared" si="12"/>
        <v>1</v>
      </c>
      <c r="Q269" s="46"/>
      <c r="R269" s="47"/>
      <c r="S269" s="28"/>
      <c r="T269" s="46"/>
      <c r="U269" s="47"/>
      <c r="V269" s="28"/>
      <c r="W269" s="46">
        <v>49.575977390232801</v>
      </c>
      <c r="X269" s="47">
        <v>40.546516209936698</v>
      </c>
      <c r="Y269" s="27">
        <v>0.49273492863222501</v>
      </c>
      <c r="Z269" s="10"/>
      <c r="AA269" s="11"/>
      <c r="AB269" s="12">
        <v>1</v>
      </c>
      <c r="AC269" s="12">
        <f t="shared" si="13"/>
        <v>1</v>
      </c>
      <c r="AD269" s="10"/>
      <c r="AF269" s="59">
        <v>6</v>
      </c>
      <c r="AG269" s="64">
        <v>369.35649708543792</v>
      </c>
      <c r="AH269" s="6">
        <v>2691</v>
      </c>
      <c r="AI269" s="64">
        <f t="shared" si="14"/>
        <v>58.534499356211484</v>
      </c>
      <c r="AJ269" s="46"/>
      <c r="AK269" s="78"/>
      <c r="AL269" s="82">
        <v>33.332595221950001</v>
      </c>
      <c r="AM269" s="69"/>
      <c r="AN269" s="83"/>
      <c r="AO269" s="84">
        <f>AF269/AI269</f>
        <v>0.1025036528199724</v>
      </c>
      <c r="AP269" s="69"/>
      <c r="AQ269" s="83"/>
      <c r="AR269" s="70">
        <f>AO269/COS(RADIANS(AL269))</f>
        <v>0.12268615164542188</v>
      </c>
    </row>
    <row r="270" spans="1:44" x14ac:dyDescent="0.3">
      <c r="A270" s="19">
        <v>268</v>
      </c>
      <c r="B270" s="19">
        <v>35.46</v>
      </c>
      <c r="C270" s="20">
        <v>98.73</v>
      </c>
      <c r="D270" s="21">
        <v>3.72</v>
      </c>
      <c r="E270" s="30">
        <v>61.446679661918502</v>
      </c>
      <c r="F270" s="30">
        <v>52.775991123737299</v>
      </c>
      <c r="G270" s="31">
        <v>56.660845236185402</v>
      </c>
      <c r="H270" s="29">
        <v>342.83969440189497</v>
      </c>
      <c r="I270" s="30">
        <v>98.278126026606998</v>
      </c>
      <c r="J270" s="31">
        <v>175.355973078152</v>
      </c>
      <c r="K270" s="29"/>
      <c r="L270" s="30"/>
      <c r="M270" s="31"/>
      <c r="N270" s="22">
        <v>1</v>
      </c>
      <c r="O270" s="18">
        <v>2</v>
      </c>
      <c r="P270" s="6"/>
      <c r="Q270" s="46"/>
      <c r="R270" s="47"/>
      <c r="S270" s="28"/>
      <c r="T270" s="46"/>
      <c r="U270" s="47"/>
      <c r="V270" s="28"/>
      <c r="W270" s="46"/>
      <c r="X270" s="47"/>
      <c r="Y270" s="27"/>
      <c r="Z270" s="10"/>
      <c r="AA270" s="11"/>
      <c r="AB270" s="12"/>
      <c r="AC270" s="12"/>
      <c r="AD270" s="10"/>
      <c r="AF270" s="12"/>
      <c r="AG270" s="64">
        <v>369.55601323508512</v>
      </c>
      <c r="AH270" s="6">
        <v>5530</v>
      </c>
      <c r="AI270" s="64">
        <f t="shared" si="14"/>
        <v>83.91075427134146</v>
      </c>
      <c r="AJ270" s="46"/>
      <c r="AK270" s="78"/>
      <c r="AL270" s="47"/>
      <c r="AM270" s="69"/>
      <c r="AN270" s="83"/>
      <c r="AO270" s="83"/>
      <c r="AP270" s="69"/>
      <c r="AQ270" s="83"/>
      <c r="AR270" s="72"/>
    </row>
    <row r="271" spans="1:44" x14ac:dyDescent="0.3">
      <c r="A271" s="19">
        <v>269</v>
      </c>
      <c r="B271" s="19">
        <v>34.06</v>
      </c>
      <c r="C271" s="20">
        <v>101.54</v>
      </c>
      <c r="D271" s="21">
        <v>4.18</v>
      </c>
      <c r="E271" s="30">
        <v>58.791533701754503</v>
      </c>
      <c r="F271" s="30">
        <v>55.121528258360797</v>
      </c>
      <c r="G271" s="31">
        <v>58.655467863294398</v>
      </c>
      <c r="H271" s="29">
        <v>341.03657030208097</v>
      </c>
      <c r="I271" s="30">
        <v>100.337222838003</v>
      </c>
      <c r="J271" s="31">
        <v>173.364638909056</v>
      </c>
      <c r="K271" s="29"/>
      <c r="L271" s="30"/>
      <c r="M271" s="31"/>
      <c r="N271" s="22">
        <v>1</v>
      </c>
      <c r="O271" s="18">
        <v>2</v>
      </c>
      <c r="P271" s="6"/>
      <c r="Q271" s="46"/>
      <c r="R271" s="47"/>
      <c r="S271" s="28"/>
      <c r="T271" s="46"/>
      <c r="U271" s="47"/>
      <c r="V271" s="28"/>
      <c r="W271" s="46"/>
      <c r="X271" s="47"/>
      <c r="Y271" s="27"/>
      <c r="Z271" s="10"/>
      <c r="AA271" s="11"/>
      <c r="AB271" s="12"/>
      <c r="AC271" s="12"/>
      <c r="AD271" s="10"/>
      <c r="AF271" s="12"/>
      <c r="AG271" s="64">
        <v>369.41693842619281</v>
      </c>
      <c r="AH271" s="6">
        <v>795</v>
      </c>
      <c r="AI271" s="64">
        <f t="shared" si="14"/>
        <v>31.815490536285218</v>
      </c>
      <c r="AJ271" s="46"/>
      <c r="AK271" s="78"/>
      <c r="AL271" s="47"/>
      <c r="AM271" s="69"/>
      <c r="AN271" s="83"/>
      <c r="AO271" s="83"/>
      <c r="AP271" s="69"/>
      <c r="AQ271" s="83"/>
      <c r="AR271" s="72"/>
    </row>
    <row r="272" spans="1:44" x14ac:dyDescent="0.3">
      <c r="A272" s="19">
        <v>270</v>
      </c>
      <c r="B272" s="19">
        <v>114.83</v>
      </c>
      <c r="C272" s="20">
        <v>93.32</v>
      </c>
      <c r="D272" s="21">
        <v>90.1</v>
      </c>
      <c r="E272" s="30">
        <v>67.845859806811902</v>
      </c>
      <c r="F272" s="30">
        <v>69.114600725545898</v>
      </c>
      <c r="G272" s="31">
        <v>157.86586158731399</v>
      </c>
      <c r="H272" s="29">
        <v>114.96849193334199</v>
      </c>
      <c r="I272" s="30">
        <v>145.31987934573101</v>
      </c>
      <c r="J272" s="31">
        <v>270.175453923578</v>
      </c>
      <c r="K272" s="29"/>
      <c r="L272" s="30"/>
      <c r="M272" s="31"/>
      <c r="N272" s="22">
        <v>1</v>
      </c>
      <c r="O272" s="18">
        <v>2</v>
      </c>
      <c r="P272" s="6"/>
      <c r="Q272" s="46"/>
      <c r="R272" s="47"/>
      <c r="S272" s="28"/>
      <c r="T272" s="46"/>
      <c r="U272" s="47"/>
      <c r="V272" s="28"/>
      <c r="W272" s="46"/>
      <c r="X272" s="47"/>
      <c r="Y272" s="27"/>
      <c r="Z272" s="10"/>
      <c r="AA272" s="11"/>
      <c r="AB272" s="12"/>
      <c r="AC272" s="12"/>
      <c r="AD272" s="10"/>
      <c r="AF272" s="12"/>
      <c r="AG272" s="64">
        <v>369.35649708543792</v>
      </c>
      <c r="AH272" s="6">
        <v>72353</v>
      </c>
      <c r="AI272" s="64">
        <f t="shared" si="14"/>
        <v>303.51721661253953</v>
      </c>
      <c r="AJ272" s="46"/>
      <c r="AK272" s="78"/>
      <c r="AL272" s="47"/>
      <c r="AM272" s="69"/>
      <c r="AN272" s="83"/>
      <c r="AO272" s="83"/>
      <c r="AP272" s="69"/>
      <c r="AQ272" s="83"/>
      <c r="AR272" s="72"/>
    </row>
    <row r="273" spans="1:44" x14ac:dyDescent="0.3">
      <c r="A273" s="10">
        <v>271</v>
      </c>
      <c r="B273" s="10">
        <v>45.05</v>
      </c>
      <c r="C273" s="11">
        <v>106.71</v>
      </c>
      <c r="D273" s="12">
        <v>91.61</v>
      </c>
      <c r="E273" s="27"/>
      <c r="F273" s="27"/>
      <c r="G273" s="28"/>
      <c r="H273" s="26"/>
      <c r="I273" s="27"/>
      <c r="J273" s="28"/>
      <c r="K273" s="26">
        <v>88.500302249166495</v>
      </c>
      <c r="L273" s="27">
        <v>77.375359894825806</v>
      </c>
      <c r="M273" s="28">
        <v>33.292197021040302</v>
      </c>
      <c r="N273" s="18"/>
      <c r="O273" s="18">
        <v>1</v>
      </c>
      <c r="P273" s="6">
        <f t="shared" si="12"/>
        <v>1</v>
      </c>
      <c r="Q273" s="46"/>
      <c r="R273" s="47"/>
      <c r="S273" s="28"/>
      <c r="T273" s="46"/>
      <c r="U273" s="47"/>
      <c r="V273" s="28"/>
      <c r="W273" s="46">
        <v>23.1108439165546</v>
      </c>
      <c r="X273" s="47">
        <v>70.153826344085601</v>
      </c>
      <c r="Y273" s="27">
        <v>0.31225054973446698</v>
      </c>
      <c r="Z273" s="10"/>
      <c r="AA273" s="11"/>
      <c r="AB273" s="12">
        <v>1</v>
      </c>
      <c r="AC273" s="12">
        <f t="shared" si="13"/>
        <v>1</v>
      </c>
      <c r="AD273" s="10"/>
      <c r="AF273" s="59">
        <v>38</v>
      </c>
      <c r="AG273" s="64">
        <v>369.15140074287655</v>
      </c>
      <c r="AH273" s="6">
        <v>14342</v>
      </c>
      <c r="AI273" s="64">
        <f t="shared" si="14"/>
        <v>135.13253327970915</v>
      </c>
      <c r="AJ273" s="46"/>
      <c r="AK273" s="78"/>
      <c r="AL273" s="82">
        <v>2.1987189141829999</v>
      </c>
      <c r="AM273" s="69"/>
      <c r="AN273" s="83"/>
      <c r="AO273" s="84">
        <f>AF273/AI273</f>
        <v>0.28120541425316337</v>
      </c>
      <c r="AP273" s="69"/>
      <c r="AQ273" s="83"/>
      <c r="AR273" s="70">
        <f>AO273/COS(RADIANS(AL273))</f>
        <v>0.2814125973889498</v>
      </c>
    </row>
    <row r="274" spans="1:44" x14ac:dyDescent="0.3">
      <c r="A274" s="10">
        <v>272</v>
      </c>
      <c r="B274" s="10">
        <v>179.14</v>
      </c>
      <c r="C274" s="11">
        <v>165.16</v>
      </c>
      <c r="D274" s="12">
        <v>106.77</v>
      </c>
      <c r="E274" s="27">
        <v>112.543811992811</v>
      </c>
      <c r="F274" s="27">
        <v>123.294048133077</v>
      </c>
      <c r="G274" s="28">
        <v>107.354424988887</v>
      </c>
      <c r="H274" s="26"/>
      <c r="I274" s="27"/>
      <c r="J274" s="28"/>
      <c r="K274" s="26"/>
      <c r="L274" s="27"/>
      <c r="M274" s="28"/>
      <c r="N274" s="18"/>
      <c r="O274" s="18">
        <v>1</v>
      </c>
      <c r="P274" s="6">
        <f t="shared" si="12"/>
        <v>1</v>
      </c>
      <c r="Q274" s="46">
        <v>64.430915416320602</v>
      </c>
      <c r="R274" s="47">
        <v>28.819816691446501</v>
      </c>
      <c r="S274" s="28">
        <v>0.37814121923264599</v>
      </c>
      <c r="T274" s="46"/>
      <c r="U274" s="47"/>
      <c r="V274" s="28"/>
      <c r="W274" s="46"/>
      <c r="X274" s="47"/>
      <c r="Y274" s="27"/>
      <c r="Z274" s="10">
        <v>1</v>
      </c>
      <c r="AA274" s="11"/>
      <c r="AB274" s="12"/>
      <c r="AC274" s="12">
        <f t="shared" si="13"/>
        <v>1</v>
      </c>
      <c r="AD274" s="60">
        <v>4</v>
      </c>
      <c r="AF274" s="12"/>
      <c r="AG274" s="64">
        <v>369.47687720643995</v>
      </c>
      <c r="AH274" s="6">
        <v>3285</v>
      </c>
      <c r="AI274" s="64">
        <f t="shared" si="14"/>
        <v>64.672961154218143</v>
      </c>
      <c r="AJ274" s="79">
        <v>57.479668629000003</v>
      </c>
      <c r="AK274" s="78"/>
      <c r="AL274" s="47"/>
      <c r="AM274" s="71">
        <f>AD274/AI274</f>
        <v>6.1849649816739669E-2</v>
      </c>
      <c r="AN274" s="83"/>
      <c r="AO274" s="83"/>
      <c r="AP274" s="71">
        <f>AM274/COS(RADIANS(AJ274))</f>
        <v>0.11504795750956413</v>
      </c>
      <c r="AQ274" s="83"/>
      <c r="AR274" s="72"/>
    </row>
    <row r="275" spans="1:44" x14ac:dyDescent="0.3">
      <c r="A275" s="10">
        <v>273</v>
      </c>
      <c r="B275" s="10">
        <v>139.88999999999999</v>
      </c>
      <c r="C275" s="11">
        <v>88.89</v>
      </c>
      <c r="D275" s="12">
        <v>83.38</v>
      </c>
      <c r="E275" s="27">
        <v>93.686612061627002</v>
      </c>
      <c r="F275" s="27">
        <v>61.191036141136202</v>
      </c>
      <c r="G275" s="28">
        <v>156.32058221826301</v>
      </c>
      <c r="H275" s="26"/>
      <c r="I275" s="27"/>
      <c r="J275" s="28"/>
      <c r="K275" s="26"/>
      <c r="L275" s="27"/>
      <c r="M275" s="28"/>
      <c r="N275" s="18"/>
      <c r="O275" s="18">
        <v>1</v>
      </c>
      <c r="P275" s="6">
        <f t="shared" si="12"/>
        <v>1</v>
      </c>
      <c r="Q275" s="46">
        <v>32.352351610445297</v>
      </c>
      <c r="R275" s="47">
        <v>74.772265601696702</v>
      </c>
      <c r="S275" s="28">
        <v>0.221884988209814</v>
      </c>
      <c r="T275" s="46"/>
      <c r="U275" s="47"/>
      <c r="V275" s="28"/>
      <c r="W275" s="46"/>
      <c r="X275" s="47"/>
      <c r="Y275" s="27"/>
      <c r="Z275" s="10">
        <v>1</v>
      </c>
      <c r="AA275" s="11"/>
      <c r="AB275" s="12"/>
      <c r="AC275" s="12">
        <f t="shared" si="13"/>
        <v>1</v>
      </c>
      <c r="AD275" s="60">
        <v>16</v>
      </c>
      <c r="AF275" s="12"/>
      <c r="AG275" s="64">
        <v>369.59524573529666</v>
      </c>
      <c r="AH275" s="6">
        <v>4267</v>
      </c>
      <c r="AI275" s="64">
        <f t="shared" si="14"/>
        <v>73.708297615566593</v>
      </c>
      <c r="AJ275" s="79">
        <v>16.191755975669</v>
      </c>
      <c r="AK275" s="78"/>
      <c r="AL275" s="47"/>
      <c r="AM275" s="71">
        <f>AD275/AI275</f>
        <v>0.21707189716210362</v>
      </c>
      <c r="AN275" s="83"/>
      <c r="AO275" s="83"/>
      <c r="AP275" s="71">
        <f>AM275/COS(RADIANS(AJ275))</f>
        <v>0.22603795991164913</v>
      </c>
      <c r="AQ275" s="83"/>
      <c r="AR275" s="72"/>
    </row>
    <row r="276" spans="1:44" x14ac:dyDescent="0.3">
      <c r="A276" s="10">
        <v>274</v>
      </c>
      <c r="B276" s="10">
        <v>149.25</v>
      </c>
      <c r="C276" s="11">
        <v>109.12</v>
      </c>
      <c r="D276" s="12">
        <v>119.16</v>
      </c>
      <c r="E276" s="27">
        <v>95.864840784858799</v>
      </c>
      <c r="F276" s="27">
        <v>100.99617043316999</v>
      </c>
      <c r="G276" s="28">
        <v>164.23895130384801</v>
      </c>
      <c r="H276" s="26"/>
      <c r="I276" s="27"/>
      <c r="J276" s="28"/>
      <c r="K276" s="26"/>
      <c r="L276" s="27"/>
      <c r="M276" s="28"/>
      <c r="N276" s="18"/>
      <c r="O276" s="18">
        <v>1</v>
      </c>
      <c r="P276" s="6">
        <f t="shared" si="12"/>
        <v>1</v>
      </c>
      <c r="Q276" s="46">
        <v>35.711060273138003</v>
      </c>
      <c r="R276" s="47">
        <v>55.751625040185402</v>
      </c>
      <c r="S276" s="28">
        <v>0.45696216852593802</v>
      </c>
      <c r="T276" s="46"/>
      <c r="U276" s="47"/>
      <c r="V276" s="28"/>
      <c r="W276" s="46"/>
      <c r="X276" s="47"/>
      <c r="Y276" s="27"/>
      <c r="Z276" s="10">
        <v>1</v>
      </c>
      <c r="AA276" s="11"/>
      <c r="AB276" s="12"/>
      <c r="AC276" s="12">
        <f t="shared" si="13"/>
        <v>1</v>
      </c>
      <c r="AD276" s="60">
        <v>47</v>
      </c>
      <c r="AF276" s="12"/>
      <c r="AG276" s="64">
        <v>370.04855114667276</v>
      </c>
      <c r="AH276" s="6">
        <v>8685</v>
      </c>
      <c r="AI276" s="64">
        <f t="shared" si="14"/>
        <v>105.1574317203729</v>
      </c>
      <c r="AJ276" s="79">
        <v>16.757753557478001</v>
      </c>
      <c r="AK276" s="78"/>
      <c r="AL276" s="47"/>
      <c r="AM276" s="71">
        <f>AD276/AI276</f>
        <v>0.44694891488962024</v>
      </c>
      <c r="AN276" s="83"/>
      <c r="AO276" s="83"/>
      <c r="AP276" s="71">
        <f>AM276/COS(RADIANS(AJ276))</f>
        <v>0.46677160727556338</v>
      </c>
      <c r="AQ276" s="83"/>
      <c r="AR276" s="72"/>
    </row>
    <row r="277" spans="1:44" x14ac:dyDescent="0.3">
      <c r="A277" s="10">
        <v>275</v>
      </c>
      <c r="B277" s="10">
        <v>170.75</v>
      </c>
      <c r="C277" s="11">
        <v>79.81</v>
      </c>
      <c r="D277" s="12">
        <v>90.21</v>
      </c>
      <c r="E277" s="27">
        <v>118.873894951617</v>
      </c>
      <c r="F277" s="27">
        <v>60.380047952739503</v>
      </c>
      <c r="G277" s="28">
        <v>169.284155886734</v>
      </c>
      <c r="H277" s="26"/>
      <c r="I277" s="27"/>
      <c r="J277" s="28"/>
      <c r="K277" s="26">
        <v>222.554239047864</v>
      </c>
      <c r="L277" s="27">
        <v>60.055014323039302</v>
      </c>
      <c r="M277" s="28">
        <v>11.01011924676</v>
      </c>
      <c r="N277" s="18"/>
      <c r="O277" s="18">
        <v>2</v>
      </c>
      <c r="P277" s="6">
        <f t="shared" si="12"/>
        <v>2</v>
      </c>
      <c r="Q277" s="46">
        <v>59.236446861413803</v>
      </c>
      <c r="R277" s="47">
        <v>46.541787170701497</v>
      </c>
      <c r="S277" s="28">
        <v>0.35182016908401098</v>
      </c>
      <c r="T277" s="46"/>
      <c r="U277" s="47"/>
      <c r="V277" s="28"/>
      <c r="W277" s="46">
        <v>103.767669203389</v>
      </c>
      <c r="X277" s="47">
        <v>148.08572844464001</v>
      </c>
      <c r="Y277" s="27">
        <v>0.202011559939581</v>
      </c>
      <c r="Z277" s="10">
        <v>1</v>
      </c>
      <c r="AA277" s="11"/>
      <c r="AB277" s="12">
        <v>1</v>
      </c>
      <c r="AC277" s="12">
        <f t="shared" si="13"/>
        <v>2</v>
      </c>
      <c r="AD277" s="60">
        <v>22</v>
      </c>
      <c r="AF277" s="59">
        <v>46</v>
      </c>
      <c r="AG277" s="64">
        <v>370.01201067680375</v>
      </c>
      <c r="AH277" s="6">
        <v>35640</v>
      </c>
      <c r="AI277" s="64">
        <f t="shared" si="14"/>
        <v>213.02172981731511</v>
      </c>
      <c r="AJ277" s="79">
        <v>21.923333882160001</v>
      </c>
      <c r="AK277" s="78"/>
      <c r="AL277" s="82">
        <v>22.926173259820001</v>
      </c>
      <c r="AM277" s="71">
        <f>AD277/AI277</f>
        <v>0.10327584898905355</v>
      </c>
      <c r="AN277" s="83"/>
      <c r="AO277" s="84">
        <f>AF277/AI277</f>
        <v>0.21594041152256652</v>
      </c>
      <c r="AP277" s="71">
        <f>AM277/COS(RADIANS(AJ277))</f>
        <v>0.11132650579595486</v>
      </c>
      <c r="AQ277" s="83"/>
      <c r="AR277" s="70">
        <f>AO277/COS(RADIANS(AL277))</f>
        <v>0.23446106452015603</v>
      </c>
    </row>
    <row r="278" spans="1:44" x14ac:dyDescent="0.3">
      <c r="A278" s="10">
        <v>276</v>
      </c>
      <c r="B278" s="10">
        <v>145.25</v>
      </c>
      <c r="C278" s="11">
        <v>94.31</v>
      </c>
      <c r="D278" s="12">
        <v>111.1</v>
      </c>
      <c r="E278" s="27">
        <v>93.921659596767199</v>
      </c>
      <c r="F278" s="27">
        <v>85.681539231152698</v>
      </c>
      <c r="G278" s="28">
        <v>171.104076930681</v>
      </c>
      <c r="H278" s="26"/>
      <c r="I278" s="27"/>
      <c r="J278" s="28"/>
      <c r="K278" s="26"/>
      <c r="L278" s="27"/>
      <c r="M278" s="28"/>
      <c r="N278" s="18"/>
      <c r="O278" s="18">
        <v>1</v>
      </c>
      <c r="P278" s="6">
        <f t="shared" si="12"/>
        <v>1</v>
      </c>
      <c r="Q278" s="46">
        <v>29.585983483357499</v>
      </c>
      <c r="R278" s="47">
        <v>60.896227448779001</v>
      </c>
      <c r="S278" s="28">
        <v>0.42297493103703998</v>
      </c>
      <c r="T278" s="46"/>
      <c r="U278" s="47"/>
      <c r="V278" s="28"/>
      <c r="W278" s="46"/>
      <c r="X278" s="47"/>
      <c r="Y278" s="27"/>
      <c r="Z278" s="10">
        <v>1</v>
      </c>
      <c r="AA278" s="11"/>
      <c r="AB278" s="12"/>
      <c r="AC278" s="12">
        <f t="shared" si="13"/>
        <v>1</v>
      </c>
      <c r="AD278" s="60">
        <v>11</v>
      </c>
      <c r="AF278" s="12"/>
      <c r="AG278" s="64">
        <v>369.65367481584803</v>
      </c>
      <c r="AH278" s="6">
        <v>566</v>
      </c>
      <c r="AI278" s="64">
        <f t="shared" si="14"/>
        <v>26.844991754889815</v>
      </c>
      <c r="AJ278" s="79">
        <v>0.46933972974840998</v>
      </c>
      <c r="AK278" s="78"/>
      <c r="AL278" s="47"/>
      <c r="AM278" s="71">
        <f>AD278/AI278</f>
        <v>0.4097598576463094</v>
      </c>
      <c r="AN278" s="83"/>
      <c r="AO278" s="83"/>
      <c r="AP278" s="71">
        <f>AM278/COS(RADIANS(AJ278))</f>
        <v>0.40977360569083848</v>
      </c>
      <c r="AQ278" s="83"/>
      <c r="AR278" s="72"/>
    </row>
    <row r="279" spans="1:44" x14ac:dyDescent="0.3">
      <c r="A279" s="19">
        <v>277</v>
      </c>
      <c r="B279" s="19">
        <v>8.9600000000000009</v>
      </c>
      <c r="C279" s="20">
        <v>118.72</v>
      </c>
      <c r="D279" s="21">
        <v>41.35</v>
      </c>
      <c r="E279" s="30">
        <v>359.300861645449</v>
      </c>
      <c r="F279" s="30">
        <v>67.560364741143601</v>
      </c>
      <c r="G279" s="31">
        <v>100.761995708322</v>
      </c>
      <c r="H279" s="29"/>
      <c r="I279" s="30"/>
      <c r="J279" s="31"/>
      <c r="K279" s="29">
        <v>69.669314823024095</v>
      </c>
      <c r="L279" s="30">
        <v>121.120375655023</v>
      </c>
      <c r="M279" s="31">
        <v>13.923974489493199</v>
      </c>
      <c r="N279" s="22">
        <v>1</v>
      </c>
      <c r="O279" s="18">
        <v>2</v>
      </c>
      <c r="P279" s="6"/>
      <c r="Q279" s="46"/>
      <c r="R279" s="47"/>
      <c r="S279" s="28"/>
      <c r="T279" s="46"/>
      <c r="U279" s="47"/>
      <c r="V279" s="28"/>
      <c r="W279" s="46"/>
      <c r="X279" s="47"/>
      <c r="Y279" s="27"/>
      <c r="Z279" s="10"/>
      <c r="AA279" s="11"/>
      <c r="AB279" s="12"/>
      <c r="AC279" s="12"/>
      <c r="AD279" s="10"/>
      <c r="AF279" s="12"/>
      <c r="AG279" s="64">
        <v>370.38445367136325</v>
      </c>
      <c r="AH279" s="6">
        <v>4664</v>
      </c>
      <c r="AI279" s="64">
        <f t="shared" si="14"/>
        <v>77.060944950375472</v>
      </c>
      <c r="AJ279" s="46"/>
      <c r="AK279" s="78"/>
      <c r="AL279" s="47"/>
      <c r="AM279" s="69"/>
      <c r="AN279" s="83"/>
      <c r="AO279" s="83"/>
      <c r="AP279" s="69"/>
      <c r="AQ279" s="83"/>
      <c r="AR279" s="72"/>
    </row>
    <row r="280" spans="1:44" x14ac:dyDescent="0.3">
      <c r="A280" s="19">
        <v>278</v>
      </c>
      <c r="B280" s="19">
        <v>67.260000000000005</v>
      </c>
      <c r="C280" s="20">
        <v>22.85</v>
      </c>
      <c r="D280" s="21">
        <v>36.04</v>
      </c>
      <c r="E280" s="30"/>
      <c r="F280" s="30"/>
      <c r="G280" s="31"/>
      <c r="H280" s="29"/>
      <c r="I280" s="30"/>
      <c r="J280" s="31"/>
      <c r="K280" s="29"/>
      <c r="L280" s="30"/>
      <c r="M280" s="31"/>
      <c r="N280" s="22">
        <v>1</v>
      </c>
      <c r="O280" s="18">
        <v>0</v>
      </c>
      <c r="P280" s="6"/>
      <c r="Q280" s="46"/>
      <c r="R280" s="47"/>
      <c r="S280" s="28"/>
      <c r="T280" s="46"/>
      <c r="U280" s="47"/>
      <c r="V280" s="28"/>
      <c r="W280" s="46"/>
      <c r="X280" s="47"/>
      <c r="Y280" s="27"/>
      <c r="Z280" s="10"/>
      <c r="AA280" s="11"/>
      <c r="AB280" s="12"/>
      <c r="AC280" s="12"/>
      <c r="AD280" s="10"/>
      <c r="AF280" s="12"/>
      <c r="AG280" s="64">
        <v>370.40156893110247</v>
      </c>
      <c r="AH280" s="6">
        <v>908</v>
      </c>
      <c r="AI280" s="64">
        <f t="shared" si="14"/>
        <v>34.001492711637347</v>
      </c>
      <c r="AJ280" s="46"/>
      <c r="AK280" s="78"/>
      <c r="AL280" s="47"/>
      <c r="AM280" s="69"/>
      <c r="AN280" s="83"/>
      <c r="AO280" s="83"/>
      <c r="AP280" s="69"/>
      <c r="AQ280" s="83"/>
      <c r="AR280" s="72"/>
    </row>
    <row r="281" spans="1:44" x14ac:dyDescent="0.3">
      <c r="A281" s="10">
        <v>279</v>
      </c>
      <c r="B281" s="10">
        <v>91.9</v>
      </c>
      <c r="C281" s="11">
        <v>36.89</v>
      </c>
      <c r="D281" s="12">
        <v>5</v>
      </c>
      <c r="E281" s="27"/>
      <c r="F281" s="27"/>
      <c r="G281" s="28"/>
      <c r="H281" s="26"/>
      <c r="I281" s="27"/>
      <c r="J281" s="28"/>
      <c r="K281" s="26">
        <v>118.932305013206</v>
      </c>
      <c r="L281" s="27">
        <v>83.9775567556281</v>
      </c>
      <c r="M281" s="28">
        <v>290.256143488514</v>
      </c>
      <c r="N281" s="18"/>
      <c r="O281" s="18">
        <v>1</v>
      </c>
      <c r="P281" s="6">
        <f t="shared" si="12"/>
        <v>1</v>
      </c>
      <c r="Q281" s="46"/>
      <c r="R281" s="47"/>
      <c r="S281" s="28"/>
      <c r="T281" s="46"/>
      <c r="U281" s="47"/>
      <c r="V281" s="28"/>
      <c r="W281" s="46">
        <v>35.1212783074388</v>
      </c>
      <c r="X281" s="47">
        <v>72.035540951432907</v>
      </c>
      <c r="Y281" s="27">
        <v>0.25227357336536799</v>
      </c>
      <c r="Z281" s="10"/>
      <c r="AA281" s="11"/>
      <c r="AB281" s="12">
        <v>1</v>
      </c>
      <c r="AC281" s="12">
        <f t="shared" si="13"/>
        <v>1</v>
      </c>
      <c r="AD281" s="10"/>
      <c r="AF281" s="59">
        <v>23</v>
      </c>
      <c r="AG281" s="64">
        <v>370.38445367136325</v>
      </c>
      <c r="AH281" s="6">
        <v>2429</v>
      </c>
      <c r="AI281" s="64">
        <f t="shared" si="14"/>
        <v>55.612038752069772</v>
      </c>
      <c r="AJ281" s="46"/>
      <c r="AK281" s="78"/>
      <c r="AL281" s="82">
        <v>3.2178828899609999</v>
      </c>
      <c r="AM281" s="69"/>
      <c r="AN281" s="83"/>
      <c r="AO281" s="84">
        <f>AF281/AI281</f>
        <v>0.4135795147259187</v>
      </c>
      <c r="AP281" s="69"/>
      <c r="AQ281" s="83"/>
      <c r="AR281" s="70">
        <f>AO281/COS(RADIANS(AL281))</f>
        <v>0.41423263830759133</v>
      </c>
    </row>
    <row r="282" spans="1:44" x14ac:dyDescent="0.3">
      <c r="A282" s="10">
        <v>280</v>
      </c>
      <c r="B282" s="10">
        <v>87.27</v>
      </c>
      <c r="C282" s="11">
        <v>99.27</v>
      </c>
      <c r="D282" s="12">
        <v>99.89</v>
      </c>
      <c r="E282" s="27"/>
      <c r="F282" s="27"/>
      <c r="G282" s="28"/>
      <c r="H282" s="26"/>
      <c r="I282" s="27"/>
      <c r="J282" s="28"/>
      <c r="K282" s="26">
        <v>128.53695089927299</v>
      </c>
      <c r="L282" s="27">
        <v>66.447535884907595</v>
      </c>
      <c r="M282" s="28">
        <v>34.302574429427096</v>
      </c>
      <c r="N282" s="18"/>
      <c r="O282" s="18">
        <v>1</v>
      </c>
      <c r="P282" s="6">
        <f t="shared" si="12"/>
        <v>1</v>
      </c>
      <c r="Q282" s="46"/>
      <c r="R282" s="47"/>
      <c r="S282" s="28"/>
      <c r="T282" s="46"/>
      <c r="U282" s="47"/>
      <c r="V282" s="28"/>
      <c r="W282" s="46">
        <v>18.6830277174316</v>
      </c>
      <c r="X282" s="47">
        <v>107.852145040084</v>
      </c>
      <c r="Y282" s="27">
        <v>-0.29040750824322098</v>
      </c>
      <c r="Z282" s="10"/>
      <c r="AA282" s="11"/>
      <c r="AB282" s="12">
        <v>0</v>
      </c>
      <c r="AC282" s="12">
        <f t="shared" si="13"/>
        <v>0</v>
      </c>
      <c r="AD282" s="10"/>
      <c r="AF282" s="12"/>
      <c r="AG282" s="64">
        <v>370.33276924874576</v>
      </c>
      <c r="AH282" s="6">
        <v>5328</v>
      </c>
      <c r="AI282" s="64">
        <f t="shared" si="14"/>
        <v>82.363950210932373</v>
      </c>
      <c r="AJ282" s="46"/>
      <c r="AK282" s="78"/>
      <c r="AL282" s="47">
        <v>7.6244827858499997</v>
      </c>
      <c r="AM282" s="69"/>
      <c r="AN282" s="83"/>
      <c r="AO282" s="83"/>
      <c r="AP282" s="69"/>
      <c r="AQ282" s="83"/>
      <c r="AR282" s="72"/>
    </row>
    <row r="283" spans="1:44" x14ac:dyDescent="0.3">
      <c r="A283" s="10">
        <v>281</v>
      </c>
      <c r="B283" s="10">
        <v>42.98</v>
      </c>
      <c r="C283" s="11">
        <v>71.73</v>
      </c>
      <c r="D283" s="12">
        <v>35.42</v>
      </c>
      <c r="E283" s="27"/>
      <c r="F283" s="27"/>
      <c r="G283" s="28"/>
      <c r="H283" s="26"/>
      <c r="I283" s="27"/>
      <c r="J283" s="28"/>
      <c r="K283" s="26">
        <v>89.172188917079197</v>
      </c>
      <c r="L283" s="27">
        <v>96.791288410654602</v>
      </c>
      <c r="M283" s="28">
        <v>330.41695527970899</v>
      </c>
      <c r="N283" s="18"/>
      <c r="O283" s="18">
        <v>1</v>
      </c>
      <c r="P283" s="6">
        <f t="shared" si="12"/>
        <v>1</v>
      </c>
      <c r="Q283" s="46"/>
      <c r="R283" s="47"/>
      <c r="S283" s="28"/>
      <c r="T283" s="46"/>
      <c r="U283" s="47"/>
      <c r="V283" s="28"/>
      <c r="W283" s="46">
        <v>24.150204390805801</v>
      </c>
      <c r="X283" s="47">
        <v>66.791600404943694</v>
      </c>
      <c r="Y283" s="27">
        <v>0.35958549998700301</v>
      </c>
      <c r="Z283" s="10"/>
      <c r="AA283" s="11"/>
      <c r="AB283" s="12">
        <v>1</v>
      </c>
      <c r="AC283" s="12">
        <f t="shared" si="13"/>
        <v>1</v>
      </c>
      <c r="AD283" s="10"/>
      <c r="AF283" s="59">
        <v>13</v>
      </c>
      <c r="AG283" s="64">
        <v>370.3500538193635</v>
      </c>
      <c r="AH283" s="6">
        <v>1908</v>
      </c>
      <c r="AI283" s="64">
        <f t="shared" si="14"/>
        <v>49.288345999380937</v>
      </c>
      <c r="AJ283" s="46"/>
      <c r="AK283" s="78"/>
      <c r="AL283" s="82">
        <v>6.2353951317778096</v>
      </c>
      <c r="AM283" s="69"/>
      <c r="AN283" s="83"/>
      <c r="AO283" s="84">
        <f>AF283/AI283</f>
        <v>0.26375403224452448</v>
      </c>
      <c r="AP283" s="69"/>
      <c r="AQ283" s="83"/>
      <c r="AR283" s="70">
        <f>AO283/COS(RADIANS(AL283))</f>
        <v>0.26532367211804658</v>
      </c>
    </row>
    <row r="284" spans="1:44" x14ac:dyDescent="0.3">
      <c r="A284" s="19">
        <v>282</v>
      </c>
      <c r="B284" s="19">
        <v>173.97</v>
      </c>
      <c r="C284" s="20">
        <v>77.92</v>
      </c>
      <c r="D284" s="21">
        <v>65.19</v>
      </c>
      <c r="E284" s="30">
        <v>129.78654748019699</v>
      </c>
      <c r="F284" s="30">
        <v>40.660677504921999</v>
      </c>
      <c r="G284" s="31">
        <v>149.867569915442</v>
      </c>
      <c r="H284" s="29"/>
      <c r="I284" s="30"/>
      <c r="J284" s="31"/>
      <c r="K284" s="29">
        <v>227.16905528702401</v>
      </c>
      <c r="L284" s="30">
        <v>78.547939567696602</v>
      </c>
      <c r="M284" s="31">
        <v>353.52915378424501</v>
      </c>
      <c r="N284" s="22">
        <v>1</v>
      </c>
      <c r="O284" s="18">
        <v>2</v>
      </c>
      <c r="P284" s="6"/>
      <c r="Q284" s="46"/>
      <c r="R284" s="47"/>
      <c r="S284" s="28"/>
      <c r="T284" s="46"/>
      <c r="U284" s="47"/>
      <c r="V284" s="28"/>
      <c r="W284" s="46"/>
      <c r="X284" s="47"/>
      <c r="Y284" s="27"/>
      <c r="Z284" s="10"/>
      <c r="AA284" s="11"/>
      <c r="AB284" s="12"/>
      <c r="AC284" s="12"/>
      <c r="AD284" s="10"/>
      <c r="AF284" s="12"/>
      <c r="AG284" s="64">
        <v>370.65151685008703</v>
      </c>
      <c r="AH284" s="6">
        <v>19334</v>
      </c>
      <c r="AI284" s="64">
        <f t="shared" si="14"/>
        <v>156.89746128573793</v>
      </c>
      <c r="AJ284" s="46"/>
      <c r="AK284" s="78"/>
      <c r="AL284" s="47"/>
      <c r="AM284" s="69"/>
      <c r="AN284" s="83"/>
      <c r="AO284" s="83"/>
      <c r="AP284" s="69"/>
      <c r="AQ284" s="83"/>
      <c r="AR284" s="72"/>
    </row>
    <row r="285" spans="1:44" x14ac:dyDescent="0.3">
      <c r="A285" s="10">
        <v>283</v>
      </c>
      <c r="B285" s="10">
        <v>1.54</v>
      </c>
      <c r="C285" s="11">
        <v>54.38</v>
      </c>
      <c r="D285" s="12">
        <v>26.52</v>
      </c>
      <c r="E285" s="27"/>
      <c r="F285" s="27"/>
      <c r="G285" s="28"/>
      <c r="H285" s="26">
        <v>316.55207202799602</v>
      </c>
      <c r="I285" s="27">
        <v>85.839909568463696</v>
      </c>
      <c r="J285" s="28">
        <v>223.17353487539501</v>
      </c>
      <c r="K285" s="26">
        <v>42.632123723119399</v>
      </c>
      <c r="L285" s="27">
        <v>89.702260164802794</v>
      </c>
      <c r="M285" s="28">
        <v>312.689847663845</v>
      </c>
      <c r="N285" s="18"/>
      <c r="O285" s="18">
        <v>2</v>
      </c>
      <c r="P285" s="6">
        <f t="shared" si="12"/>
        <v>2</v>
      </c>
      <c r="Q285" s="46"/>
      <c r="R285" s="47"/>
      <c r="S285" s="28"/>
      <c r="T285" s="46">
        <v>111.67887980726501</v>
      </c>
      <c r="U285" s="47">
        <v>143.825833432878</v>
      </c>
      <c r="V285" s="28">
        <v>0.29819289821704398</v>
      </c>
      <c r="W285" s="46">
        <v>67.112409719162997</v>
      </c>
      <c r="X285" s="47">
        <v>41.619020823741202</v>
      </c>
      <c r="Y285" s="27">
        <v>0.29075120149494899</v>
      </c>
      <c r="Z285" s="10">
        <v>0</v>
      </c>
      <c r="AA285" s="11">
        <v>1</v>
      </c>
      <c r="AB285" s="12">
        <v>1</v>
      </c>
      <c r="AC285" s="12">
        <f t="shared" si="13"/>
        <v>2</v>
      </c>
      <c r="AD285" s="62"/>
      <c r="AE285" s="61">
        <v>23</v>
      </c>
      <c r="AF285" s="59">
        <v>19</v>
      </c>
      <c r="AG285" s="64">
        <v>370.63524958041398</v>
      </c>
      <c r="AH285" s="6">
        <v>12446</v>
      </c>
      <c r="AI285" s="64">
        <f t="shared" si="14"/>
        <v>125.88383285304684</v>
      </c>
      <c r="AJ285" s="81"/>
      <c r="AK285" s="80">
        <v>21.367553619279999</v>
      </c>
      <c r="AL285" s="82">
        <v>19.797722693598999</v>
      </c>
      <c r="AM285" s="73"/>
      <c r="AN285" s="84">
        <f>AE285/AI285</f>
        <v>0.18270813240052466</v>
      </c>
      <c r="AO285" s="84">
        <f>AF285/AI285</f>
        <v>0.15093280502652037</v>
      </c>
      <c r="AP285" s="73"/>
      <c r="AQ285" s="84">
        <f>AN285/COS(RADIANS(AK285))</f>
        <v>0.19619406197753353</v>
      </c>
      <c r="AR285" s="70">
        <f>AO285/COS(RADIANS(AL285))</f>
        <v>0.16041421013793533</v>
      </c>
    </row>
    <row r="286" spans="1:44" x14ac:dyDescent="0.3">
      <c r="A286" s="10">
        <v>284</v>
      </c>
      <c r="B286" s="10">
        <v>23.82</v>
      </c>
      <c r="C286" s="11">
        <v>64.510000000000005</v>
      </c>
      <c r="D286" s="12">
        <v>39.14</v>
      </c>
      <c r="E286" s="27"/>
      <c r="F286" s="27"/>
      <c r="G286" s="28"/>
      <c r="H286" s="26"/>
      <c r="I286" s="27"/>
      <c r="J286" s="28"/>
      <c r="K286" s="26">
        <v>71.246439777095404</v>
      </c>
      <c r="L286" s="27">
        <v>89.331562929960199</v>
      </c>
      <c r="M286" s="28">
        <v>327.51706098890298</v>
      </c>
      <c r="N286" s="18"/>
      <c r="O286" s="18">
        <v>1</v>
      </c>
      <c r="P286" s="6">
        <f t="shared" si="12"/>
        <v>1</v>
      </c>
      <c r="Q286" s="46"/>
      <c r="R286" s="47"/>
      <c r="S286" s="28"/>
      <c r="T286" s="46"/>
      <c r="U286" s="47"/>
      <c r="V286" s="28"/>
      <c r="W286" s="46">
        <v>43.152811182952597</v>
      </c>
      <c r="X286" s="47">
        <v>48.382441488824199</v>
      </c>
      <c r="Y286" s="27">
        <v>0.48452269373428802</v>
      </c>
      <c r="Z286" s="10"/>
      <c r="AA286" s="11"/>
      <c r="AB286" s="12">
        <v>1</v>
      </c>
      <c r="AC286" s="12">
        <f t="shared" si="13"/>
        <v>1</v>
      </c>
      <c r="AD286" s="10"/>
      <c r="AF286" s="59">
        <v>26</v>
      </c>
      <c r="AG286" s="64">
        <v>370.50307448514911</v>
      </c>
      <c r="AH286" s="6">
        <v>366</v>
      </c>
      <c r="AI286" s="64">
        <f t="shared" si="14"/>
        <v>21.587164551489145</v>
      </c>
      <c r="AJ286" s="46"/>
      <c r="AK286" s="78"/>
      <c r="AL286" s="82">
        <v>14.234797444152999</v>
      </c>
      <c r="AM286" s="69"/>
      <c r="AN286" s="83"/>
      <c r="AO286" s="84">
        <f>AF286/AI286</f>
        <v>1.2044194103392076</v>
      </c>
      <c r="AP286" s="69"/>
      <c r="AQ286" s="83"/>
      <c r="AR286" s="70">
        <f>AO286/COS(RADIANS(AL286))</f>
        <v>1.2425710783978865</v>
      </c>
    </row>
    <row r="287" spans="1:44" x14ac:dyDescent="0.3">
      <c r="A287" s="19">
        <v>285</v>
      </c>
      <c r="B287" s="19">
        <v>51.1</v>
      </c>
      <c r="C287" s="20">
        <v>133.05000000000001</v>
      </c>
      <c r="D287" s="21">
        <v>43.18</v>
      </c>
      <c r="E287" s="30">
        <v>40.644445358498203</v>
      </c>
      <c r="F287" s="30">
        <v>81.928782027476004</v>
      </c>
      <c r="G287" s="31">
        <v>99.688291195673898</v>
      </c>
      <c r="H287" s="29"/>
      <c r="I287" s="30"/>
      <c r="J287" s="31"/>
      <c r="K287" s="29"/>
      <c r="L287" s="30"/>
      <c r="M287" s="31"/>
      <c r="N287" s="22">
        <v>1</v>
      </c>
      <c r="O287" s="18">
        <v>1</v>
      </c>
      <c r="P287" s="6"/>
      <c r="Q287" s="46"/>
      <c r="R287" s="47"/>
      <c r="S287" s="28"/>
      <c r="T287" s="46"/>
      <c r="U287" s="47"/>
      <c r="V287" s="28"/>
      <c r="W287" s="46"/>
      <c r="X287" s="47"/>
      <c r="Y287" s="27"/>
      <c r="Z287" s="10"/>
      <c r="AA287" s="11"/>
      <c r="AB287" s="12"/>
      <c r="AC287" s="12"/>
      <c r="AD287" s="10"/>
      <c r="AF287" s="12"/>
      <c r="AG287" s="64">
        <v>370.61892570497503</v>
      </c>
      <c r="AH287" s="6">
        <v>6962</v>
      </c>
      <c r="AI287" s="64">
        <f t="shared" si="14"/>
        <v>94.150378174738123</v>
      </c>
      <c r="AJ287" s="46"/>
      <c r="AK287" s="78"/>
      <c r="AL287" s="47"/>
      <c r="AM287" s="69"/>
      <c r="AN287" s="83"/>
      <c r="AO287" s="83"/>
      <c r="AP287" s="69"/>
      <c r="AQ287" s="83"/>
      <c r="AR287" s="72"/>
    </row>
    <row r="288" spans="1:44" x14ac:dyDescent="0.3">
      <c r="A288" s="19">
        <v>286</v>
      </c>
      <c r="B288" s="19">
        <v>6.92</v>
      </c>
      <c r="C288" s="20">
        <v>108.42</v>
      </c>
      <c r="D288" s="21">
        <v>54.45</v>
      </c>
      <c r="E288" s="30"/>
      <c r="F288" s="30"/>
      <c r="G288" s="31"/>
      <c r="H288" s="29"/>
      <c r="I288" s="30"/>
      <c r="J288" s="31"/>
      <c r="K288" s="29"/>
      <c r="L288" s="30"/>
      <c r="M288" s="31"/>
      <c r="N288" s="22">
        <v>1</v>
      </c>
      <c r="O288" s="18">
        <v>0</v>
      </c>
      <c r="P288" s="6"/>
      <c r="Q288" s="46"/>
      <c r="R288" s="47"/>
      <c r="S288" s="28"/>
      <c r="T288" s="46"/>
      <c r="U288" s="47"/>
      <c r="V288" s="28"/>
      <c r="W288" s="46"/>
      <c r="X288" s="47"/>
      <c r="Y288" s="27"/>
      <c r="Z288" s="10"/>
      <c r="AA288" s="11"/>
      <c r="AB288" s="12"/>
      <c r="AC288" s="12"/>
      <c r="AD288" s="10"/>
      <c r="AF288" s="12"/>
      <c r="AG288" s="64">
        <v>370.98003574741921</v>
      </c>
      <c r="AH288" s="6">
        <v>1422</v>
      </c>
      <c r="AI288" s="64">
        <f t="shared" si="14"/>
        <v>42.550518593941973</v>
      </c>
      <c r="AJ288" s="46"/>
      <c r="AK288" s="78"/>
      <c r="AL288" s="47"/>
      <c r="AM288" s="69"/>
      <c r="AN288" s="83"/>
      <c r="AO288" s="83"/>
      <c r="AP288" s="69"/>
      <c r="AQ288" s="83"/>
      <c r="AR288" s="72"/>
    </row>
    <row r="289" spans="1:44" x14ac:dyDescent="0.3">
      <c r="A289" s="10">
        <v>287</v>
      </c>
      <c r="B289" s="10">
        <v>22.93</v>
      </c>
      <c r="C289" s="11">
        <v>118.25</v>
      </c>
      <c r="D289" s="12">
        <v>84.17</v>
      </c>
      <c r="E289" s="27"/>
      <c r="F289" s="27"/>
      <c r="G289" s="28"/>
      <c r="H289" s="26"/>
      <c r="I289" s="27"/>
      <c r="J289" s="28"/>
      <c r="K289" s="26">
        <v>68.897699116443903</v>
      </c>
      <c r="L289" s="27">
        <v>90.4118228336866</v>
      </c>
      <c r="M289" s="28">
        <v>36.516273529582797</v>
      </c>
      <c r="N289" s="18"/>
      <c r="O289" s="18">
        <v>1</v>
      </c>
      <c r="P289" s="6">
        <f t="shared" si="12"/>
        <v>1</v>
      </c>
      <c r="Q289" s="46"/>
      <c r="R289" s="47"/>
      <c r="S289" s="28"/>
      <c r="T289" s="46"/>
      <c r="U289" s="47"/>
      <c r="V289" s="28"/>
      <c r="W289" s="46">
        <v>44.772871459675102</v>
      </c>
      <c r="X289" s="47">
        <v>47.730393661804598</v>
      </c>
      <c r="Y289" s="27">
        <v>0.47749587041429098</v>
      </c>
      <c r="Z289" s="10"/>
      <c r="AA289" s="11"/>
      <c r="AB289" s="12">
        <v>1</v>
      </c>
      <c r="AC289" s="12">
        <f t="shared" si="13"/>
        <v>1</v>
      </c>
      <c r="AD289" s="10"/>
      <c r="AF289" s="59">
        <v>35</v>
      </c>
      <c r="AG289" s="64">
        <v>371.06929954418905</v>
      </c>
      <c r="AH289" s="6">
        <v>1626</v>
      </c>
      <c r="AI289" s="64">
        <f t="shared" si="14"/>
        <v>45.500412083181999</v>
      </c>
      <c r="AJ289" s="46"/>
      <c r="AK289" s="78"/>
      <c r="AL289" s="82">
        <v>15.54611863</v>
      </c>
      <c r="AM289" s="69"/>
      <c r="AN289" s="83"/>
      <c r="AO289" s="84">
        <f>AF289/AI289</f>
        <v>0.76922380254522593</v>
      </c>
      <c r="AP289" s="69"/>
      <c r="AQ289" s="83"/>
      <c r="AR289" s="70">
        <f>AO289/COS(RADIANS(AL289))</f>
        <v>0.79843450078572409</v>
      </c>
    </row>
    <row r="290" spans="1:44" x14ac:dyDescent="0.3">
      <c r="A290" s="10">
        <v>288</v>
      </c>
      <c r="B290" s="10">
        <v>46.84</v>
      </c>
      <c r="C290" s="11">
        <v>92.93</v>
      </c>
      <c r="D290" s="12">
        <v>74.55</v>
      </c>
      <c r="E290" s="27"/>
      <c r="F290" s="27"/>
      <c r="G290" s="28"/>
      <c r="H290" s="26"/>
      <c r="I290" s="27"/>
      <c r="J290" s="28"/>
      <c r="K290" s="26">
        <v>97.509340123928894</v>
      </c>
      <c r="L290" s="27">
        <v>80.430784170272901</v>
      </c>
      <c r="M290" s="28">
        <v>11.3905183681445</v>
      </c>
      <c r="N290" s="18"/>
      <c r="O290" s="18">
        <v>1</v>
      </c>
      <c r="P290" s="6">
        <f t="shared" si="12"/>
        <v>1</v>
      </c>
      <c r="Q290" s="46"/>
      <c r="R290" s="47"/>
      <c r="S290" s="28"/>
      <c r="T290" s="46"/>
      <c r="U290" s="47"/>
      <c r="V290" s="28"/>
      <c r="W290" s="46">
        <v>18.3562307178772</v>
      </c>
      <c r="X290" s="47">
        <v>73.491318641293702</v>
      </c>
      <c r="Y290" s="27">
        <v>0.26970163690668703</v>
      </c>
      <c r="Z290" s="10"/>
      <c r="AA290" s="11"/>
      <c r="AB290" s="12">
        <v>1</v>
      </c>
      <c r="AC290" s="12">
        <f t="shared" si="13"/>
        <v>1</v>
      </c>
      <c r="AD290" s="10"/>
      <c r="AF290" s="59">
        <v>72</v>
      </c>
      <c r="AG290" s="64">
        <v>371.0839778199354</v>
      </c>
      <c r="AH290" s="6">
        <v>22482</v>
      </c>
      <c r="AI290" s="64">
        <f t="shared" si="14"/>
        <v>169.18915876833222</v>
      </c>
      <c r="AJ290" s="46"/>
      <c r="AK290" s="78"/>
      <c r="AL290" s="82">
        <v>3.6719118932266102</v>
      </c>
      <c r="AM290" s="69"/>
      <c r="AN290" s="83"/>
      <c r="AO290" s="84">
        <f>AF290/AI290</f>
        <v>0.42555918194846248</v>
      </c>
      <c r="AP290" s="69"/>
      <c r="AQ290" s="83"/>
      <c r="AR290" s="70">
        <f>AO290/COS(RADIANS(AL290))</f>
        <v>0.42643459501763115</v>
      </c>
    </row>
    <row r="291" spans="1:44" x14ac:dyDescent="0.3">
      <c r="A291" s="19">
        <v>289</v>
      </c>
      <c r="B291" s="19">
        <v>5.17</v>
      </c>
      <c r="C291" s="20">
        <v>96.9</v>
      </c>
      <c r="D291" s="21">
        <v>102.26</v>
      </c>
      <c r="E291" s="30">
        <v>315.62698765748002</v>
      </c>
      <c r="F291" s="30">
        <v>80.537460317739402</v>
      </c>
      <c r="G291" s="31">
        <v>163.45452902704699</v>
      </c>
      <c r="H291" s="29"/>
      <c r="I291" s="30"/>
      <c r="J291" s="31"/>
      <c r="K291" s="29">
        <v>46.0029566391798</v>
      </c>
      <c r="L291" s="30">
        <v>63.119426294259597</v>
      </c>
      <c r="M291" s="31">
        <v>34.538496324538897</v>
      </c>
      <c r="N291" s="22">
        <v>1</v>
      </c>
      <c r="O291" s="18">
        <v>2</v>
      </c>
      <c r="P291" s="6"/>
      <c r="Q291" s="46"/>
      <c r="R291" s="47"/>
      <c r="S291" s="28"/>
      <c r="T291" s="46"/>
      <c r="U291" s="47"/>
      <c r="V291" s="28"/>
      <c r="W291" s="46"/>
      <c r="X291" s="47"/>
      <c r="Y291" s="27"/>
      <c r="Z291" s="10"/>
      <c r="AA291" s="11"/>
      <c r="AB291" s="12"/>
      <c r="AC291" s="12"/>
      <c r="AD291" s="10"/>
      <c r="AF291" s="12"/>
      <c r="AG291" s="64">
        <v>370.82671793217173</v>
      </c>
      <c r="AH291" s="6">
        <v>1755</v>
      </c>
      <c r="AI291" s="64">
        <f t="shared" si="14"/>
        <v>47.270872649129409</v>
      </c>
      <c r="AJ291" s="46"/>
      <c r="AK291" s="78"/>
      <c r="AL291" s="47"/>
      <c r="AM291" s="69"/>
      <c r="AN291" s="83"/>
      <c r="AO291" s="83"/>
      <c r="AP291" s="69"/>
      <c r="AQ291" s="83"/>
      <c r="AR291" s="72"/>
    </row>
    <row r="292" spans="1:44" x14ac:dyDescent="0.3">
      <c r="A292" s="10">
        <v>290</v>
      </c>
      <c r="B292" s="10">
        <v>143.51</v>
      </c>
      <c r="C292" s="11">
        <v>128.30000000000001</v>
      </c>
      <c r="D292" s="12">
        <v>79.98</v>
      </c>
      <c r="E292" s="27">
        <v>106.385237951146</v>
      </c>
      <c r="F292" s="27">
        <v>89.077556643398196</v>
      </c>
      <c r="G292" s="28">
        <v>126.946953108031</v>
      </c>
      <c r="H292" s="26"/>
      <c r="I292" s="27"/>
      <c r="J292" s="28"/>
      <c r="K292" s="26"/>
      <c r="L292" s="27"/>
      <c r="M292" s="28"/>
      <c r="N292" s="18"/>
      <c r="O292" s="18">
        <v>1</v>
      </c>
      <c r="P292" s="6">
        <f t="shared" si="12"/>
        <v>1</v>
      </c>
      <c r="Q292" s="46">
        <v>37.508764294572799</v>
      </c>
      <c r="R292" s="47">
        <v>55.8183824005202</v>
      </c>
      <c r="S292" s="28">
        <v>0.44566786052730401</v>
      </c>
      <c r="T292" s="46"/>
      <c r="U292" s="47"/>
      <c r="V292" s="28"/>
      <c r="W292" s="46"/>
      <c r="X292" s="47"/>
      <c r="Y292" s="27"/>
      <c r="Z292" s="10">
        <v>1</v>
      </c>
      <c r="AA292" s="11"/>
      <c r="AB292" s="12"/>
      <c r="AC292" s="12">
        <f t="shared" si="13"/>
        <v>1</v>
      </c>
      <c r="AD292" s="60">
        <v>4</v>
      </c>
      <c r="AF292" s="12"/>
      <c r="AG292" s="64">
        <v>370.76380192092677</v>
      </c>
      <c r="AH292" s="6">
        <v>652</v>
      </c>
      <c r="AI292" s="64">
        <f t="shared" si="14"/>
        <v>28.812361638146328</v>
      </c>
      <c r="AJ292" s="79">
        <v>19.622883859786999</v>
      </c>
      <c r="AK292" s="78"/>
      <c r="AL292" s="47"/>
      <c r="AM292" s="71">
        <f>AD292/AI292</f>
        <v>0.13882930008431424</v>
      </c>
      <c r="AN292" s="83"/>
      <c r="AO292" s="83"/>
      <c r="AP292" s="71">
        <f>AM292/COS(RADIANS(AJ292))</f>
        <v>0.1473891616570682</v>
      </c>
      <c r="AQ292" s="83"/>
      <c r="AR292" s="72"/>
    </row>
    <row r="293" spans="1:44" x14ac:dyDescent="0.3">
      <c r="A293" s="19">
        <v>291</v>
      </c>
      <c r="B293" s="19">
        <v>106.92</v>
      </c>
      <c r="C293" s="20">
        <v>137.85</v>
      </c>
      <c r="D293" s="21">
        <v>74.97</v>
      </c>
      <c r="E293" s="30"/>
      <c r="F293" s="30"/>
      <c r="G293" s="31"/>
      <c r="H293" s="29"/>
      <c r="I293" s="30"/>
      <c r="J293" s="31"/>
      <c r="K293" s="29"/>
      <c r="L293" s="30"/>
      <c r="M293" s="31"/>
      <c r="N293" s="22">
        <v>1</v>
      </c>
      <c r="O293" s="18">
        <v>0</v>
      </c>
      <c r="P293" s="6"/>
      <c r="Q293" s="46"/>
      <c r="R293" s="47"/>
      <c r="S293" s="28"/>
      <c r="T293" s="46"/>
      <c r="U293" s="47"/>
      <c r="V293" s="28"/>
      <c r="W293" s="46"/>
      <c r="X293" s="47"/>
      <c r="Y293" s="27"/>
      <c r="Z293" s="10"/>
      <c r="AA293" s="11"/>
      <c r="AB293" s="12"/>
      <c r="AC293" s="12"/>
      <c r="AD293" s="10"/>
      <c r="AF293" s="12"/>
      <c r="AG293" s="64">
        <v>370.90408652920536</v>
      </c>
      <c r="AH293" s="6">
        <v>2144</v>
      </c>
      <c r="AI293" s="64">
        <f t="shared" si="14"/>
        <v>52.247732811215734</v>
      </c>
      <c r="AJ293" s="46"/>
      <c r="AK293" s="78"/>
      <c r="AL293" s="47"/>
      <c r="AM293" s="69"/>
      <c r="AN293" s="83"/>
      <c r="AO293" s="83"/>
      <c r="AP293" s="69"/>
      <c r="AQ293" s="83"/>
      <c r="AR293" s="72"/>
    </row>
    <row r="294" spans="1:44" x14ac:dyDescent="0.3">
      <c r="A294" s="10">
        <v>292</v>
      </c>
      <c r="B294" s="10">
        <v>5.47</v>
      </c>
      <c r="C294" s="11">
        <v>95.79</v>
      </c>
      <c r="D294" s="12">
        <v>103.33</v>
      </c>
      <c r="E294" s="27">
        <v>315.554278001885</v>
      </c>
      <c r="F294" s="27">
        <v>80.631405815296901</v>
      </c>
      <c r="G294" s="28">
        <v>165.00980880590899</v>
      </c>
      <c r="H294" s="26"/>
      <c r="I294" s="27"/>
      <c r="J294" s="28"/>
      <c r="K294" s="26">
        <v>46.142246137899903</v>
      </c>
      <c r="L294" s="27">
        <v>61.584364439862703</v>
      </c>
      <c r="M294" s="28">
        <v>34.629968552547801</v>
      </c>
      <c r="N294" s="18"/>
      <c r="O294" s="18">
        <v>2</v>
      </c>
      <c r="P294" s="6">
        <f t="shared" si="12"/>
        <v>2</v>
      </c>
      <c r="Q294" s="46">
        <v>109.365065826842</v>
      </c>
      <c r="R294" s="47">
        <v>153.66225161662601</v>
      </c>
      <c r="S294" s="28">
        <v>0.29716546649345699</v>
      </c>
      <c r="T294" s="46"/>
      <c r="U294" s="47"/>
      <c r="V294" s="28"/>
      <c r="W294" s="46">
        <v>66.073910965943696</v>
      </c>
      <c r="X294" s="47">
        <v>52.035401664377503</v>
      </c>
      <c r="Y294" s="27">
        <v>0.249488827793544</v>
      </c>
      <c r="Z294" s="10">
        <v>1</v>
      </c>
      <c r="AA294" s="11"/>
      <c r="AB294" s="12">
        <v>1</v>
      </c>
      <c r="AC294" s="12">
        <f t="shared" si="13"/>
        <v>2</v>
      </c>
      <c r="AD294" s="60">
        <v>13</v>
      </c>
      <c r="AF294" s="59">
        <v>19</v>
      </c>
      <c r="AG294" s="64">
        <v>370.88872632134866</v>
      </c>
      <c r="AH294" s="6">
        <v>6032</v>
      </c>
      <c r="AI294" s="64">
        <f t="shared" si="14"/>
        <v>87.636641502527368</v>
      </c>
      <c r="AJ294" s="79">
        <v>1.9734519675419999</v>
      </c>
      <c r="AK294" s="78"/>
      <c r="AL294" s="82">
        <v>12.4474721543</v>
      </c>
      <c r="AM294" s="71">
        <f>AD294/AI294</f>
        <v>0.14833977862587411</v>
      </c>
      <c r="AN294" s="83"/>
      <c r="AO294" s="84">
        <f>AF294/AI294</f>
        <v>0.21680429183781599</v>
      </c>
      <c r="AP294" s="71">
        <f>AM294/COS(RADIANS(AJ294))</f>
        <v>0.14842781258064233</v>
      </c>
      <c r="AQ294" s="83"/>
      <c r="AR294" s="70">
        <f>AO294/COS(RADIANS(AL294))</f>
        <v>0.22202316271645436</v>
      </c>
    </row>
    <row r="295" spans="1:44" x14ac:dyDescent="0.3">
      <c r="A295" s="10">
        <v>293</v>
      </c>
      <c r="B295" s="10">
        <v>28.73</v>
      </c>
      <c r="C295" s="11">
        <v>109.29</v>
      </c>
      <c r="D295" s="12">
        <v>67.03</v>
      </c>
      <c r="E295" s="27"/>
      <c r="F295" s="27"/>
      <c r="G295" s="28"/>
      <c r="H295" s="26"/>
      <c r="I295" s="27"/>
      <c r="J295" s="28"/>
      <c r="K295" s="26">
        <v>80.642554239029593</v>
      </c>
      <c r="L295" s="27">
        <v>96.451041979548407</v>
      </c>
      <c r="M295" s="28">
        <v>19.484449054093599</v>
      </c>
      <c r="N295" s="18"/>
      <c r="O295" s="18">
        <v>1</v>
      </c>
      <c r="P295" s="6">
        <f t="shared" si="12"/>
        <v>1</v>
      </c>
      <c r="Q295" s="46"/>
      <c r="R295" s="47"/>
      <c r="S295" s="28"/>
      <c r="T295" s="46"/>
      <c r="U295" s="47"/>
      <c r="V295" s="28"/>
      <c r="W295" s="46">
        <v>37.078075555296003</v>
      </c>
      <c r="X295" s="47">
        <v>53.072589947433997</v>
      </c>
      <c r="Y295" s="27">
        <v>0.479329237760308</v>
      </c>
      <c r="Z295" s="10"/>
      <c r="AA295" s="11"/>
      <c r="AB295" s="12">
        <v>1</v>
      </c>
      <c r="AC295" s="12">
        <f t="shared" si="13"/>
        <v>1</v>
      </c>
      <c r="AD295" s="10"/>
      <c r="AF295" s="59">
        <v>31</v>
      </c>
      <c r="AG295" s="64">
        <v>370.81107399425616</v>
      </c>
      <c r="AH295" s="6">
        <v>4303</v>
      </c>
      <c r="AI295" s="64">
        <f t="shared" si="14"/>
        <v>74.018577134361379</v>
      </c>
      <c r="AJ295" s="46"/>
      <c r="AK295" s="78"/>
      <c r="AL295" s="82">
        <v>14.257288262134001</v>
      </c>
      <c r="AM295" s="69"/>
      <c r="AN295" s="83"/>
      <c r="AO295" s="84">
        <f>AF295/AI295</f>
        <v>0.41881377892103494</v>
      </c>
      <c r="AP295" s="69"/>
      <c r="AQ295" s="83"/>
      <c r="AR295" s="70">
        <f>AO295/COS(RADIANS(AL295))</f>
        <v>0.43212335537682828</v>
      </c>
    </row>
    <row r="296" spans="1:44" x14ac:dyDescent="0.3">
      <c r="A296" s="19">
        <v>294</v>
      </c>
      <c r="B296" s="19">
        <v>109.17</v>
      </c>
      <c r="C296" s="20">
        <v>135.5</v>
      </c>
      <c r="D296" s="21">
        <v>75.59</v>
      </c>
      <c r="E296" s="30">
        <v>74.858170633305704</v>
      </c>
      <c r="F296" s="30">
        <v>93.015784847687897</v>
      </c>
      <c r="G296" s="31">
        <v>120.091958419973</v>
      </c>
      <c r="H296" s="29">
        <v>349.25255560154699</v>
      </c>
      <c r="I296" s="30">
        <v>166.92343861973501</v>
      </c>
      <c r="J296" s="31">
        <v>140.43843761859901</v>
      </c>
      <c r="K296" s="29"/>
      <c r="L296" s="30"/>
      <c r="M296" s="31"/>
      <c r="N296" s="22">
        <v>1</v>
      </c>
      <c r="O296" s="18">
        <v>2</v>
      </c>
      <c r="P296" s="6"/>
      <c r="Q296" s="46"/>
      <c r="R296" s="47"/>
      <c r="S296" s="28"/>
      <c r="T296" s="46"/>
      <c r="U296" s="47"/>
      <c r="V296" s="28"/>
      <c r="W296" s="46"/>
      <c r="X296" s="47"/>
      <c r="Y296" s="27"/>
      <c r="Z296" s="10"/>
      <c r="AA296" s="11"/>
      <c r="AB296" s="12"/>
      <c r="AC296" s="12"/>
      <c r="AD296" s="10"/>
      <c r="AF296" s="12"/>
      <c r="AG296" s="64">
        <v>371.0839778199354</v>
      </c>
      <c r="AH296" s="6">
        <v>7300</v>
      </c>
      <c r="AI296" s="64">
        <f t="shared" si="14"/>
        <v>96.408758298023358</v>
      </c>
      <c r="AJ296" s="46"/>
      <c r="AK296" s="78"/>
      <c r="AL296" s="47"/>
      <c r="AM296" s="69"/>
      <c r="AN296" s="83"/>
      <c r="AO296" s="83"/>
      <c r="AP296" s="69"/>
      <c r="AQ296" s="83"/>
      <c r="AR296" s="72"/>
    </row>
    <row r="297" spans="1:44" x14ac:dyDescent="0.3">
      <c r="A297" s="10">
        <v>295</v>
      </c>
      <c r="B297" s="10">
        <v>132.06</v>
      </c>
      <c r="C297" s="11">
        <v>113.64</v>
      </c>
      <c r="D297" s="12">
        <v>100.97</v>
      </c>
      <c r="E297" s="27">
        <v>83.901452164969598</v>
      </c>
      <c r="F297" s="27">
        <v>90.658556517333196</v>
      </c>
      <c r="G297" s="28">
        <v>150.00561852933799</v>
      </c>
      <c r="H297" s="26"/>
      <c r="I297" s="27"/>
      <c r="J297" s="28"/>
      <c r="K297" s="26"/>
      <c r="L297" s="27"/>
      <c r="M297" s="28"/>
      <c r="N297" s="18"/>
      <c r="O297" s="18">
        <v>1</v>
      </c>
      <c r="P297" s="6">
        <f t="shared" si="12"/>
        <v>1</v>
      </c>
      <c r="Q297" s="46">
        <v>21.333496845006</v>
      </c>
      <c r="R297" s="47">
        <v>69.004301253994797</v>
      </c>
      <c r="S297" s="28">
        <v>0.333746828530746</v>
      </c>
      <c r="T297" s="46"/>
      <c r="U297" s="47"/>
      <c r="V297" s="28"/>
      <c r="W297" s="46"/>
      <c r="X297" s="47"/>
      <c r="Y297" s="27"/>
      <c r="Z297" s="10">
        <v>1</v>
      </c>
      <c r="AA297" s="11"/>
      <c r="AB297" s="12"/>
      <c r="AC297" s="12">
        <f t="shared" si="13"/>
        <v>1</v>
      </c>
      <c r="AD297" s="60">
        <v>60</v>
      </c>
      <c r="AF297" s="12"/>
      <c r="AG297" s="64">
        <v>371.48486470284206</v>
      </c>
      <c r="AH297" s="6">
        <v>18217</v>
      </c>
      <c r="AI297" s="64">
        <f t="shared" si="14"/>
        <v>152.29775043131943</v>
      </c>
      <c r="AJ297" s="79">
        <v>13.265538594800001</v>
      </c>
      <c r="AK297" s="78"/>
      <c r="AL297" s="47"/>
      <c r="AM297" s="71">
        <f>AD297/AI297</f>
        <v>0.39396510999062817</v>
      </c>
      <c r="AN297" s="83"/>
      <c r="AO297" s="83"/>
      <c r="AP297" s="71">
        <f>AM297/COS(RADIANS(AJ297))</f>
        <v>0.40476544049549423</v>
      </c>
      <c r="AQ297" s="83"/>
      <c r="AR297" s="72"/>
    </row>
    <row r="298" spans="1:44" x14ac:dyDescent="0.3">
      <c r="A298" s="19">
        <v>296</v>
      </c>
      <c r="B298" s="19">
        <v>137.5</v>
      </c>
      <c r="C298" s="20">
        <v>76</v>
      </c>
      <c r="D298" s="21">
        <v>86.51</v>
      </c>
      <c r="E298" s="30">
        <v>84.330352149668599</v>
      </c>
      <c r="F298" s="30">
        <v>55.190923955799803</v>
      </c>
      <c r="G298" s="31">
        <v>170.25405455234201</v>
      </c>
      <c r="H298" s="29">
        <v>134.01489669530801</v>
      </c>
      <c r="I298" s="30">
        <v>127.896970088128</v>
      </c>
      <c r="J298" s="31">
        <v>265.707343260051</v>
      </c>
      <c r="K298" s="29"/>
      <c r="L298" s="30"/>
      <c r="M298" s="31"/>
      <c r="N298" s="22">
        <v>1</v>
      </c>
      <c r="O298" s="18">
        <v>2</v>
      </c>
      <c r="P298" s="6"/>
      <c r="Q298" s="46"/>
      <c r="R298" s="47"/>
      <c r="S298" s="28"/>
      <c r="T298" s="46"/>
      <c r="U298" s="47"/>
      <c r="V298" s="28"/>
      <c r="W298" s="46"/>
      <c r="X298" s="47"/>
      <c r="Y298" s="27"/>
      <c r="Z298" s="10"/>
      <c r="AA298" s="11"/>
      <c r="AB298" s="12"/>
      <c r="AC298" s="12"/>
      <c r="AD298" s="10"/>
      <c r="AF298" s="12"/>
      <c r="AG298" s="64">
        <v>371.52359646850147</v>
      </c>
      <c r="AH298" s="6">
        <v>8568</v>
      </c>
      <c r="AI298" s="64">
        <f t="shared" si="14"/>
        <v>104.44671569413217</v>
      </c>
      <c r="AJ298" s="46"/>
      <c r="AK298" s="78"/>
      <c r="AL298" s="47"/>
      <c r="AM298" s="69"/>
      <c r="AN298" s="83"/>
      <c r="AO298" s="83"/>
      <c r="AP298" s="69"/>
      <c r="AQ298" s="83"/>
      <c r="AR298" s="72"/>
    </row>
    <row r="299" spans="1:44" x14ac:dyDescent="0.3">
      <c r="A299" s="10">
        <v>297</v>
      </c>
      <c r="B299" s="10">
        <v>128.80000000000001</v>
      </c>
      <c r="C299" s="11">
        <v>83.5</v>
      </c>
      <c r="D299" s="12">
        <v>71.52</v>
      </c>
      <c r="E299" s="27">
        <v>85.010723559938299</v>
      </c>
      <c r="F299" s="27">
        <v>49.011685291955303</v>
      </c>
      <c r="G299" s="28">
        <v>150.753498933901</v>
      </c>
      <c r="H299" s="26">
        <v>109.06618174683599</v>
      </c>
      <c r="I299" s="27">
        <v>132.28953204622599</v>
      </c>
      <c r="J299" s="28">
        <v>244.80307249748901</v>
      </c>
      <c r="K299" s="26"/>
      <c r="L299" s="27"/>
      <c r="M299" s="28"/>
      <c r="N299" s="18"/>
      <c r="O299" s="18">
        <v>2</v>
      </c>
      <c r="P299" s="6">
        <f t="shared" si="12"/>
        <v>2</v>
      </c>
      <c r="Q299" s="46">
        <v>31.887323373972698</v>
      </c>
      <c r="R299" s="47">
        <v>91.460421580472598</v>
      </c>
      <c r="S299" s="28">
        <v>-2.1640215593557201E-2</v>
      </c>
      <c r="T299" s="46">
        <v>34.944233498040703</v>
      </c>
      <c r="U299" s="47">
        <v>94.917520059359603</v>
      </c>
      <c r="V299" s="28">
        <v>-7.0266833307873297E-2</v>
      </c>
      <c r="W299" s="46"/>
      <c r="X299" s="47"/>
      <c r="Y299" s="27"/>
      <c r="Z299" s="10">
        <v>0</v>
      </c>
      <c r="AA299" s="11">
        <v>0</v>
      </c>
      <c r="AB299" s="12"/>
      <c r="AC299" s="12">
        <f t="shared" si="13"/>
        <v>0</v>
      </c>
      <c r="AD299" s="10"/>
      <c r="AF299" s="12"/>
      <c r="AG299" s="64">
        <v>371.67337638215236</v>
      </c>
      <c r="AH299" s="6">
        <v>9582</v>
      </c>
      <c r="AI299" s="64">
        <f t="shared" si="14"/>
        <v>110.4544309552692</v>
      </c>
      <c r="AJ299" s="46">
        <v>25.331554143314801</v>
      </c>
      <c r="AK299" s="78">
        <v>18.144424215680001</v>
      </c>
      <c r="AL299" s="47">
        <v>18.144424215680001</v>
      </c>
      <c r="AM299" s="69"/>
      <c r="AN299" s="83"/>
      <c r="AO299" s="83"/>
      <c r="AP299" s="69"/>
      <c r="AQ299" s="83"/>
      <c r="AR299" s="72"/>
    </row>
    <row r="300" spans="1:44" x14ac:dyDescent="0.3">
      <c r="A300" s="10">
        <v>298</v>
      </c>
      <c r="B300" s="10">
        <v>141.76</v>
      </c>
      <c r="C300" s="11">
        <v>116.52</v>
      </c>
      <c r="D300" s="12">
        <v>67.94</v>
      </c>
      <c r="E300" s="27"/>
      <c r="F300" s="27"/>
      <c r="G300" s="28"/>
      <c r="H300" s="26"/>
      <c r="I300" s="27"/>
      <c r="J300" s="28"/>
      <c r="K300" s="26"/>
      <c r="L300" s="27"/>
      <c r="M300" s="28"/>
      <c r="N300" s="18"/>
      <c r="O300" s="18">
        <v>0</v>
      </c>
      <c r="P300" s="6">
        <f t="shared" si="12"/>
        <v>0</v>
      </c>
      <c r="Q300" s="46"/>
      <c r="R300" s="47"/>
      <c r="S300" s="28"/>
      <c r="T300" s="46"/>
      <c r="U300" s="47"/>
      <c r="V300" s="28"/>
      <c r="W300" s="46"/>
      <c r="X300" s="47"/>
      <c r="Y300" s="27"/>
      <c r="Z300" s="10"/>
      <c r="AA300" s="11"/>
      <c r="AB300" s="12"/>
      <c r="AC300" s="12">
        <f t="shared" si="13"/>
        <v>0</v>
      </c>
      <c r="AD300" s="10"/>
      <c r="AF300" s="12"/>
      <c r="AG300" s="64">
        <v>371.87144668705923</v>
      </c>
      <c r="AH300" s="6">
        <v>3661</v>
      </c>
      <c r="AI300" s="64">
        <f t="shared" si="14"/>
        <v>68.273933336782576</v>
      </c>
      <c r="AJ300" s="46"/>
      <c r="AK300" s="78"/>
      <c r="AL300" s="47"/>
      <c r="AM300" s="69"/>
      <c r="AN300" s="83"/>
      <c r="AO300" s="83"/>
      <c r="AP300" s="69"/>
      <c r="AQ300" s="83"/>
      <c r="AR300" s="72"/>
    </row>
    <row r="301" spans="1:44" x14ac:dyDescent="0.3">
      <c r="A301" s="10">
        <v>299</v>
      </c>
      <c r="B301" s="10">
        <v>161.05000000000001</v>
      </c>
      <c r="C301" s="11">
        <v>48.16</v>
      </c>
      <c r="D301" s="12">
        <v>52.16</v>
      </c>
      <c r="E301" s="27"/>
      <c r="F301" s="27"/>
      <c r="G301" s="28"/>
      <c r="H301" s="26">
        <v>132.097061965054</v>
      </c>
      <c r="I301" s="27">
        <v>93.035303706021296</v>
      </c>
      <c r="J301" s="28">
        <v>242.76281137788899</v>
      </c>
      <c r="K301" s="26">
        <v>216.85752526576999</v>
      </c>
      <c r="L301" s="27">
        <v>70.694970419339001</v>
      </c>
      <c r="M301" s="28">
        <v>321.44572704063</v>
      </c>
      <c r="N301" s="18"/>
      <c r="O301" s="18">
        <v>2</v>
      </c>
      <c r="P301" s="6">
        <f t="shared" si="12"/>
        <v>2</v>
      </c>
      <c r="Q301" s="46"/>
      <c r="R301" s="47"/>
      <c r="S301" s="28"/>
      <c r="T301" s="46">
        <v>56.8528173408098</v>
      </c>
      <c r="U301" s="47">
        <v>55.306284044426697</v>
      </c>
      <c r="V301" s="28">
        <v>0.31122797279417302</v>
      </c>
      <c r="W301" s="46">
        <v>100.38911723106</v>
      </c>
      <c r="X301" s="47">
        <v>157.16639162421299</v>
      </c>
      <c r="Y301" s="27">
        <v>0.16620070343792701</v>
      </c>
      <c r="Z301" s="10"/>
      <c r="AA301" s="11">
        <v>1</v>
      </c>
      <c r="AB301" s="12">
        <v>1</v>
      </c>
      <c r="AC301" s="12">
        <f t="shared" si="13"/>
        <v>2</v>
      </c>
      <c r="AD301" s="10"/>
      <c r="AE301" s="61">
        <v>6</v>
      </c>
      <c r="AF301" s="59">
        <v>12</v>
      </c>
      <c r="AG301" s="64">
        <v>371.92654798147953</v>
      </c>
      <c r="AH301" s="6">
        <v>13892</v>
      </c>
      <c r="AI301" s="64">
        <f t="shared" si="14"/>
        <v>132.99565314498395</v>
      </c>
      <c r="AJ301" s="46"/>
      <c r="AK301" s="80">
        <v>19.975924148461001</v>
      </c>
      <c r="AL301" s="82">
        <v>33.712778844389</v>
      </c>
      <c r="AM301" s="69"/>
      <c r="AN301" s="84">
        <f>AE301/AI301</f>
        <v>4.5114256429562828E-2</v>
      </c>
      <c r="AO301" s="84">
        <f>AF301/AI301</f>
        <v>9.0228512859125656E-2</v>
      </c>
      <c r="AP301" s="69"/>
      <c r="AQ301" s="84">
        <f>AN301/COS(RADIANS(AK301))</f>
        <v>4.8002251623513854E-2</v>
      </c>
      <c r="AR301" s="70">
        <f>AO301/COS(RADIANS(AL301))</f>
        <v>0.1084698491075113</v>
      </c>
    </row>
    <row r="302" spans="1:44" x14ac:dyDescent="0.3">
      <c r="A302" s="10">
        <v>300</v>
      </c>
      <c r="B302" s="10">
        <v>131.72999999999999</v>
      </c>
      <c r="C302" s="11">
        <v>113.98</v>
      </c>
      <c r="D302" s="12">
        <v>101.13</v>
      </c>
      <c r="E302" s="27">
        <v>83.504610947070603</v>
      </c>
      <c r="F302" s="27">
        <v>90.994324081863198</v>
      </c>
      <c r="G302" s="28">
        <v>149.84975662000201</v>
      </c>
      <c r="H302" s="26"/>
      <c r="I302" s="27"/>
      <c r="J302" s="28"/>
      <c r="K302" s="26"/>
      <c r="L302" s="27"/>
      <c r="M302" s="28"/>
      <c r="N302" s="18"/>
      <c r="O302" s="18">
        <v>1</v>
      </c>
      <c r="P302" s="6">
        <f t="shared" si="12"/>
        <v>1</v>
      </c>
      <c r="Q302" s="46">
        <v>21.2552195329902</v>
      </c>
      <c r="R302" s="47">
        <v>69.184723546789499</v>
      </c>
      <c r="S302" s="28">
        <v>0.33118303780866698</v>
      </c>
      <c r="T302" s="46"/>
      <c r="U302" s="47"/>
      <c r="V302" s="28"/>
      <c r="W302" s="46"/>
      <c r="X302" s="47"/>
      <c r="Y302" s="27"/>
      <c r="Z302" s="10">
        <v>1</v>
      </c>
      <c r="AA302" s="11"/>
      <c r="AB302" s="12"/>
      <c r="AC302" s="12">
        <f t="shared" si="13"/>
        <v>1</v>
      </c>
      <c r="AD302" s="60">
        <v>20</v>
      </c>
      <c r="AF302" s="12"/>
      <c r="AG302" s="64">
        <v>371.76864959750316</v>
      </c>
      <c r="AH302" s="6">
        <v>2628</v>
      </c>
      <c r="AI302" s="64">
        <f t="shared" si="14"/>
        <v>57.845254978814019</v>
      </c>
      <c r="AJ302" s="79">
        <v>13.635498865594</v>
      </c>
      <c r="AK302" s="78"/>
      <c r="AL302" s="47"/>
      <c r="AM302" s="71">
        <f>AD302/AI302</f>
        <v>0.34575005343696824</v>
      </c>
      <c r="AN302" s="83"/>
      <c r="AO302" s="83"/>
      <c r="AP302" s="71">
        <f>AM302/COS(RADIANS(AJ302))</f>
        <v>0.35577760007301379</v>
      </c>
      <c r="AQ302" s="83"/>
      <c r="AR302" s="72"/>
    </row>
    <row r="303" spans="1:44" x14ac:dyDescent="0.3">
      <c r="A303" s="10">
        <v>301</v>
      </c>
      <c r="B303" s="10">
        <v>63.02</v>
      </c>
      <c r="C303" s="11">
        <v>153.02000000000001</v>
      </c>
      <c r="D303" s="12">
        <v>6.95</v>
      </c>
      <c r="E303" s="27">
        <v>81.456882188874999</v>
      </c>
      <c r="F303" s="27">
        <v>102.69103248020799</v>
      </c>
      <c r="G303" s="28">
        <v>79.509094764320494</v>
      </c>
      <c r="H303" s="26"/>
      <c r="I303" s="27"/>
      <c r="J303" s="28"/>
      <c r="K303" s="26"/>
      <c r="L303" s="27"/>
      <c r="M303" s="28"/>
      <c r="N303" s="18"/>
      <c r="O303" s="18">
        <v>1</v>
      </c>
      <c r="P303" s="6">
        <f t="shared" si="12"/>
        <v>1</v>
      </c>
      <c r="Q303" s="46">
        <v>40.394324541498001</v>
      </c>
      <c r="R303" s="47">
        <v>50.265474124620702</v>
      </c>
      <c r="S303" s="28">
        <v>0.48684018446733301</v>
      </c>
      <c r="T303" s="46"/>
      <c r="U303" s="47"/>
      <c r="V303" s="28"/>
      <c r="W303" s="46"/>
      <c r="X303" s="47"/>
      <c r="Y303" s="27"/>
      <c r="Z303" s="10">
        <v>1</v>
      </c>
      <c r="AA303" s="11"/>
      <c r="AB303" s="12"/>
      <c r="AC303" s="12">
        <f t="shared" si="13"/>
        <v>1</v>
      </c>
      <c r="AD303" s="60">
        <v>30</v>
      </c>
      <c r="AF303" s="12"/>
      <c r="AG303" s="64">
        <v>371.89365941428798</v>
      </c>
      <c r="AH303" s="6">
        <v>26016</v>
      </c>
      <c r="AI303" s="64">
        <f t="shared" si="14"/>
        <v>182.001648332728</v>
      </c>
      <c r="AJ303" s="79">
        <v>38.168163663538998</v>
      </c>
      <c r="AK303" s="78"/>
      <c r="AL303" s="47"/>
      <c r="AM303" s="71">
        <f>AD303/AI303</f>
        <v>0.16483367197397697</v>
      </c>
      <c r="AN303" s="83"/>
      <c r="AO303" s="83"/>
      <c r="AP303" s="71">
        <f>AM303/COS(RADIANS(AJ303))</f>
        <v>0.20965859864233596</v>
      </c>
      <c r="AQ303" s="83"/>
      <c r="AR303" s="72"/>
    </row>
    <row r="304" spans="1:44" x14ac:dyDescent="0.3">
      <c r="A304" s="10">
        <v>302</v>
      </c>
      <c r="B304" s="10">
        <v>33.950000000000003</v>
      </c>
      <c r="C304" s="11">
        <v>94</v>
      </c>
      <c r="D304" s="12">
        <v>16.04</v>
      </c>
      <c r="E304" s="27"/>
      <c r="F304" s="27"/>
      <c r="G304" s="28"/>
      <c r="H304" s="26"/>
      <c r="I304" s="27"/>
      <c r="J304" s="28"/>
      <c r="K304" s="26">
        <v>78.5102155648364</v>
      </c>
      <c r="L304" s="27">
        <v>126.058878131683</v>
      </c>
      <c r="M304" s="28">
        <v>332.653956879117</v>
      </c>
      <c r="N304" s="18"/>
      <c r="O304" s="18">
        <v>1</v>
      </c>
      <c r="P304" s="6">
        <f t="shared" si="12"/>
        <v>1</v>
      </c>
      <c r="Q304" s="46"/>
      <c r="R304" s="47"/>
      <c r="S304" s="28"/>
      <c r="T304" s="46"/>
      <c r="U304" s="47"/>
      <c r="V304" s="28"/>
      <c r="W304" s="46">
        <v>41.3551446262883</v>
      </c>
      <c r="X304" s="47">
        <v>74.445457609010205</v>
      </c>
      <c r="Y304" s="27">
        <v>0.20128523585288499</v>
      </c>
      <c r="Z304" s="10"/>
      <c r="AA304" s="11"/>
      <c r="AB304" s="12">
        <v>1</v>
      </c>
      <c r="AC304" s="12">
        <f t="shared" si="13"/>
        <v>1</v>
      </c>
      <c r="AD304" s="10"/>
      <c r="AF304" s="59">
        <v>27</v>
      </c>
      <c r="AG304" s="64">
        <v>371.76864959750316</v>
      </c>
      <c r="AH304" s="6">
        <v>13873</v>
      </c>
      <c r="AI304" s="64">
        <f t="shared" si="14"/>
        <v>132.9046733719733</v>
      </c>
      <c r="AJ304" s="46"/>
      <c r="AK304" s="78"/>
      <c r="AL304" s="82">
        <v>21.484742977309999</v>
      </c>
      <c r="AM304" s="69"/>
      <c r="AN304" s="83"/>
      <c r="AO304" s="84">
        <f>AF304/AI304</f>
        <v>0.2031531270870548</v>
      </c>
      <c r="AP304" s="69"/>
      <c r="AQ304" s="83"/>
      <c r="AR304" s="70">
        <f>AO304/COS(RADIANS(AL304))</f>
        <v>0.21832329296195041</v>
      </c>
    </row>
    <row r="305" spans="1:44" x14ac:dyDescent="0.3">
      <c r="A305" s="10">
        <v>303</v>
      </c>
      <c r="B305" s="10">
        <v>92.66</v>
      </c>
      <c r="C305" s="11">
        <v>128.18</v>
      </c>
      <c r="D305" s="12">
        <v>118.49</v>
      </c>
      <c r="E305" s="27"/>
      <c r="F305" s="27"/>
      <c r="G305" s="28"/>
      <c r="H305" s="26"/>
      <c r="I305" s="27"/>
      <c r="J305" s="28"/>
      <c r="K305" s="26">
        <v>117.26805765262399</v>
      </c>
      <c r="L305" s="27">
        <v>81.515822667204404</v>
      </c>
      <c r="M305" s="28">
        <v>65.456465125678307</v>
      </c>
      <c r="N305" s="18"/>
      <c r="O305" s="18">
        <v>1</v>
      </c>
      <c r="P305" s="6">
        <f t="shared" si="12"/>
        <v>1</v>
      </c>
      <c r="Q305" s="46"/>
      <c r="R305" s="47"/>
      <c r="S305" s="28"/>
      <c r="T305" s="46"/>
      <c r="U305" s="47"/>
      <c r="V305" s="28"/>
      <c r="W305" s="46">
        <v>22.1968504671486</v>
      </c>
      <c r="X305" s="47">
        <v>83.850468725719296</v>
      </c>
      <c r="Y305" s="27">
        <v>9.9184834024593604E-2</v>
      </c>
      <c r="Z305" s="10"/>
      <c r="AA305" s="11"/>
      <c r="AB305" s="12">
        <v>1</v>
      </c>
      <c r="AC305" s="12">
        <f t="shared" si="13"/>
        <v>1</v>
      </c>
      <c r="AD305" s="10"/>
      <c r="AF305" s="59">
        <v>4</v>
      </c>
      <c r="AG305" s="64">
        <v>371.8490044130607</v>
      </c>
      <c r="AH305" s="6">
        <v>2218</v>
      </c>
      <c r="AI305" s="64">
        <f t="shared" si="14"/>
        <v>53.141747338816316</v>
      </c>
      <c r="AJ305" s="46"/>
      <c r="AK305" s="78"/>
      <c r="AL305" s="82">
        <v>15.176537879295999</v>
      </c>
      <c r="AM305" s="69"/>
      <c r="AN305" s="83"/>
      <c r="AO305" s="84">
        <f>AF305/AI305</f>
        <v>7.5270389106650265E-2</v>
      </c>
      <c r="AP305" s="69"/>
      <c r="AQ305" s="83"/>
      <c r="AR305" s="70">
        <f>AO305/COS(RADIANS(AL305))</f>
        <v>7.7990399618123527E-2</v>
      </c>
    </row>
    <row r="306" spans="1:44" x14ac:dyDescent="0.3">
      <c r="A306" s="19">
        <v>304</v>
      </c>
      <c r="B306" s="19">
        <v>80.959999999999994</v>
      </c>
      <c r="C306" s="20">
        <v>94.16</v>
      </c>
      <c r="D306" s="21">
        <v>63.48</v>
      </c>
      <c r="E306" s="30">
        <v>47.6578803592814</v>
      </c>
      <c r="F306" s="30">
        <v>52.347573891440199</v>
      </c>
      <c r="G306" s="31">
        <v>134.021120495905</v>
      </c>
      <c r="H306" s="29"/>
      <c r="I306" s="30"/>
      <c r="J306" s="31"/>
      <c r="K306" s="29"/>
      <c r="L306" s="30"/>
      <c r="M306" s="31"/>
      <c r="N306" s="22">
        <v>1</v>
      </c>
      <c r="O306" s="18">
        <v>1</v>
      </c>
      <c r="P306" s="6"/>
      <c r="Q306" s="46"/>
      <c r="R306" s="47"/>
      <c r="S306" s="28"/>
      <c r="T306" s="46"/>
      <c r="U306" s="47"/>
      <c r="V306" s="28"/>
      <c r="W306" s="46"/>
      <c r="X306" s="47"/>
      <c r="Y306" s="27"/>
      <c r="Z306" s="10"/>
      <c r="AA306" s="11"/>
      <c r="AB306" s="12"/>
      <c r="AC306" s="12"/>
      <c r="AD306" s="10"/>
      <c r="AF306" s="12"/>
      <c r="AG306" s="64">
        <v>371.9481865961165</v>
      </c>
      <c r="AH306" s="6">
        <v>4997</v>
      </c>
      <c r="AI306" s="64">
        <f t="shared" si="14"/>
        <v>79.764515951904372</v>
      </c>
      <c r="AJ306" s="46"/>
      <c r="AK306" s="78"/>
      <c r="AL306" s="47"/>
      <c r="AM306" s="69"/>
      <c r="AN306" s="83"/>
      <c r="AO306" s="83"/>
      <c r="AP306" s="69"/>
      <c r="AQ306" s="83"/>
      <c r="AR306" s="72"/>
    </row>
    <row r="307" spans="1:44" x14ac:dyDescent="0.3">
      <c r="A307" s="19">
        <v>305</v>
      </c>
      <c r="B307" s="19">
        <v>16.82</v>
      </c>
      <c r="C307" s="20">
        <v>113.43</v>
      </c>
      <c r="D307" s="21">
        <v>71.19</v>
      </c>
      <c r="E307" s="30"/>
      <c r="F307" s="30"/>
      <c r="G307" s="31"/>
      <c r="H307" s="29"/>
      <c r="I307" s="30"/>
      <c r="J307" s="31"/>
      <c r="K307" s="29">
        <v>67.832641820452906</v>
      </c>
      <c r="L307" s="30">
        <v>95.997768342407298</v>
      </c>
      <c r="M307" s="31">
        <v>25.168981148777998</v>
      </c>
      <c r="N307" s="22">
        <v>1</v>
      </c>
      <c r="O307" s="18">
        <v>1</v>
      </c>
      <c r="P307" s="6"/>
      <c r="Q307" s="46"/>
      <c r="R307" s="47"/>
      <c r="S307" s="28"/>
      <c r="T307" s="46"/>
      <c r="U307" s="47"/>
      <c r="V307" s="28"/>
      <c r="W307" s="46"/>
      <c r="X307" s="47"/>
      <c r="Y307" s="27"/>
      <c r="Z307" s="10"/>
      <c r="AA307" s="11"/>
      <c r="AB307" s="12"/>
      <c r="AC307" s="12"/>
      <c r="AD307" s="10"/>
      <c r="AF307" s="12"/>
      <c r="AG307" s="64">
        <v>372.00127789560588</v>
      </c>
      <c r="AH307" s="6">
        <v>373</v>
      </c>
      <c r="AI307" s="64">
        <f t="shared" si="14"/>
        <v>21.792621462004423</v>
      </c>
      <c r="AJ307" s="46"/>
      <c r="AK307" s="78"/>
      <c r="AL307" s="47"/>
      <c r="AM307" s="69"/>
      <c r="AN307" s="83"/>
      <c r="AO307" s="83"/>
      <c r="AP307" s="69"/>
      <c r="AQ307" s="83"/>
      <c r="AR307" s="72"/>
    </row>
    <row r="308" spans="1:44" x14ac:dyDescent="0.3">
      <c r="A308" s="19">
        <v>306</v>
      </c>
      <c r="B308" s="19">
        <v>21.12</v>
      </c>
      <c r="C308" s="20">
        <v>110.48</v>
      </c>
      <c r="D308" s="21">
        <v>78.95</v>
      </c>
      <c r="E308" s="30"/>
      <c r="F308" s="30"/>
      <c r="G308" s="31"/>
      <c r="H308" s="29"/>
      <c r="I308" s="30"/>
      <c r="J308" s="31"/>
      <c r="K308" s="29">
        <v>69.324030652785297</v>
      </c>
      <c r="L308" s="30">
        <v>88.606506835081603</v>
      </c>
      <c r="M308" s="31">
        <v>27.5900014864106</v>
      </c>
      <c r="N308" s="22">
        <v>1</v>
      </c>
      <c r="O308" s="18">
        <v>1</v>
      </c>
      <c r="P308" s="6"/>
      <c r="Q308" s="46"/>
      <c r="R308" s="47"/>
      <c r="S308" s="28"/>
      <c r="T308" s="46"/>
      <c r="U308" s="47"/>
      <c r="V308" s="28"/>
      <c r="W308" s="46"/>
      <c r="X308" s="47"/>
      <c r="Y308" s="27"/>
      <c r="Z308" s="10"/>
      <c r="AA308" s="11"/>
      <c r="AB308" s="12"/>
      <c r="AC308" s="12"/>
      <c r="AD308" s="10"/>
      <c r="AF308" s="12"/>
      <c r="AG308" s="64">
        <v>372.06309090727586</v>
      </c>
      <c r="AH308" s="6">
        <v>789</v>
      </c>
      <c r="AI308" s="64">
        <f t="shared" si="14"/>
        <v>31.695204697178458</v>
      </c>
      <c r="AJ308" s="46"/>
      <c r="AK308" s="78"/>
      <c r="AL308" s="47"/>
      <c r="AM308" s="69"/>
      <c r="AN308" s="83"/>
      <c r="AO308" s="83"/>
      <c r="AP308" s="69"/>
      <c r="AQ308" s="83"/>
      <c r="AR308" s="72"/>
    </row>
    <row r="309" spans="1:44" x14ac:dyDescent="0.3">
      <c r="A309" s="10">
        <v>307</v>
      </c>
      <c r="B309" s="10">
        <v>50.26</v>
      </c>
      <c r="C309" s="11">
        <v>146.27000000000001</v>
      </c>
      <c r="D309" s="12">
        <v>32.659999999999997</v>
      </c>
      <c r="E309" s="27"/>
      <c r="F309" s="27"/>
      <c r="G309" s="28"/>
      <c r="H309" s="26"/>
      <c r="I309" s="27"/>
      <c r="J309" s="28"/>
      <c r="K309" s="26"/>
      <c r="L309" s="27"/>
      <c r="M309" s="28"/>
      <c r="N309" s="18"/>
      <c r="O309" s="18">
        <v>0</v>
      </c>
      <c r="P309" s="6">
        <f t="shared" si="12"/>
        <v>0</v>
      </c>
      <c r="Q309" s="46"/>
      <c r="R309" s="47"/>
      <c r="S309" s="28"/>
      <c r="T309" s="46"/>
      <c r="U309" s="47"/>
      <c r="V309" s="28"/>
      <c r="W309" s="46"/>
      <c r="X309" s="47"/>
      <c r="Y309" s="27"/>
      <c r="Z309" s="10"/>
      <c r="AA309" s="11"/>
      <c r="AB309" s="12"/>
      <c r="AC309" s="12">
        <f t="shared" si="13"/>
        <v>0</v>
      </c>
      <c r="AD309" s="10"/>
      <c r="AF309" s="12"/>
      <c r="AG309" s="64">
        <v>371.9907745470386</v>
      </c>
      <c r="AH309" s="6">
        <v>1086</v>
      </c>
      <c r="AI309" s="64">
        <f t="shared" si="14"/>
        <v>37.185187179606707</v>
      </c>
      <c r="AJ309" s="46"/>
      <c r="AK309" s="78"/>
      <c r="AL309" s="47"/>
      <c r="AM309" s="69"/>
      <c r="AN309" s="83"/>
      <c r="AO309" s="83"/>
      <c r="AP309" s="69"/>
      <c r="AQ309" s="83"/>
      <c r="AR309" s="72"/>
    </row>
    <row r="310" spans="1:44" x14ac:dyDescent="0.3">
      <c r="A310" s="19">
        <v>308</v>
      </c>
      <c r="B310" s="19">
        <v>15.01</v>
      </c>
      <c r="C310" s="20">
        <v>42.2</v>
      </c>
      <c r="D310" s="21">
        <v>96.57</v>
      </c>
      <c r="E310" s="30"/>
      <c r="F310" s="30"/>
      <c r="G310" s="31"/>
      <c r="H310" s="29"/>
      <c r="I310" s="30"/>
      <c r="J310" s="31"/>
      <c r="K310" s="29">
        <v>99.079253421616102</v>
      </c>
      <c r="L310" s="30">
        <v>39.515014392174301</v>
      </c>
      <c r="M310" s="31">
        <v>327.97999975735303</v>
      </c>
      <c r="N310" s="22">
        <v>1</v>
      </c>
      <c r="O310" s="18">
        <v>1</v>
      </c>
      <c r="P310" s="6"/>
      <c r="Q310" s="46"/>
      <c r="R310" s="47"/>
      <c r="S310" s="28"/>
      <c r="T310" s="46"/>
      <c r="U310" s="47"/>
      <c r="V310" s="28"/>
      <c r="W310" s="46"/>
      <c r="X310" s="47"/>
      <c r="Y310" s="27"/>
      <c r="Z310" s="10"/>
      <c r="AA310" s="11"/>
      <c r="AB310" s="12"/>
      <c r="AC310" s="12"/>
      <c r="AD310" s="10"/>
      <c r="AF310" s="12"/>
      <c r="AG310" s="64">
        <v>371.9695954694086</v>
      </c>
      <c r="AH310" s="6">
        <v>164</v>
      </c>
      <c r="AI310" s="64">
        <f t="shared" si="14"/>
        <v>14.450303987687134</v>
      </c>
      <c r="AJ310" s="46"/>
      <c r="AK310" s="78"/>
      <c r="AL310" s="47"/>
      <c r="AM310" s="69"/>
      <c r="AN310" s="83"/>
      <c r="AO310" s="83"/>
      <c r="AP310" s="69"/>
      <c r="AQ310" s="83"/>
      <c r="AR310" s="72"/>
    </row>
    <row r="311" spans="1:44" x14ac:dyDescent="0.3">
      <c r="A311" s="19">
        <v>309</v>
      </c>
      <c r="B311" s="19">
        <v>17.14</v>
      </c>
      <c r="C311" s="20">
        <v>40.090000000000003</v>
      </c>
      <c r="D311" s="21">
        <v>94.24</v>
      </c>
      <c r="E311" s="30"/>
      <c r="F311" s="30"/>
      <c r="G311" s="31"/>
      <c r="H311" s="29"/>
      <c r="I311" s="30"/>
      <c r="J311" s="31"/>
      <c r="K311" s="29">
        <v>102.11524153057999</v>
      </c>
      <c r="L311" s="30">
        <v>40.840246444172102</v>
      </c>
      <c r="M311" s="31">
        <v>324.497926902475</v>
      </c>
      <c r="N311" s="22">
        <v>1</v>
      </c>
      <c r="O311" s="18">
        <v>1</v>
      </c>
      <c r="P311" s="6"/>
      <c r="Q311" s="46"/>
      <c r="R311" s="47"/>
      <c r="S311" s="28"/>
      <c r="T311" s="46"/>
      <c r="U311" s="47"/>
      <c r="V311" s="28"/>
      <c r="W311" s="46"/>
      <c r="X311" s="47"/>
      <c r="Y311" s="27"/>
      <c r="Z311" s="10"/>
      <c r="AA311" s="11"/>
      <c r="AB311" s="12"/>
      <c r="AC311" s="12"/>
      <c r="AD311" s="10"/>
      <c r="AF311" s="12"/>
      <c r="AG311" s="64">
        <v>371.9695954694086</v>
      </c>
      <c r="AH311" s="6">
        <v>5067</v>
      </c>
      <c r="AI311" s="64">
        <f t="shared" si="14"/>
        <v>80.321259783279473</v>
      </c>
      <c r="AJ311" s="46"/>
      <c r="AK311" s="78"/>
      <c r="AL311" s="47"/>
      <c r="AM311" s="69"/>
      <c r="AN311" s="83"/>
      <c r="AO311" s="83"/>
      <c r="AP311" s="69"/>
      <c r="AQ311" s="83"/>
      <c r="AR311" s="72"/>
    </row>
    <row r="312" spans="1:44" x14ac:dyDescent="0.3">
      <c r="A312" s="10">
        <v>310</v>
      </c>
      <c r="B312" s="10">
        <v>138.54</v>
      </c>
      <c r="C312" s="11">
        <v>154.58000000000001</v>
      </c>
      <c r="D312" s="12">
        <v>68.3</v>
      </c>
      <c r="E312" s="27">
        <v>107.84816629962199</v>
      </c>
      <c r="F312" s="27">
        <v>106.894048990727</v>
      </c>
      <c r="G312" s="28">
        <v>106.143233987328</v>
      </c>
      <c r="H312" s="26"/>
      <c r="I312" s="27"/>
      <c r="J312" s="28"/>
      <c r="K312" s="26"/>
      <c r="L312" s="27"/>
      <c r="M312" s="28"/>
      <c r="N312" s="18"/>
      <c r="O312" s="18">
        <v>1</v>
      </c>
      <c r="P312" s="6">
        <f t="shared" si="12"/>
        <v>1</v>
      </c>
      <c r="Q312" s="46">
        <v>48.334649161402197</v>
      </c>
      <c r="R312" s="47">
        <v>44.383276734809797</v>
      </c>
      <c r="S312" s="28">
        <v>0.475101963545289</v>
      </c>
      <c r="T312" s="46"/>
      <c r="U312" s="47"/>
      <c r="V312" s="28"/>
      <c r="W312" s="46"/>
      <c r="X312" s="47"/>
      <c r="Y312" s="27"/>
      <c r="Z312" s="10">
        <v>1</v>
      </c>
      <c r="AA312" s="11"/>
      <c r="AB312" s="12"/>
      <c r="AC312" s="12">
        <f t="shared" si="13"/>
        <v>1</v>
      </c>
      <c r="AD312" s="60">
        <v>29</v>
      </c>
      <c r="AF312" s="12"/>
      <c r="AG312" s="64">
        <v>372.13258937257956</v>
      </c>
      <c r="AH312" s="6">
        <v>5583</v>
      </c>
      <c r="AI312" s="64">
        <f t="shared" si="14"/>
        <v>84.311899387075925</v>
      </c>
      <c r="AJ312" s="79">
        <v>41.613746226528001</v>
      </c>
      <c r="AK312" s="78"/>
      <c r="AL312" s="47"/>
      <c r="AM312" s="71">
        <f>AD312/AI312</f>
        <v>0.34396093802680217</v>
      </c>
      <c r="AN312" s="83"/>
      <c r="AO312" s="83"/>
      <c r="AP312" s="71">
        <f>AM312/COS(RADIANS(AJ312))</f>
        <v>0.4600629961638989</v>
      </c>
      <c r="AQ312" s="83"/>
      <c r="AR312" s="72"/>
    </row>
    <row r="313" spans="1:44" x14ac:dyDescent="0.3">
      <c r="A313" s="10">
        <v>311</v>
      </c>
      <c r="B313" s="10">
        <v>17.04</v>
      </c>
      <c r="C313" s="11">
        <v>34.840000000000003</v>
      </c>
      <c r="D313" s="12">
        <v>101.21</v>
      </c>
      <c r="E313" s="27">
        <v>297.92057737998601</v>
      </c>
      <c r="F313" s="27">
        <v>49.4351933797236</v>
      </c>
      <c r="G313" s="28">
        <v>224.60700400941101</v>
      </c>
      <c r="H313" s="26">
        <v>25.870133670189499</v>
      </c>
      <c r="I313" s="27">
        <v>86.3470210191104</v>
      </c>
      <c r="J313" s="28">
        <v>276.38953489643802</v>
      </c>
      <c r="K313" s="26"/>
      <c r="L313" s="27"/>
      <c r="M313" s="28"/>
      <c r="N313" s="18"/>
      <c r="O313" s="18">
        <v>2</v>
      </c>
      <c r="P313" s="6">
        <f t="shared" si="12"/>
        <v>2</v>
      </c>
      <c r="Q313" s="46">
        <v>106.27711249582801</v>
      </c>
      <c r="R313" s="47">
        <v>163.04922681272001</v>
      </c>
      <c r="S313" s="28">
        <v>0.26810654154047803</v>
      </c>
      <c r="T313" s="46">
        <v>70.405007990521099</v>
      </c>
      <c r="U313" s="47">
        <v>72.1985680094092</v>
      </c>
      <c r="V313" s="28">
        <v>0.10252877873306999</v>
      </c>
      <c r="W313" s="46"/>
      <c r="X313" s="47"/>
      <c r="Y313" s="27"/>
      <c r="Z313" s="10">
        <v>1</v>
      </c>
      <c r="AA313" s="11">
        <v>1</v>
      </c>
      <c r="AB313" s="12"/>
      <c r="AC313" s="12">
        <f t="shared" si="13"/>
        <v>2</v>
      </c>
      <c r="AD313" s="60">
        <v>35</v>
      </c>
      <c r="AE313" s="61">
        <v>6</v>
      </c>
      <c r="AF313" s="12"/>
      <c r="AG313" s="64">
        <v>372.28962663583189</v>
      </c>
      <c r="AH313" s="6">
        <v>76342</v>
      </c>
      <c r="AI313" s="64">
        <f t="shared" si="14"/>
        <v>311.77179687099954</v>
      </c>
      <c r="AJ313" s="79">
        <v>54.927722917499999</v>
      </c>
      <c r="AK313" s="80">
        <v>29.473971831938002</v>
      </c>
      <c r="AL313" s="47">
        <v>29.473971831938002</v>
      </c>
      <c r="AM313" s="71">
        <f>AD313/AI313</f>
        <v>0.11226159758921939</v>
      </c>
      <c r="AN313" s="84">
        <f>AE313/AI313</f>
        <v>1.9244845301009037E-2</v>
      </c>
      <c r="AO313" s="83"/>
      <c r="AP313" s="71">
        <f>AM313/COS(RADIANS(AJ313))</f>
        <v>0.19537030480223178</v>
      </c>
      <c r="AQ313" s="84">
        <f>AN313/COS(RADIANS(AK313))</f>
        <v>2.2105792356983123E-2</v>
      </c>
      <c r="AR313" s="72"/>
    </row>
    <row r="314" spans="1:44" x14ac:dyDescent="0.3">
      <c r="A314" s="10">
        <v>312</v>
      </c>
      <c r="B314" s="10">
        <v>16.010000000000002</v>
      </c>
      <c r="C314" s="11">
        <v>104.92</v>
      </c>
      <c r="D314" s="12">
        <v>71.39</v>
      </c>
      <c r="E314" s="27"/>
      <c r="F314" s="27"/>
      <c r="G314" s="28"/>
      <c r="H314" s="26"/>
      <c r="I314" s="27"/>
      <c r="J314" s="28"/>
      <c r="K314" s="26">
        <v>66.590453688508006</v>
      </c>
      <c r="L314" s="27">
        <v>90.466376383603603</v>
      </c>
      <c r="M314" s="28">
        <v>18.6862354921366</v>
      </c>
      <c r="N314" s="18"/>
      <c r="O314" s="18">
        <v>1</v>
      </c>
      <c r="P314" s="6">
        <f t="shared" si="12"/>
        <v>1</v>
      </c>
      <c r="Q314" s="46"/>
      <c r="R314" s="47"/>
      <c r="S314" s="28"/>
      <c r="T314" s="46"/>
      <c r="U314" s="47"/>
      <c r="V314" s="28"/>
      <c r="W314" s="46">
        <v>48.795237791725903</v>
      </c>
      <c r="X314" s="47">
        <v>42.038578951713298</v>
      </c>
      <c r="Y314" s="27">
        <v>0.48925122817510902</v>
      </c>
      <c r="Z314" s="10"/>
      <c r="AA314" s="11"/>
      <c r="AB314" s="12">
        <v>1</v>
      </c>
      <c r="AC314" s="12">
        <f t="shared" si="13"/>
        <v>1</v>
      </c>
      <c r="AD314" s="10"/>
      <c r="AF314" s="59">
        <v>15</v>
      </c>
      <c r="AG314" s="64">
        <v>372.1992677835608</v>
      </c>
      <c r="AH314" s="6">
        <v>1134</v>
      </c>
      <c r="AI314" s="64">
        <f t="shared" si="14"/>
        <v>37.99807421080277</v>
      </c>
      <c r="AJ314" s="46"/>
      <c r="AK314" s="78"/>
      <c r="AL314" s="82">
        <v>8.4977961875499997</v>
      </c>
      <c r="AM314" s="69"/>
      <c r="AN314" s="83"/>
      <c r="AO314" s="84">
        <f>AF314/AI314</f>
        <v>0.39475684785455606</v>
      </c>
      <c r="AP314" s="69"/>
      <c r="AQ314" s="83"/>
      <c r="AR314" s="70">
        <f>AO314/COS(RADIANS(AL314))</f>
        <v>0.39913877374764084</v>
      </c>
    </row>
    <row r="315" spans="1:44" x14ac:dyDescent="0.3">
      <c r="A315" s="10">
        <v>313</v>
      </c>
      <c r="B315" s="10">
        <v>121.64</v>
      </c>
      <c r="C315" s="11">
        <v>147.28</v>
      </c>
      <c r="D315" s="12">
        <v>6.71</v>
      </c>
      <c r="E315" s="27"/>
      <c r="F315" s="27"/>
      <c r="G315" s="28"/>
      <c r="H315" s="26">
        <v>49.708533845928798</v>
      </c>
      <c r="I315" s="27">
        <v>124.592707780054</v>
      </c>
      <c r="J315" s="28">
        <v>130.701696870604</v>
      </c>
      <c r="K315" s="26"/>
      <c r="L315" s="27"/>
      <c r="M315" s="28"/>
      <c r="N315" s="18"/>
      <c r="O315" s="18">
        <v>1</v>
      </c>
      <c r="P315" s="6">
        <f t="shared" si="12"/>
        <v>1</v>
      </c>
      <c r="Q315" s="46"/>
      <c r="R315" s="47"/>
      <c r="S315" s="28"/>
      <c r="T315" s="46">
        <v>52.748609252198399</v>
      </c>
      <c r="U315" s="47">
        <v>78.971066402389795</v>
      </c>
      <c r="V315" s="28">
        <v>0.115799268663724</v>
      </c>
      <c r="W315" s="46"/>
      <c r="X315" s="47"/>
      <c r="Y315" s="27"/>
      <c r="Z315" s="10"/>
      <c r="AA315" s="11">
        <v>1</v>
      </c>
      <c r="AB315" s="12"/>
      <c r="AC315" s="12">
        <f t="shared" si="13"/>
        <v>1</v>
      </c>
      <c r="AD315" s="10"/>
      <c r="AE315" s="61">
        <v>16</v>
      </c>
      <c r="AF315" s="12"/>
      <c r="AG315" s="64">
        <v>372.08323524789887</v>
      </c>
      <c r="AH315" s="6">
        <v>12436</v>
      </c>
      <c r="AI315" s="64">
        <f t="shared" si="14"/>
        <v>125.83325068647986</v>
      </c>
      <c r="AJ315" s="46"/>
      <c r="AK315" s="80">
        <v>51.615556642599998</v>
      </c>
      <c r="AL315" s="47">
        <v>51.615556642599998</v>
      </c>
      <c r="AM315" s="69"/>
      <c r="AN315" s="84">
        <f>AE315/AI315</f>
        <v>0.12715240139400705</v>
      </c>
      <c r="AO315" s="83"/>
      <c r="AP315" s="69"/>
      <c r="AQ315" s="84">
        <f>AN315/COS(RADIANS(AK315))</f>
        <v>0.20477571226236457</v>
      </c>
      <c r="AR315" s="72"/>
    </row>
    <row r="316" spans="1:44" x14ac:dyDescent="0.3">
      <c r="A316" s="19">
        <v>314</v>
      </c>
      <c r="B316" s="19">
        <v>160.06</v>
      </c>
      <c r="C316" s="20">
        <v>125.88</v>
      </c>
      <c r="D316" s="21">
        <v>16.329999999999998</v>
      </c>
      <c r="E316" s="30"/>
      <c r="F316" s="30"/>
      <c r="G316" s="31"/>
      <c r="H316" s="29"/>
      <c r="I316" s="30"/>
      <c r="J316" s="31"/>
      <c r="K316" s="29"/>
      <c r="L316" s="30"/>
      <c r="M316" s="31"/>
      <c r="N316" s="22">
        <v>1</v>
      </c>
      <c r="O316" s="18">
        <v>0</v>
      </c>
      <c r="P316" s="6">
        <f t="shared" si="12"/>
        <v>0</v>
      </c>
      <c r="Q316" s="46"/>
      <c r="R316" s="47"/>
      <c r="S316" s="28"/>
      <c r="T316" s="46"/>
      <c r="U316" s="47"/>
      <c r="V316" s="28"/>
      <c r="W316" s="46"/>
      <c r="X316" s="47"/>
      <c r="Y316" s="27"/>
      <c r="Z316" s="10"/>
      <c r="AA316" s="11"/>
      <c r="AB316" s="12"/>
      <c r="AC316" s="12"/>
      <c r="AD316" s="10"/>
      <c r="AF316" s="12"/>
      <c r="AG316" s="64">
        <v>372.0529324713541</v>
      </c>
      <c r="AH316" s="6">
        <v>1430</v>
      </c>
      <c r="AI316" s="64">
        <f t="shared" si="14"/>
        <v>42.670042758020323</v>
      </c>
      <c r="AJ316" s="46"/>
      <c r="AK316" s="78"/>
      <c r="AL316" s="47"/>
      <c r="AM316" s="69"/>
      <c r="AN316" s="83"/>
      <c r="AO316" s="83"/>
      <c r="AP316" s="69"/>
      <c r="AQ316" s="83"/>
      <c r="AR316" s="72"/>
    </row>
    <row r="317" spans="1:44" x14ac:dyDescent="0.3">
      <c r="A317" s="10">
        <v>315</v>
      </c>
      <c r="B317" s="10">
        <v>71.319999999999993</v>
      </c>
      <c r="C317" s="11">
        <v>29.34</v>
      </c>
      <c r="D317" s="12">
        <v>56.74</v>
      </c>
      <c r="E317" s="27"/>
      <c r="F317" s="27"/>
      <c r="G317" s="28"/>
      <c r="H317" s="26">
        <v>45.062406463756801</v>
      </c>
      <c r="I317" s="27">
        <v>77.653659244467093</v>
      </c>
      <c r="J317" s="28">
        <v>254.03247812359999</v>
      </c>
      <c r="K317" s="26">
        <v>137.90273471523301</v>
      </c>
      <c r="L317" s="27">
        <v>59.020485092748601</v>
      </c>
      <c r="M317" s="28">
        <v>304.791549374483</v>
      </c>
      <c r="N317" s="18"/>
      <c r="O317" s="18">
        <v>2</v>
      </c>
      <c r="P317" s="6">
        <f t="shared" si="12"/>
        <v>2</v>
      </c>
      <c r="Q317" s="46"/>
      <c r="R317" s="47"/>
      <c r="S317" s="28"/>
      <c r="T317" s="46">
        <v>49.990947129537702</v>
      </c>
      <c r="U317" s="47">
        <v>74.972368676538395</v>
      </c>
      <c r="V317" s="28">
        <v>0.16669646349276501</v>
      </c>
      <c r="W317" s="46">
        <v>54.6925672816404</v>
      </c>
      <c r="X317" s="47">
        <v>82.754124438656206</v>
      </c>
      <c r="Y317" s="27">
        <v>7.2897124773913899E-2</v>
      </c>
      <c r="Z317" s="10"/>
      <c r="AA317" s="11">
        <v>1</v>
      </c>
      <c r="AB317" s="12">
        <v>1</v>
      </c>
      <c r="AC317" s="12">
        <f t="shared" si="13"/>
        <v>2</v>
      </c>
      <c r="AD317" s="10"/>
      <c r="AE317" s="61">
        <v>10</v>
      </c>
      <c r="AF317" s="59">
        <v>9</v>
      </c>
      <c r="AG317" s="64">
        <v>372.28962663583189</v>
      </c>
      <c r="AH317" s="6">
        <v>24010</v>
      </c>
      <c r="AI317" s="64">
        <f t="shared" si="14"/>
        <v>174.84416338297157</v>
      </c>
      <c r="AJ317" s="46"/>
      <c r="AK317" s="80">
        <v>37.149186473100002</v>
      </c>
      <c r="AL317" s="82">
        <v>5.4697344322993997</v>
      </c>
      <c r="AM317" s="69"/>
      <c r="AN317" s="84">
        <f>AE317/AI317</f>
        <v>5.7193787922427845E-2</v>
      </c>
      <c r="AO317" s="84">
        <f>AF317/AI317</f>
        <v>5.1474409130185056E-2</v>
      </c>
      <c r="AP317" s="69"/>
      <c r="AQ317" s="84">
        <f>AN317/COS(RADIANS(AK317))</f>
        <v>7.1755415694071081E-2</v>
      </c>
      <c r="AR317" s="70">
        <f>AO317/COS(RADIANS(AL317))</f>
        <v>5.170986023360491E-2</v>
      </c>
    </row>
    <row r="318" spans="1:44" x14ac:dyDescent="0.3">
      <c r="A318" s="10">
        <v>316</v>
      </c>
      <c r="B318" s="10">
        <v>93.8</v>
      </c>
      <c r="C318" s="11">
        <v>84.62</v>
      </c>
      <c r="D318" s="12">
        <v>18.82</v>
      </c>
      <c r="E318" s="27"/>
      <c r="F318" s="27"/>
      <c r="G318" s="28"/>
      <c r="H318" s="26"/>
      <c r="I318" s="27"/>
      <c r="J318" s="28"/>
      <c r="K318" s="26"/>
      <c r="L318" s="27"/>
      <c r="M318" s="28"/>
      <c r="N318" s="18"/>
      <c r="O318" s="18">
        <v>0</v>
      </c>
      <c r="P318" s="6">
        <f t="shared" si="12"/>
        <v>0</v>
      </c>
      <c r="Q318" s="46"/>
      <c r="R318" s="47"/>
      <c r="S318" s="28"/>
      <c r="T318" s="46"/>
      <c r="U318" s="47"/>
      <c r="V318" s="28"/>
      <c r="W318" s="46"/>
      <c r="X318" s="47"/>
      <c r="Y318" s="27"/>
      <c r="Z318" s="10"/>
      <c r="AA318" s="11"/>
      <c r="AB318" s="12"/>
      <c r="AC318" s="12">
        <f t="shared" si="13"/>
        <v>0</v>
      </c>
      <c r="AD318" s="10"/>
      <c r="AF318" s="12"/>
      <c r="AG318" s="64">
        <v>372.37422032821473</v>
      </c>
      <c r="AH318" s="6">
        <v>2532</v>
      </c>
      <c r="AI318" s="64">
        <f t="shared" si="14"/>
        <v>56.778891564290262</v>
      </c>
      <c r="AJ318" s="46"/>
      <c r="AK318" s="78"/>
      <c r="AL318" s="47"/>
      <c r="AM318" s="69"/>
      <c r="AN318" s="83"/>
      <c r="AO318" s="83"/>
      <c r="AP318" s="69"/>
      <c r="AQ318" s="83"/>
      <c r="AR318" s="72"/>
    </row>
    <row r="319" spans="1:44" x14ac:dyDescent="0.3">
      <c r="A319" s="10">
        <v>317</v>
      </c>
      <c r="B319" s="10">
        <v>154.4</v>
      </c>
      <c r="C319" s="11">
        <v>99.21</v>
      </c>
      <c r="D319" s="12">
        <v>43.59</v>
      </c>
      <c r="E319" s="27"/>
      <c r="F319" s="27"/>
      <c r="G319" s="28"/>
      <c r="H319" s="26">
        <v>106.777910736702</v>
      </c>
      <c r="I319" s="27">
        <v>129.409777478526</v>
      </c>
      <c r="J319" s="28">
        <v>202.27761245373901</v>
      </c>
      <c r="K319" s="26"/>
      <c r="L319" s="27"/>
      <c r="M319" s="28"/>
      <c r="N319" s="18"/>
      <c r="O319" s="18">
        <v>1</v>
      </c>
      <c r="P319" s="6">
        <f t="shared" si="12"/>
        <v>1</v>
      </c>
      <c r="Q319" s="46"/>
      <c r="R319" s="47"/>
      <c r="S319" s="28"/>
      <c r="T319" s="46">
        <v>49.549836298208497</v>
      </c>
      <c r="U319" s="47">
        <v>69.068341982090303</v>
      </c>
      <c r="V319" s="28">
        <v>0.23178161751861201</v>
      </c>
      <c r="W319" s="46"/>
      <c r="X319" s="47"/>
      <c r="Y319" s="27"/>
      <c r="Z319" s="10"/>
      <c r="AA319" s="11">
        <v>1</v>
      </c>
      <c r="AB319" s="12"/>
      <c r="AC319" s="12">
        <f t="shared" si="13"/>
        <v>1</v>
      </c>
      <c r="AD319" s="10"/>
      <c r="AE319" s="61">
        <v>17</v>
      </c>
      <c r="AF319" s="12"/>
      <c r="AG319" s="64">
        <v>372.48295587480993</v>
      </c>
      <c r="AH319" s="6">
        <v>5654</v>
      </c>
      <c r="AI319" s="64">
        <f t="shared" si="14"/>
        <v>84.846310384910737</v>
      </c>
      <c r="AJ319" s="46"/>
      <c r="AK319" s="80">
        <v>26.245129889266</v>
      </c>
      <c r="AL319" s="47">
        <v>26.245129889266</v>
      </c>
      <c r="AM319" s="69"/>
      <c r="AN319" s="84">
        <f>AE319/AI319</f>
        <v>0.20036227766273404</v>
      </c>
      <c r="AO319" s="83"/>
      <c r="AP319" s="69"/>
      <c r="AQ319" s="84">
        <f>AN319/COS(RADIANS(AK319))</f>
        <v>0.22339164839684825</v>
      </c>
      <c r="AR319" s="72"/>
    </row>
    <row r="320" spans="1:44" x14ac:dyDescent="0.3">
      <c r="A320" s="10">
        <v>318</v>
      </c>
      <c r="B320" s="10">
        <v>141.83000000000001</v>
      </c>
      <c r="C320" s="11">
        <v>76.540000000000006</v>
      </c>
      <c r="D320" s="12">
        <v>79.31</v>
      </c>
      <c r="E320" s="27">
        <v>90.557541014180799</v>
      </c>
      <c r="F320" s="27">
        <v>49.987845270043898</v>
      </c>
      <c r="G320" s="28">
        <v>164.324264260875</v>
      </c>
      <c r="H320" s="26">
        <v>131.20242248398199</v>
      </c>
      <c r="I320" s="27">
        <v>127.57220246914299</v>
      </c>
      <c r="J320" s="28">
        <v>256.84362237746501</v>
      </c>
      <c r="K320" s="26"/>
      <c r="L320" s="27"/>
      <c r="M320" s="28"/>
      <c r="N320" s="18"/>
      <c r="O320" s="18">
        <v>2</v>
      </c>
      <c r="P320" s="6">
        <f t="shared" si="12"/>
        <v>2</v>
      </c>
      <c r="Q320" s="46">
        <v>40.500137386413698</v>
      </c>
      <c r="R320" s="47">
        <v>79.1624371159769</v>
      </c>
      <c r="S320" s="28">
        <v>0.14297523495709899</v>
      </c>
      <c r="T320" s="46">
        <v>48.234093304145198</v>
      </c>
      <c r="U320" s="47">
        <v>90.306560820760794</v>
      </c>
      <c r="V320" s="28">
        <v>-3.5638880493956099E-3</v>
      </c>
      <c r="W320" s="46"/>
      <c r="X320" s="47"/>
      <c r="Y320" s="27"/>
      <c r="Z320" s="10">
        <v>1</v>
      </c>
      <c r="AA320" s="11">
        <v>0</v>
      </c>
      <c r="AB320" s="12"/>
      <c r="AC320" s="12">
        <f t="shared" si="13"/>
        <v>1</v>
      </c>
      <c r="AD320" s="60">
        <v>3</v>
      </c>
      <c r="AF320" s="12"/>
      <c r="AG320" s="64">
        <v>372.51194386458099</v>
      </c>
      <c r="AH320" s="6">
        <v>9617</v>
      </c>
      <c r="AI320" s="64">
        <f t="shared" si="14"/>
        <v>110.65597454145014</v>
      </c>
      <c r="AJ320" s="79">
        <v>29.154216688841998</v>
      </c>
      <c r="AK320" s="78">
        <v>12.16766494</v>
      </c>
      <c r="AL320" s="47">
        <v>12.16766494</v>
      </c>
      <c r="AM320" s="71">
        <f>AD320/AI320</f>
        <v>2.7111053085310304E-2</v>
      </c>
      <c r="AN320" s="83"/>
      <c r="AO320" s="83"/>
      <c r="AP320" s="71">
        <f>AM320/COS(RADIANS(AJ320))</f>
        <v>3.1043961950968882E-2</v>
      </c>
      <c r="AQ320" s="83"/>
      <c r="AR320" s="72"/>
    </row>
    <row r="321" spans="1:44" x14ac:dyDescent="0.3">
      <c r="A321" s="19">
        <v>319</v>
      </c>
      <c r="B321" s="19">
        <v>99.19</v>
      </c>
      <c r="C321" s="20">
        <v>103.71</v>
      </c>
      <c r="D321" s="21">
        <v>7.72</v>
      </c>
      <c r="E321" s="30">
        <v>120.37272922410899</v>
      </c>
      <c r="F321" s="30">
        <v>55.772029620325704</v>
      </c>
      <c r="G321" s="31">
        <v>63.545540171315103</v>
      </c>
      <c r="H321" s="29">
        <v>45.462657177478697</v>
      </c>
      <c r="I321" s="30">
        <v>104.403887415092</v>
      </c>
      <c r="J321" s="31">
        <v>173.692086311238</v>
      </c>
      <c r="K321" s="29"/>
      <c r="L321" s="30"/>
      <c r="M321" s="31"/>
      <c r="N321" s="22">
        <v>1</v>
      </c>
      <c r="O321" s="18">
        <v>2</v>
      </c>
      <c r="P321" s="6"/>
      <c r="Q321" s="46"/>
      <c r="R321" s="47"/>
      <c r="S321" s="28"/>
      <c r="T321" s="46"/>
      <c r="U321" s="47"/>
      <c r="V321" s="28"/>
      <c r="W321" s="46"/>
      <c r="X321" s="47"/>
      <c r="Y321" s="27"/>
      <c r="Z321" s="10"/>
      <c r="AA321" s="11"/>
      <c r="AB321" s="12"/>
      <c r="AC321" s="12"/>
      <c r="AD321" s="10"/>
      <c r="AF321" s="12"/>
      <c r="AG321" s="64">
        <v>372.66644369812025</v>
      </c>
      <c r="AH321" s="6">
        <v>7828</v>
      </c>
      <c r="AI321" s="64">
        <f t="shared" si="14"/>
        <v>99.834458761425921</v>
      </c>
      <c r="AJ321" s="46"/>
      <c r="AK321" s="78"/>
      <c r="AL321" s="47"/>
      <c r="AM321" s="69"/>
      <c r="AN321" s="83"/>
      <c r="AO321" s="83"/>
      <c r="AP321" s="69"/>
      <c r="AQ321" s="83"/>
      <c r="AR321" s="72"/>
    </row>
    <row r="322" spans="1:44" x14ac:dyDescent="0.3">
      <c r="A322" s="10">
        <v>320</v>
      </c>
      <c r="B322" s="10">
        <v>116.01</v>
      </c>
      <c r="C322" s="11">
        <v>137.6</v>
      </c>
      <c r="D322" s="12">
        <v>92.88</v>
      </c>
      <c r="E322" s="27">
        <v>70.140848062236103</v>
      </c>
      <c r="F322" s="27">
        <v>102.26398459844</v>
      </c>
      <c r="G322" s="28">
        <v>127.892464494107</v>
      </c>
      <c r="H322" s="26"/>
      <c r="I322" s="27"/>
      <c r="J322" s="28"/>
      <c r="K322" s="26"/>
      <c r="L322" s="27"/>
      <c r="M322" s="28"/>
      <c r="N322" s="18"/>
      <c r="O322" s="18">
        <v>1</v>
      </c>
      <c r="P322" s="6">
        <f t="shared" si="12"/>
        <v>1</v>
      </c>
      <c r="Q322" s="46">
        <v>31.9618943507046</v>
      </c>
      <c r="R322" s="47">
        <v>69.079549999578603</v>
      </c>
      <c r="S322" s="28">
        <v>0.30293950846656198</v>
      </c>
      <c r="T322" s="46"/>
      <c r="U322" s="47"/>
      <c r="V322" s="28"/>
      <c r="W322" s="46"/>
      <c r="X322" s="47"/>
      <c r="Y322" s="27"/>
      <c r="Z322" s="10">
        <v>1</v>
      </c>
      <c r="AA322" s="11"/>
      <c r="AB322" s="12"/>
      <c r="AC322" s="12">
        <f t="shared" si="13"/>
        <v>1</v>
      </c>
      <c r="AD322" s="60">
        <v>19</v>
      </c>
      <c r="AF322" s="12"/>
      <c r="AG322" s="64">
        <v>372.5803677077227</v>
      </c>
      <c r="AH322" s="6">
        <v>18882</v>
      </c>
      <c r="AI322" s="64">
        <f t="shared" si="14"/>
        <v>155.05260102200589</v>
      </c>
      <c r="AJ322" s="79">
        <v>31.935939796100001</v>
      </c>
      <c r="AK322" s="78"/>
      <c r="AL322" s="47"/>
      <c r="AM322" s="71">
        <f>AD322/AI322</f>
        <v>0.12253906013033228</v>
      </c>
      <c r="AN322" s="83"/>
      <c r="AO322" s="83"/>
      <c r="AP322" s="71">
        <f>AM322/COS(RADIANS(AJ322))</f>
        <v>0.14439462334695422</v>
      </c>
      <c r="AQ322" s="83"/>
      <c r="AR322" s="72"/>
    </row>
    <row r="323" spans="1:44" x14ac:dyDescent="0.3">
      <c r="A323" s="10">
        <v>321</v>
      </c>
      <c r="B323" s="10">
        <v>161.41999999999999</v>
      </c>
      <c r="C323" s="11">
        <v>94.55</v>
      </c>
      <c r="D323" s="12">
        <v>24.1</v>
      </c>
      <c r="E323" s="27"/>
      <c r="F323" s="27"/>
      <c r="G323" s="28"/>
      <c r="H323" s="26">
        <v>110.69310822169101</v>
      </c>
      <c r="I323" s="27">
        <v>111.690615468529</v>
      </c>
      <c r="J323" s="28">
        <v>191.67861409489501</v>
      </c>
      <c r="K323" s="26"/>
      <c r="L323" s="27"/>
      <c r="M323" s="28"/>
      <c r="N323" s="18"/>
      <c r="O323" s="18">
        <v>1</v>
      </c>
      <c r="P323" s="6">
        <f t="shared" si="12"/>
        <v>1</v>
      </c>
      <c r="Q323" s="46"/>
      <c r="R323" s="47"/>
      <c r="S323" s="28"/>
      <c r="T323" s="46">
        <v>48.680446261558799</v>
      </c>
      <c r="U323" s="47">
        <v>51.010799680989599</v>
      </c>
      <c r="V323" s="28">
        <v>0.415417109799402</v>
      </c>
      <c r="W323" s="46"/>
      <c r="X323" s="47"/>
      <c r="Y323" s="27"/>
      <c r="Z323" s="10"/>
      <c r="AA323" s="11">
        <v>1</v>
      </c>
      <c r="AB323" s="12"/>
      <c r="AC323" s="12">
        <f t="shared" si="13"/>
        <v>1</v>
      </c>
      <c r="AD323" s="10"/>
      <c r="AE323" s="61">
        <v>35</v>
      </c>
      <c r="AF323" s="12"/>
      <c r="AG323" s="64">
        <v>372.51194386458099</v>
      </c>
      <c r="AH323" s="6">
        <v>5620</v>
      </c>
      <c r="AI323" s="64">
        <f t="shared" si="14"/>
        <v>84.590816531179172</v>
      </c>
      <c r="AJ323" s="46"/>
      <c r="AK323" s="80">
        <v>14.461928468829999</v>
      </c>
      <c r="AL323" s="47">
        <v>14.461928468829999</v>
      </c>
      <c r="AM323" s="69"/>
      <c r="AN323" s="84">
        <f>AE323/AI323</f>
        <v>0.41375649787113017</v>
      </c>
      <c r="AO323" s="83"/>
      <c r="AP323" s="69"/>
      <c r="AQ323" s="84">
        <f>AN323/COS(RADIANS(AK323))</f>
        <v>0.42729588169291333</v>
      </c>
      <c r="AR323" s="72"/>
    </row>
    <row r="324" spans="1:44" x14ac:dyDescent="0.3">
      <c r="A324" s="10">
        <v>322</v>
      </c>
      <c r="B324" s="10">
        <v>98.43</v>
      </c>
      <c r="C324" s="11">
        <v>113.63</v>
      </c>
      <c r="D324" s="12">
        <v>46.37</v>
      </c>
      <c r="E324" s="27">
        <v>84.063444622479196</v>
      </c>
      <c r="F324" s="27">
        <v>63.519232264694701</v>
      </c>
      <c r="G324" s="28">
        <v>106.76656960897</v>
      </c>
      <c r="H324" s="26"/>
      <c r="I324" s="27"/>
      <c r="J324" s="28"/>
      <c r="K324" s="26"/>
      <c r="L324" s="27"/>
      <c r="M324" s="28"/>
      <c r="N324" s="18"/>
      <c r="O324" s="18">
        <v>1</v>
      </c>
      <c r="P324" s="6">
        <f t="shared" ref="P324:P325" si="15">O324*ABS(1-N324)</f>
        <v>1</v>
      </c>
      <c r="Q324" s="46">
        <v>1.95816774735062</v>
      </c>
      <c r="R324" s="47">
        <v>91.043763064442501</v>
      </c>
      <c r="S324" s="28">
        <v>-1.8205457055704199E-2</v>
      </c>
      <c r="T324" s="46"/>
      <c r="U324" s="47"/>
      <c r="V324" s="28"/>
      <c r="W324" s="46"/>
      <c r="X324" s="47"/>
      <c r="Y324" s="27"/>
      <c r="Z324" s="10">
        <v>0</v>
      </c>
      <c r="AA324" s="11"/>
      <c r="AB324" s="12"/>
      <c r="AC324" s="12">
        <f t="shared" ref="AC324:AC325" si="16">SUM(Z324:AB324)</f>
        <v>0</v>
      </c>
      <c r="AD324" s="10"/>
      <c r="AF324" s="12"/>
      <c r="AG324" s="64">
        <v>372.41435354711405</v>
      </c>
      <c r="AH324" s="6">
        <v>30462</v>
      </c>
      <c r="AI324" s="64">
        <f t="shared" ref="AI324:AI325" si="17">2*((AH324/PI())^0.5)</f>
        <v>196.94015083705642</v>
      </c>
      <c r="AJ324" s="46">
        <v>1.4366536175550999</v>
      </c>
      <c r="AK324" s="78"/>
      <c r="AL324" s="47"/>
      <c r="AM324" s="69"/>
      <c r="AN324" s="83"/>
      <c r="AO324" s="83"/>
      <c r="AP324" s="69"/>
      <c r="AQ324" s="83"/>
      <c r="AR324" s="72"/>
    </row>
    <row r="325" spans="1:44" ht="15" thickBot="1" x14ac:dyDescent="0.35">
      <c r="A325" s="13">
        <v>323</v>
      </c>
      <c r="B325" s="13">
        <v>89.18</v>
      </c>
      <c r="C325" s="14">
        <v>63.11</v>
      </c>
      <c r="D325" s="15">
        <v>28.43</v>
      </c>
      <c r="E325" s="33"/>
      <c r="F325" s="33"/>
      <c r="G325" s="34"/>
      <c r="H325" s="32">
        <v>45.226763894102199</v>
      </c>
      <c r="I325" s="33">
        <v>93.218591986631395</v>
      </c>
      <c r="J325" s="34">
        <v>218.22798110484399</v>
      </c>
      <c r="K325" s="32">
        <v>131.56361451683199</v>
      </c>
      <c r="L325" s="33">
        <v>95.134690943463397</v>
      </c>
      <c r="M325" s="34">
        <v>319.72420022397898</v>
      </c>
      <c r="N325" s="16"/>
      <c r="O325" s="16">
        <v>2</v>
      </c>
      <c r="P325" s="4">
        <f t="shared" si="15"/>
        <v>2</v>
      </c>
      <c r="Q325" s="48"/>
      <c r="R325" s="49"/>
      <c r="S325" s="34"/>
      <c r="T325" s="48">
        <v>27.076956346121499</v>
      </c>
      <c r="U325" s="49">
        <v>102.04811881321299</v>
      </c>
      <c r="V325" s="34">
        <v>-0.18585510340945499</v>
      </c>
      <c r="W325" s="48">
        <v>24.4024656696315</v>
      </c>
      <c r="X325" s="49">
        <v>99.623524950462098</v>
      </c>
      <c r="Y325" s="33">
        <v>-0.15223926721491299</v>
      </c>
      <c r="Z325" s="13"/>
      <c r="AA325" s="14">
        <v>0</v>
      </c>
      <c r="AB325" s="15">
        <v>0</v>
      </c>
      <c r="AC325" s="15">
        <f t="shared" si="16"/>
        <v>0</v>
      </c>
      <c r="AD325" s="13"/>
      <c r="AE325" s="14"/>
      <c r="AF325" s="15"/>
      <c r="AG325" s="65">
        <v>372.30700676420093</v>
      </c>
      <c r="AH325" s="4">
        <v>1129</v>
      </c>
      <c r="AI325" s="65">
        <f t="shared" si="17"/>
        <v>37.914211662726139</v>
      </c>
      <c r="AJ325" s="48"/>
      <c r="AK325" s="49">
        <v>12.737356994720001</v>
      </c>
      <c r="AL325" s="49">
        <v>11.643162868273899</v>
      </c>
      <c r="AM325" s="74"/>
      <c r="AN325" s="75"/>
      <c r="AO325" s="75"/>
      <c r="AP325" s="74"/>
      <c r="AQ325" s="75"/>
      <c r="AR325" s="76"/>
    </row>
    <row r="326" spans="1:44" ht="15" thickBot="1" x14ac:dyDescent="0.35">
      <c r="O326" s="35"/>
      <c r="P326" s="36"/>
    </row>
    <row r="327" spans="1:44" x14ac:dyDescent="0.3">
      <c r="N327" s="17"/>
      <c r="O327" s="7"/>
      <c r="P327" s="9"/>
    </row>
    <row r="328" spans="1:44" x14ac:dyDescent="0.3">
      <c r="N328" s="18"/>
      <c r="O328" s="10"/>
      <c r="P328" s="12"/>
    </row>
    <row r="329" spans="1:44" x14ac:dyDescent="0.3">
      <c r="N329" s="18"/>
      <c r="O329" s="10"/>
      <c r="P329" s="12"/>
    </row>
    <row r="330" spans="1:44" ht="15" thickBot="1" x14ac:dyDescent="0.35">
      <c r="N330" s="18"/>
      <c r="O330" s="13"/>
      <c r="P330" s="15"/>
    </row>
    <row r="331" spans="1:44" ht="15" thickBot="1" x14ac:dyDescent="0.35">
      <c r="N331" s="37"/>
      <c r="O331" s="38"/>
      <c r="P331" s="39"/>
    </row>
  </sheetData>
  <mergeCells count="20">
    <mergeCell ref="Q1:S1"/>
    <mergeCell ref="T1:V1"/>
    <mergeCell ref="W1:Y1"/>
    <mergeCell ref="Z1:AB1"/>
    <mergeCell ref="A1:A2"/>
    <mergeCell ref="P1:P2"/>
    <mergeCell ref="B1:D1"/>
    <mergeCell ref="E1:G1"/>
    <mergeCell ref="H1:J1"/>
    <mergeCell ref="K1:M1"/>
    <mergeCell ref="O1:O2"/>
    <mergeCell ref="N1:N2"/>
    <mergeCell ref="AC1:AC2"/>
    <mergeCell ref="AJ1:AL1"/>
    <mergeCell ref="AM1:AO1"/>
    <mergeCell ref="AP1:AR1"/>
    <mergeCell ref="AD1:AF1"/>
    <mergeCell ref="AG1:AG2"/>
    <mergeCell ref="AH1:AH2"/>
    <mergeCell ref="AI1:AI2"/>
  </mergeCells>
  <pageMargins left="0.7" right="0.7" top="0.75" bottom="0.75" header="0.3" footer="0.3"/>
  <pageSetup paperSize="9" orientation="portrait" horizontalDpi="300" verticalDpi="300" r:id="rId1"/>
  <ignoredErrors>
    <ignoredError sqref="AC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Kosiorek</dc:creator>
  <cp:lastModifiedBy>Kamil Kosiorek</cp:lastModifiedBy>
  <dcterms:created xsi:type="dcterms:W3CDTF">2021-05-01T12:12:37Z</dcterms:created>
  <dcterms:modified xsi:type="dcterms:W3CDTF">2021-05-10T14:31:45Z</dcterms:modified>
</cp:coreProperties>
</file>