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lesh kumar\Downloads\"/>
    </mc:Choice>
  </mc:AlternateContent>
  <xr:revisionPtr revIDLastSave="0" documentId="8_{995C2168-73CC-49B7-BAA7-A76D8DFCF2D9}" xr6:coauthVersionLast="47" xr6:coauthVersionMax="47" xr10:uidLastSave="{00000000-0000-0000-0000-000000000000}"/>
  <bookViews>
    <workbookView xWindow="-108" yWindow="-108" windowWidth="23256" windowHeight="12456" activeTab="3" xr2:uid="{B377D8EC-EA0B-401F-A8C4-3C9D7F3F52D1}"/>
  </bookViews>
  <sheets>
    <sheet name="Q1" sheetId="1" r:id="rId1"/>
    <sheet name="Q2" sheetId="2" r:id="rId2"/>
    <sheet name="Q3" sheetId="3" r:id="rId3"/>
    <sheet name="Sheet4" sheetId="4" r:id="rId4"/>
  </sheets>
  <calcPr calcId="191029"/>
  <pivotCaches>
    <pivotCache cacheId="13" r:id="rId5"/>
    <pivotCache cacheId="1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4" l="1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2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</calcChain>
</file>

<file path=xl/sharedStrings.xml><?xml version="1.0" encoding="utf-8"?>
<sst xmlns="http://schemas.openxmlformats.org/spreadsheetml/2006/main" count="843" uniqueCount="117">
  <si>
    <t>Full_Name</t>
  </si>
  <si>
    <t>Age</t>
  </si>
  <si>
    <t>Gender</t>
  </si>
  <si>
    <t>Membership_Type</t>
  </si>
  <si>
    <t>Start_Date</t>
  </si>
  <si>
    <t>End_Date</t>
  </si>
  <si>
    <t>Monthly_Fee</t>
  </si>
  <si>
    <t>Attendance</t>
  </si>
  <si>
    <t>City</t>
  </si>
  <si>
    <t>Referred_By</t>
  </si>
  <si>
    <t>M001</t>
  </si>
  <si>
    <t>Anay Shanker</t>
  </si>
  <si>
    <t>Male</t>
  </si>
  <si>
    <t>Basic</t>
  </si>
  <si>
    <t>Bengaluru</t>
  </si>
  <si>
    <t>Hiran Shan</t>
  </si>
  <si>
    <t>M002</t>
  </si>
  <si>
    <t>Parinaaz Shanker</t>
  </si>
  <si>
    <t>Pune</t>
  </si>
  <si>
    <t>Kiara Kakar</t>
  </si>
  <si>
    <t>M003</t>
  </si>
  <si>
    <t>Aniruddh Batra</t>
  </si>
  <si>
    <t>Standard</t>
  </si>
  <si>
    <t>Hyderabad</t>
  </si>
  <si>
    <t>Jhanvi Chaudhary</t>
  </si>
  <si>
    <t>M004</t>
  </si>
  <si>
    <t>Madhup Kapur</t>
  </si>
  <si>
    <t>Female</t>
  </si>
  <si>
    <t>Tara Swaminathan</t>
  </si>
  <si>
    <t>M005</t>
  </si>
  <si>
    <t>Rasha Kakar</t>
  </si>
  <si>
    <t>Family</t>
  </si>
  <si>
    <t>Madhav Singh</t>
  </si>
  <si>
    <t>M006</t>
  </si>
  <si>
    <t>Ehsaan Batra</t>
  </si>
  <si>
    <t>Mumbai</t>
  </si>
  <si>
    <t>Shray Ramakrishnan</t>
  </si>
  <si>
    <t>M007</t>
  </si>
  <si>
    <t>Zara Bains</t>
  </si>
  <si>
    <t>M008</t>
  </si>
  <si>
    <t>Uthkarsh Baral</t>
  </si>
  <si>
    <t>Premium</t>
  </si>
  <si>
    <t>Kolkata</t>
  </si>
  <si>
    <t>M009</t>
  </si>
  <si>
    <t>Kashvi Char</t>
  </si>
  <si>
    <t>Nitara Comar</t>
  </si>
  <si>
    <t>M010</t>
  </si>
  <si>
    <t>Dhanush Varma</t>
  </si>
  <si>
    <t>Ranbir Karan</t>
  </si>
  <si>
    <t>M011</t>
  </si>
  <si>
    <t>Ishaan Goyal</t>
  </si>
  <si>
    <t>Rati Sanghvi</t>
  </si>
  <si>
    <t>M012</t>
  </si>
  <si>
    <t>Mahika Ravi</t>
  </si>
  <si>
    <t>Ishaan Kashyap</t>
  </si>
  <si>
    <t>M013</t>
  </si>
  <si>
    <t>Purab Reddy</t>
  </si>
  <si>
    <t>M014</t>
  </si>
  <si>
    <t>Tiya Soni</t>
  </si>
  <si>
    <t>M015</t>
  </si>
  <si>
    <t>Zara Dugar</t>
  </si>
  <si>
    <t>M016</t>
  </si>
  <si>
    <t>Lakshit Mander</t>
  </si>
  <si>
    <t>M017</t>
  </si>
  <si>
    <t>Neysa Krish</t>
  </si>
  <si>
    <t>M018</t>
  </si>
  <si>
    <t>Prerak Boase</t>
  </si>
  <si>
    <t>Delhi</t>
  </si>
  <si>
    <t>M019</t>
  </si>
  <si>
    <t>Siya Master</t>
  </si>
  <si>
    <t>M020</t>
  </si>
  <si>
    <t>Madhup Biswas</t>
  </si>
  <si>
    <t>Tanya Bajwa</t>
  </si>
  <si>
    <t>M021</t>
  </si>
  <si>
    <t>Indrans Ratti</t>
  </si>
  <si>
    <t>M022</t>
  </si>
  <si>
    <t>Kimaya Balay</t>
  </si>
  <si>
    <t>M023</t>
  </si>
  <si>
    <t>Eva Dass</t>
  </si>
  <si>
    <t>M024</t>
  </si>
  <si>
    <t>Pihu Wali</t>
  </si>
  <si>
    <t>M025</t>
  </si>
  <si>
    <t>Tiya Rege</t>
  </si>
  <si>
    <t>Adira Brar</t>
  </si>
  <si>
    <t>M026</t>
  </si>
  <si>
    <t>Aarav Sen</t>
  </si>
  <si>
    <t>M027</t>
  </si>
  <si>
    <t>Dishani Bera</t>
  </si>
  <si>
    <t>M028</t>
  </si>
  <si>
    <t>Indrans Grover</t>
  </si>
  <si>
    <t>M029</t>
  </si>
  <si>
    <t>Kismat Edwin</t>
  </si>
  <si>
    <t>M030</t>
  </si>
  <si>
    <t>Taran Vyas</t>
  </si>
  <si>
    <t>Nakul Balakrishnan</t>
  </si>
  <si>
    <t>M031</t>
  </si>
  <si>
    <t>Jiya Baral</t>
  </si>
  <si>
    <t>Darshit Sidhu</t>
  </si>
  <si>
    <t>M032</t>
  </si>
  <si>
    <t>Gokul Sahni</t>
  </si>
  <si>
    <t>M033</t>
  </si>
  <si>
    <t>Prerak Lalla</t>
  </si>
  <si>
    <t>M034</t>
  </si>
  <si>
    <t>Hrishita Shroff</t>
  </si>
  <si>
    <t>Riya Dugal</t>
  </si>
  <si>
    <t>M035</t>
  </si>
  <si>
    <t>Oorja Sachar</t>
  </si>
  <si>
    <t>Column1</t>
  </si>
  <si>
    <t>No. Month</t>
  </si>
  <si>
    <t>No_Refrred_</t>
  </si>
  <si>
    <t>Row Labels</t>
  </si>
  <si>
    <t>Grand Total</t>
  </si>
  <si>
    <t>(blank)</t>
  </si>
  <si>
    <t>Average of Monthly_Fee</t>
  </si>
  <si>
    <t>Total_Revenue</t>
  </si>
  <si>
    <t>Count of Membership_Type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</si>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</sst>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14" fontId="0" fillId="0" borderId="6" xfId="0" applyNumberFormat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2" borderId="0" xfId="0" applyFill="1"/>
    <xf numFmtId="0" fontId="1" fillId="0" borderId="8" xfId="0" applyFont="1" applyBorder="1" applyAlignment="1">
      <alignment horizontal="center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61"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right style="medium">
          <color rgb="FFCCCCCC"/>
        </right>
        <top style="medium">
          <color rgb="FF000000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right style="medium">
          <color rgb="FFCCCCCC"/>
        </right>
        <top style="medium">
          <color rgb="FF000000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right style="medium">
          <color rgb="FFCCCCCC"/>
        </right>
        <top style="medium">
          <color rgb="FF000000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right style="medium">
          <color rgb="FFCCCCCC"/>
        </right>
        <top style="medium">
          <color rgb="FF000000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lesh kumar" refreshedDate="45839.546312962964" createdVersion="8" refreshedVersion="8" minRefreshableVersion="3" recordCount="35" xr:uid="{BF7CD3B1-C5DD-48FD-9C5E-89A82BEA7F5B}">
  <cacheSource type="worksheet">
    <worksheetSource name="Table13"/>
  </cacheSource>
  <cacheFields count="12">
    <cacheField name="Column1" numFmtId="0">
      <sharedItems/>
    </cacheField>
    <cacheField name="Full_Name" numFmtId="0">
      <sharedItems/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/>
    </cacheField>
    <cacheField name="Start_Date" numFmtId="14">
      <sharedItems containsSemiMixedTypes="0" containsNonDate="0" containsDate="1" containsString="0" minDate="2023-05-19T00:00:00" maxDate="2025-02-27T00:00:00"/>
    </cacheField>
    <cacheField name="End_Date" numFmtId="1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 count="4">
        <n v="800"/>
        <n v="1200"/>
        <n v="2500"/>
        <n v="1800"/>
      </sharedItems>
    </cacheField>
    <cacheField name="Attendance" numFmtId="0">
      <sharedItems containsSemiMixedTypes="0" containsString="0" containsNumber="1" containsInteger="1" minValue="2" maxValue="30"/>
    </cacheField>
    <cacheField name="City" numFmtId="0">
      <sharedItems/>
    </cacheField>
    <cacheField name="Referred_By" numFmtId="0">
      <sharedItems containsBlank="1" count="16">
        <s v="Hiran Shan"/>
        <s v="Kiara Kakar"/>
        <s v="Jhanvi Chaudhary"/>
        <s v="Tara Swaminathan"/>
        <s v="Madhav Singh"/>
        <s v="Shray Ramakrishnan"/>
        <m/>
        <s v="Nitara Comar"/>
        <s v="Ranbir Karan"/>
        <s v="Rati Sanghvi"/>
        <s v="Ishaan Kashyap"/>
        <s v="Tanya Bajwa"/>
        <s v="Adira Brar"/>
        <s v="Nakul Balakrishnan"/>
        <s v="Darshit Sidhu"/>
        <s v="Riya Dugal"/>
      </sharedItems>
    </cacheField>
    <cacheField name="No_Refrred_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lesh kumar" refreshedDate="45839.555648148147" createdVersion="8" refreshedVersion="8" minRefreshableVersion="3" recordCount="35" xr:uid="{CC0876EB-0CF7-4167-B121-E92DFA71B98A}">
  <cacheSource type="worksheet">
    <worksheetSource ref="A1:M36" sheet="Q3"/>
  </cacheSource>
  <cacheFields count="13">
    <cacheField name="Column1" numFmtId="0">
      <sharedItems/>
    </cacheField>
    <cacheField name="Full_Name" numFmtId="0">
      <sharedItems/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 count="4">
        <s v="Basic"/>
        <s v="Standard"/>
        <s v="Family"/>
        <s v="Premium"/>
      </sharedItems>
    </cacheField>
    <cacheField name="Start_Date" numFmtId="14">
      <sharedItems containsSemiMixedTypes="0" containsNonDate="0" containsDate="1" containsString="0" minDate="2023-05-19T00:00:00" maxDate="2025-02-27T00:00:00"/>
    </cacheField>
    <cacheField name="End_Date" numFmtId="1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 count="6">
        <s v="Bengaluru"/>
        <s v="Pune"/>
        <s v="Hyderabad"/>
        <s v="Mumbai"/>
        <s v="Kolkata"/>
        <s v="Delhi"/>
      </sharedItems>
    </cacheField>
    <cacheField name="Referred_By" numFmtId="0">
      <sharedItems containsBlank="1"/>
    </cacheField>
    <cacheField name="No. Month" numFmtId="0">
      <sharedItems containsSemiMixedTypes="0" containsString="0" containsNumber="1" containsInteger="1" minValue="0" maxValue="18"/>
    </cacheField>
    <cacheField name="Total_Revenue" numFmtId="0">
      <sharedItems containsSemiMixedTypes="0" containsString="0" containsNumber="1" containsInteger="1" minValue="0" maxValue="3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M001"/>
    <s v="Anay Shanker"/>
    <n v="59"/>
    <s v="Male"/>
    <s v="Basic"/>
    <d v="2023-11-05T00:00:00"/>
    <d v="2024-05-13T00:00:00"/>
    <x v="0"/>
    <n v="25"/>
    <s v="Bengaluru"/>
    <x v="0"/>
    <s v="Yes"/>
  </r>
  <r>
    <s v="M002"/>
    <s v="Parinaaz Shanker"/>
    <n v="27"/>
    <s v="Male"/>
    <s v="Basic"/>
    <d v="2025-02-26T00:00:00"/>
    <d v="2025-03-24T00:00:00"/>
    <x v="0"/>
    <n v="20"/>
    <s v="Pune"/>
    <x v="1"/>
    <s v="Yes"/>
  </r>
  <r>
    <s v="M003"/>
    <s v="Aniruddh Batra"/>
    <n v="24"/>
    <s v="Male"/>
    <s v="Standard"/>
    <d v="2023-09-22T00:00:00"/>
    <d v="2024-03-20T00:00:00"/>
    <x v="1"/>
    <n v="18"/>
    <s v="Hyderabad"/>
    <x v="2"/>
    <s v="Yes"/>
  </r>
  <r>
    <s v="M004"/>
    <s v="Madhup Kapur"/>
    <n v="31"/>
    <s v="Female"/>
    <s v="Standard"/>
    <d v="2024-07-06T00:00:00"/>
    <d v="2024-10-22T00:00:00"/>
    <x v="1"/>
    <n v="16"/>
    <s v="Hyderabad"/>
    <x v="3"/>
    <s v="Yes"/>
  </r>
  <r>
    <s v="M005"/>
    <s v="Rasha Kakar"/>
    <n v="19"/>
    <s v="Male"/>
    <s v="Family"/>
    <d v="2023-12-26T00:00:00"/>
    <d v="2024-07-28T00:00:00"/>
    <x v="2"/>
    <n v="12"/>
    <s v="Bengaluru"/>
    <x v="4"/>
    <s v="Yes"/>
  </r>
  <r>
    <s v="M006"/>
    <s v="Ehsaan Batra"/>
    <n v="40"/>
    <s v="Male"/>
    <s v="Basic"/>
    <d v="2024-01-26T00:00:00"/>
    <d v="2024-04-10T00:00:00"/>
    <x v="0"/>
    <n v="14"/>
    <s v="Mumbai"/>
    <x v="5"/>
    <s v="Yes"/>
  </r>
  <r>
    <s v="M007"/>
    <s v="Zara Bains"/>
    <n v="41"/>
    <s v="Female"/>
    <s v="Basic"/>
    <d v="2024-10-23T00:00:00"/>
    <d v="2025-01-20T00:00:00"/>
    <x v="0"/>
    <n v="25"/>
    <s v="Pune"/>
    <x v="6"/>
    <s v="No"/>
  </r>
  <r>
    <s v="M008"/>
    <s v="Uthkarsh Baral"/>
    <n v="43"/>
    <s v="Male"/>
    <s v="Premium"/>
    <d v="2024-06-07T00:00:00"/>
    <d v="2024-09-28T00:00:00"/>
    <x v="3"/>
    <n v="28"/>
    <s v="Kolkata"/>
    <x v="6"/>
    <s v="No"/>
  </r>
  <r>
    <s v="M009"/>
    <s v="Kashvi Char"/>
    <n v="42"/>
    <s v="Male"/>
    <s v="Basic"/>
    <d v="2024-10-04T00:00:00"/>
    <d v="2024-10-17T00:00:00"/>
    <x v="0"/>
    <n v="3"/>
    <s v="Kolkata"/>
    <x v="7"/>
    <s v="Yes"/>
  </r>
  <r>
    <s v="M010"/>
    <s v="Dhanush Varma"/>
    <n v="37"/>
    <s v="Male"/>
    <s v="Standard"/>
    <d v="2023-10-03T00:00:00"/>
    <d v="2023-12-20T00:00:00"/>
    <x v="1"/>
    <n v="29"/>
    <s v="Mumbai"/>
    <x v="8"/>
    <s v="Yes"/>
  </r>
  <r>
    <s v="M011"/>
    <s v="Ishaan Goyal"/>
    <n v="48"/>
    <s v="Female"/>
    <s v="Standard"/>
    <d v="2024-01-06T00:00:00"/>
    <d v="2024-06-16T00:00:00"/>
    <x v="1"/>
    <n v="13"/>
    <s v="Bengaluru"/>
    <x v="9"/>
    <s v="Yes"/>
  </r>
  <r>
    <s v="M012"/>
    <s v="Mahika Ravi"/>
    <n v="36"/>
    <s v="Male"/>
    <s v="Standard"/>
    <d v="2023-08-16T00:00:00"/>
    <d v="2024-10-03T00:00:00"/>
    <x v="1"/>
    <n v="19"/>
    <s v="Kolkata"/>
    <x v="10"/>
    <s v="Yes"/>
  </r>
  <r>
    <s v="M013"/>
    <s v="Purab Reddy"/>
    <n v="48"/>
    <s v="Female"/>
    <s v="Premium"/>
    <d v="2024-09-21T00:00:00"/>
    <d v="2024-12-15T00:00:00"/>
    <x v="3"/>
    <n v="22"/>
    <s v="Kolkata"/>
    <x v="6"/>
    <s v="No"/>
  </r>
  <r>
    <s v="M014"/>
    <s v="Tiya Soni"/>
    <n v="39"/>
    <s v="Male"/>
    <s v="Standard"/>
    <d v="2023-05-19T00:00:00"/>
    <d v="2023-11-12T00:00:00"/>
    <x v="1"/>
    <n v="28"/>
    <s v="Mumbai"/>
    <x v="6"/>
    <s v="No"/>
  </r>
  <r>
    <s v="M015"/>
    <s v="Zara Dugar"/>
    <n v="44"/>
    <s v="Female"/>
    <s v="Basic"/>
    <d v="2024-02-11T00:00:00"/>
    <d v="2024-09-05T00:00:00"/>
    <x v="0"/>
    <n v="8"/>
    <s v="Hyderabad"/>
    <x v="6"/>
    <s v="No"/>
  </r>
  <r>
    <s v="M016"/>
    <s v="Lakshit Mander"/>
    <n v="39"/>
    <s v="Male"/>
    <s v="Family"/>
    <d v="2025-02-14T00:00:00"/>
    <d v="2025-03-16T00:00:00"/>
    <x v="2"/>
    <n v="14"/>
    <s v="Kolkata"/>
    <x v="6"/>
    <s v="No"/>
  </r>
  <r>
    <s v="M017"/>
    <s v="Neysa Krish"/>
    <n v="35"/>
    <s v="Male"/>
    <s v="Standard"/>
    <d v="2024-02-07T00:00:00"/>
    <d v="2025-01-28T00:00:00"/>
    <x v="1"/>
    <n v="25"/>
    <s v="Hyderabad"/>
    <x v="6"/>
    <s v="No"/>
  </r>
  <r>
    <s v="M018"/>
    <s v="Prerak Boase"/>
    <n v="56"/>
    <s v="Female"/>
    <s v="Family"/>
    <d v="2023-10-14T00:00:00"/>
    <d v="2024-12-23T00:00:00"/>
    <x v="2"/>
    <n v="13"/>
    <s v="Delhi"/>
    <x v="6"/>
    <s v="No"/>
  </r>
  <r>
    <s v="M019"/>
    <s v="Siya Master"/>
    <n v="27"/>
    <s v="Female"/>
    <s v="Basic"/>
    <d v="2024-03-03T00:00:00"/>
    <d v="2025-01-07T00:00:00"/>
    <x v="0"/>
    <n v="26"/>
    <s v="Mumbai"/>
    <x v="6"/>
    <s v="No"/>
  </r>
  <r>
    <s v="M020"/>
    <s v="Madhup Biswas"/>
    <n v="28"/>
    <s v="Male"/>
    <s v="Family"/>
    <d v="2024-05-05T00:00:00"/>
    <d v="2024-11-12T00:00:00"/>
    <x v="2"/>
    <n v="21"/>
    <s v="Mumbai"/>
    <x v="11"/>
    <s v="Yes"/>
  </r>
  <r>
    <s v="M021"/>
    <s v="Indrans Ratti"/>
    <n v="57"/>
    <s v="Female"/>
    <s v="Premium"/>
    <d v="2023-08-08T00:00:00"/>
    <d v="2025-01-17T00:00:00"/>
    <x v="3"/>
    <n v="19"/>
    <s v="Mumbai"/>
    <x v="6"/>
    <s v="No"/>
  </r>
  <r>
    <s v="M022"/>
    <s v="Kimaya Balay"/>
    <n v="26"/>
    <s v="Female"/>
    <s v="Premium"/>
    <d v="2024-01-29T00:00:00"/>
    <d v="2024-11-20T00:00:00"/>
    <x v="3"/>
    <n v="5"/>
    <s v="Bengaluru"/>
    <x v="6"/>
    <s v="No"/>
  </r>
  <r>
    <s v="M023"/>
    <s v="Eva Dass"/>
    <n v="48"/>
    <s v="Male"/>
    <s v="Premium"/>
    <d v="2024-06-08T00:00:00"/>
    <d v="2024-06-12T00:00:00"/>
    <x v="3"/>
    <n v="18"/>
    <s v="Delhi"/>
    <x v="6"/>
    <s v="No"/>
  </r>
  <r>
    <s v="M024"/>
    <s v="Pihu Wali"/>
    <n v="25"/>
    <s v="Female"/>
    <s v="Standard"/>
    <d v="2024-05-27T00:00:00"/>
    <d v="2025-03-14T00:00:00"/>
    <x v="1"/>
    <n v="6"/>
    <s v="Bengaluru"/>
    <x v="6"/>
    <s v="No"/>
  </r>
  <r>
    <s v="M025"/>
    <s v="Tiya Rege"/>
    <n v="53"/>
    <s v="Male"/>
    <s v="Premium"/>
    <d v="2023-12-26T00:00:00"/>
    <d v="2024-03-21T00:00:00"/>
    <x v="3"/>
    <n v="17"/>
    <s v="Mumbai"/>
    <x v="12"/>
    <s v="Yes"/>
  </r>
  <r>
    <s v="M026"/>
    <s v="Aarav Sen"/>
    <n v="42"/>
    <s v="Female"/>
    <s v="Standard"/>
    <d v="2025-02-14T00:00:00"/>
    <d v="2025-03-11T00:00:00"/>
    <x v="1"/>
    <n v="3"/>
    <s v="Delhi"/>
    <x v="6"/>
    <s v="No"/>
  </r>
  <r>
    <s v="M027"/>
    <s v="Dishani Bera"/>
    <n v="24"/>
    <s v="Male"/>
    <s v="Family"/>
    <d v="2025-02-10T00:00:00"/>
    <d v="2025-03-10T00:00:00"/>
    <x v="2"/>
    <n v="28"/>
    <s v="Mumbai"/>
    <x v="6"/>
    <s v="No"/>
  </r>
  <r>
    <s v="M028"/>
    <s v="Indrans Grover"/>
    <n v="53"/>
    <s v="Male"/>
    <s v="Standard"/>
    <d v="2024-11-18T00:00:00"/>
    <d v="2024-12-19T00:00:00"/>
    <x v="1"/>
    <n v="23"/>
    <s v="Pune"/>
    <x v="6"/>
    <s v="No"/>
  </r>
  <r>
    <s v="M029"/>
    <s v="Kismat Edwin"/>
    <n v="29"/>
    <s v="Female"/>
    <s v="Family"/>
    <d v="2024-04-19T00:00:00"/>
    <d v="2024-04-26T00:00:00"/>
    <x v="2"/>
    <n v="8"/>
    <s v="Hyderabad"/>
    <x v="6"/>
    <s v="No"/>
  </r>
  <r>
    <s v="M030"/>
    <s v="Taran Vyas"/>
    <n v="31"/>
    <s v="Female"/>
    <s v="Family"/>
    <d v="2025-01-10T00:00:00"/>
    <d v="2025-03-29T00:00:00"/>
    <x v="2"/>
    <n v="23"/>
    <s v="Kolkata"/>
    <x v="13"/>
    <s v="Yes"/>
  </r>
  <r>
    <s v="M031"/>
    <s v="Jiya Baral"/>
    <n v="52"/>
    <s v="Female"/>
    <s v="Basic"/>
    <d v="2023-06-11T00:00:00"/>
    <d v="2024-12-30T00:00:00"/>
    <x v="0"/>
    <n v="9"/>
    <s v="Delhi"/>
    <x v="14"/>
    <s v="Yes"/>
  </r>
  <r>
    <s v="M032"/>
    <s v="Gokul Sahni"/>
    <n v="20"/>
    <s v="Male"/>
    <s v="Standard"/>
    <d v="2024-04-09T00:00:00"/>
    <d v="2024-11-08T00:00:00"/>
    <x v="1"/>
    <n v="2"/>
    <s v="Mumbai"/>
    <x v="6"/>
    <s v="No"/>
  </r>
  <r>
    <s v="M033"/>
    <s v="Prerak Lalla"/>
    <n v="22"/>
    <s v="Male"/>
    <s v="Basic"/>
    <d v="2025-02-11T00:00:00"/>
    <d v="2025-03-24T00:00:00"/>
    <x v="0"/>
    <n v="30"/>
    <s v="Mumbai"/>
    <x v="6"/>
    <s v="No"/>
  </r>
  <r>
    <s v="M034"/>
    <s v="Hrishita Shroff"/>
    <n v="23"/>
    <s v="Male"/>
    <s v="Premium"/>
    <d v="2024-10-23T00:00:00"/>
    <d v="2025-03-05T00:00:00"/>
    <x v="3"/>
    <n v="23"/>
    <s v="Pune"/>
    <x v="15"/>
    <s v="Yes"/>
  </r>
  <r>
    <s v="M035"/>
    <s v="Oorja Sachar"/>
    <n v="27"/>
    <s v="Female"/>
    <s v="Standard"/>
    <d v="2024-01-21T00:00:00"/>
    <d v="2024-12-26T00:00:00"/>
    <x v="1"/>
    <n v="27"/>
    <s v="Pune"/>
    <x v="6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M001"/>
    <s v="Anay Shanker"/>
    <n v="59"/>
    <s v="Male"/>
    <x v="0"/>
    <d v="2023-11-05T00:00:00"/>
    <d v="2024-05-13T00:00:00"/>
    <n v="800"/>
    <n v="25"/>
    <x v="0"/>
    <s v="Hiran Shan"/>
    <n v="6"/>
    <n v="4800"/>
  </r>
  <r>
    <s v="M002"/>
    <s v="Parinaaz Shanker"/>
    <n v="27"/>
    <s v="Male"/>
    <x v="0"/>
    <d v="2025-02-26T00:00:00"/>
    <d v="2025-03-24T00:00:00"/>
    <n v="800"/>
    <n v="20"/>
    <x v="1"/>
    <s v="Kiara Kakar"/>
    <n v="0"/>
    <n v="0"/>
  </r>
  <r>
    <s v="M003"/>
    <s v="Aniruddh Batra"/>
    <n v="24"/>
    <s v="Male"/>
    <x v="1"/>
    <d v="2023-09-22T00:00:00"/>
    <d v="2024-03-20T00:00:00"/>
    <n v="1200"/>
    <n v="18"/>
    <x v="2"/>
    <s v="Jhanvi Chaudhary"/>
    <n v="5"/>
    <n v="6000"/>
  </r>
  <r>
    <s v="M004"/>
    <s v="Madhup Kapur"/>
    <n v="31"/>
    <s v="Female"/>
    <x v="1"/>
    <d v="2024-07-06T00:00:00"/>
    <d v="2024-10-22T00:00:00"/>
    <n v="1200"/>
    <n v="16"/>
    <x v="2"/>
    <s v="Tara Swaminathan"/>
    <n v="3"/>
    <n v="3600"/>
  </r>
  <r>
    <s v="M005"/>
    <s v="Rasha Kakar"/>
    <n v="19"/>
    <s v="Male"/>
    <x v="2"/>
    <d v="2023-12-26T00:00:00"/>
    <d v="2024-07-28T00:00:00"/>
    <n v="2500"/>
    <n v="12"/>
    <x v="0"/>
    <s v="Madhav Singh"/>
    <n v="7"/>
    <n v="17500"/>
  </r>
  <r>
    <s v="M006"/>
    <s v="Ehsaan Batra"/>
    <n v="40"/>
    <s v="Male"/>
    <x v="0"/>
    <d v="2024-01-26T00:00:00"/>
    <d v="2024-04-10T00:00:00"/>
    <n v="800"/>
    <n v="14"/>
    <x v="3"/>
    <s v="Shray Ramakrishnan"/>
    <n v="2"/>
    <n v="1600"/>
  </r>
  <r>
    <s v="M007"/>
    <s v="Zara Bains"/>
    <n v="41"/>
    <s v="Female"/>
    <x v="0"/>
    <d v="2024-10-23T00:00:00"/>
    <d v="2025-01-20T00:00:00"/>
    <n v="800"/>
    <n v="25"/>
    <x v="1"/>
    <m/>
    <n v="2"/>
    <n v="1600"/>
  </r>
  <r>
    <s v="M008"/>
    <s v="Uthkarsh Baral"/>
    <n v="43"/>
    <s v="Male"/>
    <x v="3"/>
    <d v="2024-06-07T00:00:00"/>
    <d v="2024-09-28T00:00:00"/>
    <n v="1800"/>
    <n v="28"/>
    <x v="4"/>
    <m/>
    <n v="3"/>
    <n v="5400"/>
  </r>
  <r>
    <s v="M009"/>
    <s v="Kashvi Char"/>
    <n v="42"/>
    <s v="Male"/>
    <x v="0"/>
    <d v="2024-10-04T00:00:00"/>
    <d v="2024-10-17T00:00:00"/>
    <n v="800"/>
    <n v="3"/>
    <x v="4"/>
    <s v="Nitara Comar"/>
    <n v="0"/>
    <n v="0"/>
  </r>
  <r>
    <s v="M010"/>
    <s v="Dhanush Varma"/>
    <n v="37"/>
    <s v="Male"/>
    <x v="1"/>
    <d v="2023-10-03T00:00:00"/>
    <d v="2023-12-20T00:00:00"/>
    <n v="1200"/>
    <n v="29"/>
    <x v="3"/>
    <s v="Ranbir Karan"/>
    <n v="2"/>
    <n v="2400"/>
  </r>
  <r>
    <s v="M011"/>
    <s v="Ishaan Goyal"/>
    <n v="48"/>
    <s v="Female"/>
    <x v="1"/>
    <d v="2024-01-06T00:00:00"/>
    <d v="2024-06-16T00:00:00"/>
    <n v="1200"/>
    <n v="13"/>
    <x v="0"/>
    <s v="Rati Sanghvi"/>
    <n v="5"/>
    <n v="6000"/>
  </r>
  <r>
    <s v="M012"/>
    <s v="Mahika Ravi"/>
    <n v="36"/>
    <s v="Male"/>
    <x v="1"/>
    <d v="2023-08-16T00:00:00"/>
    <d v="2024-10-03T00:00:00"/>
    <n v="1200"/>
    <n v="19"/>
    <x v="4"/>
    <s v="Ishaan Kashyap"/>
    <n v="13"/>
    <n v="15600"/>
  </r>
  <r>
    <s v="M013"/>
    <s v="Purab Reddy"/>
    <n v="48"/>
    <s v="Female"/>
    <x v="3"/>
    <d v="2024-09-21T00:00:00"/>
    <d v="2024-12-15T00:00:00"/>
    <n v="1800"/>
    <n v="22"/>
    <x v="4"/>
    <m/>
    <n v="2"/>
    <n v="3600"/>
  </r>
  <r>
    <s v="M014"/>
    <s v="Tiya Soni"/>
    <n v="39"/>
    <s v="Male"/>
    <x v="1"/>
    <d v="2023-05-19T00:00:00"/>
    <d v="2023-11-12T00:00:00"/>
    <n v="1200"/>
    <n v="28"/>
    <x v="3"/>
    <m/>
    <n v="5"/>
    <n v="6000"/>
  </r>
  <r>
    <s v="M015"/>
    <s v="Zara Dugar"/>
    <n v="44"/>
    <s v="Female"/>
    <x v="0"/>
    <d v="2024-02-11T00:00:00"/>
    <d v="2024-09-05T00:00:00"/>
    <n v="800"/>
    <n v="8"/>
    <x v="2"/>
    <m/>
    <n v="6"/>
    <n v="4800"/>
  </r>
  <r>
    <s v="M016"/>
    <s v="Lakshit Mander"/>
    <n v="39"/>
    <s v="Male"/>
    <x v="2"/>
    <d v="2025-02-14T00:00:00"/>
    <d v="2025-03-16T00:00:00"/>
    <n v="2500"/>
    <n v="14"/>
    <x v="4"/>
    <m/>
    <n v="1"/>
    <n v="2500"/>
  </r>
  <r>
    <s v="M017"/>
    <s v="Neysa Krish"/>
    <n v="35"/>
    <s v="Male"/>
    <x v="1"/>
    <d v="2024-02-07T00:00:00"/>
    <d v="2025-01-28T00:00:00"/>
    <n v="1200"/>
    <n v="25"/>
    <x v="2"/>
    <m/>
    <n v="11"/>
    <n v="13200"/>
  </r>
  <r>
    <s v="M018"/>
    <s v="Prerak Boase"/>
    <n v="56"/>
    <s v="Female"/>
    <x v="2"/>
    <d v="2023-10-14T00:00:00"/>
    <d v="2024-12-23T00:00:00"/>
    <n v="2500"/>
    <n v="13"/>
    <x v="5"/>
    <m/>
    <n v="14"/>
    <n v="35000"/>
  </r>
  <r>
    <s v="M019"/>
    <s v="Siya Master"/>
    <n v="27"/>
    <s v="Female"/>
    <x v="0"/>
    <d v="2024-03-03T00:00:00"/>
    <d v="2025-01-07T00:00:00"/>
    <n v="800"/>
    <n v="26"/>
    <x v="3"/>
    <m/>
    <n v="10"/>
    <n v="8000"/>
  </r>
  <r>
    <s v="M020"/>
    <s v="Madhup Biswas"/>
    <n v="28"/>
    <s v="Male"/>
    <x v="2"/>
    <d v="2024-05-05T00:00:00"/>
    <d v="2024-11-12T00:00:00"/>
    <n v="2500"/>
    <n v="21"/>
    <x v="3"/>
    <s v="Tanya Bajwa"/>
    <n v="6"/>
    <n v="15000"/>
  </r>
  <r>
    <s v="M021"/>
    <s v="Indrans Ratti"/>
    <n v="57"/>
    <s v="Female"/>
    <x v="3"/>
    <d v="2023-08-08T00:00:00"/>
    <d v="2025-01-17T00:00:00"/>
    <n v="1800"/>
    <n v="19"/>
    <x v="3"/>
    <m/>
    <n v="17"/>
    <n v="30600"/>
  </r>
  <r>
    <s v="M022"/>
    <s v="Kimaya Balay"/>
    <n v="26"/>
    <s v="Female"/>
    <x v="3"/>
    <d v="2024-01-29T00:00:00"/>
    <d v="2024-11-20T00:00:00"/>
    <n v="1800"/>
    <n v="5"/>
    <x v="0"/>
    <m/>
    <n v="9"/>
    <n v="16200"/>
  </r>
  <r>
    <s v="M023"/>
    <s v="Eva Dass"/>
    <n v="48"/>
    <s v="Male"/>
    <x v="3"/>
    <d v="2024-06-08T00:00:00"/>
    <d v="2024-06-12T00:00:00"/>
    <n v="1800"/>
    <n v="18"/>
    <x v="5"/>
    <m/>
    <n v="0"/>
    <n v="0"/>
  </r>
  <r>
    <s v="M024"/>
    <s v="Pihu Wali"/>
    <n v="25"/>
    <s v="Female"/>
    <x v="1"/>
    <d v="2024-05-27T00:00:00"/>
    <d v="2025-03-14T00:00:00"/>
    <n v="1200"/>
    <n v="6"/>
    <x v="0"/>
    <m/>
    <n v="9"/>
    <n v="10800"/>
  </r>
  <r>
    <s v="M025"/>
    <s v="Tiya Rege"/>
    <n v="53"/>
    <s v="Male"/>
    <x v="3"/>
    <d v="2023-12-26T00:00:00"/>
    <d v="2024-03-21T00:00:00"/>
    <n v="1800"/>
    <n v="17"/>
    <x v="3"/>
    <s v="Adira Brar"/>
    <n v="2"/>
    <n v="3600"/>
  </r>
  <r>
    <s v="M026"/>
    <s v="Aarav Sen"/>
    <n v="42"/>
    <s v="Female"/>
    <x v="1"/>
    <d v="2025-02-14T00:00:00"/>
    <d v="2025-03-11T00:00:00"/>
    <n v="1200"/>
    <n v="3"/>
    <x v="5"/>
    <m/>
    <n v="0"/>
    <n v="0"/>
  </r>
  <r>
    <s v="M027"/>
    <s v="Dishani Bera"/>
    <n v="24"/>
    <s v="Male"/>
    <x v="2"/>
    <d v="2025-02-10T00:00:00"/>
    <d v="2025-03-10T00:00:00"/>
    <n v="2500"/>
    <n v="28"/>
    <x v="3"/>
    <m/>
    <n v="1"/>
    <n v="2500"/>
  </r>
  <r>
    <s v="M028"/>
    <s v="Indrans Grover"/>
    <n v="53"/>
    <s v="Male"/>
    <x v="1"/>
    <d v="2024-11-18T00:00:00"/>
    <d v="2024-12-19T00:00:00"/>
    <n v="1200"/>
    <n v="23"/>
    <x v="1"/>
    <m/>
    <n v="1"/>
    <n v="1200"/>
  </r>
  <r>
    <s v="M029"/>
    <s v="Kismat Edwin"/>
    <n v="29"/>
    <s v="Female"/>
    <x v="2"/>
    <d v="2024-04-19T00:00:00"/>
    <d v="2024-04-26T00:00:00"/>
    <n v="2500"/>
    <n v="8"/>
    <x v="2"/>
    <m/>
    <n v="0"/>
    <n v="0"/>
  </r>
  <r>
    <s v="M030"/>
    <s v="Taran Vyas"/>
    <n v="31"/>
    <s v="Female"/>
    <x v="2"/>
    <d v="2025-01-10T00:00:00"/>
    <d v="2025-03-29T00:00:00"/>
    <n v="2500"/>
    <n v="23"/>
    <x v="4"/>
    <s v="Nakul Balakrishnan"/>
    <n v="2"/>
    <n v="5000"/>
  </r>
  <r>
    <s v="M031"/>
    <s v="Jiya Baral"/>
    <n v="52"/>
    <s v="Female"/>
    <x v="0"/>
    <d v="2023-06-11T00:00:00"/>
    <d v="2024-12-30T00:00:00"/>
    <n v="800"/>
    <n v="9"/>
    <x v="5"/>
    <s v="Darshit Sidhu"/>
    <n v="18"/>
    <n v="14400"/>
  </r>
  <r>
    <s v="M032"/>
    <s v="Gokul Sahni"/>
    <n v="20"/>
    <s v="Male"/>
    <x v="1"/>
    <d v="2024-04-09T00:00:00"/>
    <d v="2024-11-08T00:00:00"/>
    <n v="1200"/>
    <n v="2"/>
    <x v="3"/>
    <m/>
    <n v="6"/>
    <n v="7200"/>
  </r>
  <r>
    <s v="M033"/>
    <s v="Prerak Lalla"/>
    <n v="22"/>
    <s v="Male"/>
    <x v="0"/>
    <d v="2025-02-11T00:00:00"/>
    <d v="2025-03-24T00:00:00"/>
    <n v="800"/>
    <n v="30"/>
    <x v="3"/>
    <m/>
    <n v="1"/>
    <n v="800"/>
  </r>
  <r>
    <s v="M034"/>
    <s v="Hrishita Shroff"/>
    <n v="23"/>
    <s v="Male"/>
    <x v="3"/>
    <d v="2024-10-23T00:00:00"/>
    <d v="2025-03-05T00:00:00"/>
    <n v="1800"/>
    <n v="23"/>
    <x v="1"/>
    <s v="Riya Dugal"/>
    <n v="4"/>
    <n v="7200"/>
  </r>
  <r>
    <s v="M035"/>
    <s v="Oorja Sachar"/>
    <n v="27"/>
    <s v="Female"/>
    <x v="1"/>
    <d v="2024-01-21T00:00:00"/>
    <d v="2024-12-26T00:00:00"/>
    <n v="1200"/>
    <n v="27"/>
    <x v="1"/>
    <m/>
    <n v="11"/>
    <n v="13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BBC87-A775-4DCF-A0A9-B375DC91E9C0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:O20" firstHeaderRow="1" firstDataRow="1" firstDataCol="1"/>
  <pivotFields count="12">
    <pivotField showAll="0"/>
    <pivotField showAll="0"/>
    <pivotField showAll="0"/>
    <pivotField showAll="0"/>
    <pivotField showAll="0"/>
    <pivotField numFmtId="14" showAll="0"/>
    <pivotField numFmtId="14" showAll="0"/>
    <pivotField dataField="1" showAll="0">
      <items count="5">
        <item x="0"/>
        <item x="1"/>
        <item x="3"/>
        <item x="2"/>
        <item t="default"/>
      </items>
    </pivotField>
    <pivotField showAll="0"/>
    <pivotField showAll="0"/>
    <pivotField axis="axisRow" showAll="0">
      <items count="17">
        <item x="12"/>
        <item x="14"/>
        <item x="0"/>
        <item x="10"/>
        <item x="2"/>
        <item x="1"/>
        <item x="4"/>
        <item x="13"/>
        <item x="7"/>
        <item x="8"/>
        <item x="9"/>
        <item x="15"/>
        <item x="5"/>
        <item x="11"/>
        <item x="3"/>
        <item x="6"/>
        <item t="default"/>
      </items>
    </pivotField>
    <pivotField showAll="0"/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verage of Monthly_Fee" fld="7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136F3-D341-4EAB-A043-3C5FF6E84AF0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:T10" firstHeaderRow="1" firstDataRow="2" firstDataCol="1"/>
  <pivotFields count="13">
    <pivotField showAll="0"/>
    <pivotField showAll="0"/>
    <pivotField showAll="0"/>
    <pivotField showAll="0"/>
    <pivotField axis="axisCol" dataField="1" showAll="0">
      <items count="5">
        <item x="0"/>
        <item x="2"/>
        <item x="3"/>
        <item x="1"/>
        <item t="default"/>
      </items>
    </pivotField>
    <pivotField numFmtId="14" showAll="0"/>
    <pivotField numFmtId="14" showAll="0"/>
    <pivotField showAll="0"/>
    <pivotField showAll="0"/>
    <pivotField axis="axisRow" showAll="0">
      <items count="7">
        <item x="0"/>
        <item x="5"/>
        <item x="2"/>
        <item x="4"/>
        <item x="3"/>
        <item x="1"/>
        <item t="default"/>
      </items>
    </pivotField>
    <pivotField showAll="0"/>
    <pivotField showAll="0"/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embership_Typ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33A9E-615A-49B7-8A4F-8C92392F3546}" name="Table1" displayName="Table1" ref="A1:L36" totalsRowShown="0" headerRowDxfId="46" headerRowBorderDxfId="59" tableBorderDxfId="60" totalsRowBorderDxfId="58">
  <autoFilter ref="A1:L36" xr:uid="{B9633A9E-615A-49B7-8A4F-8C92392F3546}"/>
  <tableColumns count="12">
    <tableColumn id="1" xr3:uid="{7DB2B27C-8D9B-489B-84BE-5EEE686F5F43}" name="Column1" dataDxfId="57"/>
    <tableColumn id="2" xr3:uid="{17BE79F9-74DD-4A34-8650-3D92DD780AC2}" name="Full_Name" dataDxfId="56"/>
    <tableColumn id="3" xr3:uid="{A9440232-564A-4578-9903-45C14D97FCF2}" name="Age" dataDxfId="55"/>
    <tableColumn id="4" xr3:uid="{C8036A7C-2737-4EB5-B96A-BC3F92A33E9E}" name="Gender" dataDxfId="54"/>
    <tableColumn id="5" xr3:uid="{8E4CF1C0-7F24-4161-B6D8-D7CEE113DF14}" name="Membership_Type" dataDxfId="53"/>
    <tableColumn id="6" xr3:uid="{750CBC5B-A264-4C49-991A-B279C4DE53CC}" name="Start_Date" dataDxfId="52"/>
    <tableColumn id="7" xr3:uid="{87CE0EA8-B4B9-4F02-BB56-1A0FECD40C8D}" name="End_Date" dataDxfId="51"/>
    <tableColumn id="8" xr3:uid="{FD4C0EE6-4CCA-4304-BE68-CA75E74EC72E}" name="Monthly_Fee" dataDxfId="50"/>
    <tableColumn id="9" xr3:uid="{471A5154-B34A-455C-B188-A5CE3F972A9F}" name="Attendance" dataDxfId="49"/>
    <tableColumn id="10" xr3:uid="{6AE77F7F-6AE8-43AF-A8BB-B8F5E6423193}" name="City" dataDxfId="48"/>
    <tableColumn id="11" xr3:uid="{A23F8D50-CC8F-45E7-9FF9-24C98DB073FB}" name="Referred_By" dataDxfId="47"/>
    <tableColumn id="12" xr3:uid="{9EA55162-E676-4C19-91D3-5D2AB0DD15F3}" name="No. Month">
      <calculatedColumnFormula>DATEDIF(Table1[[#This Row],[Start_Date]],Table1[[#This Row],[End_Date]],"M")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4FC17-F236-4C8D-AD9A-B3D218C16EFF}" name="Table13" displayName="Table13" ref="A1:L36" totalsRowShown="0" headerRowDxfId="45" headerRowBorderDxfId="43" tableBorderDxfId="44" totalsRowBorderDxfId="42">
  <autoFilter ref="A1:L36" xr:uid="{D944FC17-F236-4C8D-AD9A-B3D218C16EFF}"/>
  <tableColumns count="12">
    <tableColumn id="1" xr3:uid="{1D589839-0C94-4BE3-A49B-8954789D72ED}" name="Column1" dataDxfId="41"/>
    <tableColumn id="2" xr3:uid="{7AEC70C0-952F-485E-8F13-08DF56C8720F}" name="Full_Name" dataDxfId="40"/>
    <tableColumn id="3" xr3:uid="{1E6B1280-0ABA-4317-AC50-4C0963E03AD0}" name="Age" dataDxfId="39"/>
    <tableColumn id="4" xr3:uid="{7D6C931C-0DE4-4A21-93A8-38BFC714A63A}" name="Gender" dataDxfId="38"/>
    <tableColumn id="5" xr3:uid="{CD9AD78D-7202-4E52-B8F4-850FF5DB2EEE}" name="Membership_Type" dataDxfId="37"/>
    <tableColumn id="6" xr3:uid="{FDEFCC8F-ECBB-41BF-B27F-36F2639D4C93}" name="Start_Date" dataDxfId="36"/>
    <tableColumn id="7" xr3:uid="{18D4DB37-6740-4C34-9DD5-CE761B99B2F9}" name="End_Date" dataDxfId="35"/>
    <tableColumn id="8" xr3:uid="{FAF928FE-7893-4FB7-95F0-3B4A41D73FEA}" name="Monthly_Fee" dataDxfId="34"/>
    <tableColumn id="9" xr3:uid="{150911F0-3B8A-4D08-B28E-0AA5462EE394}" name="Attendance" dataDxfId="33"/>
    <tableColumn id="10" xr3:uid="{6B79A353-5B38-4479-B3D9-76F145F5BB55}" name="City" dataDxfId="32"/>
    <tableColumn id="11" xr3:uid="{0E9A414D-D1F8-43E7-9F72-AF7F8A5D9950}" name="Referred_By" dataDxfId="31"/>
    <tableColumn id="12" xr3:uid="{0600CE35-68BC-4A23-811F-E6F45C6B7B16}" name="No_Refrred_" dataDxfId="30">
      <calculatedColumnFormula>IF(K2&lt;&gt;"","Yes","No")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3FFF72-B196-4447-86E6-1588DB381DDC}" name="Table14" displayName="Table14" ref="A1:K36" totalsRowShown="0" headerRowDxfId="29" headerRowBorderDxfId="27" tableBorderDxfId="28" totalsRowBorderDxfId="26">
  <autoFilter ref="A1:K36" xr:uid="{F13FFF72-B196-4447-86E6-1588DB381DDC}"/>
  <tableColumns count="11">
    <tableColumn id="1" xr3:uid="{ECDE2433-600C-437B-B384-C307BC403805}" name="Column1" dataDxfId="25"/>
    <tableColumn id="2" xr3:uid="{E65994D4-80F0-4AAA-A145-BC8BD9588AA8}" name="Full_Name" dataDxfId="24"/>
    <tableColumn id="3" xr3:uid="{5519C6EC-AFD1-4174-90EC-55E032A0F877}" name="Age" dataDxfId="23"/>
    <tableColumn id="4" xr3:uid="{47EBE858-6A51-4CB7-99EA-7909F92EE465}" name="Gender" dataDxfId="22"/>
    <tableColumn id="5" xr3:uid="{9E9011ED-8A64-4255-93E6-EA2E3AF7A963}" name="Membership_Type" dataDxfId="21"/>
    <tableColumn id="6" xr3:uid="{C7EFBFBF-0E97-483F-8EF8-77934982B919}" name="Start_Date" dataDxfId="20"/>
    <tableColumn id="7" xr3:uid="{705B4DE2-6996-4394-861B-EF62C4F0EE24}" name="End_Date" dataDxfId="19"/>
    <tableColumn id="8" xr3:uid="{847BE8D2-DDA2-4F6B-9617-D20F271EFF4A}" name="Monthly_Fee" dataDxfId="18"/>
    <tableColumn id="9" xr3:uid="{EB4C2E8F-99F4-4984-8D1B-1128CD2C4EC2}" name="Attendance" dataDxfId="17"/>
    <tableColumn id="10" xr3:uid="{72EDAE74-2D81-4060-B677-DF7D5D2BAE85}" name="City" dataDxfId="16"/>
    <tableColumn id="11" xr3:uid="{475F09DB-CDBF-497D-A43A-4AD98C30EC2D}" name="Referred_By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182B3D-3FCF-4B52-A15A-07EAC86CBDDD}" name="Table145" displayName="Table145" ref="A1:K36" totalsRowShown="0" headerRowDxfId="14" headerRowBorderDxfId="12" tableBorderDxfId="13" totalsRowBorderDxfId="11">
  <autoFilter ref="A1:K36" xr:uid="{11182B3D-3FCF-4B52-A15A-07EAC86CBDDD}"/>
  <tableColumns count="11">
    <tableColumn id="1" xr3:uid="{FE507AFC-8C45-47C6-86B8-8EF916CB03BA}" name="Column1" dataDxfId="10"/>
    <tableColumn id="2" xr3:uid="{67940190-31F7-4109-941B-8AA6D0676836}" name="Full_Name" dataDxfId="9"/>
    <tableColumn id="3" xr3:uid="{6A9326DB-2558-479F-97B9-6190B5E8A816}" name="Age" dataDxfId="8"/>
    <tableColumn id="4" xr3:uid="{03A1A23D-7880-4940-A81F-D81A5F76DC43}" name="Gender" dataDxfId="7"/>
    <tableColumn id="5" xr3:uid="{85DA0023-F03C-4055-8D8D-5316CEDA0BE2}" name="Membership_Type" dataDxfId="6"/>
    <tableColumn id="6" xr3:uid="{C8463C21-54DA-4CC9-B11F-346E422A6C2B}" name="Start_Date" dataDxfId="5"/>
    <tableColumn id="7" xr3:uid="{8295B6E2-437C-41FA-BF43-B66CB1A97E13}" name="End_Date" dataDxfId="4"/>
    <tableColumn id="8" xr3:uid="{32C096D6-9F03-4546-9438-D79E1AA959A0}" name="Monthly_Fee" dataDxfId="3"/>
    <tableColumn id="9" xr3:uid="{86CA898D-4288-429D-BD09-3C47A1A7715D}" name="Attendance" dataDxfId="2"/>
    <tableColumn id="10" xr3:uid="{4A02AE39-26A2-471F-AFF3-867B4F03D818}" name="City" dataDxfId="1"/>
    <tableColumn id="11" xr3:uid="{412ACBAD-5317-4C04-B39D-B5488A297FF2}" name="Referred_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184-B356-4DE2-B27D-C4932C47C987}">
  <dimension ref="A1:L36"/>
  <sheetViews>
    <sheetView workbookViewId="0">
      <selection activeCell="L1" sqref="L1:L1048576"/>
    </sheetView>
  </sheetViews>
  <sheetFormatPr defaultRowHeight="14.4" x14ac:dyDescent="0.3"/>
  <cols>
    <col min="1" max="1" width="10.44140625" customWidth="1"/>
    <col min="2" max="2" width="15.21875" customWidth="1"/>
    <col min="4" max="4" width="9" customWidth="1"/>
    <col min="5" max="5" width="18.6640625" customWidth="1"/>
    <col min="6" max="6" width="13.44140625" customWidth="1"/>
    <col min="7" max="7" width="12.109375" customWidth="1"/>
    <col min="8" max="8" width="14" customWidth="1"/>
    <col min="9" max="9" width="12.6640625" customWidth="1"/>
    <col min="10" max="10" width="11.6640625" customWidth="1"/>
    <col min="11" max="11" width="17.77734375" customWidth="1"/>
    <col min="13" max="13" width="14.5546875" customWidth="1"/>
  </cols>
  <sheetData>
    <row r="1" spans="1:12" ht="29.4" thickBot="1" x14ac:dyDescent="0.35">
      <c r="A1" s="7" t="s">
        <v>107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0" t="s">
        <v>9</v>
      </c>
      <c r="L1" s="20" t="s">
        <v>108</v>
      </c>
    </row>
    <row r="2" spans="1:12" ht="15" thickBot="1" x14ac:dyDescent="0.35">
      <c r="A2" s="1" t="s">
        <v>10</v>
      </c>
      <c r="B2" s="1" t="s">
        <v>11</v>
      </c>
      <c r="C2" s="2">
        <v>59</v>
      </c>
      <c r="D2" s="1" t="s">
        <v>12</v>
      </c>
      <c r="E2" s="1" t="s">
        <v>13</v>
      </c>
      <c r="F2" s="3">
        <v>45235</v>
      </c>
      <c r="G2" s="3">
        <v>45425</v>
      </c>
      <c r="H2" s="2">
        <v>800</v>
      </c>
      <c r="I2" s="2">
        <v>25</v>
      </c>
      <c r="J2" s="1" t="s">
        <v>14</v>
      </c>
      <c r="K2" s="5" t="s">
        <v>15</v>
      </c>
      <c r="L2">
        <f>DATEDIF(Table1[[#This Row],[Start_Date]],Table1[[#This Row],[End_Date]],"M")</f>
        <v>6</v>
      </c>
    </row>
    <row r="3" spans="1:12" ht="15" thickBot="1" x14ac:dyDescent="0.35">
      <c r="A3" s="1" t="s">
        <v>16</v>
      </c>
      <c r="B3" s="1" t="s">
        <v>17</v>
      </c>
      <c r="C3" s="2">
        <v>27</v>
      </c>
      <c r="D3" s="1" t="s">
        <v>12</v>
      </c>
      <c r="E3" s="1" t="s">
        <v>13</v>
      </c>
      <c r="F3" s="3">
        <v>45714</v>
      </c>
      <c r="G3" s="3">
        <v>45740</v>
      </c>
      <c r="H3" s="2">
        <v>800</v>
      </c>
      <c r="I3" s="2">
        <v>20</v>
      </c>
      <c r="J3" s="1" t="s">
        <v>18</v>
      </c>
      <c r="K3" s="5" t="s">
        <v>19</v>
      </c>
      <c r="L3">
        <f>DATEDIF(Table1[[#This Row],[Start_Date]],Table1[[#This Row],[End_Date]],"M")</f>
        <v>0</v>
      </c>
    </row>
    <row r="4" spans="1:12" ht="15" thickBot="1" x14ac:dyDescent="0.35">
      <c r="A4" s="1" t="s">
        <v>20</v>
      </c>
      <c r="B4" s="1" t="s">
        <v>21</v>
      </c>
      <c r="C4" s="2">
        <v>24</v>
      </c>
      <c r="D4" s="1" t="s">
        <v>12</v>
      </c>
      <c r="E4" s="1" t="s">
        <v>22</v>
      </c>
      <c r="F4" s="3">
        <v>45191</v>
      </c>
      <c r="G4" s="3">
        <v>45371</v>
      </c>
      <c r="H4" s="2">
        <v>1200</v>
      </c>
      <c r="I4" s="2">
        <v>18</v>
      </c>
      <c r="J4" s="1" t="s">
        <v>23</v>
      </c>
      <c r="K4" s="5" t="s">
        <v>24</v>
      </c>
      <c r="L4">
        <f>DATEDIF(Table1[[#This Row],[Start_Date]],Table1[[#This Row],[End_Date]],"M")</f>
        <v>5</v>
      </c>
    </row>
    <row r="5" spans="1:12" ht="15" thickBot="1" x14ac:dyDescent="0.35">
      <c r="A5" s="1" t="s">
        <v>25</v>
      </c>
      <c r="B5" s="1" t="s">
        <v>26</v>
      </c>
      <c r="C5" s="2">
        <v>31</v>
      </c>
      <c r="D5" s="1" t="s">
        <v>27</v>
      </c>
      <c r="E5" s="1" t="s">
        <v>22</v>
      </c>
      <c r="F5" s="3">
        <v>45479</v>
      </c>
      <c r="G5" s="3">
        <v>45587</v>
      </c>
      <c r="H5" s="2">
        <v>1200</v>
      </c>
      <c r="I5" s="2">
        <v>16</v>
      </c>
      <c r="J5" s="1" t="s">
        <v>23</v>
      </c>
      <c r="K5" s="5" t="s">
        <v>28</v>
      </c>
      <c r="L5">
        <f>DATEDIF(Table1[[#This Row],[Start_Date]],Table1[[#This Row],[End_Date]],"M")</f>
        <v>3</v>
      </c>
    </row>
    <row r="6" spans="1:12" ht="15" thickBot="1" x14ac:dyDescent="0.35">
      <c r="A6" s="1" t="s">
        <v>29</v>
      </c>
      <c r="B6" s="1" t="s">
        <v>30</v>
      </c>
      <c r="C6" s="2">
        <v>19</v>
      </c>
      <c r="D6" s="1" t="s">
        <v>12</v>
      </c>
      <c r="E6" s="1" t="s">
        <v>31</v>
      </c>
      <c r="F6" s="3">
        <v>45286</v>
      </c>
      <c r="G6" s="3">
        <v>45501</v>
      </c>
      <c r="H6" s="2">
        <v>2500</v>
      </c>
      <c r="I6" s="2">
        <v>12</v>
      </c>
      <c r="J6" s="1" t="s">
        <v>14</v>
      </c>
      <c r="K6" s="5" t="s">
        <v>32</v>
      </c>
      <c r="L6">
        <f>DATEDIF(Table1[[#This Row],[Start_Date]],Table1[[#This Row],[End_Date]],"M")</f>
        <v>7</v>
      </c>
    </row>
    <row r="7" spans="1:12" ht="15" thickBot="1" x14ac:dyDescent="0.35">
      <c r="A7" s="1" t="s">
        <v>33</v>
      </c>
      <c r="B7" s="1" t="s">
        <v>34</v>
      </c>
      <c r="C7" s="2">
        <v>40</v>
      </c>
      <c r="D7" s="1" t="s">
        <v>12</v>
      </c>
      <c r="E7" s="1" t="s">
        <v>13</v>
      </c>
      <c r="F7" s="3">
        <v>45317</v>
      </c>
      <c r="G7" s="3">
        <v>45392</v>
      </c>
      <c r="H7" s="2">
        <v>800</v>
      </c>
      <c r="I7" s="2">
        <v>14</v>
      </c>
      <c r="J7" s="1" t="s">
        <v>35</v>
      </c>
      <c r="K7" s="5" t="s">
        <v>36</v>
      </c>
      <c r="L7">
        <f>DATEDIF(Table1[[#This Row],[Start_Date]],Table1[[#This Row],[End_Date]],"M")</f>
        <v>2</v>
      </c>
    </row>
    <row r="8" spans="1:12" ht="15" thickBot="1" x14ac:dyDescent="0.35">
      <c r="A8" s="1" t="s">
        <v>37</v>
      </c>
      <c r="B8" s="1" t="s">
        <v>38</v>
      </c>
      <c r="C8" s="2">
        <v>41</v>
      </c>
      <c r="D8" s="1" t="s">
        <v>27</v>
      </c>
      <c r="E8" s="1" t="s">
        <v>13</v>
      </c>
      <c r="F8" s="3">
        <v>45588</v>
      </c>
      <c r="G8" s="3">
        <v>45677</v>
      </c>
      <c r="H8" s="2">
        <v>800</v>
      </c>
      <c r="I8" s="2">
        <v>25</v>
      </c>
      <c r="J8" s="1" t="s">
        <v>18</v>
      </c>
      <c r="K8" s="6"/>
      <c r="L8">
        <f>DATEDIF(Table1[[#This Row],[Start_Date]],Table1[[#This Row],[End_Date]],"M")</f>
        <v>2</v>
      </c>
    </row>
    <row r="9" spans="1:12" ht="15" thickBot="1" x14ac:dyDescent="0.35">
      <c r="A9" s="1" t="s">
        <v>39</v>
      </c>
      <c r="B9" s="1" t="s">
        <v>40</v>
      </c>
      <c r="C9" s="2">
        <v>43</v>
      </c>
      <c r="D9" s="1" t="s">
        <v>12</v>
      </c>
      <c r="E9" s="1" t="s">
        <v>41</v>
      </c>
      <c r="F9" s="3">
        <v>45450</v>
      </c>
      <c r="G9" s="3">
        <v>45563</v>
      </c>
      <c r="H9" s="2">
        <v>1800</v>
      </c>
      <c r="I9" s="2">
        <v>28</v>
      </c>
      <c r="J9" s="1" t="s">
        <v>42</v>
      </c>
      <c r="K9" s="6"/>
      <c r="L9">
        <f>DATEDIF(Table1[[#This Row],[Start_Date]],Table1[[#This Row],[End_Date]],"M")</f>
        <v>3</v>
      </c>
    </row>
    <row r="10" spans="1:12" ht="15" thickBot="1" x14ac:dyDescent="0.35">
      <c r="A10" s="1" t="s">
        <v>43</v>
      </c>
      <c r="B10" s="1" t="s">
        <v>44</v>
      </c>
      <c r="C10" s="2">
        <v>42</v>
      </c>
      <c r="D10" s="1" t="s">
        <v>12</v>
      </c>
      <c r="E10" s="1" t="s">
        <v>13</v>
      </c>
      <c r="F10" s="3">
        <v>45569</v>
      </c>
      <c r="G10" s="3">
        <v>45582</v>
      </c>
      <c r="H10" s="2">
        <v>800</v>
      </c>
      <c r="I10" s="2">
        <v>3</v>
      </c>
      <c r="J10" s="1" t="s">
        <v>42</v>
      </c>
      <c r="K10" s="5" t="s">
        <v>45</v>
      </c>
      <c r="L10">
        <f>DATEDIF(Table1[[#This Row],[Start_Date]],Table1[[#This Row],[End_Date]],"M")</f>
        <v>0</v>
      </c>
    </row>
    <row r="11" spans="1:12" ht="15" thickBot="1" x14ac:dyDescent="0.35">
      <c r="A11" s="1" t="s">
        <v>46</v>
      </c>
      <c r="B11" s="1" t="s">
        <v>47</v>
      </c>
      <c r="C11" s="2">
        <v>37</v>
      </c>
      <c r="D11" s="1" t="s">
        <v>12</v>
      </c>
      <c r="E11" s="1" t="s">
        <v>22</v>
      </c>
      <c r="F11" s="3">
        <v>45202</v>
      </c>
      <c r="G11" s="3">
        <v>45280</v>
      </c>
      <c r="H11" s="2">
        <v>1200</v>
      </c>
      <c r="I11" s="2">
        <v>29</v>
      </c>
      <c r="J11" s="1" t="s">
        <v>35</v>
      </c>
      <c r="K11" s="5" t="s">
        <v>48</v>
      </c>
      <c r="L11">
        <f>DATEDIF(Table1[[#This Row],[Start_Date]],Table1[[#This Row],[End_Date]],"M")</f>
        <v>2</v>
      </c>
    </row>
    <row r="12" spans="1:12" ht="15" thickBot="1" x14ac:dyDescent="0.35">
      <c r="A12" s="1" t="s">
        <v>49</v>
      </c>
      <c r="B12" s="1" t="s">
        <v>50</v>
      </c>
      <c r="C12" s="2">
        <v>48</v>
      </c>
      <c r="D12" s="1" t="s">
        <v>27</v>
      </c>
      <c r="E12" s="1" t="s">
        <v>22</v>
      </c>
      <c r="F12" s="3">
        <v>45297</v>
      </c>
      <c r="G12" s="3">
        <v>45459</v>
      </c>
      <c r="H12" s="2">
        <v>1200</v>
      </c>
      <c r="I12" s="2">
        <v>13</v>
      </c>
      <c r="J12" s="1" t="s">
        <v>14</v>
      </c>
      <c r="K12" s="5" t="s">
        <v>51</v>
      </c>
      <c r="L12">
        <f>DATEDIF(Table1[[#This Row],[Start_Date]],Table1[[#This Row],[End_Date]],"M")</f>
        <v>5</v>
      </c>
    </row>
    <row r="13" spans="1:12" ht="15" thickBot="1" x14ac:dyDescent="0.35">
      <c r="A13" s="1" t="s">
        <v>52</v>
      </c>
      <c r="B13" s="1" t="s">
        <v>53</v>
      </c>
      <c r="C13" s="2">
        <v>36</v>
      </c>
      <c r="D13" s="1" t="s">
        <v>12</v>
      </c>
      <c r="E13" s="1" t="s">
        <v>22</v>
      </c>
      <c r="F13" s="3">
        <v>45154</v>
      </c>
      <c r="G13" s="3">
        <v>45568</v>
      </c>
      <c r="H13" s="2">
        <v>1200</v>
      </c>
      <c r="I13" s="2">
        <v>19</v>
      </c>
      <c r="J13" s="1" t="s">
        <v>42</v>
      </c>
      <c r="K13" s="5" t="s">
        <v>54</v>
      </c>
      <c r="L13">
        <f>DATEDIF(Table1[[#This Row],[Start_Date]],Table1[[#This Row],[End_Date]],"M")</f>
        <v>13</v>
      </c>
    </row>
    <row r="14" spans="1:12" ht="15" thickBot="1" x14ac:dyDescent="0.35">
      <c r="A14" s="1" t="s">
        <v>55</v>
      </c>
      <c r="B14" s="1" t="s">
        <v>56</v>
      </c>
      <c r="C14" s="2">
        <v>48</v>
      </c>
      <c r="D14" s="1" t="s">
        <v>27</v>
      </c>
      <c r="E14" s="1" t="s">
        <v>41</v>
      </c>
      <c r="F14" s="3">
        <v>45556</v>
      </c>
      <c r="G14" s="3">
        <v>45641</v>
      </c>
      <c r="H14" s="2">
        <v>1800</v>
      </c>
      <c r="I14" s="2">
        <v>22</v>
      </c>
      <c r="J14" s="1" t="s">
        <v>42</v>
      </c>
      <c r="K14" s="6"/>
      <c r="L14">
        <f>DATEDIF(Table1[[#This Row],[Start_Date]],Table1[[#This Row],[End_Date]],"M")</f>
        <v>2</v>
      </c>
    </row>
    <row r="15" spans="1:12" ht="15" thickBot="1" x14ac:dyDescent="0.35">
      <c r="A15" s="1" t="s">
        <v>57</v>
      </c>
      <c r="B15" s="1" t="s">
        <v>58</v>
      </c>
      <c r="C15" s="2">
        <v>39</v>
      </c>
      <c r="D15" s="1" t="s">
        <v>12</v>
      </c>
      <c r="E15" s="1" t="s">
        <v>22</v>
      </c>
      <c r="F15" s="3">
        <v>45065</v>
      </c>
      <c r="G15" s="3">
        <v>45242</v>
      </c>
      <c r="H15" s="2">
        <v>1200</v>
      </c>
      <c r="I15" s="2">
        <v>28</v>
      </c>
      <c r="J15" s="1" t="s">
        <v>35</v>
      </c>
      <c r="K15" s="6"/>
      <c r="L15">
        <f>DATEDIF(Table1[[#This Row],[Start_Date]],Table1[[#This Row],[End_Date]],"M")</f>
        <v>5</v>
      </c>
    </row>
    <row r="16" spans="1:12" ht="15" thickBot="1" x14ac:dyDescent="0.35">
      <c r="A16" s="1" t="s">
        <v>59</v>
      </c>
      <c r="B16" s="1" t="s">
        <v>60</v>
      </c>
      <c r="C16" s="2">
        <v>44</v>
      </c>
      <c r="D16" s="1" t="s">
        <v>27</v>
      </c>
      <c r="E16" s="1" t="s">
        <v>13</v>
      </c>
      <c r="F16" s="3">
        <v>45333</v>
      </c>
      <c r="G16" s="3">
        <v>45540</v>
      </c>
      <c r="H16" s="2">
        <v>800</v>
      </c>
      <c r="I16" s="2">
        <v>8</v>
      </c>
      <c r="J16" s="4" t="s">
        <v>23</v>
      </c>
      <c r="K16" s="6"/>
      <c r="L16">
        <f>DATEDIF(Table1[[#This Row],[Start_Date]],Table1[[#This Row],[End_Date]],"M")</f>
        <v>6</v>
      </c>
    </row>
    <row r="17" spans="1:12" ht="15" thickBot="1" x14ac:dyDescent="0.35">
      <c r="A17" s="1" t="s">
        <v>61</v>
      </c>
      <c r="B17" s="1" t="s">
        <v>62</v>
      </c>
      <c r="C17" s="2">
        <v>39</v>
      </c>
      <c r="D17" s="1" t="s">
        <v>12</v>
      </c>
      <c r="E17" s="1" t="s">
        <v>31</v>
      </c>
      <c r="F17" s="3">
        <v>45702</v>
      </c>
      <c r="G17" s="3">
        <v>45732</v>
      </c>
      <c r="H17" s="2">
        <v>2500</v>
      </c>
      <c r="I17" s="2">
        <v>14</v>
      </c>
      <c r="J17" s="1" t="s">
        <v>42</v>
      </c>
      <c r="K17" s="6"/>
      <c r="L17">
        <f>DATEDIF(Table1[[#This Row],[Start_Date]],Table1[[#This Row],[End_Date]],"M")</f>
        <v>1</v>
      </c>
    </row>
    <row r="18" spans="1:12" ht="15" thickBot="1" x14ac:dyDescent="0.35">
      <c r="A18" s="1" t="s">
        <v>63</v>
      </c>
      <c r="B18" s="1" t="s">
        <v>64</v>
      </c>
      <c r="C18" s="2">
        <v>35</v>
      </c>
      <c r="D18" s="1" t="s">
        <v>12</v>
      </c>
      <c r="E18" s="1" t="s">
        <v>22</v>
      </c>
      <c r="F18" s="3">
        <v>45329</v>
      </c>
      <c r="G18" s="3">
        <v>45685</v>
      </c>
      <c r="H18" s="2">
        <v>1200</v>
      </c>
      <c r="I18" s="2">
        <v>25</v>
      </c>
      <c r="J18" s="4" t="s">
        <v>23</v>
      </c>
      <c r="K18" s="6"/>
      <c r="L18">
        <f>DATEDIF(Table1[[#This Row],[Start_Date]],Table1[[#This Row],[End_Date]],"M")</f>
        <v>11</v>
      </c>
    </row>
    <row r="19" spans="1:12" ht="15" thickBot="1" x14ac:dyDescent="0.35">
      <c r="A19" s="1" t="s">
        <v>65</v>
      </c>
      <c r="B19" s="1" t="s">
        <v>66</v>
      </c>
      <c r="C19" s="2">
        <v>56</v>
      </c>
      <c r="D19" s="1" t="s">
        <v>27</v>
      </c>
      <c r="E19" s="1" t="s">
        <v>31</v>
      </c>
      <c r="F19" s="3">
        <v>45213</v>
      </c>
      <c r="G19" s="3">
        <v>45649</v>
      </c>
      <c r="H19" s="2">
        <v>2500</v>
      </c>
      <c r="I19" s="2">
        <v>13</v>
      </c>
      <c r="J19" s="1" t="s">
        <v>67</v>
      </c>
      <c r="K19" s="6"/>
      <c r="L19">
        <f>DATEDIF(Table1[[#This Row],[Start_Date]],Table1[[#This Row],[End_Date]],"M")</f>
        <v>14</v>
      </c>
    </row>
    <row r="20" spans="1:12" ht="15" thickBot="1" x14ac:dyDescent="0.35">
      <c r="A20" s="1" t="s">
        <v>68</v>
      </c>
      <c r="B20" s="1" t="s">
        <v>69</v>
      </c>
      <c r="C20" s="2">
        <v>27</v>
      </c>
      <c r="D20" s="1" t="s">
        <v>27</v>
      </c>
      <c r="E20" s="1" t="s">
        <v>13</v>
      </c>
      <c r="F20" s="3">
        <v>45354</v>
      </c>
      <c r="G20" s="3">
        <v>45664</v>
      </c>
      <c r="H20" s="2">
        <v>800</v>
      </c>
      <c r="I20" s="2">
        <v>26</v>
      </c>
      <c r="J20" s="1" t="s">
        <v>35</v>
      </c>
      <c r="K20" s="6"/>
      <c r="L20">
        <f>DATEDIF(Table1[[#This Row],[Start_Date]],Table1[[#This Row],[End_Date]],"M")</f>
        <v>10</v>
      </c>
    </row>
    <row r="21" spans="1:12" ht="15" thickBot="1" x14ac:dyDescent="0.35">
      <c r="A21" s="1" t="s">
        <v>70</v>
      </c>
      <c r="B21" s="1" t="s">
        <v>71</v>
      </c>
      <c r="C21" s="2">
        <v>28</v>
      </c>
      <c r="D21" s="1" t="s">
        <v>12</v>
      </c>
      <c r="E21" s="1" t="s">
        <v>31</v>
      </c>
      <c r="F21" s="3">
        <v>45417</v>
      </c>
      <c r="G21" s="3">
        <v>45608</v>
      </c>
      <c r="H21" s="2">
        <v>2500</v>
      </c>
      <c r="I21" s="2">
        <v>21</v>
      </c>
      <c r="J21" s="1" t="s">
        <v>35</v>
      </c>
      <c r="K21" s="5" t="s">
        <v>72</v>
      </c>
      <c r="L21">
        <f>DATEDIF(Table1[[#This Row],[Start_Date]],Table1[[#This Row],[End_Date]],"M")</f>
        <v>6</v>
      </c>
    </row>
    <row r="22" spans="1:12" ht="15" thickBot="1" x14ac:dyDescent="0.35">
      <c r="A22" s="1" t="s">
        <v>73</v>
      </c>
      <c r="B22" s="1" t="s">
        <v>74</v>
      </c>
      <c r="C22" s="2">
        <v>57</v>
      </c>
      <c r="D22" s="1" t="s">
        <v>27</v>
      </c>
      <c r="E22" s="1" t="s">
        <v>41</v>
      </c>
      <c r="F22" s="3">
        <v>45146</v>
      </c>
      <c r="G22" s="3">
        <v>45674</v>
      </c>
      <c r="H22" s="2">
        <v>1800</v>
      </c>
      <c r="I22" s="2">
        <v>19</v>
      </c>
      <c r="J22" s="1" t="s">
        <v>35</v>
      </c>
      <c r="K22" s="6"/>
      <c r="L22">
        <f>DATEDIF(Table1[[#This Row],[Start_Date]],Table1[[#This Row],[End_Date]],"M")</f>
        <v>17</v>
      </c>
    </row>
    <row r="23" spans="1:12" ht="15" thickBot="1" x14ac:dyDescent="0.35">
      <c r="A23" s="1" t="s">
        <v>75</v>
      </c>
      <c r="B23" s="1" t="s">
        <v>76</v>
      </c>
      <c r="C23" s="2">
        <v>26</v>
      </c>
      <c r="D23" s="1" t="s">
        <v>27</v>
      </c>
      <c r="E23" s="1" t="s">
        <v>41</v>
      </c>
      <c r="F23" s="3">
        <v>45320</v>
      </c>
      <c r="G23" s="3">
        <v>45616</v>
      </c>
      <c r="H23" s="2">
        <v>1800</v>
      </c>
      <c r="I23" s="2">
        <v>5</v>
      </c>
      <c r="J23" s="4" t="s">
        <v>14</v>
      </c>
      <c r="K23" s="6"/>
      <c r="L23">
        <f>DATEDIF(Table1[[#This Row],[Start_Date]],Table1[[#This Row],[End_Date]],"M")</f>
        <v>9</v>
      </c>
    </row>
    <row r="24" spans="1:12" ht="15" thickBot="1" x14ac:dyDescent="0.35">
      <c r="A24" s="1" t="s">
        <v>77</v>
      </c>
      <c r="B24" s="1" t="s">
        <v>78</v>
      </c>
      <c r="C24" s="2">
        <v>48</v>
      </c>
      <c r="D24" s="1" t="s">
        <v>12</v>
      </c>
      <c r="E24" s="1" t="s">
        <v>41</v>
      </c>
      <c r="F24" s="3">
        <v>45451</v>
      </c>
      <c r="G24" s="3">
        <v>45455</v>
      </c>
      <c r="H24" s="2">
        <v>1800</v>
      </c>
      <c r="I24" s="2">
        <v>18</v>
      </c>
      <c r="J24" s="1" t="s">
        <v>67</v>
      </c>
      <c r="K24" s="6"/>
      <c r="L24">
        <f>DATEDIF(Table1[[#This Row],[Start_Date]],Table1[[#This Row],[End_Date]],"M")</f>
        <v>0</v>
      </c>
    </row>
    <row r="25" spans="1:12" ht="15" thickBot="1" x14ac:dyDescent="0.35">
      <c r="A25" s="1" t="s">
        <v>79</v>
      </c>
      <c r="B25" s="1" t="s">
        <v>80</v>
      </c>
      <c r="C25" s="2">
        <v>25</v>
      </c>
      <c r="D25" s="1" t="s">
        <v>27</v>
      </c>
      <c r="E25" s="1" t="s">
        <v>22</v>
      </c>
      <c r="F25" s="3">
        <v>45439</v>
      </c>
      <c r="G25" s="3">
        <v>45730</v>
      </c>
      <c r="H25" s="2">
        <v>1200</v>
      </c>
      <c r="I25" s="2">
        <v>6</v>
      </c>
      <c r="J25" s="4" t="s">
        <v>14</v>
      </c>
      <c r="K25" s="6"/>
      <c r="L25">
        <f>DATEDIF(Table1[[#This Row],[Start_Date]],Table1[[#This Row],[End_Date]],"M")</f>
        <v>9</v>
      </c>
    </row>
    <row r="26" spans="1:12" ht="15" thickBot="1" x14ac:dyDescent="0.35">
      <c r="A26" s="1" t="s">
        <v>81</v>
      </c>
      <c r="B26" s="1" t="s">
        <v>82</v>
      </c>
      <c r="C26" s="2">
        <v>53</v>
      </c>
      <c r="D26" s="1" t="s">
        <v>12</v>
      </c>
      <c r="E26" s="1" t="s">
        <v>41</v>
      </c>
      <c r="F26" s="3">
        <v>45286</v>
      </c>
      <c r="G26" s="3">
        <v>45372</v>
      </c>
      <c r="H26" s="2">
        <v>1800</v>
      </c>
      <c r="I26" s="2">
        <v>17</v>
      </c>
      <c r="J26" s="1" t="s">
        <v>35</v>
      </c>
      <c r="K26" s="5" t="s">
        <v>83</v>
      </c>
      <c r="L26">
        <f>DATEDIF(Table1[[#This Row],[Start_Date]],Table1[[#This Row],[End_Date]],"M")</f>
        <v>2</v>
      </c>
    </row>
    <row r="27" spans="1:12" ht="15" thickBot="1" x14ac:dyDescent="0.35">
      <c r="A27" s="1" t="s">
        <v>84</v>
      </c>
      <c r="B27" s="1" t="s">
        <v>85</v>
      </c>
      <c r="C27" s="2">
        <v>42</v>
      </c>
      <c r="D27" s="1" t="s">
        <v>27</v>
      </c>
      <c r="E27" s="1" t="s">
        <v>22</v>
      </c>
      <c r="F27" s="3">
        <v>45702</v>
      </c>
      <c r="G27" s="3">
        <v>45727</v>
      </c>
      <c r="H27" s="2">
        <v>1200</v>
      </c>
      <c r="I27" s="2">
        <v>3</v>
      </c>
      <c r="J27" s="1" t="s">
        <v>67</v>
      </c>
      <c r="K27" s="6"/>
      <c r="L27">
        <f>DATEDIF(Table1[[#This Row],[Start_Date]],Table1[[#This Row],[End_Date]],"M")</f>
        <v>0</v>
      </c>
    </row>
    <row r="28" spans="1:12" ht="15" thickBot="1" x14ac:dyDescent="0.35">
      <c r="A28" s="1" t="s">
        <v>86</v>
      </c>
      <c r="B28" s="1" t="s">
        <v>87</v>
      </c>
      <c r="C28" s="2">
        <v>24</v>
      </c>
      <c r="D28" s="1" t="s">
        <v>12</v>
      </c>
      <c r="E28" s="1" t="s">
        <v>31</v>
      </c>
      <c r="F28" s="3">
        <v>45698</v>
      </c>
      <c r="G28" s="3">
        <v>45726</v>
      </c>
      <c r="H28" s="2">
        <v>2500</v>
      </c>
      <c r="I28" s="2">
        <v>28</v>
      </c>
      <c r="J28" s="1" t="s">
        <v>35</v>
      </c>
      <c r="K28" s="6"/>
      <c r="L28">
        <f>DATEDIF(Table1[[#This Row],[Start_Date]],Table1[[#This Row],[End_Date]],"M")</f>
        <v>1</v>
      </c>
    </row>
    <row r="29" spans="1:12" ht="15" thickBot="1" x14ac:dyDescent="0.35">
      <c r="A29" s="1" t="s">
        <v>88</v>
      </c>
      <c r="B29" s="1" t="s">
        <v>89</v>
      </c>
      <c r="C29" s="2">
        <v>53</v>
      </c>
      <c r="D29" s="1" t="s">
        <v>12</v>
      </c>
      <c r="E29" s="1" t="s">
        <v>22</v>
      </c>
      <c r="F29" s="3">
        <v>45614</v>
      </c>
      <c r="G29" s="3">
        <v>45645</v>
      </c>
      <c r="H29" s="2">
        <v>1200</v>
      </c>
      <c r="I29" s="2">
        <v>23</v>
      </c>
      <c r="J29" s="1" t="s">
        <v>18</v>
      </c>
      <c r="K29" s="6"/>
      <c r="L29">
        <f>DATEDIF(Table1[[#This Row],[Start_Date]],Table1[[#This Row],[End_Date]],"M")</f>
        <v>1</v>
      </c>
    </row>
    <row r="30" spans="1:12" ht="15" thickBot="1" x14ac:dyDescent="0.35">
      <c r="A30" s="1" t="s">
        <v>90</v>
      </c>
      <c r="B30" s="1" t="s">
        <v>91</v>
      </c>
      <c r="C30" s="2">
        <v>29</v>
      </c>
      <c r="D30" s="1" t="s">
        <v>27</v>
      </c>
      <c r="E30" s="1" t="s">
        <v>31</v>
      </c>
      <c r="F30" s="3">
        <v>45401</v>
      </c>
      <c r="G30" s="3">
        <v>45408</v>
      </c>
      <c r="H30" s="2">
        <v>2500</v>
      </c>
      <c r="I30" s="2">
        <v>8</v>
      </c>
      <c r="J30" s="4" t="s">
        <v>23</v>
      </c>
      <c r="K30" s="6"/>
      <c r="L30">
        <f>DATEDIF(Table1[[#This Row],[Start_Date]],Table1[[#This Row],[End_Date]],"M")</f>
        <v>0</v>
      </c>
    </row>
    <row r="31" spans="1:12" ht="15" thickBot="1" x14ac:dyDescent="0.35">
      <c r="A31" s="1" t="s">
        <v>92</v>
      </c>
      <c r="B31" s="1" t="s">
        <v>93</v>
      </c>
      <c r="C31" s="2">
        <v>31</v>
      </c>
      <c r="D31" s="1" t="s">
        <v>27</v>
      </c>
      <c r="E31" s="1" t="s">
        <v>31</v>
      </c>
      <c r="F31" s="3">
        <v>45667</v>
      </c>
      <c r="G31" s="3">
        <v>45745</v>
      </c>
      <c r="H31" s="2">
        <v>2500</v>
      </c>
      <c r="I31" s="2">
        <v>23</v>
      </c>
      <c r="J31" s="1" t="s">
        <v>42</v>
      </c>
      <c r="K31" s="5" t="s">
        <v>94</v>
      </c>
      <c r="L31">
        <f>DATEDIF(Table1[[#This Row],[Start_Date]],Table1[[#This Row],[End_Date]],"M")</f>
        <v>2</v>
      </c>
    </row>
    <row r="32" spans="1:12" ht="15" thickBot="1" x14ac:dyDescent="0.35">
      <c r="A32" s="1" t="s">
        <v>95</v>
      </c>
      <c r="B32" s="1" t="s">
        <v>96</v>
      </c>
      <c r="C32" s="2">
        <v>52</v>
      </c>
      <c r="D32" s="1" t="s">
        <v>27</v>
      </c>
      <c r="E32" s="1" t="s">
        <v>13</v>
      </c>
      <c r="F32" s="3">
        <v>45088</v>
      </c>
      <c r="G32" s="3">
        <v>45656</v>
      </c>
      <c r="H32" s="2">
        <v>800</v>
      </c>
      <c r="I32" s="2">
        <v>9</v>
      </c>
      <c r="J32" s="1" t="s">
        <v>67</v>
      </c>
      <c r="K32" s="5" t="s">
        <v>97</v>
      </c>
      <c r="L32">
        <f>DATEDIF(Table1[[#This Row],[Start_Date]],Table1[[#This Row],[End_Date]],"M")</f>
        <v>18</v>
      </c>
    </row>
    <row r="33" spans="1:12" ht="15" thickBot="1" x14ac:dyDescent="0.35">
      <c r="A33" s="1" t="s">
        <v>98</v>
      </c>
      <c r="B33" s="1" t="s">
        <v>99</v>
      </c>
      <c r="C33" s="2">
        <v>20</v>
      </c>
      <c r="D33" s="1" t="s">
        <v>12</v>
      </c>
      <c r="E33" s="1" t="s">
        <v>22</v>
      </c>
      <c r="F33" s="3">
        <v>45391</v>
      </c>
      <c r="G33" s="3">
        <v>45604</v>
      </c>
      <c r="H33" s="2">
        <v>1200</v>
      </c>
      <c r="I33" s="2">
        <v>2</v>
      </c>
      <c r="J33" s="1" t="s">
        <v>35</v>
      </c>
      <c r="K33" s="6"/>
      <c r="L33">
        <f>DATEDIF(Table1[[#This Row],[Start_Date]],Table1[[#This Row],[End_Date]],"M")</f>
        <v>6</v>
      </c>
    </row>
    <row r="34" spans="1:12" ht="15" thickBot="1" x14ac:dyDescent="0.35">
      <c r="A34" s="1" t="s">
        <v>100</v>
      </c>
      <c r="B34" s="1" t="s">
        <v>101</v>
      </c>
      <c r="C34" s="2">
        <v>22</v>
      </c>
      <c r="D34" s="1" t="s">
        <v>12</v>
      </c>
      <c r="E34" s="1" t="s">
        <v>13</v>
      </c>
      <c r="F34" s="3">
        <v>45699</v>
      </c>
      <c r="G34" s="3">
        <v>45740</v>
      </c>
      <c r="H34" s="2">
        <v>800</v>
      </c>
      <c r="I34" s="2">
        <v>30</v>
      </c>
      <c r="J34" s="1" t="s">
        <v>35</v>
      </c>
      <c r="K34" s="6"/>
      <c r="L34">
        <f>DATEDIF(Table1[[#This Row],[Start_Date]],Table1[[#This Row],[End_Date]],"M")</f>
        <v>1</v>
      </c>
    </row>
    <row r="35" spans="1:12" ht="15" thickBot="1" x14ac:dyDescent="0.35">
      <c r="A35" s="1" t="s">
        <v>102</v>
      </c>
      <c r="B35" s="1" t="s">
        <v>103</v>
      </c>
      <c r="C35" s="2">
        <v>23</v>
      </c>
      <c r="D35" s="1" t="s">
        <v>12</v>
      </c>
      <c r="E35" s="1" t="s">
        <v>41</v>
      </c>
      <c r="F35" s="3">
        <v>45588</v>
      </c>
      <c r="G35" s="3">
        <v>45721</v>
      </c>
      <c r="H35" s="2">
        <v>1800</v>
      </c>
      <c r="I35" s="2">
        <v>23</v>
      </c>
      <c r="J35" s="1" t="s">
        <v>18</v>
      </c>
      <c r="K35" s="5" t="s">
        <v>104</v>
      </c>
      <c r="L35">
        <f>DATEDIF(Table1[[#This Row],[Start_Date]],Table1[[#This Row],[End_Date]],"M")</f>
        <v>4</v>
      </c>
    </row>
    <row r="36" spans="1:12" x14ac:dyDescent="0.3">
      <c r="A36" s="11" t="s">
        <v>105</v>
      </c>
      <c r="B36" s="11" t="s">
        <v>106</v>
      </c>
      <c r="C36" s="12">
        <v>27</v>
      </c>
      <c r="D36" s="11" t="s">
        <v>27</v>
      </c>
      <c r="E36" s="11" t="s">
        <v>22</v>
      </c>
      <c r="F36" s="13">
        <v>45312</v>
      </c>
      <c r="G36" s="13">
        <v>45652</v>
      </c>
      <c r="H36" s="12">
        <v>1200</v>
      </c>
      <c r="I36" s="12">
        <v>27</v>
      </c>
      <c r="J36" s="11" t="s">
        <v>18</v>
      </c>
      <c r="K36" s="14"/>
      <c r="L36">
        <f>DATEDIF(Table1[[#This Row],[Start_Date]],Table1[[#This Row],[End_Date]],"M")</f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875A-9C1F-46BE-905C-D99721389472}">
  <dimension ref="A1:O36"/>
  <sheetViews>
    <sheetView workbookViewId="0">
      <selection activeCell="N3" sqref="N3"/>
    </sheetView>
  </sheetViews>
  <sheetFormatPr defaultRowHeight="14.4" x14ac:dyDescent="0.3"/>
  <cols>
    <col min="1" max="1" width="10.44140625" customWidth="1"/>
    <col min="2" max="2" width="15.21875" customWidth="1"/>
    <col min="4" max="4" width="9" customWidth="1"/>
    <col min="5" max="5" width="18.6640625" customWidth="1"/>
    <col min="6" max="6" width="13.44140625" customWidth="1"/>
    <col min="7" max="7" width="12.109375" customWidth="1"/>
    <col min="8" max="8" width="14" customWidth="1"/>
    <col min="9" max="9" width="12.6640625" customWidth="1"/>
    <col min="10" max="10" width="11.6640625" customWidth="1"/>
    <col min="11" max="11" width="17.77734375" customWidth="1"/>
    <col min="12" max="12" width="18.77734375" customWidth="1"/>
    <col min="14" max="14" width="17.5546875" bestFit="1" customWidth="1"/>
    <col min="15" max="15" width="22" bestFit="1" customWidth="1"/>
    <col min="16" max="16" width="19.33203125" bestFit="1" customWidth="1"/>
  </cols>
  <sheetData>
    <row r="1" spans="1:15" ht="15" thickBot="1" x14ac:dyDescent="0.35">
      <c r="A1" s="7" t="s">
        <v>107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0" t="s">
        <v>9</v>
      </c>
      <c r="L1" s="16" t="s">
        <v>109</v>
      </c>
    </row>
    <row r="2" spans="1:15" ht="15" thickBot="1" x14ac:dyDescent="0.35">
      <c r="A2" s="1" t="s">
        <v>10</v>
      </c>
      <c r="B2" s="1" t="s">
        <v>11</v>
      </c>
      <c r="C2" s="2">
        <v>59</v>
      </c>
      <c r="D2" s="1" t="s">
        <v>12</v>
      </c>
      <c r="E2" s="1" t="s">
        <v>13</v>
      </c>
      <c r="F2" s="3">
        <v>45235</v>
      </c>
      <c r="G2" s="3">
        <v>45425</v>
      </c>
      <c r="H2" s="2">
        <v>800</v>
      </c>
      <c r="I2" s="2">
        <v>25</v>
      </c>
      <c r="J2" s="1" t="s">
        <v>14</v>
      </c>
      <c r="K2" s="5" t="s">
        <v>15</v>
      </c>
      <c r="L2" t="str">
        <f t="shared" ref="L2:L36" si="0">IF(K2&lt;&gt;"","Yes","No")</f>
        <v>Yes</v>
      </c>
    </row>
    <row r="3" spans="1:15" ht="15" thickBot="1" x14ac:dyDescent="0.35">
      <c r="A3" s="1" t="s">
        <v>16</v>
      </c>
      <c r="B3" s="1" t="s">
        <v>17</v>
      </c>
      <c r="C3" s="2">
        <v>27</v>
      </c>
      <c r="D3" s="1" t="s">
        <v>12</v>
      </c>
      <c r="E3" s="1" t="s">
        <v>13</v>
      </c>
      <c r="F3" s="3">
        <v>45714</v>
      </c>
      <c r="G3" s="3">
        <v>45740</v>
      </c>
      <c r="H3" s="2">
        <v>800</v>
      </c>
      <c r="I3" s="2">
        <v>20</v>
      </c>
      <c r="J3" s="1" t="s">
        <v>18</v>
      </c>
      <c r="K3" s="5" t="s">
        <v>19</v>
      </c>
      <c r="L3" t="str">
        <f t="shared" si="0"/>
        <v>Yes</v>
      </c>
      <c r="N3" s="17" t="s">
        <v>110</v>
      </c>
      <c r="O3" t="s">
        <v>113</v>
      </c>
    </row>
    <row r="4" spans="1:15" ht="15" thickBot="1" x14ac:dyDescent="0.35">
      <c r="A4" s="1" t="s">
        <v>20</v>
      </c>
      <c r="B4" s="1" t="s">
        <v>21</v>
      </c>
      <c r="C4" s="2">
        <v>24</v>
      </c>
      <c r="D4" s="1" t="s">
        <v>12</v>
      </c>
      <c r="E4" s="1" t="s">
        <v>22</v>
      </c>
      <c r="F4" s="3">
        <v>45191</v>
      </c>
      <c r="G4" s="3">
        <v>45371</v>
      </c>
      <c r="H4" s="2">
        <v>1200</v>
      </c>
      <c r="I4" s="2">
        <v>18</v>
      </c>
      <c r="J4" s="1" t="s">
        <v>23</v>
      </c>
      <c r="K4" s="5" t="s">
        <v>24</v>
      </c>
      <c r="L4" t="str">
        <f t="shared" si="0"/>
        <v>Yes</v>
      </c>
      <c r="N4" s="18" t="s">
        <v>83</v>
      </c>
      <c r="O4" s="19">
        <v>1800</v>
      </c>
    </row>
    <row r="5" spans="1:15" ht="15" thickBot="1" x14ac:dyDescent="0.35">
      <c r="A5" s="1" t="s">
        <v>25</v>
      </c>
      <c r="B5" s="1" t="s">
        <v>26</v>
      </c>
      <c r="C5" s="2">
        <v>31</v>
      </c>
      <c r="D5" s="1" t="s">
        <v>27</v>
      </c>
      <c r="E5" s="1" t="s">
        <v>22</v>
      </c>
      <c r="F5" s="3">
        <v>45479</v>
      </c>
      <c r="G5" s="3">
        <v>45587</v>
      </c>
      <c r="H5" s="2">
        <v>1200</v>
      </c>
      <c r="I5" s="2">
        <v>16</v>
      </c>
      <c r="J5" s="1" t="s">
        <v>23</v>
      </c>
      <c r="K5" s="5" t="s">
        <v>28</v>
      </c>
      <c r="L5" t="str">
        <f t="shared" si="0"/>
        <v>Yes</v>
      </c>
      <c r="N5" s="18" t="s">
        <v>97</v>
      </c>
      <c r="O5" s="19">
        <v>800</v>
      </c>
    </row>
    <row r="6" spans="1:15" ht="15" thickBot="1" x14ac:dyDescent="0.35">
      <c r="A6" s="1" t="s">
        <v>29</v>
      </c>
      <c r="B6" s="1" t="s">
        <v>30</v>
      </c>
      <c r="C6" s="2">
        <v>19</v>
      </c>
      <c r="D6" s="1" t="s">
        <v>12</v>
      </c>
      <c r="E6" s="1" t="s">
        <v>31</v>
      </c>
      <c r="F6" s="3">
        <v>45286</v>
      </c>
      <c r="G6" s="3">
        <v>45501</v>
      </c>
      <c r="H6" s="2">
        <v>2500</v>
      </c>
      <c r="I6" s="2">
        <v>12</v>
      </c>
      <c r="J6" s="1" t="s">
        <v>14</v>
      </c>
      <c r="K6" s="5" t="s">
        <v>32</v>
      </c>
      <c r="L6" t="str">
        <f t="shared" si="0"/>
        <v>Yes</v>
      </c>
      <c r="N6" s="18" t="s">
        <v>15</v>
      </c>
      <c r="O6" s="19">
        <v>800</v>
      </c>
    </row>
    <row r="7" spans="1:15" ht="15" thickBot="1" x14ac:dyDescent="0.35">
      <c r="A7" s="1" t="s">
        <v>33</v>
      </c>
      <c r="B7" s="1" t="s">
        <v>34</v>
      </c>
      <c r="C7" s="2">
        <v>40</v>
      </c>
      <c r="D7" s="1" t="s">
        <v>12</v>
      </c>
      <c r="E7" s="1" t="s">
        <v>13</v>
      </c>
      <c r="F7" s="3">
        <v>45317</v>
      </c>
      <c r="G7" s="3">
        <v>45392</v>
      </c>
      <c r="H7" s="2">
        <v>800</v>
      </c>
      <c r="I7" s="2">
        <v>14</v>
      </c>
      <c r="J7" s="1" t="s">
        <v>35</v>
      </c>
      <c r="K7" s="5" t="s">
        <v>36</v>
      </c>
      <c r="L7" t="str">
        <f t="shared" si="0"/>
        <v>Yes</v>
      </c>
      <c r="N7" s="18" t="s">
        <v>54</v>
      </c>
      <c r="O7" s="19">
        <v>1200</v>
      </c>
    </row>
    <row r="8" spans="1:15" ht="15" thickBot="1" x14ac:dyDescent="0.35">
      <c r="A8" s="1" t="s">
        <v>37</v>
      </c>
      <c r="B8" s="1" t="s">
        <v>38</v>
      </c>
      <c r="C8" s="2">
        <v>41</v>
      </c>
      <c r="D8" s="1" t="s">
        <v>27</v>
      </c>
      <c r="E8" s="1" t="s">
        <v>13</v>
      </c>
      <c r="F8" s="3">
        <v>45588</v>
      </c>
      <c r="G8" s="3">
        <v>45677</v>
      </c>
      <c r="H8" s="2">
        <v>800</v>
      </c>
      <c r="I8" s="2">
        <v>25</v>
      </c>
      <c r="J8" s="1" t="s">
        <v>18</v>
      </c>
      <c r="K8" s="6"/>
      <c r="L8" t="str">
        <f t="shared" si="0"/>
        <v>No</v>
      </c>
      <c r="N8" s="18" t="s">
        <v>24</v>
      </c>
      <c r="O8" s="19">
        <v>1200</v>
      </c>
    </row>
    <row r="9" spans="1:15" ht="15" thickBot="1" x14ac:dyDescent="0.35">
      <c r="A9" s="1" t="s">
        <v>39</v>
      </c>
      <c r="B9" s="1" t="s">
        <v>40</v>
      </c>
      <c r="C9" s="2">
        <v>43</v>
      </c>
      <c r="D9" s="1" t="s">
        <v>12</v>
      </c>
      <c r="E9" s="1" t="s">
        <v>41</v>
      </c>
      <c r="F9" s="3">
        <v>45450</v>
      </c>
      <c r="G9" s="3">
        <v>45563</v>
      </c>
      <c r="H9" s="2">
        <v>1800</v>
      </c>
      <c r="I9" s="2">
        <v>28</v>
      </c>
      <c r="J9" s="1" t="s">
        <v>42</v>
      </c>
      <c r="K9" s="6"/>
      <c r="L9" t="str">
        <f t="shared" si="0"/>
        <v>No</v>
      </c>
      <c r="N9" s="18" t="s">
        <v>19</v>
      </c>
      <c r="O9" s="19">
        <v>800</v>
      </c>
    </row>
    <row r="10" spans="1:15" ht="15" thickBot="1" x14ac:dyDescent="0.35">
      <c r="A10" s="1" t="s">
        <v>43</v>
      </c>
      <c r="B10" s="1" t="s">
        <v>44</v>
      </c>
      <c r="C10" s="2">
        <v>42</v>
      </c>
      <c r="D10" s="1" t="s">
        <v>12</v>
      </c>
      <c r="E10" s="1" t="s">
        <v>13</v>
      </c>
      <c r="F10" s="3">
        <v>45569</v>
      </c>
      <c r="G10" s="3">
        <v>45582</v>
      </c>
      <c r="H10" s="2">
        <v>800</v>
      </c>
      <c r="I10" s="2">
        <v>3</v>
      </c>
      <c r="J10" s="1" t="s">
        <v>42</v>
      </c>
      <c r="K10" s="5" t="s">
        <v>45</v>
      </c>
      <c r="L10" t="str">
        <f t="shared" si="0"/>
        <v>Yes</v>
      </c>
      <c r="N10" s="18" t="s">
        <v>32</v>
      </c>
      <c r="O10" s="19">
        <v>2500</v>
      </c>
    </row>
    <row r="11" spans="1:15" ht="15" thickBot="1" x14ac:dyDescent="0.35">
      <c r="A11" s="1" t="s">
        <v>46</v>
      </c>
      <c r="B11" s="1" t="s">
        <v>47</v>
      </c>
      <c r="C11" s="2">
        <v>37</v>
      </c>
      <c r="D11" s="1" t="s">
        <v>12</v>
      </c>
      <c r="E11" s="1" t="s">
        <v>22</v>
      </c>
      <c r="F11" s="3">
        <v>45202</v>
      </c>
      <c r="G11" s="3">
        <v>45280</v>
      </c>
      <c r="H11" s="2">
        <v>1200</v>
      </c>
      <c r="I11" s="2">
        <v>29</v>
      </c>
      <c r="J11" s="1" t="s">
        <v>35</v>
      </c>
      <c r="K11" s="5" t="s">
        <v>48</v>
      </c>
      <c r="L11" t="str">
        <f t="shared" si="0"/>
        <v>Yes</v>
      </c>
      <c r="N11" s="18" t="s">
        <v>94</v>
      </c>
      <c r="O11" s="19">
        <v>2500</v>
      </c>
    </row>
    <row r="12" spans="1:15" ht="15" thickBot="1" x14ac:dyDescent="0.35">
      <c r="A12" s="1" t="s">
        <v>49</v>
      </c>
      <c r="B12" s="1" t="s">
        <v>50</v>
      </c>
      <c r="C12" s="2">
        <v>48</v>
      </c>
      <c r="D12" s="1" t="s">
        <v>27</v>
      </c>
      <c r="E12" s="1" t="s">
        <v>22</v>
      </c>
      <c r="F12" s="3">
        <v>45297</v>
      </c>
      <c r="G12" s="3">
        <v>45459</v>
      </c>
      <c r="H12" s="2">
        <v>1200</v>
      </c>
      <c r="I12" s="2">
        <v>13</v>
      </c>
      <c r="J12" s="1" t="s">
        <v>14</v>
      </c>
      <c r="K12" s="5" t="s">
        <v>51</v>
      </c>
      <c r="L12" t="str">
        <f t="shared" si="0"/>
        <v>Yes</v>
      </c>
      <c r="N12" s="18" t="s">
        <v>45</v>
      </c>
      <c r="O12" s="19">
        <v>800</v>
      </c>
    </row>
    <row r="13" spans="1:15" ht="15" thickBot="1" x14ac:dyDescent="0.35">
      <c r="A13" s="1" t="s">
        <v>52</v>
      </c>
      <c r="B13" s="1" t="s">
        <v>53</v>
      </c>
      <c r="C13" s="2">
        <v>36</v>
      </c>
      <c r="D13" s="1" t="s">
        <v>12</v>
      </c>
      <c r="E13" s="1" t="s">
        <v>22</v>
      </c>
      <c r="F13" s="3">
        <v>45154</v>
      </c>
      <c r="G13" s="3">
        <v>45568</v>
      </c>
      <c r="H13" s="2">
        <v>1200</v>
      </c>
      <c r="I13" s="2">
        <v>19</v>
      </c>
      <c r="J13" s="1" t="s">
        <v>42</v>
      </c>
      <c r="K13" s="5" t="s">
        <v>54</v>
      </c>
      <c r="L13" t="str">
        <f t="shared" si="0"/>
        <v>Yes</v>
      </c>
      <c r="N13" s="18" t="s">
        <v>48</v>
      </c>
      <c r="O13" s="19">
        <v>1200</v>
      </c>
    </row>
    <row r="14" spans="1:15" ht="15" thickBot="1" x14ac:dyDescent="0.35">
      <c r="A14" s="1" t="s">
        <v>55</v>
      </c>
      <c r="B14" s="1" t="s">
        <v>56</v>
      </c>
      <c r="C14" s="2">
        <v>48</v>
      </c>
      <c r="D14" s="1" t="s">
        <v>27</v>
      </c>
      <c r="E14" s="1" t="s">
        <v>41</v>
      </c>
      <c r="F14" s="3">
        <v>45556</v>
      </c>
      <c r="G14" s="3">
        <v>45641</v>
      </c>
      <c r="H14" s="2">
        <v>1800</v>
      </c>
      <c r="I14" s="2">
        <v>22</v>
      </c>
      <c r="J14" s="1" t="s">
        <v>42</v>
      </c>
      <c r="K14" s="6"/>
      <c r="L14" t="str">
        <f t="shared" si="0"/>
        <v>No</v>
      </c>
      <c r="N14" s="18" t="s">
        <v>51</v>
      </c>
      <c r="O14" s="19">
        <v>1200</v>
      </c>
    </row>
    <row r="15" spans="1:15" ht="15" thickBot="1" x14ac:dyDescent="0.35">
      <c r="A15" s="1" t="s">
        <v>57</v>
      </c>
      <c r="B15" s="1" t="s">
        <v>58</v>
      </c>
      <c r="C15" s="2">
        <v>39</v>
      </c>
      <c r="D15" s="1" t="s">
        <v>12</v>
      </c>
      <c r="E15" s="1" t="s">
        <v>22</v>
      </c>
      <c r="F15" s="3">
        <v>45065</v>
      </c>
      <c r="G15" s="3">
        <v>45242</v>
      </c>
      <c r="H15" s="2">
        <v>1200</v>
      </c>
      <c r="I15" s="2">
        <v>28</v>
      </c>
      <c r="J15" s="1" t="s">
        <v>35</v>
      </c>
      <c r="K15" s="6"/>
      <c r="L15" t="str">
        <f t="shared" si="0"/>
        <v>No</v>
      </c>
      <c r="N15" s="18" t="s">
        <v>104</v>
      </c>
      <c r="O15" s="19">
        <v>1800</v>
      </c>
    </row>
    <row r="16" spans="1:15" ht="15" thickBot="1" x14ac:dyDescent="0.35">
      <c r="A16" s="1" t="s">
        <v>59</v>
      </c>
      <c r="B16" s="1" t="s">
        <v>60</v>
      </c>
      <c r="C16" s="2">
        <v>44</v>
      </c>
      <c r="D16" s="1" t="s">
        <v>27</v>
      </c>
      <c r="E16" s="1" t="s">
        <v>13</v>
      </c>
      <c r="F16" s="3">
        <v>45333</v>
      </c>
      <c r="G16" s="3">
        <v>45540</v>
      </c>
      <c r="H16" s="2">
        <v>800</v>
      </c>
      <c r="I16" s="2">
        <v>8</v>
      </c>
      <c r="J16" s="4" t="s">
        <v>23</v>
      </c>
      <c r="K16" s="6"/>
      <c r="L16" t="str">
        <f t="shared" si="0"/>
        <v>No</v>
      </c>
      <c r="N16" s="18" t="s">
        <v>36</v>
      </c>
      <c r="O16" s="19">
        <v>800</v>
      </c>
    </row>
    <row r="17" spans="1:15" ht="15" thickBot="1" x14ac:dyDescent="0.35">
      <c r="A17" s="1" t="s">
        <v>61</v>
      </c>
      <c r="B17" s="1" t="s">
        <v>62</v>
      </c>
      <c r="C17" s="2">
        <v>39</v>
      </c>
      <c r="D17" s="1" t="s">
        <v>12</v>
      </c>
      <c r="E17" s="1" t="s">
        <v>31</v>
      </c>
      <c r="F17" s="3">
        <v>45702</v>
      </c>
      <c r="G17" s="3">
        <v>45732</v>
      </c>
      <c r="H17" s="2">
        <v>2500</v>
      </c>
      <c r="I17" s="2">
        <v>14</v>
      </c>
      <c r="J17" s="1" t="s">
        <v>42</v>
      </c>
      <c r="K17" s="6"/>
      <c r="L17" t="str">
        <f t="shared" si="0"/>
        <v>No</v>
      </c>
      <c r="N17" s="18" t="s">
        <v>72</v>
      </c>
      <c r="O17" s="19">
        <v>2500</v>
      </c>
    </row>
    <row r="18" spans="1:15" ht="15" thickBot="1" x14ac:dyDescent="0.35">
      <c r="A18" s="1" t="s">
        <v>63</v>
      </c>
      <c r="B18" s="1" t="s">
        <v>64</v>
      </c>
      <c r="C18" s="2">
        <v>35</v>
      </c>
      <c r="D18" s="1" t="s">
        <v>12</v>
      </c>
      <c r="E18" s="1" t="s">
        <v>22</v>
      </c>
      <c r="F18" s="3">
        <v>45329</v>
      </c>
      <c r="G18" s="3">
        <v>45685</v>
      </c>
      <c r="H18" s="2">
        <v>1200</v>
      </c>
      <c r="I18" s="2">
        <v>25</v>
      </c>
      <c r="J18" s="4" t="s">
        <v>23</v>
      </c>
      <c r="K18" s="6"/>
      <c r="L18" t="str">
        <f t="shared" si="0"/>
        <v>No</v>
      </c>
      <c r="N18" s="18" t="s">
        <v>28</v>
      </c>
      <c r="O18" s="19">
        <v>1200</v>
      </c>
    </row>
    <row r="19" spans="1:15" ht="15" thickBot="1" x14ac:dyDescent="0.35">
      <c r="A19" s="1" t="s">
        <v>65</v>
      </c>
      <c r="B19" s="1" t="s">
        <v>66</v>
      </c>
      <c r="C19" s="2">
        <v>56</v>
      </c>
      <c r="D19" s="1" t="s">
        <v>27</v>
      </c>
      <c r="E19" s="1" t="s">
        <v>31</v>
      </c>
      <c r="F19" s="3">
        <v>45213</v>
      </c>
      <c r="G19" s="3">
        <v>45649</v>
      </c>
      <c r="H19" s="2">
        <v>2500</v>
      </c>
      <c r="I19" s="2">
        <v>13</v>
      </c>
      <c r="J19" s="1" t="s">
        <v>67</v>
      </c>
      <c r="K19" s="6"/>
      <c r="L19" t="str">
        <f t="shared" si="0"/>
        <v>No</v>
      </c>
      <c r="N19" s="18" t="s">
        <v>112</v>
      </c>
      <c r="O19" s="19">
        <v>1530</v>
      </c>
    </row>
    <row r="20" spans="1:15" ht="15" thickBot="1" x14ac:dyDescent="0.35">
      <c r="A20" s="1" t="s">
        <v>68</v>
      </c>
      <c r="B20" s="1" t="s">
        <v>69</v>
      </c>
      <c r="C20" s="2">
        <v>27</v>
      </c>
      <c r="D20" s="1" t="s">
        <v>27</v>
      </c>
      <c r="E20" s="1" t="s">
        <v>13</v>
      </c>
      <c r="F20" s="3">
        <v>45354</v>
      </c>
      <c r="G20" s="3">
        <v>45664</v>
      </c>
      <c r="H20" s="2">
        <v>800</v>
      </c>
      <c r="I20" s="2">
        <v>26</v>
      </c>
      <c r="J20" s="1" t="s">
        <v>35</v>
      </c>
      <c r="K20" s="6"/>
      <c r="L20" t="str">
        <f t="shared" si="0"/>
        <v>No</v>
      </c>
      <c r="N20" s="18" t="s">
        <v>111</v>
      </c>
      <c r="O20" s="19">
        <v>1477.1428571428571</v>
      </c>
    </row>
    <row r="21" spans="1:15" ht="15" thickBot="1" x14ac:dyDescent="0.35">
      <c r="A21" s="1" t="s">
        <v>70</v>
      </c>
      <c r="B21" s="1" t="s">
        <v>71</v>
      </c>
      <c r="C21" s="2">
        <v>28</v>
      </c>
      <c r="D21" s="1" t="s">
        <v>12</v>
      </c>
      <c r="E21" s="1" t="s">
        <v>31</v>
      </c>
      <c r="F21" s="3">
        <v>45417</v>
      </c>
      <c r="G21" s="3">
        <v>45608</v>
      </c>
      <c r="H21" s="2">
        <v>2500</v>
      </c>
      <c r="I21" s="2">
        <v>21</v>
      </c>
      <c r="J21" s="1" t="s">
        <v>35</v>
      </c>
      <c r="K21" s="5" t="s">
        <v>72</v>
      </c>
      <c r="L21" t="str">
        <f t="shared" si="0"/>
        <v>Yes</v>
      </c>
    </row>
    <row r="22" spans="1:15" ht="15" thickBot="1" x14ac:dyDescent="0.35">
      <c r="A22" s="1" t="s">
        <v>73</v>
      </c>
      <c r="B22" s="1" t="s">
        <v>74</v>
      </c>
      <c r="C22" s="2">
        <v>57</v>
      </c>
      <c r="D22" s="1" t="s">
        <v>27</v>
      </c>
      <c r="E22" s="1" t="s">
        <v>41</v>
      </c>
      <c r="F22" s="3">
        <v>45146</v>
      </c>
      <c r="G22" s="3">
        <v>45674</v>
      </c>
      <c r="H22" s="2">
        <v>1800</v>
      </c>
      <c r="I22" s="2">
        <v>19</v>
      </c>
      <c r="J22" s="1" t="s">
        <v>35</v>
      </c>
      <c r="K22" s="6"/>
      <c r="L22" t="str">
        <f t="shared" si="0"/>
        <v>No</v>
      </c>
    </row>
    <row r="23" spans="1:15" ht="15" thickBot="1" x14ac:dyDescent="0.35">
      <c r="A23" s="1" t="s">
        <v>75</v>
      </c>
      <c r="B23" s="1" t="s">
        <v>76</v>
      </c>
      <c r="C23" s="2">
        <v>26</v>
      </c>
      <c r="D23" s="1" t="s">
        <v>27</v>
      </c>
      <c r="E23" s="1" t="s">
        <v>41</v>
      </c>
      <c r="F23" s="3">
        <v>45320</v>
      </c>
      <c r="G23" s="3">
        <v>45616</v>
      </c>
      <c r="H23" s="2">
        <v>1800</v>
      </c>
      <c r="I23" s="2">
        <v>5</v>
      </c>
      <c r="J23" s="4" t="s">
        <v>14</v>
      </c>
      <c r="K23" s="6"/>
      <c r="L23" t="str">
        <f t="shared" si="0"/>
        <v>No</v>
      </c>
    </row>
    <row r="24" spans="1:15" ht="15" thickBot="1" x14ac:dyDescent="0.35">
      <c r="A24" s="1" t="s">
        <v>77</v>
      </c>
      <c r="B24" s="1" t="s">
        <v>78</v>
      </c>
      <c r="C24" s="2">
        <v>48</v>
      </c>
      <c r="D24" s="1" t="s">
        <v>12</v>
      </c>
      <c r="E24" s="1" t="s">
        <v>41</v>
      </c>
      <c r="F24" s="3">
        <v>45451</v>
      </c>
      <c r="G24" s="3">
        <v>45455</v>
      </c>
      <c r="H24" s="2">
        <v>1800</v>
      </c>
      <c r="I24" s="2">
        <v>18</v>
      </c>
      <c r="J24" s="1" t="s">
        <v>67</v>
      </c>
      <c r="K24" s="6"/>
      <c r="L24" t="str">
        <f t="shared" si="0"/>
        <v>No</v>
      </c>
    </row>
    <row r="25" spans="1:15" ht="15" thickBot="1" x14ac:dyDescent="0.35">
      <c r="A25" s="1" t="s">
        <v>79</v>
      </c>
      <c r="B25" s="1" t="s">
        <v>80</v>
      </c>
      <c r="C25" s="2">
        <v>25</v>
      </c>
      <c r="D25" s="1" t="s">
        <v>27</v>
      </c>
      <c r="E25" s="1" t="s">
        <v>22</v>
      </c>
      <c r="F25" s="3">
        <v>45439</v>
      </c>
      <c r="G25" s="3">
        <v>45730</v>
      </c>
      <c r="H25" s="2">
        <v>1200</v>
      </c>
      <c r="I25" s="2">
        <v>6</v>
      </c>
      <c r="J25" s="4" t="s">
        <v>14</v>
      </c>
      <c r="K25" s="6"/>
      <c r="L25" t="str">
        <f t="shared" si="0"/>
        <v>No</v>
      </c>
    </row>
    <row r="26" spans="1:15" ht="15" thickBot="1" x14ac:dyDescent="0.35">
      <c r="A26" s="1" t="s">
        <v>81</v>
      </c>
      <c r="B26" s="1" t="s">
        <v>82</v>
      </c>
      <c r="C26" s="2">
        <v>53</v>
      </c>
      <c r="D26" s="1" t="s">
        <v>12</v>
      </c>
      <c r="E26" s="1" t="s">
        <v>41</v>
      </c>
      <c r="F26" s="3">
        <v>45286</v>
      </c>
      <c r="G26" s="3">
        <v>45372</v>
      </c>
      <c r="H26" s="2">
        <v>1800</v>
      </c>
      <c r="I26" s="2">
        <v>17</v>
      </c>
      <c r="J26" s="1" t="s">
        <v>35</v>
      </c>
      <c r="K26" s="5" t="s">
        <v>83</v>
      </c>
      <c r="L26" t="str">
        <f t="shared" si="0"/>
        <v>Yes</v>
      </c>
    </row>
    <row r="27" spans="1:15" ht="15" thickBot="1" x14ac:dyDescent="0.35">
      <c r="A27" s="1" t="s">
        <v>84</v>
      </c>
      <c r="B27" s="1" t="s">
        <v>85</v>
      </c>
      <c r="C27" s="2">
        <v>42</v>
      </c>
      <c r="D27" s="1" t="s">
        <v>27</v>
      </c>
      <c r="E27" s="1" t="s">
        <v>22</v>
      </c>
      <c r="F27" s="3">
        <v>45702</v>
      </c>
      <c r="G27" s="3">
        <v>45727</v>
      </c>
      <c r="H27" s="2">
        <v>1200</v>
      </c>
      <c r="I27" s="2">
        <v>3</v>
      </c>
      <c r="J27" s="1" t="s">
        <v>67</v>
      </c>
      <c r="K27" s="6"/>
      <c r="L27" t="str">
        <f t="shared" si="0"/>
        <v>No</v>
      </c>
    </row>
    <row r="28" spans="1:15" ht="15" thickBot="1" x14ac:dyDescent="0.35">
      <c r="A28" s="1" t="s">
        <v>86</v>
      </c>
      <c r="B28" s="1" t="s">
        <v>87</v>
      </c>
      <c r="C28" s="2">
        <v>24</v>
      </c>
      <c r="D28" s="1" t="s">
        <v>12</v>
      </c>
      <c r="E28" s="1" t="s">
        <v>31</v>
      </c>
      <c r="F28" s="3">
        <v>45698</v>
      </c>
      <c r="G28" s="3">
        <v>45726</v>
      </c>
      <c r="H28" s="2">
        <v>2500</v>
      </c>
      <c r="I28" s="2">
        <v>28</v>
      </c>
      <c r="J28" s="1" t="s">
        <v>35</v>
      </c>
      <c r="K28" s="6"/>
      <c r="L28" t="str">
        <f t="shared" si="0"/>
        <v>No</v>
      </c>
    </row>
    <row r="29" spans="1:15" ht="15" thickBot="1" x14ac:dyDescent="0.35">
      <c r="A29" s="1" t="s">
        <v>88</v>
      </c>
      <c r="B29" s="1" t="s">
        <v>89</v>
      </c>
      <c r="C29" s="2">
        <v>53</v>
      </c>
      <c r="D29" s="1" t="s">
        <v>12</v>
      </c>
      <c r="E29" s="1" t="s">
        <v>22</v>
      </c>
      <c r="F29" s="3">
        <v>45614</v>
      </c>
      <c r="G29" s="3">
        <v>45645</v>
      </c>
      <c r="H29" s="2">
        <v>1200</v>
      </c>
      <c r="I29" s="2">
        <v>23</v>
      </c>
      <c r="J29" s="1" t="s">
        <v>18</v>
      </c>
      <c r="K29" s="6"/>
      <c r="L29" t="str">
        <f t="shared" si="0"/>
        <v>No</v>
      </c>
    </row>
    <row r="30" spans="1:15" ht="15" thickBot="1" x14ac:dyDescent="0.35">
      <c r="A30" s="1" t="s">
        <v>90</v>
      </c>
      <c r="B30" s="1" t="s">
        <v>91</v>
      </c>
      <c r="C30" s="2">
        <v>29</v>
      </c>
      <c r="D30" s="1" t="s">
        <v>27</v>
      </c>
      <c r="E30" s="1" t="s">
        <v>31</v>
      </c>
      <c r="F30" s="3">
        <v>45401</v>
      </c>
      <c r="G30" s="3">
        <v>45408</v>
      </c>
      <c r="H30" s="2">
        <v>2500</v>
      </c>
      <c r="I30" s="2">
        <v>8</v>
      </c>
      <c r="J30" s="4" t="s">
        <v>23</v>
      </c>
      <c r="K30" s="6"/>
      <c r="L30" t="str">
        <f t="shared" si="0"/>
        <v>No</v>
      </c>
    </row>
    <row r="31" spans="1:15" ht="15" thickBot="1" x14ac:dyDescent="0.35">
      <c r="A31" s="1" t="s">
        <v>92</v>
      </c>
      <c r="B31" s="1" t="s">
        <v>93</v>
      </c>
      <c r="C31" s="2">
        <v>31</v>
      </c>
      <c r="D31" s="1" t="s">
        <v>27</v>
      </c>
      <c r="E31" s="1" t="s">
        <v>31</v>
      </c>
      <c r="F31" s="3">
        <v>45667</v>
      </c>
      <c r="G31" s="3">
        <v>45745</v>
      </c>
      <c r="H31" s="2">
        <v>2500</v>
      </c>
      <c r="I31" s="2">
        <v>23</v>
      </c>
      <c r="J31" s="1" t="s">
        <v>42</v>
      </c>
      <c r="K31" s="5" t="s">
        <v>94</v>
      </c>
      <c r="L31" t="str">
        <f t="shared" si="0"/>
        <v>Yes</v>
      </c>
    </row>
    <row r="32" spans="1:15" ht="15" thickBot="1" x14ac:dyDescent="0.35">
      <c r="A32" s="1" t="s">
        <v>95</v>
      </c>
      <c r="B32" s="1" t="s">
        <v>96</v>
      </c>
      <c r="C32" s="2">
        <v>52</v>
      </c>
      <c r="D32" s="1" t="s">
        <v>27</v>
      </c>
      <c r="E32" s="1" t="s">
        <v>13</v>
      </c>
      <c r="F32" s="3">
        <v>45088</v>
      </c>
      <c r="G32" s="3">
        <v>45656</v>
      </c>
      <c r="H32" s="2">
        <v>800</v>
      </c>
      <c r="I32" s="2">
        <v>9</v>
      </c>
      <c r="J32" s="1" t="s">
        <v>67</v>
      </c>
      <c r="K32" s="5" t="s">
        <v>97</v>
      </c>
      <c r="L32" t="str">
        <f t="shared" si="0"/>
        <v>Yes</v>
      </c>
    </row>
    <row r="33" spans="1:12" ht="15" thickBot="1" x14ac:dyDescent="0.35">
      <c r="A33" s="1" t="s">
        <v>98</v>
      </c>
      <c r="B33" s="1" t="s">
        <v>99</v>
      </c>
      <c r="C33" s="2">
        <v>20</v>
      </c>
      <c r="D33" s="1" t="s">
        <v>12</v>
      </c>
      <c r="E33" s="1" t="s">
        <v>22</v>
      </c>
      <c r="F33" s="3">
        <v>45391</v>
      </c>
      <c r="G33" s="3">
        <v>45604</v>
      </c>
      <c r="H33" s="2">
        <v>1200</v>
      </c>
      <c r="I33" s="2">
        <v>2</v>
      </c>
      <c r="J33" s="1" t="s">
        <v>35</v>
      </c>
      <c r="K33" s="6"/>
      <c r="L33" t="str">
        <f t="shared" si="0"/>
        <v>No</v>
      </c>
    </row>
    <row r="34" spans="1:12" ht="15" thickBot="1" x14ac:dyDescent="0.35">
      <c r="A34" s="1" t="s">
        <v>100</v>
      </c>
      <c r="B34" s="1" t="s">
        <v>101</v>
      </c>
      <c r="C34" s="2">
        <v>22</v>
      </c>
      <c r="D34" s="1" t="s">
        <v>12</v>
      </c>
      <c r="E34" s="1" t="s">
        <v>13</v>
      </c>
      <c r="F34" s="3">
        <v>45699</v>
      </c>
      <c r="G34" s="3">
        <v>45740</v>
      </c>
      <c r="H34" s="2">
        <v>800</v>
      </c>
      <c r="I34" s="2">
        <v>30</v>
      </c>
      <c r="J34" s="1" t="s">
        <v>35</v>
      </c>
      <c r="K34" s="6"/>
      <c r="L34" t="str">
        <f t="shared" si="0"/>
        <v>No</v>
      </c>
    </row>
    <row r="35" spans="1:12" ht="15" thickBot="1" x14ac:dyDescent="0.35">
      <c r="A35" s="1" t="s">
        <v>102</v>
      </c>
      <c r="B35" s="1" t="s">
        <v>103</v>
      </c>
      <c r="C35" s="2">
        <v>23</v>
      </c>
      <c r="D35" s="1" t="s">
        <v>12</v>
      </c>
      <c r="E35" s="1" t="s">
        <v>41</v>
      </c>
      <c r="F35" s="3">
        <v>45588</v>
      </c>
      <c r="G35" s="3">
        <v>45721</v>
      </c>
      <c r="H35" s="2">
        <v>1800</v>
      </c>
      <c r="I35" s="2">
        <v>23</v>
      </c>
      <c r="J35" s="1" t="s">
        <v>18</v>
      </c>
      <c r="K35" s="5" t="s">
        <v>104</v>
      </c>
      <c r="L35" t="str">
        <f t="shared" si="0"/>
        <v>Yes</v>
      </c>
    </row>
    <row r="36" spans="1:12" x14ac:dyDescent="0.3">
      <c r="A36" s="11" t="s">
        <v>105</v>
      </c>
      <c r="B36" s="11" t="s">
        <v>106</v>
      </c>
      <c r="C36" s="12">
        <v>27</v>
      </c>
      <c r="D36" s="11" t="s">
        <v>27</v>
      </c>
      <c r="E36" s="11" t="s">
        <v>22</v>
      </c>
      <c r="F36" s="13">
        <v>45312</v>
      </c>
      <c r="G36" s="13">
        <v>45652</v>
      </c>
      <c r="H36" s="12">
        <v>1200</v>
      </c>
      <c r="I36" s="12">
        <v>27</v>
      </c>
      <c r="J36" s="11" t="s">
        <v>18</v>
      </c>
      <c r="K36" s="14"/>
      <c r="L36" t="str">
        <f t="shared" si="0"/>
        <v>No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4C1D-9DE9-4AE0-AC09-F06C1B3EFE8D}">
  <dimension ref="A1:T36"/>
  <sheetViews>
    <sheetView workbookViewId="0">
      <selection sqref="A1:M36"/>
    </sheetView>
  </sheetViews>
  <sheetFormatPr defaultRowHeight="14.4" x14ac:dyDescent="0.3"/>
  <cols>
    <col min="1" max="1" width="10.44140625" customWidth="1"/>
    <col min="2" max="2" width="15.21875" customWidth="1"/>
    <col min="4" max="4" width="9" customWidth="1"/>
    <col min="5" max="5" width="18.6640625" customWidth="1"/>
    <col min="6" max="6" width="13.44140625" customWidth="1"/>
    <col min="7" max="7" width="12.109375" customWidth="1"/>
    <col min="8" max="8" width="14" customWidth="1"/>
    <col min="9" max="9" width="12.6640625" customWidth="1"/>
    <col min="10" max="10" width="11.6640625" customWidth="1"/>
    <col min="11" max="11" width="17.77734375" customWidth="1"/>
    <col min="13" max="13" width="14" customWidth="1"/>
    <col min="15" max="15" width="24.88671875" bestFit="1" customWidth="1"/>
    <col min="16" max="16" width="15.5546875" bestFit="1" customWidth="1"/>
    <col min="17" max="17" width="6.44140625" bestFit="1" customWidth="1"/>
    <col min="18" max="19" width="8.6640625" bestFit="1" customWidth="1"/>
    <col min="20" max="20" width="10.77734375" bestFit="1" customWidth="1"/>
  </cols>
  <sheetData>
    <row r="1" spans="1:20" ht="29.4" thickBot="1" x14ac:dyDescent="0.35">
      <c r="A1" s="7" t="s">
        <v>107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0" t="s">
        <v>9</v>
      </c>
      <c r="L1" s="20" t="s">
        <v>108</v>
      </c>
      <c r="M1" s="15" t="s">
        <v>114</v>
      </c>
    </row>
    <row r="2" spans="1:20" ht="15" thickBot="1" x14ac:dyDescent="0.35">
      <c r="A2" s="1" t="s">
        <v>10</v>
      </c>
      <c r="B2" s="1" t="s">
        <v>11</v>
      </c>
      <c r="C2" s="2">
        <v>59</v>
      </c>
      <c r="D2" s="1" t="s">
        <v>12</v>
      </c>
      <c r="E2" s="1" t="s">
        <v>13</v>
      </c>
      <c r="F2" s="3">
        <v>45235</v>
      </c>
      <c r="G2" s="3">
        <v>45425</v>
      </c>
      <c r="H2" s="2">
        <v>800</v>
      </c>
      <c r="I2" s="2">
        <v>25</v>
      </c>
      <c r="J2" s="1" t="s">
        <v>14</v>
      </c>
      <c r="K2" s="5" t="s">
        <v>15</v>
      </c>
      <c r="L2">
        <f>DATEDIF(Table1[[#This Row],[Start_Date]],Table1[[#This Row],[End_Date]],"M")</f>
        <v>6</v>
      </c>
      <c r="M2">
        <f>H2*L2</f>
        <v>4800</v>
      </c>
      <c r="O2" s="17" t="s">
        <v>115</v>
      </c>
      <c r="P2" s="17" t="s">
        <v>116</v>
      </c>
    </row>
    <row r="3" spans="1:20" ht="15" thickBot="1" x14ac:dyDescent="0.35">
      <c r="A3" s="1" t="s">
        <v>16</v>
      </c>
      <c r="B3" s="1" t="s">
        <v>17</v>
      </c>
      <c r="C3" s="2">
        <v>27</v>
      </c>
      <c r="D3" s="1" t="s">
        <v>12</v>
      </c>
      <c r="E3" s="1" t="s">
        <v>13</v>
      </c>
      <c r="F3" s="3">
        <v>45714</v>
      </c>
      <c r="G3" s="3">
        <v>45740</v>
      </c>
      <c r="H3" s="2">
        <v>800</v>
      </c>
      <c r="I3" s="2">
        <v>20</v>
      </c>
      <c r="J3" s="1" t="s">
        <v>18</v>
      </c>
      <c r="K3" s="5" t="s">
        <v>19</v>
      </c>
      <c r="L3">
        <f>DATEDIF(Table1[[#This Row],[Start_Date]],Table1[[#This Row],[End_Date]],"M")</f>
        <v>0</v>
      </c>
      <c r="M3">
        <f t="shared" ref="M3:M36" si="0">H3*L3</f>
        <v>0</v>
      </c>
      <c r="O3" s="17" t="s">
        <v>110</v>
      </c>
      <c r="P3" t="s">
        <v>13</v>
      </c>
      <c r="Q3" t="s">
        <v>31</v>
      </c>
      <c r="R3" t="s">
        <v>41</v>
      </c>
      <c r="S3" t="s">
        <v>22</v>
      </c>
      <c r="T3" t="s">
        <v>111</v>
      </c>
    </row>
    <row r="4" spans="1:20" ht="15" thickBot="1" x14ac:dyDescent="0.35">
      <c r="A4" s="1" t="s">
        <v>20</v>
      </c>
      <c r="B4" s="1" t="s">
        <v>21</v>
      </c>
      <c r="C4" s="2">
        <v>24</v>
      </c>
      <c r="D4" s="1" t="s">
        <v>12</v>
      </c>
      <c r="E4" s="1" t="s">
        <v>22</v>
      </c>
      <c r="F4" s="3">
        <v>45191</v>
      </c>
      <c r="G4" s="3">
        <v>45371</v>
      </c>
      <c r="H4" s="2">
        <v>1200</v>
      </c>
      <c r="I4" s="2">
        <v>18</v>
      </c>
      <c r="J4" s="1" t="s">
        <v>23</v>
      </c>
      <c r="K4" s="5" t="s">
        <v>24</v>
      </c>
      <c r="L4">
        <f>DATEDIF(Table1[[#This Row],[Start_Date]],Table1[[#This Row],[End_Date]],"M")</f>
        <v>5</v>
      </c>
      <c r="M4">
        <f t="shared" si="0"/>
        <v>6000</v>
      </c>
      <c r="O4" s="18" t="s">
        <v>14</v>
      </c>
      <c r="P4" s="19">
        <v>1</v>
      </c>
      <c r="Q4" s="19">
        <v>1</v>
      </c>
      <c r="R4" s="19">
        <v>1</v>
      </c>
      <c r="S4" s="19">
        <v>2</v>
      </c>
      <c r="T4" s="19">
        <v>5</v>
      </c>
    </row>
    <row r="5" spans="1:20" ht="15" thickBot="1" x14ac:dyDescent="0.35">
      <c r="A5" s="1" t="s">
        <v>25</v>
      </c>
      <c r="B5" s="1" t="s">
        <v>26</v>
      </c>
      <c r="C5" s="2">
        <v>31</v>
      </c>
      <c r="D5" s="1" t="s">
        <v>27</v>
      </c>
      <c r="E5" s="1" t="s">
        <v>22</v>
      </c>
      <c r="F5" s="3">
        <v>45479</v>
      </c>
      <c r="G5" s="3">
        <v>45587</v>
      </c>
      <c r="H5" s="2">
        <v>1200</v>
      </c>
      <c r="I5" s="2">
        <v>16</v>
      </c>
      <c r="J5" s="1" t="s">
        <v>23</v>
      </c>
      <c r="K5" s="5" t="s">
        <v>28</v>
      </c>
      <c r="L5">
        <f>DATEDIF(Table1[[#This Row],[Start_Date]],Table1[[#This Row],[End_Date]],"M")</f>
        <v>3</v>
      </c>
      <c r="M5">
        <f t="shared" si="0"/>
        <v>3600</v>
      </c>
      <c r="O5" s="18" t="s">
        <v>67</v>
      </c>
      <c r="P5" s="19">
        <v>1</v>
      </c>
      <c r="Q5" s="19">
        <v>1</v>
      </c>
      <c r="R5" s="19">
        <v>1</v>
      </c>
      <c r="S5" s="19">
        <v>1</v>
      </c>
      <c r="T5" s="19">
        <v>4</v>
      </c>
    </row>
    <row r="6" spans="1:20" ht="15" thickBot="1" x14ac:dyDescent="0.35">
      <c r="A6" s="1" t="s">
        <v>29</v>
      </c>
      <c r="B6" s="1" t="s">
        <v>30</v>
      </c>
      <c r="C6" s="2">
        <v>19</v>
      </c>
      <c r="D6" s="1" t="s">
        <v>12</v>
      </c>
      <c r="E6" s="1" t="s">
        <v>31</v>
      </c>
      <c r="F6" s="3">
        <v>45286</v>
      </c>
      <c r="G6" s="3">
        <v>45501</v>
      </c>
      <c r="H6" s="2">
        <v>2500</v>
      </c>
      <c r="I6" s="2">
        <v>12</v>
      </c>
      <c r="J6" s="1" t="s">
        <v>14</v>
      </c>
      <c r="K6" s="5" t="s">
        <v>32</v>
      </c>
      <c r="L6">
        <f>DATEDIF(Table1[[#This Row],[Start_Date]],Table1[[#This Row],[End_Date]],"M")</f>
        <v>7</v>
      </c>
      <c r="M6">
        <f t="shared" si="0"/>
        <v>17500</v>
      </c>
      <c r="O6" s="18" t="s">
        <v>23</v>
      </c>
      <c r="P6" s="19">
        <v>1</v>
      </c>
      <c r="Q6" s="19">
        <v>1</v>
      </c>
      <c r="R6" s="19"/>
      <c r="S6" s="19">
        <v>3</v>
      </c>
      <c r="T6" s="19">
        <v>5</v>
      </c>
    </row>
    <row r="7" spans="1:20" ht="15" thickBot="1" x14ac:dyDescent="0.35">
      <c r="A7" s="1" t="s">
        <v>33</v>
      </c>
      <c r="B7" s="1" t="s">
        <v>34</v>
      </c>
      <c r="C7" s="2">
        <v>40</v>
      </c>
      <c r="D7" s="1" t="s">
        <v>12</v>
      </c>
      <c r="E7" s="1" t="s">
        <v>13</v>
      </c>
      <c r="F7" s="3">
        <v>45317</v>
      </c>
      <c r="G7" s="3">
        <v>45392</v>
      </c>
      <c r="H7" s="2">
        <v>800</v>
      </c>
      <c r="I7" s="2">
        <v>14</v>
      </c>
      <c r="J7" s="1" t="s">
        <v>35</v>
      </c>
      <c r="K7" s="5" t="s">
        <v>36</v>
      </c>
      <c r="L7">
        <f>DATEDIF(Table1[[#This Row],[Start_Date]],Table1[[#This Row],[End_Date]],"M")</f>
        <v>2</v>
      </c>
      <c r="M7">
        <f t="shared" si="0"/>
        <v>1600</v>
      </c>
      <c r="O7" s="18" t="s">
        <v>42</v>
      </c>
      <c r="P7" s="19">
        <v>1</v>
      </c>
      <c r="Q7" s="19">
        <v>2</v>
      </c>
      <c r="R7" s="19">
        <v>2</v>
      </c>
      <c r="S7" s="19">
        <v>1</v>
      </c>
      <c r="T7" s="19">
        <v>6</v>
      </c>
    </row>
    <row r="8" spans="1:20" ht="15" thickBot="1" x14ac:dyDescent="0.35">
      <c r="A8" s="1" t="s">
        <v>37</v>
      </c>
      <c r="B8" s="1" t="s">
        <v>38</v>
      </c>
      <c r="C8" s="2">
        <v>41</v>
      </c>
      <c r="D8" s="1" t="s">
        <v>27</v>
      </c>
      <c r="E8" s="1" t="s">
        <v>13</v>
      </c>
      <c r="F8" s="3">
        <v>45588</v>
      </c>
      <c r="G8" s="3">
        <v>45677</v>
      </c>
      <c r="H8" s="2">
        <v>800</v>
      </c>
      <c r="I8" s="2">
        <v>25</v>
      </c>
      <c r="J8" s="1" t="s">
        <v>18</v>
      </c>
      <c r="K8" s="6"/>
      <c r="L8">
        <f>DATEDIF(Table1[[#This Row],[Start_Date]],Table1[[#This Row],[End_Date]],"M")</f>
        <v>2</v>
      </c>
      <c r="M8">
        <f t="shared" si="0"/>
        <v>1600</v>
      </c>
      <c r="O8" s="18" t="s">
        <v>35</v>
      </c>
      <c r="P8" s="19">
        <v>3</v>
      </c>
      <c r="Q8" s="19">
        <v>2</v>
      </c>
      <c r="R8" s="19">
        <v>2</v>
      </c>
      <c r="S8" s="19">
        <v>3</v>
      </c>
      <c r="T8" s="19">
        <v>10</v>
      </c>
    </row>
    <row r="9" spans="1:20" ht="15" thickBot="1" x14ac:dyDescent="0.35">
      <c r="A9" s="1" t="s">
        <v>39</v>
      </c>
      <c r="B9" s="1" t="s">
        <v>40</v>
      </c>
      <c r="C9" s="2">
        <v>43</v>
      </c>
      <c r="D9" s="1" t="s">
        <v>12</v>
      </c>
      <c r="E9" s="1" t="s">
        <v>41</v>
      </c>
      <c r="F9" s="3">
        <v>45450</v>
      </c>
      <c r="G9" s="3">
        <v>45563</v>
      </c>
      <c r="H9" s="2">
        <v>1800</v>
      </c>
      <c r="I9" s="2">
        <v>28</v>
      </c>
      <c r="J9" s="1" t="s">
        <v>42</v>
      </c>
      <c r="K9" s="6"/>
      <c r="L9">
        <f>DATEDIF(Table1[[#This Row],[Start_Date]],Table1[[#This Row],[End_Date]],"M")</f>
        <v>3</v>
      </c>
      <c r="M9">
        <f t="shared" si="0"/>
        <v>5400</v>
      </c>
      <c r="O9" s="18" t="s">
        <v>18</v>
      </c>
      <c r="P9" s="19">
        <v>2</v>
      </c>
      <c r="Q9" s="19"/>
      <c r="R9" s="19">
        <v>1</v>
      </c>
      <c r="S9" s="19">
        <v>2</v>
      </c>
      <c r="T9" s="19">
        <v>5</v>
      </c>
    </row>
    <row r="10" spans="1:20" ht="15" thickBot="1" x14ac:dyDescent="0.35">
      <c r="A10" s="1" t="s">
        <v>43</v>
      </c>
      <c r="B10" s="1" t="s">
        <v>44</v>
      </c>
      <c r="C10" s="2">
        <v>42</v>
      </c>
      <c r="D10" s="1" t="s">
        <v>12</v>
      </c>
      <c r="E10" s="1" t="s">
        <v>13</v>
      </c>
      <c r="F10" s="3">
        <v>45569</v>
      </c>
      <c r="G10" s="3">
        <v>45582</v>
      </c>
      <c r="H10" s="2">
        <v>800</v>
      </c>
      <c r="I10" s="2">
        <v>3</v>
      </c>
      <c r="J10" s="1" t="s">
        <v>42</v>
      </c>
      <c r="K10" s="5" t="s">
        <v>45</v>
      </c>
      <c r="L10">
        <f>DATEDIF(Table1[[#This Row],[Start_Date]],Table1[[#This Row],[End_Date]],"M")</f>
        <v>0</v>
      </c>
      <c r="M10">
        <f t="shared" si="0"/>
        <v>0</v>
      </c>
      <c r="O10" s="18" t="s">
        <v>111</v>
      </c>
      <c r="P10" s="19">
        <v>9</v>
      </c>
      <c r="Q10" s="19">
        <v>7</v>
      </c>
      <c r="R10" s="19">
        <v>7</v>
      </c>
      <c r="S10" s="19">
        <v>12</v>
      </c>
      <c r="T10" s="19">
        <v>35</v>
      </c>
    </row>
    <row r="11" spans="1:20" ht="15" thickBot="1" x14ac:dyDescent="0.35">
      <c r="A11" s="1" t="s">
        <v>46</v>
      </c>
      <c r="B11" s="1" t="s">
        <v>47</v>
      </c>
      <c r="C11" s="2">
        <v>37</v>
      </c>
      <c r="D11" s="1" t="s">
        <v>12</v>
      </c>
      <c r="E11" s="1" t="s">
        <v>22</v>
      </c>
      <c r="F11" s="3">
        <v>45202</v>
      </c>
      <c r="G11" s="3">
        <v>45280</v>
      </c>
      <c r="H11" s="2">
        <v>1200</v>
      </c>
      <c r="I11" s="2">
        <v>29</v>
      </c>
      <c r="J11" s="1" t="s">
        <v>35</v>
      </c>
      <c r="K11" s="5" t="s">
        <v>48</v>
      </c>
      <c r="L11">
        <f>DATEDIF(Table1[[#This Row],[Start_Date]],Table1[[#This Row],[End_Date]],"M")</f>
        <v>2</v>
      </c>
      <c r="M11">
        <f t="shared" si="0"/>
        <v>2400</v>
      </c>
    </row>
    <row r="12" spans="1:20" ht="15" thickBot="1" x14ac:dyDescent="0.35">
      <c r="A12" s="1" t="s">
        <v>49</v>
      </c>
      <c r="B12" s="1" t="s">
        <v>50</v>
      </c>
      <c r="C12" s="2">
        <v>48</v>
      </c>
      <c r="D12" s="1" t="s">
        <v>27</v>
      </c>
      <c r="E12" s="1" t="s">
        <v>22</v>
      </c>
      <c r="F12" s="3">
        <v>45297</v>
      </c>
      <c r="G12" s="3">
        <v>45459</v>
      </c>
      <c r="H12" s="2">
        <v>1200</v>
      </c>
      <c r="I12" s="2">
        <v>13</v>
      </c>
      <c r="J12" s="1" t="s">
        <v>14</v>
      </c>
      <c r="K12" s="5" t="s">
        <v>51</v>
      </c>
      <c r="L12">
        <f>DATEDIF(Table1[[#This Row],[Start_Date]],Table1[[#This Row],[End_Date]],"M")</f>
        <v>5</v>
      </c>
      <c r="M12">
        <f t="shared" si="0"/>
        <v>6000</v>
      </c>
    </row>
    <row r="13" spans="1:20" ht="15" thickBot="1" x14ac:dyDescent="0.35">
      <c r="A13" s="1" t="s">
        <v>52</v>
      </c>
      <c r="B13" s="1" t="s">
        <v>53</v>
      </c>
      <c r="C13" s="2">
        <v>36</v>
      </c>
      <c r="D13" s="1" t="s">
        <v>12</v>
      </c>
      <c r="E13" s="1" t="s">
        <v>22</v>
      </c>
      <c r="F13" s="3">
        <v>45154</v>
      </c>
      <c r="G13" s="3">
        <v>45568</v>
      </c>
      <c r="H13" s="2">
        <v>1200</v>
      </c>
      <c r="I13" s="2">
        <v>19</v>
      </c>
      <c r="J13" s="1" t="s">
        <v>42</v>
      </c>
      <c r="K13" s="5" t="s">
        <v>54</v>
      </c>
      <c r="L13">
        <f>DATEDIF(Table1[[#This Row],[Start_Date]],Table1[[#This Row],[End_Date]],"M")</f>
        <v>13</v>
      </c>
      <c r="M13">
        <f t="shared" si="0"/>
        <v>15600</v>
      </c>
    </row>
    <row r="14" spans="1:20" ht="15" thickBot="1" x14ac:dyDescent="0.35">
      <c r="A14" s="1" t="s">
        <v>55</v>
      </c>
      <c r="B14" s="1" t="s">
        <v>56</v>
      </c>
      <c r="C14" s="2">
        <v>48</v>
      </c>
      <c r="D14" s="1" t="s">
        <v>27</v>
      </c>
      <c r="E14" s="1" t="s">
        <v>41</v>
      </c>
      <c r="F14" s="3">
        <v>45556</v>
      </c>
      <c r="G14" s="3">
        <v>45641</v>
      </c>
      <c r="H14" s="2">
        <v>1800</v>
      </c>
      <c r="I14" s="2">
        <v>22</v>
      </c>
      <c r="J14" s="1" t="s">
        <v>42</v>
      </c>
      <c r="K14" s="6"/>
      <c r="L14">
        <f>DATEDIF(Table1[[#This Row],[Start_Date]],Table1[[#This Row],[End_Date]],"M")</f>
        <v>2</v>
      </c>
      <c r="M14">
        <f t="shared" si="0"/>
        <v>3600</v>
      </c>
    </row>
    <row r="15" spans="1:20" ht="15" thickBot="1" x14ac:dyDescent="0.35">
      <c r="A15" s="1" t="s">
        <v>57</v>
      </c>
      <c r="B15" s="1" t="s">
        <v>58</v>
      </c>
      <c r="C15" s="2">
        <v>39</v>
      </c>
      <c r="D15" s="1" t="s">
        <v>12</v>
      </c>
      <c r="E15" s="1" t="s">
        <v>22</v>
      </c>
      <c r="F15" s="3">
        <v>45065</v>
      </c>
      <c r="G15" s="3">
        <v>45242</v>
      </c>
      <c r="H15" s="2">
        <v>1200</v>
      </c>
      <c r="I15" s="2">
        <v>28</v>
      </c>
      <c r="J15" s="1" t="s">
        <v>35</v>
      </c>
      <c r="K15" s="6"/>
      <c r="L15">
        <f>DATEDIF(Table1[[#This Row],[Start_Date]],Table1[[#This Row],[End_Date]],"M")</f>
        <v>5</v>
      </c>
      <c r="M15">
        <f t="shared" si="0"/>
        <v>6000</v>
      </c>
    </row>
    <row r="16" spans="1:20" ht="15" thickBot="1" x14ac:dyDescent="0.35">
      <c r="A16" s="1" t="s">
        <v>59</v>
      </c>
      <c r="B16" s="1" t="s">
        <v>60</v>
      </c>
      <c r="C16" s="2">
        <v>44</v>
      </c>
      <c r="D16" s="1" t="s">
        <v>27</v>
      </c>
      <c r="E16" s="1" t="s">
        <v>13</v>
      </c>
      <c r="F16" s="3">
        <v>45333</v>
      </c>
      <c r="G16" s="3">
        <v>45540</v>
      </c>
      <c r="H16" s="2">
        <v>800</v>
      </c>
      <c r="I16" s="2">
        <v>8</v>
      </c>
      <c r="J16" s="4" t="s">
        <v>23</v>
      </c>
      <c r="K16" s="6"/>
      <c r="L16">
        <f>DATEDIF(Table1[[#This Row],[Start_Date]],Table1[[#This Row],[End_Date]],"M")</f>
        <v>6</v>
      </c>
      <c r="M16">
        <f t="shared" si="0"/>
        <v>4800</v>
      </c>
    </row>
    <row r="17" spans="1:13" ht="15" thickBot="1" x14ac:dyDescent="0.35">
      <c r="A17" s="1" t="s">
        <v>61</v>
      </c>
      <c r="B17" s="1" t="s">
        <v>62</v>
      </c>
      <c r="C17" s="2">
        <v>39</v>
      </c>
      <c r="D17" s="1" t="s">
        <v>12</v>
      </c>
      <c r="E17" s="1" t="s">
        <v>31</v>
      </c>
      <c r="F17" s="3">
        <v>45702</v>
      </c>
      <c r="G17" s="3">
        <v>45732</v>
      </c>
      <c r="H17" s="2">
        <v>2500</v>
      </c>
      <c r="I17" s="2">
        <v>14</v>
      </c>
      <c r="J17" s="1" t="s">
        <v>42</v>
      </c>
      <c r="K17" s="6"/>
      <c r="L17">
        <f>DATEDIF(Table1[[#This Row],[Start_Date]],Table1[[#This Row],[End_Date]],"M")</f>
        <v>1</v>
      </c>
      <c r="M17">
        <f t="shared" si="0"/>
        <v>2500</v>
      </c>
    </row>
    <row r="18" spans="1:13" ht="15" thickBot="1" x14ac:dyDescent="0.35">
      <c r="A18" s="1" t="s">
        <v>63</v>
      </c>
      <c r="B18" s="1" t="s">
        <v>64</v>
      </c>
      <c r="C18" s="2">
        <v>35</v>
      </c>
      <c r="D18" s="1" t="s">
        <v>12</v>
      </c>
      <c r="E18" s="1" t="s">
        <v>22</v>
      </c>
      <c r="F18" s="3">
        <v>45329</v>
      </c>
      <c r="G18" s="3">
        <v>45685</v>
      </c>
      <c r="H18" s="2">
        <v>1200</v>
      </c>
      <c r="I18" s="2">
        <v>25</v>
      </c>
      <c r="J18" s="4" t="s">
        <v>23</v>
      </c>
      <c r="K18" s="6"/>
      <c r="L18">
        <f>DATEDIF(Table1[[#This Row],[Start_Date]],Table1[[#This Row],[End_Date]],"M")</f>
        <v>11</v>
      </c>
      <c r="M18">
        <f t="shared" si="0"/>
        <v>13200</v>
      </c>
    </row>
    <row r="19" spans="1:13" ht="15" thickBot="1" x14ac:dyDescent="0.35">
      <c r="A19" s="1" t="s">
        <v>65</v>
      </c>
      <c r="B19" s="1" t="s">
        <v>66</v>
      </c>
      <c r="C19" s="2">
        <v>56</v>
      </c>
      <c r="D19" s="1" t="s">
        <v>27</v>
      </c>
      <c r="E19" s="1" t="s">
        <v>31</v>
      </c>
      <c r="F19" s="3">
        <v>45213</v>
      </c>
      <c r="G19" s="3">
        <v>45649</v>
      </c>
      <c r="H19" s="2">
        <v>2500</v>
      </c>
      <c r="I19" s="2">
        <v>13</v>
      </c>
      <c r="J19" s="1" t="s">
        <v>67</v>
      </c>
      <c r="K19" s="6"/>
      <c r="L19">
        <f>DATEDIF(Table1[[#This Row],[Start_Date]],Table1[[#This Row],[End_Date]],"M")</f>
        <v>14</v>
      </c>
      <c r="M19">
        <f t="shared" si="0"/>
        <v>35000</v>
      </c>
    </row>
    <row r="20" spans="1:13" ht="15" thickBot="1" x14ac:dyDescent="0.35">
      <c r="A20" s="1" t="s">
        <v>68</v>
      </c>
      <c r="B20" s="1" t="s">
        <v>69</v>
      </c>
      <c r="C20" s="2">
        <v>27</v>
      </c>
      <c r="D20" s="1" t="s">
        <v>27</v>
      </c>
      <c r="E20" s="1" t="s">
        <v>13</v>
      </c>
      <c r="F20" s="3">
        <v>45354</v>
      </c>
      <c r="G20" s="3">
        <v>45664</v>
      </c>
      <c r="H20" s="2">
        <v>800</v>
      </c>
      <c r="I20" s="2">
        <v>26</v>
      </c>
      <c r="J20" s="1" t="s">
        <v>35</v>
      </c>
      <c r="K20" s="6"/>
      <c r="L20">
        <f>DATEDIF(Table1[[#This Row],[Start_Date]],Table1[[#This Row],[End_Date]],"M")</f>
        <v>10</v>
      </c>
      <c r="M20">
        <f t="shared" si="0"/>
        <v>8000</v>
      </c>
    </row>
    <row r="21" spans="1:13" ht="15" thickBot="1" x14ac:dyDescent="0.35">
      <c r="A21" s="1" t="s">
        <v>70</v>
      </c>
      <c r="B21" s="1" t="s">
        <v>71</v>
      </c>
      <c r="C21" s="2">
        <v>28</v>
      </c>
      <c r="D21" s="1" t="s">
        <v>12</v>
      </c>
      <c r="E21" s="1" t="s">
        <v>31</v>
      </c>
      <c r="F21" s="3">
        <v>45417</v>
      </c>
      <c r="G21" s="3">
        <v>45608</v>
      </c>
      <c r="H21" s="2">
        <v>2500</v>
      </c>
      <c r="I21" s="2">
        <v>21</v>
      </c>
      <c r="J21" s="1" t="s">
        <v>35</v>
      </c>
      <c r="K21" s="5" t="s">
        <v>72</v>
      </c>
      <c r="L21">
        <f>DATEDIF(Table1[[#This Row],[Start_Date]],Table1[[#This Row],[End_Date]],"M")</f>
        <v>6</v>
      </c>
      <c r="M21">
        <f t="shared" si="0"/>
        <v>15000</v>
      </c>
    </row>
    <row r="22" spans="1:13" ht="15" thickBot="1" x14ac:dyDescent="0.35">
      <c r="A22" s="1" t="s">
        <v>73</v>
      </c>
      <c r="B22" s="1" t="s">
        <v>74</v>
      </c>
      <c r="C22" s="2">
        <v>57</v>
      </c>
      <c r="D22" s="1" t="s">
        <v>27</v>
      </c>
      <c r="E22" s="1" t="s">
        <v>41</v>
      </c>
      <c r="F22" s="3">
        <v>45146</v>
      </c>
      <c r="G22" s="3">
        <v>45674</v>
      </c>
      <c r="H22" s="2">
        <v>1800</v>
      </c>
      <c r="I22" s="2">
        <v>19</v>
      </c>
      <c r="J22" s="1" t="s">
        <v>35</v>
      </c>
      <c r="K22" s="6"/>
      <c r="L22">
        <f>DATEDIF(Table1[[#This Row],[Start_Date]],Table1[[#This Row],[End_Date]],"M")</f>
        <v>17</v>
      </c>
      <c r="M22">
        <f t="shared" si="0"/>
        <v>30600</v>
      </c>
    </row>
    <row r="23" spans="1:13" ht="15" thickBot="1" x14ac:dyDescent="0.35">
      <c r="A23" s="1" t="s">
        <v>75</v>
      </c>
      <c r="B23" s="1" t="s">
        <v>76</v>
      </c>
      <c r="C23" s="2">
        <v>26</v>
      </c>
      <c r="D23" s="1" t="s">
        <v>27</v>
      </c>
      <c r="E23" s="1" t="s">
        <v>41</v>
      </c>
      <c r="F23" s="3">
        <v>45320</v>
      </c>
      <c r="G23" s="3">
        <v>45616</v>
      </c>
      <c r="H23" s="2">
        <v>1800</v>
      </c>
      <c r="I23" s="2">
        <v>5</v>
      </c>
      <c r="J23" s="4" t="s">
        <v>14</v>
      </c>
      <c r="K23" s="6"/>
      <c r="L23">
        <f>DATEDIF(Table1[[#This Row],[Start_Date]],Table1[[#This Row],[End_Date]],"M")</f>
        <v>9</v>
      </c>
      <c r="M23">
        <f t="shared" si="0"/>
        <v>16200</v>
      </c>
    </row>
    <row r="24" spans="1:13" ht="15" thickBot="1" x14ac:dyDescent="0.35">
      <c r="A24" s="1" t="s">
        <v>77</v>
      </c>
      <c r="B24" s="1" t="s">
        <v>78</v>
      </c>
      <c r="C24" s="2">
        <v>48</v>
      </c>
      <c r="D24" s="1" t="s">
        <v>12</v>
      </c>
      <c r="E24" s="1" t="s">
        <v>41</v>
      </c>
      <c r="F24" s="3">
        <v>45451</v>
      </c>
      <c r="G24" s="3">
        <v>45455</v>
      </c>
      <c r="H24" s="2">
        <v>1800</v>
      </c>
      <c r="I24" s="2">
        <v>18</v>
      </c>
      <c r="J24" s="1" t="s">
        <v>67</v>
      </c>
      <c r="K24" s="6"/>
      <c r="L24">
        <f>DATEDIF(Table1[[#This Row],[Start_Date]],Table1[[#This Row],[End_Date]],"M")</f>
        <v>0</v>
      </c>
      <c r="M24">
        <f t="shared" si="0"/>
        <v>0</v>
      </c>
    </row>
    <row r="25" spans="1:13" ht="15" thickBot="1" x14ac:dyDescent="0.35">
      <c r="A25" s="1" t="s">
        <v>79</v>
      </c>
      <c r="B25" s="1" t="s">
        <v>80</v>
      </c>
      <c r="C25" s="2">
        <v>25</v>
      </c>
      <c r="D25" s="1" t="s">
        <v>27</v>
      </c>
      <c r="E25" s="1" t="s">
        <v>22</v>
      </c>
      <c r="F25" s="3">
        <v>45439</v>
      </c>
      <c r="G25" s="3">
        <v>45730</v>
      </c>
      <c r="H25" s="2">
        <v>1200</v>
      </c>
      <c r="I25" s="2">
        <v>6</v>
      </c>
      <c r="J25" s="4" t="s">
        <v>14</v>
      </c>
      <c r="K25" s="6"/>
      <c r="L25">
        <f>DATEDIF(Table1[[#This Row],[Start_Date]],Table1[[#This Row],[End_Date]],"M")</f>
        <v>9</v>
      </c>
      <c r="M25">
        <f t="shared" si="0"/>
        <v>10800</v>
      </c>
    </row>
    <row r="26" spans="1:13" ht="15" thickBot="1" x14ac:dyDescent="0.35">
      <c r="A26" s="1" t="s">
        <v>81</v>
      </c>
      <c r="B26" s="1" t="s">
        <v>82</v>
      </c>
      <c r="C26" s="2">
        <v>53</v>
      </c>
      <c r="D26" s="1" t="s">
        <v>12</v>
      </c>
      <c r="E26" s="1" t="s">
        <v>41</v>
      </c>
      <c r="F26" s="3">
        <v>45286</v>
      </c>
      <c r="G26" s="3">
        <v>45372</v>
      </c>
      <c r="H26" s="2">
        <v>1800</v>
      </c>
      <c r="I26" s="2">
        <v>17</v>
      </c>
      <c r="J26" s="1" t="s">
        <v>35</v>
      </c>
      <c r="K26" s="5" t="s">
        <v>83</v>
      </c>
      <c r="L26">
        <f>DATEDIF(Table1[[#This Row],[Start_Date]],Table1[[#This Row],[End_Date]],"M")</f>
        <v>2</v>
      </c>
      <c r="M26">
        <f t="shared" si="0"/>
        <v>3600</v>
      </c>
    </row>
    <row r="27" spans="1:13" ht="15" thickBot="1" x14ac:dyDescent="0.35">
      <c r="A27" s="1" t="s">
        <v>84</v>
      </c>
      <c r="B27" s="1" t="s">
        <v>85</v>
      </c>
      <c r="C27" s="2">
        <v>42</v>
      </c>
      <c r="D27" s="1" t="s">
        <v>27</v>
      </c>
      <c r="E27" s="1" t="s">
        <v>22</v>
      </c>
      <c r="F27" s="3">
        <v>45702</v>
      </c>
      <c r="G27" s="3">
        <v>45727</v>
      </c>
      <c r="H27" s="2">
        <v>1200</v>
      </c>
      <c r="I27" s="2">
        <v>3</v>
      </c>
      <c r="J27" s="1" t="s">
        <v>67</v>
      </c>
      <c r="K27" s="6"/>
      <c r="L27">
        <f>DATEDIF(Table1[[#This Row],[Start_Date]],Table1[[#This Row],[End_Date]],"M")</f>
        <v>0</v>
      </c>
      <c r="M27">
        <f t="shared" si="0"/>
        <v>0</v>
      </c>
    </row>
    <row r="28" spans="1:13" ht="15" thickBot="1" x14ac:dyDescent="0.35">
      <c r="A28" s="1" t="s">
        <v>86</v>
      </c>
      <c r="B28" s="1" t="s">
        <v>87</v>
      </c>
      <c r="C28" s="2">
        <v>24</v>
      </c>
      <c r="D28" s="1" t="s">
        <v>12</v>
      </c>
      <c r="E28" s="1" t="s">
        <v>31</v>
      </c>
      <c r="F28" s="3">
        <v>45698</v>
      </c>
      <c r="G28" s="3">
        <v>45726</v>
      </c>
      <c r="H28" s="2">
        <v>2500</v>
      </c>
      <c r="I28" s="2">
        <v>28</v>
      </c>
      <c r="J28" s="1" t="s">
        <v>35</v>
      </c>
      <c r="K28" s="6"/>
      <c r="L28">
        <f>DATEDIF(Table1[[#This Row],[Start_Date]],Table1[[#This Row],[End_Date]],"M")</f>
        <v>1</v>
      </c>
      <c r="M28">
        <f t="shared" si="0"/>
        <v>2500</v>
      </c>
    </row>
    <row r="29" spans="1:13" ht="15" thickBot="1" x14ac:dyDescent="0.35">
      <c r="A29" s="1" t="s">
        <v>88</v>
      </c>
      <c r="B29" s="1" t="s">
        <v>89</v>
      </c>
      <c r="C29" s="2">
        <v>53</v>
      </c>
      <c r="D29" s="1" t="s">
        <v>12</v>
      </c>
      <c r="E29" s="1" t="s">
        <v>22</v>
      </c>
      <c r="F29" s="3">
        <v>45614</v>
      </c>
      <c r="G29" s="3">
        <v>45645</v>
      </c>
      <c r="H29" s="2">
        <v>1200</v>
      </c>
      <c r="I29" s="2">
        <v>23</v>
      </c>
      <c r="J29" s="1" t="s">
        <v>18</v>
      </c>
      <c r="K29" s="6"/>
      <c r="L29">
        <f>DATEDIF(Table1[[#This Row],[Start_Date]],Table1[[#This Row],[End_Date]],"M")</f>
        <v>1</v>
      </c>
      <c r="M29">
        <f t="shared" si="0"/>
        <v>1200</v>
      </c>
    </row>
    <row r="30" spans="1:13" ht="15" thickBot="1" x14ac:dyDescent="0.35">
      <c r="A30" s="1" t="s">
        <v>90</v>
      </c>
      <c r="B30" s="1" t="s">
        <v>91</v>
      </c>
      <c r="C30" s="2">
        <v>29</v>
      </c>
      <c r="D30" s="1" t="s">
        <v>27</v>
      </c>
      <c r="E30" s="1" t="s">
        <v>31</v>
      </c>
      <c r="F30" s="3">
        <v>45401</v>
      </c>
      <c r="G30" s="3">
        <v>45408</v>
      </c>
      <c r="H30" s="2">
        <v>2500</v>
      </c>
      <c r="I30" s="2">
        <v>8</v>
      </c>
      <c r="J30" s="4" t="s">
        <v>23</v>
      </c>
      <c r="K30" s="6"/>
      <c r="L30">
        <f>DATEDIF(Table1[[#This Row],[Start_Date]],Table1[[#This Row],[End_Date]],"M")</f>
        <v>0</v>
      </c>
      <c r="M30">
        <f t="shared" si="0"/>
        <v>0</v>
      </c>
    </row>
    <row r="31" spans="1:13" ht="15" thickBot="1" x14ac:dyDescent="0.35">
      <c r="A31" s="1" t="s">
        <v>92</v>
      </c>
      <c r="B31" s="1" t="s">
        <v>93</v>
      </c>
      <c r="C31" s="2">
        <v>31</v>
      </c>
      <c r="D31" s="1" t="s">
        <v>27</v>
      </c>
      <c r="E31" s="1" t="s">
        <v>31</v>
      </c>
      <c r="F31" s="3">
        <v>45667</v>
      </c>
      <c r="G31" s="3">
        <v>45745</v>
      </c>
      <c r="H31" s="2">
        <v>2500</v>
      </c>
      <c r="I31" s="2">
        <v>23</v>
      </c>
      <c r="J31" s="1" t="s">
        <v>42</v>
      </c>
      <c r="K31" s="5" t="s">
        <v>94</v>
      </c>
      <c r="L31">
        <f>DATEDIF(Table1[[#This Row],[Start_Date]],Table1[[#This Row],[End_Date]],"M")</f>
        <v>2</v>
      </c>
      <c r="M31">
        <f t="shared" si="0"/>
        <v>5000</v>
      </c>
    </row>
    <row r="32" spans="1:13" ht="15" thickBot="1" x14ac:dyDescent="0.35">
      <c r="A32" s="1" t="s">
        <v>95</v>
      </c>
      <c r="B32" s="1" t="s">
        <v>96</v>
      </c>
      <c r="C32" s="2">
        <v>52</v>
      </c>
      <c r="D32" s="1" t="s">
        <v>27</v>
      </c>
      <c r="E32" s="1" t="s">
        <v>13</v>
      </c>
      <c r="F32" s="3">
        <v>45088</v>
      </c>
      <c r="G32" s="3">
        <v>45656</v>
      </c>
      <c r="H32" s="2">
        <v>800</v>
      </c>
      <c r="I32" s="2">
        <v>9</v>
      </c>
      <c r="J32" s="1" t="s">
        <v>67</v>
      </c>
      <c r="K32" s="5" t="s">
        <v>97</v>
      </c>
      <c r="L32">
        <f>DATEDIF(Table1[[#This Row],[Start_Date]],Table1[[#This Row],[End_Date]],"M")</f>
        <v>18</v>
      </c>
      <c r="M32">
        <f t="shared" si="0"/>
        <v>14400</v>
      </c>
    </row>
    <row r="33" spans="1:13" ht="15" thickBot="1" x14ac:dyDescent="0.35">
      <c r="A33" s="1" t="s">
        <v>98</v>
      </c>
      <c r="B33" s="1" t="s">
        <v>99</v>
      </c>
      <c r="C33" s="2">
        <v>20</v>
      </c>
      <c r="D33" s="1" t="s">
        <v>12</v>
      </c>
      <c r="E33" s="1" t="s">
        <v>22</v>
      </c>
      <c r="F33" s="3">
        <v>45391</v>
      </c>
      <c r="G33" s="3">
        <v>45604</v>
      </c>
      <c r="H33" s="2">
        <v>1200</v>
      </c>
      <c r="I33" s="2">
        <v>2</v>
      </c>
      <c r="J33" s="1" t="s">
        <v>35</v>
      </c>
      <c r="K33" s="6"/>
      <c r="L33">
        <f>DATEDIF(Table1[[#This Row],[Start_Date]],Table1[[#This Row],[End_Date]],"M")</f>
        <v>6</v>
      </c>
      <c r="M33">
        <f t="shared" si="0"/>
        <v>7200</v>
      </c>
    </row>
    <row r="34" spans="1:13" ht="15" thickBot="1" x14ac:dyDescent="0.35">
      <c r="A34" s="1" t="s">
        <v>100</v>
      </c>
      <c r="B34" s="1" t="s">
        <v>101</v>
      </c>
      <c r="C34" s="2">
        <v>22</v>
      </c>
      <c r="D34" s="1" t="s">
        <v>12</v>
      </c>
      <c r="E34" s="1" t="s">
        <v>13</v>
      </c>
      <c r="F34" s="3">
        <v>45699</v>
      </c>
      <c r="G34" s="3">
        <v>45740</v>
      </c>
      <c r="H34" s="2">
        <v>800</v>
      </c>
      <c r="I34" s="2">
        <v>30</v>
      </c>
      <c r="J34" s="1" t="s">
        <v>35</v>
      </c>
      <c r="K34" s="6"/>
      <c r="L34">
        <f>DATEDIF(Table1[[#This Row],[Start_Date]],Table1[[#This Row],[End_Date]],"M")</f>
        <v>1</v>
      </c>
      <c r="M34">
        <f t="shared" si="0"/>
        <v>800</v>
      </c>
    </row>
    <row r="35" spans="1:13" ht="15" thickBot="1" x14ac:dyDescent="0.35">
      <c r="A35" s="1" t="s">
        <v>102</v>
      </c>
      <c r="B35" s="1" t="s">
        <v>103</v>
      </c>
      <c r="C35" s="2">
        <v>23</v>
      </c>
      <c r="D35" s="1" t="s">
        <v>12</v>
      </c>
      <c r="E35" s="1" t="s">
        <v>41</v>
      </c>
      <c r="F35" s="3">
        <v>45588</v>
      </c>
      <c r="G35" s="3">
        <v>45721</v>
      </c>
      <c r="H35" s="2">
        <v>1800</v>
      </c>
      <c r="I35" s="2">
        <v>23</v>
      </c>
      <c r="J35" s="1" t="s">
        <v>18</v>
      </c>
      <c r="K35" s="5" t="s">
        <v>104</v>
      </c>
      <c r="L35">
        <f>DATEDIF(Table1[[#This Row],[Start_Date]],Table1[[#This Row],[End_Date]],"M")</f>
        <v>4</v>
      </c>
      <c r="M35">
        <f t="shared" si="0"/>
        <v>7200</v>
      </c>
    </row>
    <row r="36" spans="1:13" x14ac:dyDescent="0.3">
      <c r="A36" s="11" t="s">
        <v>105</v>
      </c>
      <c r="B36" s="11" t="s">
        <v>106</v>
      </c>
      <c r="C36" s="12">
        <v>27</v>
      </c>
      <c r="D36" s="11" t="s">
        <v>27</v>
      </c>
      <c r="E36" s="11" t="s">
        <v>22</v>
      </c>
      <c r="F36" s="13">
        <v>45312</v>
      </c>
      <c r="G36" s="13">
        <v>45652</v>
      </c>
      <c r="H36" s="12">
        <v>1200</v>
      </c>
      <c r="I36" s="12">
        <v>27</v>
      </c>
      <c r="J36" s="11" t="s">
        <v>18</v>
      </c>
      <c r="K36" s="14"/>
      <c r="L36">
        <f>DATEDIF(Table1[[#This Row],[Start_Date]],Table1[[#This Row],[End_Date]],"M")</f>
        <v>11</v>
      </c>
      <c r="M36">
        <f t="shared" si="0"/>
        <v>13200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495F-4486-4F5A-9008-B94B697383FB}">
  <dimension ref="A1:L36"/>
  <sheetViews>
    <sheetView tabSelected="1" workbookViewId="0">
      <selection activeCell="O15" sqref="O15"/>
    </sheetView>
  </sheetViews>
  <sheetFormatPr defaultRowHeight="14.4" x14ac:dyDescent="0.3"/>
  <cols>
    <col min="1" max="1" width="10.44140625" customWidth="1"/>
    <col min="2" max="2" width="15.21875" customWidth="1"/>
    <col min="4" max="4" width="9" customWidth="1"/>
    <col min="5" max="5" width="18.6640625" customWidth="1"/>
    <col min="6" max="6" width="13.44140625" customWidth="1"/>
    <col min="7" max="7" width="12.109375" customWidth="1"/>
    <col min="8" max="8" width="14" customWidth="1"/>
    <col min="9" max="9" width="12.6640625" customWidth="1"/>
    <col min="10" max="10" width="11.6640625" customWidth="1"/>
    <col min="11" max="11" width="17.77734375" customWidth="1"/>
  </cols>
  <sheetData>
    <row r="1" spans="1:12" ht="29.4" thickBot="1" x14ac:dyDescent="0.35">
      <c r="A1" s="7" t="s">
        <v>107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0" t="s">
        <v>9</v>
      </c>
      <c r="L1" s="20" t="s">
        <v>108</v>
      </c>
    </row>
    <row r="2" spans="1:12" ht="15" thickBot="1" x14ac:dyDescent="0.35">
      <c r="A2" s="1" t="s">
        <v>10</v>
      </c>
      <c r="B2" s="1" t="s">
        <v>11</v>
      </c>
      <c r="C2" s="2">
        <v>59</v>
      </c>
      <c r="D2" s="1" t="s">
        <v>12</v>
      </c>
      <c r="E2" s="1" t="s">
        <v>13</v>
      </c>
      <c r="F2" s="3">
        <v>45235</v>
      </c>
      <c r="G2" s="3">
        <v>45425</v>
      </c>
      <c r="H2" s="2">
        <v>800</v>
      </c>
      <c r="I2" s="2">
        <v>25</v>
      </c>
      <c r="J2" s="1" t="s">
        <v>14</v>
      </c>
      <c r="K2" s="5" t="s">
        <v>15</v>
      </c>
      <c r="L2">
        <f>DATEDIF(Table1[[#This Row],[Start_Date]],Table1[[#This Row],[End_Date]],"M")</f>
        <v>6</v>
      </c>
    </row>
    <row r="3" spans="1:12" ht="15" thickBot="1" x14ac:dyDescent="0.35">
      <c r="A3" s="1" t="s">
        <v>16</v>
      </c>
      <c r="B3" s="1" t="s">
        <v>17</v>
      </c>
      <c r="C3" s="2">
        <v>27</v>
      </c>
      <c r="D3" s="1" t="s">
        <v>12</v>
      </c>
      <c r="E3" s="1" t="s">
        <v>13</v>
      </c>
      <c r="F3" s="3">
        <v>45714</v>
      </c>
      <c r="G3" s="3">
        <v>45740</v>
      </c>
      <c r="H3" s="2">
        <v>800</v>
      </c>
      <c r="I3" s="2">
        <v>20</v>
      </c>
      <c r="J3" s="1" t="s">
        <v>18</v>
      </c>
      <c r="K3" s="5" t="s">
        <v>19</v>
      </c>
      <c r="L3">
        <f>DATEDIF(Table1[[#This Row],[Start_Date]],Table1[[#This Row],[End_Date]],"M")</f>
        <v>0</v>
      </c>
    </row>
    <row r="4" spans="1:12" ht="15" thickBot="1" x14ac:dyDescent="0.35">
      <c r="A4" s="1" t="s">
        <v>20</v>
      </c>
      <c r="B4" s="1" t="s">
        <v>21</v>
      </c>
      <c r="C4" s="2">
        <v>24</v>
      </c>
      <c r="D4" s="1" t="s">
        <v>12</v>
      </c>
      <c r="E4" s="1" t="s">
        <v>22</v>
      </c>
      <c r="F4" s="3">
        <v>45191</v>
      </c>
      <c r="G4" s="3">
        <v>45371</v>
      </c>
      <c r="H4" s="2">
        <v>1200</v>
      </c>
      <c r="I4" s="2">
        <v>18</v>
      </c>
      <c r="J4" s="1" t="s">
        <v>23</v>
      </c>
      <c r="K4" s="5" t="s">
        <v>24</v>
      </c>
      <c r="L4">
        <f>DATEDIF(Table1[[#This Row],[Start_Date]],Table1[[#This Row],[End_Date]],"M")</f>
        <v>5</v>
      </c>
    </row>
    <row r="5" spans="1:12" ht="15" thickBot="1" x14ac:dyDescent="0.35">
      <c r="A5" s="1" t="s">
        <v>25</v>
      </c>
      <c r="B5" s="1" t="s">
        <v>26</v>
      </c>
      <c r="C5" s="2">
        <v>31</v>
      </c>
      <c r="D5" s="1" t="s">
        <v>27</v>
      </c>
      <c r="E5" s="1" t="s">
        <v>22</v>
      </c>
      <c r="F5" s="3">
        <v>45479</v>
      </c>
      <c r="G5" s="3">
        <v>45587</v>
      </c>
      <c r="H5" s="2">
        <v>1200</v>
      </c>
      <c r="I5" s="2">
        <v>16</v>
      </c>
      <c r="J5" s="1" t="s">
        <v>23</v>
      </c>
      <c r="K5" s="5" t="s">
        <v>28</v>
      </c>
      <c r="L5">
        <f>DATEDIF(Table1[[#This Row],[Start_Date]],Table1[[#This Row],[End_Date]],"M")</f>
        <v>3</v>
      </c>
    </row>
    <row r="6" spans="1:12" ht="15" thickBot="1" x14ac:dyDescent="0.35">
      <c r="A6" s="1" t="s">
        <v>29</v>
      </c>
      <c r="B6" s="1" t="s">
        <v>30</v>
      </c>
      <c r="C6" s="2">
        <v>19</v>
      </c>
      <c r="D6" s="1" t="s">
        <v>12</v>
      </c>
      <c r="E6" s="1" t="s">
        <v>31</v>
      </c>
      <c r="F6" s="3">
        <v>45286</v>
      </c>
      <c r="G6" s="3">
        <v>45501</v>
      </c>
      <c r="H6" s="2">
        <v>2500</v>
      </c>
      <c r="I6" s="2">
        <v>12</v>
      </c>
      <c r="J6" s="1" t="s">
        <v>14</v>
      </c>
      <c r="K6" s="5" t="s">
        <v>32</v>
      </c>
      <c r="L6">
        <f>DATEDIF(Table1[[#This Row],[Start_Date]],Table1[[#This Row],[End_Date]],"M")</f>
        <v>7</v>
      </c>
    </row>
    <row r="7" spans="1:12" ht="15" thickBot="1" x14ac:dyDescent="0.35">
      <c r="A7" s="1" t="s">
        <v>33</v>
      </c>
      <c r="B7" s="1" t="s">
        <v>34</v>
      </c>
      <c r="C7" s="2">
        <v>40</v>
      </c>
      <c r="D7" s="1" t="s">
        <v>12</v>
      </c>
      <c r="E7" s="1" t="s">
        <v>13</v>
      </c>
      <c r="F7" s="3">
        <v>45317</v>
      </c>
      <c r="G7" s="3">
        <v>45392</v>
      </c>
      <c r="H7" s="2">
        <v>800</v>
      </c>
      <c r="I7" s="2">
        <v>14</v>
      </c>
      <c r="J7" s="1" t="s">
        <v>35</v>
      </c>
      <c r="K7" s="5" t="s">
        <v>36</v>
      </c>
      <c r="L7">
        <f>DATEDIF(Table1[[#This Row],[Start_Date]],Table1[[#This Row],[End_Date]],"M")</f>
        <v>2</v>
      </c>
    </row>
    <row r="8" spans="1:12" ht="15" thickBot="1" x14ac:dyDescent="0.35">
      <c r="A8" s="1" t="s">
        <v>37</v>
      </c>
      <c r="B8" s="1" t="s">
        <v>38</v>
      </c>
      <c r="C8" s="2">
        <v>41</v>
      </c>
      <c r="D8" s="1" t="s">
        <v>27</v>
      </c>
      <c r="E8" s="1" t="s">
        <v>13</v>
      </c>
      <c r="F8" s="3">
        <v>45588</v>
      </c>
      <c r="G8" s="3">
        <v>45677</v>
      </c>
      <c r="H8" s="2">
        <v>800</v>
      </c>
      <c r="I8" s="2">
        <v>25</v>
      </c>
      <c r="J8" s="1" t="s">
        <v>18</v>
      </c>
      <c r="K8" s="6"/>
      <c r="L8">
        <f>DATEDIF(Table1[[#This Row],[Start_Date]],Table1[[#This Row],[End_Date]],"M")</f>
        <v>2</v>
      </c>
    </row>
    <row r="9" spans="1:12" ht="15" thickBot="1" x14ac:dyDescent="0.35">
      <c r="A9" s="1" t="s">
        <v>39</v>
      </c>
      <c r="B9" s="1" t="s">
        <v>40</v>
      </c>
      <c r="C9" s="2">
        <v>43</v>
      </c>
      <c r="D9" s="1" t="s">
        <v>12</v>
      </c>
      <c r="E9" s="1" t="s">
        <v>41</v>
      </c>
      <c r="F9" s="3">
        <v>45450</v>
      </c>
      <c r="G9" s="3">
        <v>45563</v>
      </c>
      <c r="H9" s="2">
        <v>1800</v>
      </c>
      <c r="I9" s="2">
        <v>28</v>
      </c>
      <c r="J9" s="1" t="s">
        <v>42</v>
      </c>
      <c r="K9" s="6"/>
      <c r="L9">
        <f>DATEDIF(Table1[[#This Row],[Start_Date]],Table1[[#This Row],[End_Date]],"M")</f>
        <v>3</v>
      </c>
    </row>
    <row r="10" spans="1:12" ht="15" thickBot="1" x14ac:dyDescent="0.35">
      <c r="A10" s="1" t="s">
        <v>43</v>
      </c>
      <c r="B10" s="1" t="s">
        <v>44</v>
      </c>
      <c r="C10" s="2">
        <v>42</v>
      </c>
      <c r="D10" s="1" t="s">
        <v>12</v>
      </c>
      <c r="E10" s="1" t="s">
        <v>13</v>
      </c>
      <c r="F10" s="3">
        <v>45569</v>
      </c>
      <c r="G10" s="3">
        <v>45582</v>
      </c>
      <c r="H10" s="2">
        <v>800</v>
      </c>
      <c r="I10" s="2">
        <v>3</v>
      </c>
      <c r="J10" s="1" t="s">
        <v>42</v>
      </c>
      <c r="K10" s="5" t="s">
        <v>45</v>
      </c>
      <c r="L10">
        <f>DATEDIF(Table1[[#This Row],[Start_Date]],Table1[[#This Row],[End_Date]],"M")</f>
        <v>0</v>
      </c>
    </row>
    <row r="11" spans="1:12" ht="15" thickBot="1" x14ac:dyDescent="0.35">
      <c r="A11" s="1" t="s">
        <v>46</v>
      </c>
      <c r="B11" s="1" t="s">
        <v>47</v>
      </c>
      <c r="C11" s="2">
        <v>37</v>
      </c>
      <c r="D11" s="1" t="s">
        <v>12</v>
      </c>
      <c r="E11" s="1" t="s">
        <v>22</v>
      </c>
      <c r="F11" s="3">
        <v>45202</v>
      </c>
      <c r="G11" s="3">
        <v>45280</v>
      </c>
      <c r="H11" s="2">
        <v>1200</v>
      </c>
      <c r="I11" s="2">
        <v>29</v>
      </c>
      <c r="J11" s="1" t="s">
        <v>35</v>
      </c>
      <c r="K11" s="5" t="s">
        <v>48</v>
      </c>
      <c r="L11">
        <f>DATEDIF(Table1[[#This Row],[Start_Date]],Table1[[#This Row],[End_Date]],"M")</f>
        <v>2</v>
      </c>
    </row>
    <row r="12" spans="1:12" ht="15" thickBot="1" x14ac:dyDescent="0.35">
      <c r="A12" s="1" t="s">
        <v>49</v>
      </c>
      <c r="B12" s="1" t="s">
        <v>50</v>
      </c>
      <c r="C12" s="2">
        <v>48</v>
      </c>
      <c r="D12" s="1" t="s">
        <v>27</v>
      </c>
      <c r="E12" s="1" t="s">
        <v>22</v>
      </c>
      <c r="F12" s="3">
        <v>45297</v>
      </c>
      <c r="G12" s="3">
        <v>45459</v>
      </c>
      <c r="H12" s="2">
        <v>1200</v>
      </c>
      <c r="I12" s="2">
        <v>13</v>
      </c>
      <c r="J12" s="1" t="s">
        <v>14</v>
      </c>
      <c r="K12" s="5" t="s">
        <v>51</v>
      </c>
      <c r="L12">
        <f>DATEDIF(Table1[[#This Row],[Start_Date]],Table1[[#This Row],[End_Date]],"M")</f>
        <v>5</v>
      </c>
    </row>
    <row r="13" spans="1:12" ht="15" thickBot="1" x14ac:dyDescent="0.35">
      <c r="A13" s="1" t="s">
        <v>52</v>
      </c>
      <c r="B13" s="1" t="s">
        <v>53</v>
      </c>
      <c r="C13" s="2">
        <v>36</v>
      </c>
      <c r="D13" s="1" t="s">
        <v>12</v>
      </c>
      <c r="E13" s="1" t="s">
        <v>22</v>
      </c>
      <c r="F13" s="3">
        <v>45154</v>
      </c>
      <c r="G13" s="3">
        <v>45568</v>
      </c>
      <c r="H13" s="2">
        <v>1200</v>
      </c>
      <c r="I13" s="2">
        <v>19</v>
      </c>
      <c r="J13" s="1" t="s">
        <v>42</v>
      </c>
      <c r="K13" s="5" t="s">
        <v>54</v>
      </c>
      <c r="L13">
        <f>DATEDIF(Table1[[#This Row],[Start_Date]],Table1[[#This Row],[End_Date]],"M")</f>
        <v>13</v>
      </c>
    </row>
    <row r="14" spans="1:12" ht="15" thickBot="1" x14ac:dyDescent="0.35">
      <c r="A14" s="1" t="s">
        <v>55</v>
      </c>
      <c r="B14" s="1" t="s">
        <v>56</v>
      </c>
      <c r="C14" s="2">
        <v>48</v>
      </c>
      <c r="D14" s="1" t="s">
        <v>27</v>
      </c>
      <c r="E14" s="1" t="s">
        <v>41</v>
      </c>
      <c r="F14" s="3">
        <v>45556</v>
      </c>
      <c r="G14" s="3">
        <v>45641</v>
      </c>
      <c r="H14" s="2">
        <v>1800</v>
      </c>
      <c r="I14" s="2">
        <v>22</v>
      </c>
      <c r="J14" s="1" t="s">
        <v>42</v>
      </c>
      <c r="K14" s="6"/>
      <c r="L14">
        <f>DATEDIF(Table1[[#This Row],[Start_Date]],Table1[[#This Row],[End_Date]],"M")</f>
        <v>2</v>
      </c>
    </row>
    <row r="15" spans="1:12" ht="15" thickBot="1" x14ac:dyDescent="0.35">
      <c r="A15" s="1" t="s">
        <v>57</v>
      </c>
      <c r="B15" s="1" t="s">
        <v>58</v>
      </c>
      <c r="C15" s="2">
        <v>39</v>
      </c>
      <c r="D15" s="1" t="s">
        <v>12</v>
      </c>
      <c r="E15" s="1" t="s">
        <v>22</v>
      </c>
      <c r="F15" s="3">
        <v>45065</v>
      </c>
      <c r="G15" s="3">
        <v>45242</v>
      </c>
      <c r="H15" s="2">
        <v>1200</v>
      </c>
      <c r="I15" s="2">
        <v>28</v>
      </c>
      <c r="J15" s="1" t="s">
        <v>35</v>
      </c>
      <c r="K15" s="6"/>
      <c r="L15">
        <f>DATEDIF(Table1[[#This Row],[Start_Date]],Table1[[#This Row],[End_Date]],"M")</f>
        <v>5</v>
      </c>
    </row>
    <row r="16" spans="1:12" ht="15" thickBot="1" x14ac:dyDescent="0.35">
      <c r="A16" s="1" t="s">
        <v>59</v>
      </c>
      <c r="B16" s="1" t="s">
        <v>60</v>
      </c>
      <c r="C16" s="2">
        <v>44</v>
      </c>
      <c r="D16" s="1" t="s">
        <v>27</v>
      </c>
      <c r="E16" s="1" t="s">
        <v>13</v>
      </c>
      <c r="F16" s="3">
        <v>45333</v>
      </c>
      <c r="G16" s="3">
        <v>45540</v>
      </c>
      <c r="H16" s="2">
        <v>800</v>
      </c>
      <c r="I16" s="2">
        <v>8</v>
      </c>
      <c r="J16" s="4" t="s">
        <v>23</v>
      </c>
      <c r="K16" s="6"/>
      <c r="L16">
        <f>DATEDIF(Table1[[#This Row],[Start_Date]],Table1[[#This Row],[End_Date]],"M")</f>
        <v>6</v>
      </c>
    </row>
    <row r="17" spans="1:12" ht="15" thickBot="1" x14ac:dyDescent="0.35">
      <c r="A17" s="1" t="s">
        <v>61</v>
      </c>
      <c r="B17" s="1" t="s">
        <v>62</v>
      </c>
      <c r="C17" s="2">
        <v>39</v>
      </c>
      <c r="D17" s="1" t="s">
        <v>12</v>
      </c>
      <c r="E17" s="1" t="s">
        <v>31</v>
      </c>
      <c r="F17" s="3">
        <v>45702</v>
      </c>
      <c r="G17" s="3">
        <v>45732</v>
      </c>
      <c r="H17" s="2">
        <v>2500</v>
      </c>
      <c r="I17" s="2">
        <v>14</v>
      </c>
      <c r="J17" s="1" t="s">
        <v>42</v>
      </c>
      <c r="K17" s="6"/>
      <c r="L17">
        <f>DATEDIF(Table1[[#This Row],[Start_Date]],Table1[[#This Row],[End_Date]],"M")</f>
        <v>1</v>
      </c>
    </row>
    <row r="18" spans="1:12" ht="15" thickBot="1" x14ac:dyDescent="0.35">
      <c r="A18" s="1" t="s">
        <v>63</v>
      </c>
      <c r="B18" s="1" t="s">
        <v>64</v>
      </c>
      <c r="C18" s="2">
        <v>35</v>
      </c>
      <c r="D18" s="1" t="s">
        <v>12</v>
      </c>
      <c r="E18" s="1" t="s">
        <v>22</v>
      </c>
      <c r="F18" s="3">
        <v>45329</v>
      </c>
      <c r="G18" s="3">
        <v>45685</v>
      </c>
      <c r="H18" s="2">
        <v>1200</v>
      </c>
      <c r="I18" s="2">
        <v>25</v>
      </c>
      <c r="J18" s="4" t="s">
        <v>23</v>
      </c>
      <c r="K18" s="6"/>
      <c r="L18">
        <f>DATEDIF(Table1[[#This Row],[Start_Date]],Table1[[#This Row],[End_Date]],"M")</f>
        <v>11</v>
      </c>
    </row>
    <row r="19" spans="1:12" ht="15" thickBot="1" x14ac:dyDescent="0.35">
      <c r="A19" s="1" t="s">
        <v>65</v>
      </c>
      <c r="B19" s="1" t="s">
        <v>66</v>
      </c>
      <c r="C19" s="2">
        <v>56</v>
      </c>
      <c r="D19" s="1" t="s">
        <v>27</v>
      </c>
      <c r="E19" s="1" t="s">
        <v>31</v>
      </c>
      <c r="F19" s="3">
        <v>45213</v>
      </c>
      <c r="G19" s="3">
        <v>45649</v>
      </c>
      <c r="H19" s="2">
        <v>2500</v>
      </c>
      <c r="I19" s="2">
        <v>13</v>
      </c>
      <c r="J19" s="1" t="s">
        <v>67</v>
      </c>
      <c r="K19" s="6"/>
      <c r="L19">
        <f>DATEDIF(Table1[[#This Row],[Start_Date]],Table1[[#This Row],[End_Date]],"M")</f>
        <v>14</v>
      </c>
    </row>
    <row r="20" spans="1:12" ht="15" thickBot="1" x14ac:dyDescent="0.35">
      <c r="A20" s="1" t="s">
        <v>68</v>
      </c>
      <c r="B20" s="1" t="s">
        <v>69</v>
      </c>
      <c r="C20" s="2">
        <v>27</v>
      </c>
      <c r="D20" s="1" t="s">
        <v>27</v>
      </c>
      <c r="E20" s="1" t="s">
        <v>13</v>
      </c>
      <c r="F20" s="3">
        <v>45354</v>
      </c>
      <c r="G20" s="3">
        <v>45664</v>
      </c>
      <c r="H20" s="2">
        <v>800</v>
      </c>
      <c r="I20" s="2">
        <v>26</v>
      </c>
      <c r="J20" s="1" t="s">
        <v>35</v>
      </c>
      <c r="K20" s="6"/>
      <c r="L20">
        <f>DATEDIF(Table1[[#This Row],[Start_Date]],Table1[[#This Row],[End_Date]],"M")</f>
        <v>10</v>
      </c>
    </row>
    <row r="21" spans="1:12" ht="15" thickBot="1" x14ac:dyDescent="0.35">
      <c r="A21" s="1" t="s">
        <v>70</v>
      </c>
      <c r="B21" s="1" t="s">
        <v>71</v>
      </c>
      <c r="C21" s="2">
        <v>28</v>
      </c>
      <c r="D21" s="1" t="s">
        <v>12</v>
      </c>
      <c r="E21" s="1" t="s">
        <v>31</v>
      </c>
      <c r="F21" s="3">
        <v>45417</v>
      </c>
      <c r="G21" s="3">
        <v>45608</v>
      </c>
      <c r="H21" s="2">
        <v>2500</v>
      </c>
      <c r="I21" s="2">
        <v>21</v>
      </c>
      <c r="J21" s="1" t="s">
        <v>35</v>
      </c>
      <c r="K21" s="5" t="s">
        <v>72</v>
      </c>
      <c r="L21">
        <f>DATEDIF(Table1[[#This Row],[Start_Date]],Table1[[#This Row],[End_Date]],"M")</f>
        <v>6</v>
      </c>
    </row>
    <row r="22" spans="1:12" ht="15" thickBot="1" x14ac:dyDescent="0.35">
      <c r="A22" s="1" t="s">
        <v>73</v>
      </c>
      <c r="B22" s="1" t="s">
        <v>74</v>
      </c>
      <c r="C22" s="2">
        <v>57</v>
      </c>
      <c r="D22" s="1" t="s">
        <v>27</v>
      </c>
      <c r="E22" s="1" t="s">
        <v>41</v>
      </c>
      <c r="F22" s="3">
        <v>45146</v>
      </c>
      <c r="G22" s="3">
        <v>45674</v>
      </c>
      <c r="H22" s="2">
        <v>1800</v>
      </c>
      <c r="I22" s="2">
        <v>19</v>
      </c>
      <c r="J22" s="1" t="s">
        <v>35</v>
      </c>
      <c r="K22" s="6"/>
      <c r="L22">
        <f>DATEDIF(Table1[[#This Row],[Start_Date]],Table1[[#This Row],[End_Date]],"M")</f>
        <v>17</v>
      </c>
    </row>
    <row r="23" spans="1:12" ht="15" thickBot="1" x14ac:dyDescent="0.35">
      <c r="A23" s="1" t="s">
        <v>75</v>
      </c>
      <c r="B23" s="1" t="s">
        <v>76</v>
      </c>
      <c r="C23" s="2">
        <v>26</v>
      </c>
      <c r="D23" s="1" t="s">
        <v>27</v>
      </c>
      <c r="E23" s="1" t="s">
        <v>41</v>
      </c>
      <c r="F23" s="3">
        <v>45320</v>
      </c>
      <c r="G23" s="3">
        <v>45616</v>
      </c>
      <c r="H23" s="2">
        <v>1800</v>
      </c>
      <c r="I23" s="2">
        <v>5</v>
      </c>
      <c r="J23" s="4" t="s">
        <v>14</v>
      </c>
      <c r="K23" s="6"/>
      <c r="L23">
        <f>DATEDIF(Table1[[#This Row],[Start_Date]],Table1[[#This Row],[End_Date]],"M")</f>
        <v>9</v>
      </c>
    </row>
    <row r="24" spans="1:12" ht="15" thickBot="1" x14ac:dyDescent="0.35">
      <c r="A24" s="1" t="s">
        <v>77</v>
      </c>
      <c r="B24" s="1" t="s">
        <v>78</v>
      </c>
      <c r="C24" s="2">
        <v>48</v>
      </c>
      <c r="D24" s="1" t="s">
        <v>12</v>
      </c>
      <c r="E24" s="1" t="s">
        <v>41</v>
      </c>
      <c r="F24" s="3">
        <v>45451</v>
      </c>
      <c r="G24" s="3">
        <v>45455</v>
      </c>
      <c r="H24" s="2">
        <v>1800</v>
      </c>
      <c r="I24" s="2">
        <v>18</v>
      </c>
      <c r="J24" s="1" t="s">
        <v>67</v>
      </c>
      <c r="K24" s="6"/>
      <c r="L24">
        <f>DATEDIF(Table1[[#This Row],[Start_Date]],Table1[[#This Row],[End_Date]],"M")</f>
        <v>0</v>
      </c>
    </row>
    <row r="25" spans="1:12" ht="15" thickBot="1" x14ac:dyDescent="0.35">
      <c r="A25" s="1" t="s">
        <v>79</v>
      </c>
      <c r="B25" s="1" t="s">
        <v>80</v>
      </c>
      <c r="C25" s="2">
        <v>25</v>
      </c>
      <c r="D25" s="1" t="s">
        <v>27</v>
      </c>
      <c r="E25" s="1" t="s">
        <v>22</v>
      </c>
      <c r="F25" s="3">
        <v>45439</v>
      </c>
      <c r="G25" s="3">
        <v>45730</v>
      </c>
      <c r="H25" s="2">
        <v>1200</v>
      </c>
      <c r="I25" s="2">
        <v>6</v>
      </c>
      <c r="J25" s="4" t="s">
        <v>14</v>
      </c>
      <c r="K25" s="6"/>
      <c r="L25">
        <f>DATEDIF(Table1[[#This Row],[Start_Date]],Table1[[#This Row],[End_Date]],"M")</f>
        <v>9</v>
      </c>
    </row>
    <row r="26" spans="1:12" ht="15" thickBot="1" x14ac:dyDescent="0.35">
      <c r="A26" s="1" t="s">
        <v>81</v>
      </c>
      <c r="B26" s="1" t="s">
        <v>82</v>
      </c>
      <c r="C26" s="2">
        <v>53</v>
      </c>
      <c r="D26" s="1" t="s">
        <v>12</v>
      </c>
      <c r="E26" s="1" t="s">
        <v>41</v>
      </c>
      <c r="F26" s="3">
        <v>45286</v>
      </c>
      <c r="G26" s="3">
        <v>45372</v>
      </c>
      <c r="H26" s="2">
        <v>1800</v>
      </c>
      <c r="I26" s="2">
        <v>17</v>
      </c>
      <c r="J26" s="1" t="s">
        <v>35</v>
      </c>
      <c r="K26" s="5" t="s">
        <v>83</v>
      </c>
      <c r="L26">
        <f>DATEDIF(Table1[[#This Row],[Start_Date]],Table1[[#This Row],[End_Date]],"M")</f>
        <v>2</v>
      </c>
    </row>
    <row r="27" spans="1:12" ht="15" thickBot="1" x14ac:dyDescent="0.35">
      <c r="A27" s="1" t="s">
        <v>84</v>
      </c>
      <c r="B27" s="1" t="s">
        <v>85</v>
      </c>
      <c r="C27" s="2">
        <v>42</v>
      </c>
      <c r="D27" s="1" t="s">
        <v>27</v>
      </c>
      <c r="E27" s="1" t="s">
        <v>22</v>
      </c>
      <c r="F27" s="3">
        <v>45702</v>
      </c>
      <c r="G27" s="3">
        <v>45727</v>
      </c>
      <c r="H27" s="2">
        <v>1200</v>
      </c>
      <c r="I27" s="2">
        <v>3</v>
      </c>
      <c r="J27" s="1" t="s">
        <v>67</v>
      </c>
      <c r="K27" s="6"/>
      <c r="L27">
        <f>DATEDIF(Table1[[#This Row],[Start_Date]],Table1[[#This Row],[End_Date]],"M")</f>
        <v>0</v>
      </c>
    </row>
    <row r="28" spans="1:12" ht="15" thickBot="1" x14ac:dyDescent="0.35">
      <c r="A28" s="1" t="s">
        <v>86</v>
      </c>
      <c r="B28" s="1" t="s">
        <v>87</v>
      </c>
      <c r="C28" s="2">
        <v>24</v>
      </c>
      <c r="D28" s="1" t="s">
        <v>12</v>
      </c>
      <c r="E28" s="1" t="s">
        <v>31</v>
      </c>
      <c r="F28" s="3">
        <v>45698</v>
      </c>
      <c r="G28" s="3">
        <v>45726</v>
      </c>
      <c r="H28" s="2">
        <v>2500</v>
      </c>
      <c r="I28" s="2">
        <v>28</v>
      </c>
      <c r="J28" s="1" t="s">
        <v>35</v>
      </c>
      <c r="K28" s="6"/>
      <c r="L28">
        <f>DATEDIF(Table1[[#This Row],[Start_Date]],Table1[[#This Row],[End_Date]],"M")</f>
        <v>1</v>
      </c>
    </row>
    <row r="29" spans="1:12" ht="15" thickBot="1" x14ac:dyDescent="0.35">
      <c r="A29" s="1" t="s">
        <v>88</v>
      </c>
      <c r="B29" s="1" t="s">
        <v>89</v>
      </c>
      <c r="C29" s="2">
        <v>53</v>
      </c>
      <c r="D29" s="1" t="s">
        <v>12</v>
      </c>
      <c r="E29" s="1" t="s">
        <v>22</v>
      </c>
      <c r="F29" s="3">
        <v>45614</v>
      </c>
      <c r="G29" s="3">
        <v>45645</v>
      </c>
      <c r="H29" s="2">
        <v>1200</v>
      </c>
      <c r="I29" s="2">
        <v>23</v>
      </c>
      <c r="J29" s="1" t="s">
        <v>18</v>
      </c>
      <c r="K29" s="6"/>
      <c r="L29">
        <f>DATEDIF(Table1[[#This Row],[Start_Date]],Table1[[#This Row],[End_Date]],"M")</f>
        <v>1</v>
      </c>
    </row>
    <row r="30" spans="1:12" ht="15" thickBot="1" x14ac:dyDescent="0.35">
      <c r="A30" s="1" t="s">
        <v>90</v>
      </c>
      <c r="B30" s="1" t="s">
        <v>91</v>
      </c>
      <c r="C30" s="2">
        <v>29</v>
      </c>
      <c r="D30" s="1" t="s">
        <v>27</v>
      </c>
      <c r="E30" s="1" t="s">
        <v>31</v>
      </c>
      <c r="F30" s="3">
        <v>45401</v>
      </c>
      <c r="G30" s="3">
        <v>45408</v>
      </c>
      <c r="H30" s="2">
        <v>2500</v>
      </c>
      <c r="I30" s="2">
        <v>8</v>
      </c>
      <c r="J30" s="4" t="s">
        <v>23</v>
      </c>
      <c r="K30" s="6"/>
      <c r="L30">
        <f>DATEDIF(Table1[[#This Row],[Start_Date]],Table1[[#This Row],[End_Date]],"M")</f>
        <v>0</v>
      </c>
    </row>
    <row r="31" spans="1:12" ht="15" thickBot="1" x14ac:dyDescent="0.35">
      <c r="A31" s="1" t="s">
        <v>92</v>
      </c>
      <c r="B31" s="1" t="s">
        <v>93</v>
      </c>
      <c r="C31" s="2">
        <v>31</v>
      </c>
      <c r="D31" s="1" t="s">
        <v>27</v>
      </c>
      <c r="E31" s="1" t="s">
        <v>31</v>
      </c>
      <c r="F31" s="3">
        <v>45667</v>
      </c>
      <c r="G31" s="3">
        <v>45745</v>
      </c>
      <c r="H31" s="2">
        <v>2500</v>
      </c>
      <c r="I31" s="2">
        <v>23</v>
      </c>
      <c r="J31" s="1" t="s">
        <v>42</v>
      </c>
      <c r="K31" s="5" t="s">
        <v>94</v>
      </c>
      <c r="L31">
        <f>DATEDIF(Table1[[#This Row],[Start_Date]],Table1[[#This Row],[End_Date]],"M")</f>
        <v>2</v>
      </c>
    </row>
    <row r="32" spans="1:12" ht="15" thickBot="1" x14ac:dyDescent="0.35">
      <c r="A32" s="1" t="s">
        <v>95</v>
      </c>
      <c r="B32" s="1" t="s">
        <v>96</v>
      </c>
      <c r="C32" s="2">
        <v>52</v>
      </c>
      <c r="D32" s="1" t="s">
        <v>27</v>
      </c>
      <c r="E32" s="1" t="s">
        <v>13</v>
      </c>
      <c r="F32" s="3">
        <v>45088</v>
      </c>
      <c r="G32" s="3">
        <v>45656</v>
      </c>
      <c r="H32" s="2">
        <v>800</v>
      </c>
      <c r="I32" s="2">
        <v>9</v>
      </c>
      <c r="J32" s="1" t="s">
        <v>67</v>
      </c>
      <c r="K32" s="5" t="s">
        <v>97</v>
      </c>
      <c r="L32">
        <f>DATEDIF(Table1[[#This Row],[Start_Date]],Table1[[#This Row],[End_Date]],"M")</f>
        <v>18</v>
      </c>
    </row>
    <row r="33" spans="1:12" ht="15" thickBot="1" x14ac:dyDescent="0.35">
      <c r="A33" s="1" t="s">
        <v>98</v>
      </c>
      <c r="B33" s="1" t="s">
        <v>99</v>
      </c>
      <c r="C33" s="2">
        <v>20</v>
      </c>
      <c r="D33" s="1" t="s">
        <v>12</v>
      </c>
      <c r="E33" s="1" t="s">
        <v>22</v>
      </c>
      <c r="F33" s="3">
        <v>45391</v>
      </c>
      <c r="G33" s="3">
        <v>45604</v>
      </c>
      <c r="H33" s="2">
        <v>1200</v>
      </c>
      <c r="I33" s="2">
        <v>2</v>
      </c>
      <c r="J33" s="1" t="s">
        <v>35</v>
      </c>
      <c r="K33" s="6"/>
      <c r="L33">
        <f>DATEDIF(Table1[[#This Row],[Start_Date]],Table1[[#This Row],[End_Date]],"M")</f>
        <v>6</v>
      </c>
    </row>
    <row r="34" spans="1:12" ht="15" thickBot="1" x14ac:dyDescent="0.35">
      <c r="A34" s="1" t="s">
        <v>100</v>
      </c>
      <c r="B34" s="1" t="s">
        <v>101</v>
      </c>
      <c r="C34" s="2">
        <v>22</v>
      </c>
      <c r="D34" s="1" t="s">
        <v>12</v>
      </c>
      <c r="E34" s="1" t="s">
        <v>13</v>
      </c>
      <c r="F34" s="3">
        <v>45699</v>
      </c>
      <c r="G34" s="3">
        <v>45740</v>
      </c>
      <c r="H34" s="2">
        <v>800</v>
      </c>
      <c r="I34" s="2">
        <v>30</v>
      </c>
      <c r="J34" s="1" t="s">
        <v>35</v>
      </c>
      <c r="K34" s="6"/>
      <c r="L34">
        <f>DATEDIF(Table1[[#This Row],[Start_Date]],Table1[[#This Row],[End_Date]],"M")</f>
        <v>1</v>
      </c>
    </row>
    <row r="35" spans="1:12" ht="15" thickBot="1" x14ac:dyDescent="0.35">
      <c r="A35" s="1" t="s">
        <v>102</v>
      </c>
      <c r="B35" s="1" t="s">
        <v>103</v>
      </c>
      <c r="C35" s="2">
        <v>23</v>
      </c>
      <c r="D35" s="1" t="s">
        <v>12</v>
      </c>
      <c r="E35" s="1" t="s">
        <v>41</v>
      </c>
      <c r="F35" s="3">
        <v>45588</v>
      </c>
      <c r="G35" s="3">
        <v>45721</v>
      </c>
      <c r="H35" s="2">
        <v>1800</v>
      </c>
      <c r="I35" s="2">
        <v>23</v>
      </c>
      <c r="J35" s="1" t="s">
        <v>18</v>
      </c>
      <c r="K35" s="5" t="s">
        <v>104</v>
      </c>
      <c r="L35">
        <f>DATEDIF(Table1[[#This Row],[Start_Date]],Table1[[#This Row],[End_Date]],"M")</f>
        <v>4</v>
      </c>
    </row>
    <row r="36" spans="1:12" x14ac:dyDescent="0.3">
      <c r="A36" s="11" t="s">
        <v>105</v>
      </c>
      <c r="B36" s="11" t="s">
        <v>106</v>
      </c>
      <c r="C36" s="12">
        <v>27</v>
      </c>
      <c r="D36" s="11" t="s">
        <v>27</v>
      </c>
      <c r="E36" s="11" t="s">
        <v>22</v>
      </c>
      <c r="F36" s="13">
        <v>45312</v>
      </c>
      <c r="G36" s="13">
        <v>45652</v>
      </c>
      <c r="H36" s="12">
        <v>1200</v>
      </c>
      <c r="I36" s="12">
        <v>27</v>
      </c>
      <c r="J36" s="11" t="s">
        <v>18</v>
      </c>
      <c r="K36" s="14"/>
      <c r="L36">
        <f>DATEDIF(Table1[[#This Row],[Start_Date]],Table1[[#This Row],[End_Date]],"M")</f>
        <v>11</v>
      </c>
    </row>
  </sheetData>
  <conditionalFormatting sqref="A1:L36">
    <cfRule type="colorScale" priority="2">
      <colorScale>
        <cfvo type="num" val="&quot;&gt;=6&quot;"/>
        <cfvo type="num" val="&quot;&lt;8&quot;"/>
        <color rgb="FFFF7128"/>
        <color rgb="FFFFEF9C"/>
      </colorScale>
    </cfRule>
  </conditionalFormatting>
  <conditionalFormatting sqref="L1:L1048576">
    <cfRule type="colorScale" priority="1">
      <colorScale>
        <cfvo type="num" val="6"/>
        <cfvo type="num" val="8"/>
        <color rgb="FF00B050"/>
        <color rgb="FFEE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Kumar</dc:creator>
  <cp:lastModifiedBy>Kamlesh Kumar</cp:lastModifiedBy>
  <dcterms:created xsi:type="dcterms:W3CDTF">2025-07-01T06:53:08Z</dcterms:created>
  <dcterms:modified xsi:type="dcterms:W3CDTF">2025-07-01T08:23:44Z</dcterms:modified>
</cp:coreProperties>
</file>