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at sheet" sheetId="1" r:id="rId3"/>
    <sheet state="visible" name="simple calculation" sheetId="2" r:id="rId4"/>
    <sheet state="visible" name="example-1" sheetId="3" r:id="rId5"/>
    <sheet state="visible" name="example-2" sheetId="4" r:id="rId6"/>
    <sheet state="visible" name="example-3" sheetId="5" r:id="rId7"/>
    <sheet state="visible" name="example-4" sheetId="6" r:id="rId8"/>
  </sheets>
  <definedNames/>
  <calcPr/>
</workbook>
</file>

<file path=xl/sharedStrings.xml><?xml version="1.0" encoding="utf-8"?>
<sst xmlns="http://schemas.openxmlformats.org/spreadsheetml/2006/main" count="625" uniqueCount="78">
  <si>
    <t xml:space="preserve">Question: Given an IP address and network mask, what is the corresponding: </t>
  </si>
  <si>
    <t>Cheat sheet</t>
  </si>
  <si>
    <t>(1) Network Address? (2) Broadcast Address? (3) Total hosts/IPs? (4) Host/IPs range? (5) Total subnets? (6) Subnet addresses?</t>
  </si>
  <si>
    <t>Subnets</t>
  </si>
  <si>
    <t>(update these three manually)</t>
  </si>
  <si>
    <t>=&gt;</t>
  </si>
  <si>
    <t>&lt;----</t>
  </si>
  <si>
    <t>Binary digits / bits</t>
  </si>
  <si>
    <t>Binary -&gt; Decimal</t>
  </si>
  <si>
    <t>Bit index</t>
  </si>
  <si>
    <t>10000000</t>
  </si>
  <si>
    <t>=</t>
  </si>
  <si>
    <t>Mask bits:</t>
  </si>
  <si>
    <t>Truth Tables</t>
  </si>
  <si>
    <t>Subnet bits (1's):</t>
  </si>
  <si>
    <t>Logical AND</t>
  </si>
  <si>
    <t>2^7</t>
  </si>
  <si>
    <t>2^6</t>
  </si>
  <si>
    <t>2^5</t>
  </si>
  <si>
    <t>2^4</t>
  </si>
  <si>
    <t>2^3</t>
  </si>
  <si>
    <t>2^2</t>
  </si>
  <si>
    <t>2^1</t>
  </si>
  <si>
    <t>2^0</t>
  </si>
  <si>
    <t>Weight calculation</t>
  </si>
  <si>
    <t>11000000</t>
  </si>
  <si>
    <t>Host bits (0's):</t>
  </si>
  <si>
    <t>AND</t>
  </si>
  <si>
    <t>Weight (Decimal)</t>
  </si>
  <si>
    <t>11100000</t>
  </si>
  <si>
    <t>&lt;--- one byte / one octet / 8 bits ---&gt;</t>
  </si>
  <si>
    <t>1.) Network address = IP bitwise-AND Netmask</t>
  </si>
  <si>
    <t>11110000</t>
  </si>
  <si>
    <t>11111000</t>
  </si>
  <si>
    <t>11111100</t>
  </si>
  <si>
    <t>IP:</t>
  </si>
  <si>
    <t>Example: Convert 10100100 to decimal</t>
  </si>
  <si>
    <t>11111110</t>
  </si>
  <si>
    <t>} AND</t>
  </si>
  <si>
    <t>Binary from the example</t>
  </si>
  <si>
    <t>11111111</t>
  </si>
  <si>
    <t>Netmask:</t>
  </si>
  <si>
    <t>Calculate weight if bit at a position is set to '1'</t>
  </si>
  <si>
    <t>128+0+32+0+0+4+0+0</t>
  </si>
  <si>
    <t>Sum all weights in one octet to find the value</t>
  </si>
  <si>
    <t>Network address:</t>
  </si>
  <si>
    <t>The resultant value</t>
  </si>
  <si>
    <t>Logical OR</t>
  </si>
  <si>
    <t>Logical XOR</t>
  </si>
  <si>
    <t>OR</t>
  </si>
  <si>
    <t>XOR</t>
  </si>
  <si>
    <t>2.) Broadcast address = IP bitwise-OR HostMask</t>
  </si>
  <si>
    <t>2.a) Host mask = Inverted netmask (Netmask bitwise-XOR [all 1's in all octets])</t>
  </si>
  <si>
    <t>} XOR</t>
  </si>
  <si>
    <t>All ones (1's):</t>
  </si>
  <si>
    <t>Host mask:</t>
  </si>
  <si>
    <t>2.b) Broadcast address = IP bitwise-OR HostMask</t>
  </si>
  <si>
    <t>} OR</t>
  </si>
  <si>
    <t>Broadcast address:</t>
  </si>
  <si>
    <t xml:space="preserve">3.) Total number of hosts / IPs: 2 ^ count of host-bits in subnet mask </t>
  </si>
  <si>
    <t>3.) Total number of hosts / IPs:  (2 ^ count of host-bits in subnet mask )</t>
  </si>
  <si>
    <t xml:space="preserve">Total number of hosts/IPs in a subnet: </t>
  </si>
  <si>
    <t>Shown in the free-hand drawing. I do not have full command on Google sheets :(</t>
  </si>
  <si>
    <t>4.) Count of usable IPs:</t>
  </si>
  <si>
    <t>Total number of hosts - 2</t>
  </si>
  <si>
    <t>First IP = (sub) network address + 1</t>
  </si>
  <si>
    <t>Last IP = Broadcast address - 1</t>
  </si>
  <si>
    <t>5.) Number of subnets: (2^count of subnet-bits in subnet mask)</t>
  </si>
  <si>
    <t>6.) Subnet addresses:</t>
  </si>
  <si>
    <t>Formula:</t>
  </si>
  <si>
    <t>2^HostBits x 0 ... 2^HostBits x (2^SubnetBits - 1)</t>
  </si>
  <si>
    <t>^</t>
  </si>
  <si>
    <t>x</t>
  </si>
  <si>
    <t xml:space="preserve">. </t>
  </si>
  <si>
    <t xml:space="preserve"> . </t>
  </si>
  <si>
    <t xml:space="preserve"> .</t>
  </si>
  <si>
    <t>&lt;---- WRONG</t>
  </si>
  <si>
    <t>&lt;--- bits spread over multiple octets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</si>
</sst>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</font>
    <font>
      <sz val="14.0"/>
    </font>
    <font>
      <b/>
      <sz val="24.0"/>
    </font>
    <font>
      <b/>
      <sz val="14.0"/>
      <color rgb="FF000000"/>
      <name val="Arial"/>
    </font>
    <font/>
    <font>
      <i/>
      <sz val="12.0"/>
    </font>
    <font>
      <b/>
      <sz val="14.0"/>
      <color rgb="FF333333"/>
      <name val="Inherit"/>
    </font>
    <font>
      <b/>
      <sz val="12.0"/>
    </font>
    <font>
      <b/>
      <sz val="8.0"/>
    </font>
    <font>
      <b/>
      <sz val="18.0"/>
    </font>
    <font>
      <b/>
      <sz val="16.0"/>
    </font>
    <font>
      <sz val="22.0"/>
    </font>
    <font>
      <b/>
      <sz val="14.0"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2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left"/>
    </xf>
    <xf borderId="0" fillId="3" fontId="6" numFmtId="0" xfId="0" applyAlignment="1" applyFill="1" applyFont="1">
      <alignment horizontal="left" readingOrder="0"/>
    </xf>
    <xf borderId="0" fillId="3" fontId="2" numFmtId="0" xfId="0" applyAlignment="1" applyFont="1">
      <alignment horizontal="center"/>
    </xf>
    <xf borderId="1" fillId="4" fontId="1" numFmtId="0" xfId="0" applyAlignment="1" applyBorder="1" applyFill="1" applyFont="1">
      <alignment horizontal="left" readingOrder="0"/>
    </xf>
    <xf borderId="0" fillId="5" fontId="5" numFmtId="0" xfId="0" applyFill="1" applyFont="1"/>
    <xf borderId="2" fillId="0" fontId="5" numFmtId="0" xfId="0" applyBorder="1" applyFont="1"/>
    <xf borderId="0" fillId="6" fontId="1" numFmtId="0" xfId="0" applyAlignment="1" applyFill="1" applyFont="1">
      <alignment horizontal="left" readingOrder="0"/>
    </xf>
    <xf borderId="3" fillId="0" fontId="5" numFmtId="0" xfId="0" applyBorder="1" applyFont="1"/>
    <xf borderId="0" fillId="6" fontId="1" numFmtId="0" xfId="0" applyAlignment="1" applyFont="1">
      <alignment horizontal="center" readingOrder="0"/>
    </xf>
    <xf borderId="4" fillId="2" fontId="7" numFmtId="0" xfId="0" applyAlignment="1" applyBorder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4" fillId="3" fontId="7" numFmtId="0" xfId="0" applyAlignment="1" applyBorder="1" applyFont="1">
      <alignment horizontal="center" readingOrder="0"/>
    </xf>
    <xf quotePrefix="1" borderId="5" fillId="0" fontId="2" numFmtId="0" xfId="0" applyAlignment="1" applyBorder="1" applyFont="1">
      <alignment readingOrder="0"/>
    </xf>
    <xf quotePrefix="1" borderId="6" fillId="0" fontId="2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7" fillId="0" fontId="5" numFmtId="0" xfId="0" applyBorder="1" applyFont="1"/>
    <xf quotePrefix="1" borderId="4" fillId="2" fontId="7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/>
    </xf>
    <xf quotePrefix="1" borderId="8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/>
    </xf>
    <xf borderId="9" fillId="0" fontId="5" numFmtId="0" xfId="0" applyBorder="1" applyFont="1"/>
    <xf borderId="6" fillId="0" fontId="9" numFmtId="0" xfId="0" applyAlignment="1" applyBorder="1" applyFont="1">
      <alignment horizontal="center" readingOrder="0"/>
    </xf>
    <xf quotePrefix="1" borderId="6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quotePrefix="1" borderId="0" fillId="0" fontId="9" numFmtId="0" xfId="0" applyAlignment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0" fillId="0" fontId="11" numFmtId="0" xfId="0" applyAlignment="1" applyFont="1">
      <alignment horizontal="left" readingOrder="0"/>
    </xf>
    <xf borderId="4" fillId="0" fontId="1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vertical="center"/>
    </xf>
    <xf quotePrefix="1" borderId="10" fillId="0" fontId="2" numFmtId="0" xfId="0" applyAlignment="1" applyBorder="1" applyFont="1">
      <alignment readingOrder="0"/>
    </xf>
    <xf quotePrefix="1" borderId="11" fillId="0" fontId="2" numFmtId="0" xfId="0" applyAlignment="1" applyBorder="1" applyFont="1">
      <alignment readingOrder="0"/>
    </xf>
    <xf borderId="11" fillId="0" fontId="2" numFmtId="0" xfId="0" applyAlignment="1" applyBorder="1" applyFont="1">
      <alignment horizontal="center" readingOrder="0"/>
    </xf>
    <xf borderId="12" fillId="0" fontId="5" numFmtId="0" xfId="0" applyBorder="1" applyFont="1"/>
    <xf borderId="10" fillId="0" fontId="2" numFmtId="0" xfId="0" applyAlignment="1" applyBorder="1" applyFont="1">
      <alignment horizontal="center" readingOrder="0"/>
    </xf>
    <xf borderId="11" fillId="0" fontId="9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readingOrder="0"/>
    </xf>
    <xf quotePrefix="1" borderId="11" fillId="0" fontId="9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quotePrefix="1"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quotePrefix="1" borderId="6" fillId="0" fontId="2" numFmtId="0" xfId="0" applyAlignment="1" applyBorder="1" applyFont="1">
      <alignment horizontal="center" readingOrder="0"/>
    </xf>
    <xf quotePrefix="1" borderId="1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5" fontId="2" numFmtId="0" xfId="0" applyFont="1"/>
    <xf borderId="1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4" fontId="1" numFmtId="0" xfId="0" applyAlignment="1" applyBorder="1" applyFont="1">
      <alignment readingOrder="0"/>
    </xf>
    <xf borderId="6" fillId="0" fontId="2" numFmtId="0" xfId="0" applyBorder="1" applyFont="1"/>
    <xf borderId="4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1" fillId="0" fontId="2" numFmtId="0" xfId="0" applyBorder="1" applyFont="1"/>
    <xf borderId="0" fillId="0" fontId="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center" wrapText="1"/>
    </xf>
    <xf borderId="0" fillId="7" fontId="1" numFmtId="0" xfId="0" applyAlignment="1" applyFill="1" applyFont="1">
      <alignment horizontal="center"/>
    </xf>
    <xf borderId="4" fillId="7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7.43"/>
    <col customWidth="1" min="18" max="18" width="15.0"/>
    <col customWidth="1" min="19" max="19" width="2.71"/>
    <col customWidth="1" min="20" max="20" width="5.43"/>
    <col customWidth="1" min="21" max="21" width="5.57"/>
  </cols>
  <sheetData>
    <row r="1">
      <c r="A1" s="4" t="s">
        <v>1</v>
      </c>
      <c r="B1" s="6"/>
      <c r="C1" s="6"/>
      <c r="D1" s="6"/>
      <c r="E1" s="6"/>
      <c r="F1" s="6"/>
      <c r="G1" s="6"/>
      <c r="H1" s="6"/>
      <c r="I1" s="8"/>
      <c r="J1" s="6"/>
    </row>
    <row r="2">
      <c r="A2" s="6"/>
      <c r="B2" s="6"/>
      <c r="C2" s="6"/>
      <c r="D2" s="6"/>
      <c r="E2" s="6"/>
      <c r="F2" s="6"/>
      <c r="G2" s="6"/>
      <c r="H2" s="6"/>
      <c r="I2" s="8"/>
      <c r="J2" s="6"/>
      <c r="R2" s="12" t="s">
        <v>3</v>
      </c>
      <c r="S2" s="14"/>
      <c r="T2" s="14"/>
      <c r="U2" s="16"/>
    </row>
    <row r="3">
      <c r="A3" s="18">
        <v>0.0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8" t="s">
        <v>6</v>
      </c>
      <c r="J3" s="20" t="s">
        <v>7</v>
      </c>
      <c r="R3" s="12" t="s">
        <v>8</v>
      </c>
      <c r="S3" s="14"/>
      <c r="T3" s="14"/>
      <c r="U3" s="16"/>
    </row>
    <row r="4">
      <c r="A4" s="21">
        <v>7.0</v>
      </c>
      <c r="B4" s="21">
        <v>6.0</v>
      </c>
      <c r="C4" s="21">
        <v>5.0</v>
      </c>
      <c r="D4" s="21">
        <v>4.0</v>
      </c>
      <c r="E4" s="21">
        <v>3.0</v>
      </c>
      <c r="F4" s="21">
        <v>2.0</v>
      </c>
      <c r="G4" s="21">
        <v>1.0</v>
      </c>
      <c r="H4" s="21">
        <v>0.0</v>
      </c>
      <c r="I4" s="8" t="s">
        <v>6</v>
      </c>
      <c r="J4" s="20" t="s">
        <v>9</v>
      </c>
      <c r="R4" s="22" t="s">
        <v>10</v>
      </c>
      <c r="S4" s="23" t="s">
        <v>11</v>
      </c>
      <c r="T4" s="25">
        <v>128.0</v>
      </c>
      <c r="U4" s="26"/>
    </row>
    <row r="5">
      <c r="A5" s="27" t="s">
        <v>16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8" t="s">
        <v>23</v>
      </c>
      <c r="I5" s="8" t="s">
        <v>6</v>
      </c>
      <c r="J5" s="20" t="s">
        <v>24</v>
      </c>
      <c r="R5" s="29" t="s">
        <v>25</v>
      </c>
      <c r="S5" s="31" t="s">
        <v>11</v>
      </c>
      <c r="T5" s="2">
        <v>192.0</v>
      </c>
      <c r="U5" s="33"/>
    </row>
    <row r="6">
      <c r="A6" s="21">
        <v>128.0</v>
      </c>
      <c r="B6" s="21">
        <v>64.0</v>
      </c>
      <c r="C6" s="21">
        <v>32.0</v>
      </c>
      <c r="D6" s="21">
        <v>16.0</v>
      </c>
      <c r="E6" s="21">
        <v>8.0</v>
      </c>
      <c r="F6" s="21">
        <v>4.0</v>
      </c>
      <c r="G6" s="21">
        <v>2.0</v>
      </c>
      <c r="H6" s="21">
        <v>1.0</v>
      </c>
      <c r="I6" s="8" t="s">
        <v>6</v>
      </c>
      <c r="J6" s="20" t="s">
        <v>28</v>
      </c>
      <c r="R6" s="29" t="s">
        <v>29</v>
      </c>
      <c r="S6" s="31" t="s">
        <v>11</v>
      </c>
      <c r="T6" s="2">
        <v>224.0</v>
      </c>
      <c r="U6" s="33"/>
    </row>
    <row r="7">
      <c r="A7" s="36" t="s">
        <v>30</v>
      </c>
      <c r="B7" s="14"/>
      <c r="C7" s="14"/>
      <c r="D7" s="14"/>
      <c r="E7" s="14"/>
      <c r="F7" s="14"/>
      <c r="G7" s="14"/>
      <c r="H7" s="16"/>
      <c r="I7" s="3"/>
      <c r="J7" s="6"/>
      <c r="R7" s="29" t="s">
        <v>32</v>
      </c>
      <c r="S7" s="31" t="s">
        <v>11</v>
      </c>
      <c r="T7" s="2">
        <v>240.0</v>
      </c>
      <c r="U7" s="33"/>
    </row>
    <row r="8">
      <c r="A8" s="39"/>
      <c r="B8" s="39"/>
      <c r="C8" s="39"/>
      <c r="D8" s="39"/>
      <c r="E8" s="39"/>
      <c r="F8" s="39"/>
      <c r="G8" s="39"/>
      <c r="H8" s="39"/>
      <c r="I8" s="39"/>
      <c r="R8" s="29" t="s">
        <v>33</v>
      </c>
      <c r="S8" s="31" t="s">
        <v>11</v>
      </c>
      <c r="T8" s="2">
        <v>248.0</v>
      </c>
      <c r="U8" s="33"/>
    </row>
    <row r="9">
      <c r="A9" s="3"/>
      <c r="B9" s="3"/>
      <c r="C9" s="3"/>
      <c r="D9" s="3"/>
      <c r="E9" s="3"/>
      <c r="F9" s="3"/>
      <c r="G9" s="3"/>
      <c r="H9" s="3"/>
      <c r="I9" s="3"/>
      <c r="J9" s="6"/>
      <c r="K9" s="6"/>
      <c r="R9" s="29" t="s">
        <v>34</v>
      </c>
      <c r="S9" s="31" t="s">
        <v>11</v>
      </c>
      <c r="T9" s="2">
        <v>252.0</v>
      </c>
      <c r="U9" s="33"/>
    </row>
    <row r="10">
      <c r="A10" s="43" t="s">
        <v>36</v>
      </c>
      <c r="B10" s="1"/>
      <c r="C10" s="3"/>
      <c r="D10" s="3"/>
      <c r="E10" s="3"/>
      <c r="F10" s="3"/>
      <c r="G10" s="3"/>
      <c r="H10" s="3"/>
      <c r="I10" s="3"/>
      <c r="J10" s="6"/>
      <c r="K10" s="6"/>
      <c r="R10" s="29" t="s">
        <v>37</v>
      </c>
      <c r="S10" s="31" t="s">
        <v>11</v>
      </c>
      <c r="T10" s="2">
        <v>254.0</v>
      </c>
      <c r="U10" s="33"/>
    </row>
    <row r="11">
      <c r="A11" s="44">
        <v>1.0</v>
      </c>
      <c r="B11" s="44">
        <v>0.0</v>
      </c>
      <c r="C11" s="44">
        <v>1.0</v>
      </c>
      <c r="D11" s="44">
        <v>0.0</v>
      </c>
      <c r="E11" s="44">
        <v>0.0</v>
      </c>
      <c r="F11" s="44">
        <v>1.0</v>
      </c>
      <c r="G11" s="44">
        <v>0.0</v>
      </c>
      <c r="H11" s="44">
        <v>0.0</v>
      </c>
      <c r="I11" s="8" t="s">
        <v>6</v>
      </c>
      <c r="J11" s="20" t="s">
        <v>39</v>
      </c>
      <c r="K11" s="6"/>
      <c r="R11" s="46" t="s">
        <v>40</v>
      </c>
      <c r="S11" s="47" t="s">
        <v>11</v>
      </c>
      <c r="T11" s="48">
        <v>255.0</v>
      </c>
      <c r="U11" s="49"/>
    </row>
    <row r="12">
      <c r="A12" s="27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8" t="s">
        <v>21</v>
      </c>
      <c r="G12" s="18" t="s">
        <v>22</v>
      </c>
      <c r="H12" s="18" t="s">
        <v>23</v>
      </c>
      <c r="I12" s="8" t="s">
        <v>6</v>
      </c>
      <c r="J12" s="20" t="s">
        <v>24</v>
      </c>
      <c r="K12" s="6"/>
    </row>
    <row r="13">
      <c r="A13" s="44">
        <v>128.0</v>
      </c>
      <c r="B13" s="44">
        <v>0.0</v>
      </c>
      <c r="C13" s="44">
        <v>32.0</v>
      </c>
      <c r="D13" s="44">
        <v>0.0</v>
      </c>
      <c r="E13" s="44">
        <v>0.0</v>
      </c>
      <c r="F13" s="44">
        <v>4.0</v>
      </c>
      <c r="G13" s="44">
        <v>0.0</v>
      </c>
      <c r="H13" s="44">
        <v>0.0</v>
      </c>
      <c r="I13" s="8" t="s">
        <v>6</v>
      </c>
      <c r="J13" s="20" t="s">
        <v>42</v>
      </c>
      <c r="K13" s="6"/>
    </row>
    <row r="14">
      <c r="A14" s="52" t="s">
        <v>43</v>
      </c>
      <c r="B14" s="14"/>
      <c r="C14" s="14"/>
      <c r="D14" s="14"/>
      <c r="E14" s="14"/>
      <c r="F14" s="14"/>
      <c r="G14" s="14"/>
      <c r="H14" s="16"/>
      <c r="I14" s="8" t="s">
        <v>6</v>
      </c>
      <c r="J14" s="20" t="s">
        <v>44</v>
      </c>
      <c r="K14" s="6"/>
    </row>
    <row r="15">
      <c r="A15" s="58">
        <f>sum(A13:H13)</f>
        <v>164</v>
      </c>
      <c r="B15" s="14"/>
      <c r="C15" s="14"/>
      <c r="D15" s="14"/>
      <c r="E15" s="14"/>
      <c r="F15" s="14"/>
      <c r="G15" s="14"/>
      <c r="H15" s="16"/>
      <c r="I15" s="8" t="s">
        <v>6</v>
      </c>
      <c r="J15" s="20" t="s">
        <v>46</v>
      </c>
      <c r="K15" s="6"/>
    </row>
    <row r="16">
      <c r="A16" s="3"/>
      <c r="B16" s="3"/>
      <c r="C16" s="3"/>
      <c r="D16" s="3"/>
      <c r="E16" s="3"/>
      <c r="F16" s="3"/>
      <c r="G16" s="3"/>
      <c r="H16" s="3"/>
      <c r="I16" s="3"/>
      <c r="J16" s="6"/>
      <c r="K16" s="6"/>
    </row>
    <row r="17">
      <c r="A17" s="3"/>
      <c r="B17" s="3"/>
      <c r="C17" s="3"/>
      <c r="D17" s="3"/>
      <c r="E17" s="3"/>
      <c r="F17" s="3"/>
      <c r="G17" s="3"/>
      <c r="H17" s="3"/>
      <c r="I17" s="3"/>
      <c r="J17" s="6"/>
      <c r="K17" s="6"/>
    </row>
    <row r="18">
      <c r="A18" s="60" t="s">
        <v>13</v>
      </c>
    </row>
    <row r="19">
      <c r="A19" s="28" t="s">
        <v>15</v>
      </c>
      <c r="B19" s="14"/>
      <c r="C19" s="14"/>
      <c r="D19" s="14"/>
      <c r="E19" s="16"/>
      <c r="G19" s="28" t="s">
        <v>47</v>
      </c>
      <c r="H19" s="14"/>
      <c r="I19" s="14"/>
      <c r="J19" s="14"/>
      <c r="K19" s="16"/>
      <c r="M19" s="28" t="s">
        <v>48</v>
      </c>
      <c r="N19" s="14"/>
      <c r="O19" s="14"/>
      <c r="P19" s="14"/>
      <c r="Q19" s="16"/>
    </row>
    <row r="20">
      <c r="A20" s="32">
        <v>1.0</v>
      </c>
      <c r="B20" s="34" t="s">
        <v>27</v>
      </c>
      <c r="C20" s="25">
        <v>1.0</v>
      </c>
      <c r="D20" s="35" t="s">
        <v>11</v>
      </c>
      <c r="E20" s="37">
        <v>1.0</v>
      </c>
      <c r="G20" s="32">
        <v>1.0</v>
      </c>
      <c r="H20" s="34" t="s">
        <v>49</v>
      </c>
      <c r="I20" s="25">
        <v>1.0</v>
      </c>
      <c r="J20" s="63" t="s">
        <v>11</v>
      </c>
      <c r="K20" s="37">
        <v>1.0</v>
      </c>
      <c r="M20" s="32">
        <v>1.0</v>
      </c>
      <c r="N20" s="34" t="s">
        <v>50</v>
      </c>
      <c r="O20" s="25">
        <v>1.0</v>
      </c>
      <c r="P20" s="35" t="s">
        <v>11</v>
      </c>
      <c r="Q20" s="37">
        <v>0.0</v>
      </c>
    </row>
    <row r="21">
      <c r="A21" s="38">
        <v>1.0</v>
      </c>
      <c r="B21" s="40" t="s">
        <v>27</v>
      </c>
      <c r="C21" s="2">
        <v>0.0</v>
      </c>
      <c r="D21" s="41" t="s">
        <v>11</v>
      </c>
      <c r="E21" s="42">
        <v>0.0</v>
      </c>
      <c r="F21" s="6"/>
      <c r="G21" s="38">
        <v>1.0</v>
      </c>
      <c r="H21" s="40" t="s">
        <v>49</v>
      </c>
      <c r="I21" s="2">
        <v>0.0</v>
      </c>
      <c r="J21" s="19" t="s">
        <v>11</v>
      </c>
      <c r="K21" s="42">
        <v>1.0</v>
      </c>
      <c r="M21" s="38">
        <v>1.0</v>
      </c>
      <c r="N21" s="40" t="s">
        <v>50</v>
      </c>
      <c r="O21" s="2">
        <v>0.0</v>
      </c>
      <c r="P21" s="41" t="s">
        <v>11</v>
      </c>
      <c r="Q21" s="42">
        <v>1.0</v>
      </c>
    </row>
    <row r="22">
      <c r="A22" s="38">
        <v>0.0</v>
      </c>
      <c r="B22" s="40" t="s">
        <v>27</v>
      </c>
      <c r="C22" s="2">
        <v>1.0</v>
      </c>
      <c r="D22" s="41" t="s">
        <v>11</v>
      </c>
      <c r="E22" s="42">
        <v>0.0</v>
      </c>
      <c r="G22" s="38">
        <v>0.0</v>
      </c>
      <c r="H22" s="40" t="s">
        <v>49</v>
      </c>
      <c r="I22" s="2">
        <v>1.0</v>
      </c>
      <c r="J22" s="19" t="s">
        <v>11</v>
      </c>
      <c r="K22" s="42">
        <v>1.0</v>
      </c>
      <c r="M22" s="38">
        <v>0.0</v>
      </c>
      <c r="N22" s="40" t="s">
        <v>50</v>
      </c>
      <c r="O22" s="2">
        <v>1.0</v>
      </c>
      <c r="P22" s="41" t="s">
        <v>11</v>
      </c>
      <c r="Q22" s="42">
        <v>1.0</v>
      </c>
    </row>
    <row r="23">
      <c r="A23" s="50">
        <v>0.0</v>
      </c>
      <c r="B23" s="51" t="s">
        <v>27</v>
      </c>
      <c r="C23" s="48">
        <v>0.0</v>
      </c>
      <c r="D23" s="53" t="s">
        <v>11</v>
      </c>
      <c r="E23" s="54">
        <v>0.0</v>
      </c>
      <c r="G23" s="50">
        <v>0.0</v>
      </c>
      <c r="H23" s="51" t="s">
        <v>49</v>
      </c>
      <c r="I23" s="48">
        <v>0.0</v>
      </c>
      <c r="J23" s="64" t="s">
        <v>11</v>
      </c>
      <c r="K23" s="54">
        <v>0.0</v>
      </c>
      <c r="M23" s="50">
        <v>0.0</v>
      </c>
      <c r="N23" s="51" t="s">
        <v>50</v>
      </c>
      <c r="O23" s="48">
        <v>0.0</v>
      </c>
      <c r="P23" s="53" t="s">
        <v>11</v>
      </c>
      <c r="Q23" s="54">
        <v>0.0</v>
      </c>
    </row>
    <row r="24">
      <c r="B24" s="6"/>
      <c r="C24" s="6"/>
      <c r="D24" s="6"/>
      <c r="E24" s="6"/>
      <c r="F24" s="6"/>
      <c r="H24" s="39"/>
      <c r="I24" s="39"/>
    </row>
    <row r="25">
      <c r="H25" s="39"/>
      <c r="I25" s="39"/>
    </row>
    <row r="26">
      <c r="F26" s="8"/>
      <c r="G26" s="8"/>
      <c r="H26" s="39"/>
      <c r="I26" s="39"/>
    </row>
    <row r="27">
      <c r="F27" s="20"/>
      <c r="G27" s="20"/>
      <c r="H27" s="39"/>
      <c r="I27" s="39"/>
    </row>
    <row r="28">
      <c r="H28" s="39"/>
      <c r="I28" s="39"/>
    </row>
    <row r="29">
      <c r="H29" s="39"/>
      <c r="I29" s="39"/>
    </row>
    <row r="30">
      <c r="H30" s="39"/>
      <c r="I30" s="39"/>
    </row>
    <row r="31">
      <c r="H31" s="39"/>
      <c r="I31" s="39"/>
    </row>
    <row r="32">
      <c r="H32" s="39"/>
      <c r="I32" s="39"/>
    </row>
    <row r="33">
      <c r="H33" s="39"/>
      <c r="I33" s="39"/>
    </row>
    <row r="34">
      <c r="H34" s="39"/>
      <c r="I34" s="39"/>
    </row>
    <row r="35">
      <c r="H35" s="39"/>
      <c r="I35" s="39"/>
    </row>
    <row r="36">
      <c r="A36" s="6"/>
      <c r="B36" s="6"/>
      <c r="C36" s="6"/>
      <c r="D36" s="6"/>
      <c r="E36" s="6"/>
      <c r="F36" s="6"/>
      <c r="G36" s="6"/>
      <c r="H36" s="39"/>
      <c r="I36" s="39"/>
    </row>
    <row r="37">
      <c r="B37" s="6"/>
      <c r="C37" s="6"/>
      <c r="D37" s="6"/>
      <c r="E37" s="6"/>
      <c r="F37" s="6"/>
      <c r="G37" s="6"/>
      <c r="H37" s="39"/>
      <c r="I37" s="39"/>
    </row>
    <row r="38">
      <c r="H38" s="39"/>
      <c r="I38" s="39"/>
    </row>
    <row r="39">
      <c r="H39" s="39"/>
      <c r="I39" s="39"/>
    </row>
    <row r="40">
      <c r="H40" s="39"/>
      <c r="I40" s="39"/>
    </row>
    <row r="41">
      <c r="H41" s="39"/>
      <c r="I41" s="39"/>
    </row>
    <row r="42">
      <c r="H42" s="39"/>
      <c r="I42" s="39"/>
    </row>
    <row r="43">
      <c r="H43" s="39"/>
      <c r="I43" s="39"/>
    </row>
    <row r="44">
      <c r="H44" s="39"/>
      <c r="I44" s="39"/>
    </row>
    <row r="45">
      <c r="H45" s="39"/>
      <c r="I45" s="39"/>
    </row>
    <row r="46">
      <c r="H46" s="39"/>
      <c r="I46" s="39"/>
    </row>
    <row r="47">
      <c r="H47" s="39"/>
      <c r="I47" s="39"/>
    </row>
    <row r="48">
      <c r="A48" s="39"/>
      <c r="B48" s="39"/>
      <c r="C48" s="39"/>
      <c r="D48" s="39"/>
      <c r="E48" s="39"/>
      <c r="F48" s="39"/>
      <c r="G48" s="39"/>
      <c r="H48" s="39"/>
      <c r="I48" s="39"/>
    </row>
    <row r="49">
      <c r="A49" s="39"/>
      <c r="B49" s="39"/>
      <c r="C49" s="39"/>
      <c r="D49" s="39"/>
      <c r="E49" s="39"/>
      <c r="F49" s="39"/>
      <c r="G49" s="39"/>
      <c r="H49" s="39"/>
      <c r="I49" s="39"/>
    </row>
    <row r="50">
      <c r="A50" s="39"/>
      <c r="B50" s="39"/>
      <c r="C50" s="39"/>
      <c r="D50" s="39"/>
      <c r="E50" s="39"/>
      <c r="F50" s="39"/>
      <c r="G50" s="39"/>
      <c r="H50" s="39"/>
      <c r="I50" s="39"/>
    </row>
    <row r="51">
      <c r="A51" s="39"/>
      <c r="B51" s="39"/>
      <c r="C51" s="39"/>
      <c r="D51" s="39"/>
      <c r="E51" s="39"/>
      <c r="F51" s="39"/>
      <c r="G51" s="39"/>
      <c r="H51" s="39"/>
      <c r="I51" s="39"/>
    </row>
    <row r="52">
      <c r="A52" s="39"/>
      <c r="B52" s="39"/>
      <c r="C52" s="39"/>
      <c r="D52" s="39"/>
      <c r="E52" s="39"/>
      <c r="F52" s="39"/>
      <c r="G52" s="39"/>
      <c r="H52" s="39"/>
      <c r="I52" s="39"/>
    </row>
    <row r="53">
      <c r="A53" s="39"/>
      <c r="B53" s="39"/>
      <c r="C53" s="39"/>
      <c r="D53" s="39"/>
      <c r="E53" s="39"/>
      <c r="F53" s="39"/>
      <c r="G53" s="39"/>
      <c r="H53" s="39"/>
      <c r="I53" s="39"/>
    </row>
    <row r="54">
      <c r="A54" s="39"/>
      <c r="B54" s="39"/>
      <c r="C54" s="39"/>
      <c r="D54" s="39"/>
      <c r="E54" s="39"/>
      <c r="F54" s="39"/>
      <c r="G54" s="39"/>
      <c r="H54" s="39"/>
      <c r="I54" s="39"/>
    </row>
    <row r="55">
      <c r="A55" s="39"/>
      <c r="B55" s="39"/>
      <c r="C55" s="39"/>
      <c r="D55" s="39"/>
      <c r="E55" s="39"/>
      <c r="F55" s="39"/>
      <c r="G55" s="39"/>
      <c r="H55" s="39"/>
      <c r="I55" s="39"/>
    </row>
    <row r="56">
      <c r="A56" s="39"/>
      <c r="B56" s="39"/>
      <c r="C56" s="39"/>
      <c r="D56" s="39"/>
      <c r="E56" s="39"/>
      <c r="F56" s="39"/>
      <c r="G56" s="39"/>
      <c r="H56" s="39"/>
      <c r="I56" s="39"/>
    </row>
    <row r="57">
      <c r="A57" s="39"/>
      <c r="B57" s="39"/>
      <c r="C57" s="39"/>
      <c r="D57" s="39"/>
      <c r="E57" s="39"/>
      <c r="F57" s="39"/>
      <c r="G57" s="39"/>
      <c r="H57" s="39"/>
      <c r="I57" s="39"/>
    </row>
    <row r="58">
      <c r="A58" s="39"/>
      <c r="B58" s="39"/>
      <c r="C58" s="39"/>
      <c r="D58" s="39"/>
      <c r="E58" s="39"/>
      <c r="F58" s="39"/>
      <c r="G58" s="39"/>
      <c r="H58" s="39"/>
      <c r="I58" s="39"/>
    </row>
    <row r="59">
      <c r="A59" s="39"/>
      <c r="B59" s="39"/>
      <c r="C59" s="39"/>
      <c r="D59" s="39"/>
      <c r="E59" s="39"/>
      <c r="F59" s="39"/>
      <c r="G59" s="39"/>
      <c r="H59" s="39"/>
      <c r="I59" s="39"/>
    </row>
    <row r="60">
      <c r="A60" s="39"/>
      <c r="B60" s="39"/>
      <c r="C60" s="39"/>
      <c r="D60" s="39"/>
      <c r="E60" s="39"/>
      <c r="F60" s="39"/>
      <c r="G60" s="39"/>
      <c r="H60" s="39"/>
      <c r="I60" s="39"/>
    </row>
    <row r="61">
      <c r="A61" s="39"/>
      <c r="B61" s="39"/>
      <c r="C61" s="39"/>
      <c r="D61" s="39"/>
      <c r="E61" s="39"/>
      <c r="F61" s="39"/>
      <c r="G61" s="39"/>
      <c r="H61" s="39"/>
      <c r="I61" s="39"/>
    </row>
    <row r="62">
      <c r="A62" s="39"/>
      <c r="B62" s="39"/>
      <c r="C62" s="39"/>
      <c r="D62" s="39"/>
      <c r="E62" s="39"/>
      <c r="F62" s="39"/>
      <c r="G62" s="39"/>
      <c r="H62" s="39"/>
      <c r="I62" s="39"/>
    </row>
    <row r="63">
      <c r="A63" s="39"/>
      <c r="B63" s="39"/>
      <c r="C63" s="39"/>
      <c r="D63" s="39"/>
      <c r="E63" s="39"/>
      <c r="F63" s="39"/>
      <c r="G63" s="39"/>
      <c r="H63" s="39"/>
      <c r="I63" s="39"/>
    </row>
    <row r="64">
      <c r="A64" s="39"/>
      <c r="B64" s="39"/>
      <c r="C64" s="39"/>
      <c r="D64" s="39"/>
      <c r="E64" s="39"/>
      <c r="F64" s="39"/>
      <c r="G64" s="39"/>
      <c r="H64" s="39"/>
      <c r="I64" s="39"/>
    </row>
    <row r="65">
      <c r="A65" s="39"/>
      <c r="B65" s="39"/>
      <c r="C65" s="39"/>
      <c r="D65" s="39"/>
      <c r="E65" s="39"/>
      <c r="F65" s="39"/>
      <c r="G65" s="39"/>
      <c r="H65" s="39"/>
      <c r="I65" s="39"/>
    </row>
    <row r="66">
      <c r="A66" s="39"/>
      <c r="B66" s="39"/>
      <c r="C66" s="39"/>
      <c r="D66" s="39"/>
      <c r="E66" s="39"/>
      <c r="F66" s="39"/>
      <c r="G66" s="39"/>
      <c r="H66" s="39"/>
      <c r="I66" s="39"/>
    </row>
    <row r="67">
      <c r="A67" s="39"/>
      <c r="B67" s="39"/>
      <c r="C67" s="39"/>
      <c r="D67" s="39"/>
      <c r="E67" s="39"/>
      <c r="F67" s="39"/>
      <c r="G67" s="39"/>
      <c r="H67" s="39"/>
      <c r="I67" s="39"/>
    </row>
    <row r="68">
      <c r="A68" s="39"/>
      <c r="B68" s="39"/>
      <c r="C68" s="39"/>
      <c r="D68" s="39"/>
      <c r="E68" s="39"/>
      <c r="F68" s="39"/>
      <c r="G68" s="39"/>
      <c r="H68" s="39"/>
      <c r="I68" s="39"/>
    </row>
    <row r="69">
      <c r="A69" s="39"/>
      <c r="B69" s="39"/>
      <c r="C69" s="39"/>
      <c r="D69" s="39"/>
      <c r="E69" s="39"/>
      <c r="F69" s="39"/>
      <c r="G69" s="39"/>
      <c r="H69" s="39"/>
      <c r="I69" s="39"/>
    </row>
    <row r="70">
      <c r="A70" s="39"/>
      <c r="B70" s="39"/>
      <c r="C70" s="39"/>
      <c r="D70" s="39"/>
      <c r="E70" s="39"/>
      <c r="F70" s="39"/>
      <c r="G70" s="39"/>
      <c r="H70" s="39"/>
      <c r="I70" s="39"/>
    </row>
    <row r="71">
      <c r="A71" s="39"/>
      <c r="B71" s="39"/>
      <c r="C71" s="39"/>
      <c r="D71" s="39"/>
      <c r="E71" s="39"/>
      <c r="F71" s="39"/>
      <c r="G71" s="39"/>
      <c r="H71" s="39"/>
      <c r="I71" s="39"/>
    </row>
    <row r="72">
      <c r="A72" s="39"/>
      <c r="B72" s="39"/>
      <c r="C72" s="39"/>
      <c r="D72" s="39"/>
      <c r="E72" s="39"/>
      <c r="F72" s="39"/>
      <c r="G72" s="39"/>
      <c r="H72" s="39"/>
      <c r="I72" s="39"/>
    </row>
    <row r="73">
      <c r="A73" s="39"/>
      <c r="B73" s="39"/>
      <c r="C73" s="39"/>
      <c r="D73" s="39"/>
      <c r="E73" s="39"/>
      <c r="F73" s="39"/>
      <c r="G73" s="39"/>
      <c r="H73" s="39"/>
      <c r="I73" s="39"/>
    </row>
    <row r="74">
      <c r="A74" s="39"/>
      <c r="B74" s="39"/>
      <c r="C74" s="39"/>
      <c r="D74" s="39"/>
      <c r="E74" s="39"/>
      <c r="F74" s="39"/>
      <c r="G74" s="39"/>
      <c r="H74" s="39"/>
      <c r="I74" s="39"/>
    </row>
    <row r="75">
      <c r="A75" s="39"/>
      <c r="B75" s="39"/>
      <c r="C75" s="39"/>
      <c r="D75" s="39"/>
      <c r="E75" s="39"/>
      <c r="F75" s="39"/>
      <c r="G75" s="39"/>
      <c r="H75" s="39"/>
      <c r="I75" s="39"/>
    </row>
    <row r="76">
      <c r="A76" s="39"/>
      <c r="B76" s="39"/>
      <c r="C76" s="39"/>
      <c r="D76" s="39"/>
      <c r="E76" s="39"/>
      <c r="F76" s="39"/>
      <c r="G76" s="39"/>
      <c r="H76" s="39"/>
      <c r="I76" s="39"/>
    </row>
    <row r="77">
      <c r="A77" s="39"/>
      <c r="B77" s="39"/>
      <c r="C77" s="39"/>
      <c r="D77" s="39"/>
      <c r="E77" s="39"/>
      <c r="F77" s="39"/>
      <c r="G77" s="39"/>
      <c r="H77" s="39"/>
      <c r="I77" s="39"/>
    </row>
    <row r="78">
      <c r="A78" s="39"/>
      <c r="B78" s="39"/>
      <c r="C78" s="39"/>
      <c r="D78" s="39"/>
      <c r="E78" s="39"/>
      <c r="F78" s="39"/>
      <c r="G78" s="39"/>
      <c r="H78" s="39"/>
      <c r="I78" s="39"/>
    </row>
    <row r="79">
      <c r="A79" s="39"/>
      <c r="B79" s="39"/>
      <c r="C79" s="39"/>
      <c r="D79" s="39"/>
      <c r="E79" s="39"/>
      <c r="F79" s="39"/>
      <c r="G79" s="39"/>
      <c r="H79" s="39"/>
      <c r="I79" s="39"/>
    </row>
    <row r="80">
      <c r="A80" s="39"/>
      <c r="B80" s="39"/>
      <c r="C80" s="39"/>
      <c r="D80" s="39"/>
      <c r="E80" s="39"/>
      <c r="F80" s="39"/>
      <c r="G80" s="39"/>
      <c r="H80" s="39"/>
      <c r="I80" s="39"/>
    </row>
    <row r="81">
      <c r="A81" s="39"/>
      <c r="B81" s="39"/>
      <c r="C81" s="39"/>
      <c r="D81" s="39"/>
      <c r="E81" s="39"/>
      <c r="F81" s="39"/>
      <c r="G81" s="39"/>
      <c r="H81" s="39"/>
      <c r="I81" s="39"/>
    </row>
    <row r="82">
      <c r="A82" s="39"/>
      <c r="B82" s="39"/>
      <c r="C82" s="39"/>
      <c r="D82" s="39"/>
      <c r="E82" s="39"/>
      <c r="F82" s="39"/>
      <c r="G82" s="39"/>
      <c r="H82" s="39"/>
      <c r="I82" s="39"/>
    </row>
    <row r="83">
      <c r="A83" s="39"/>
      <c r="B83" s="39"/>
      <c r="C83" s="39"/>
      <c r="D83" s="39"/>
      <c r="E83" s="39"/>
      <c r="F83" s="39"/>
      <c r="G83" s="39"/>
      <c r="H83" s="39"/>
      <c r="I83" s="39"/>
    </row>
    <row r="84">
      <c r="A84" s="39"/>
      <c r="B84" s="39"/>
      <c r="C84" s="39"/>
      <c r="D84" s="39"/>
      <c r="E84" s="39"/>
      <c r="F84" s="39"/>
      <c r="G84" s="39"/>
      <c r="H84" s="39"/>
      <c r="I84" s="39"/>
    </row>
    <row r="85">
      <c r="A85" s="39"/>
      <c r="B85" s="39"/>
      <c r="C85" s="39"/>
      <c r="D85" s="39"/>
      <c r="E85" s="39"/>
      <c r="F85" s="39"/>
      <c r="G85" s="39"/>
      <c r="H85" s="39"/>
      <c r="I85" s="39"/>
    </row>
    <row r="86">
      <c r="A86" s="39"/>
      <c r="B86" s="39"/>
      <c r="C86" s="39"/>
      <c r="D86" s="39"/>
      <c r="E86" s="39"/>
      <c r="F86" s="39"/>
      <c r="G86" s="39"/>
      <c r="H86" s="39"/>
      <c r="I86" s="39"/>
    </row>
    <row r="87">
      <c r="A87" s="39"/>
      <c r="B87" s="39"/>
      <c r="C87" s="39"/>
      <c r="D87" s="39"/>
      <c r="E87" s="39"/>
      <c r="F87" s="39"/>
      <c r="G87" s="39"/>
      <c r="H87" s="39"/>
      <c r="I87" s="39"/>
    </row>
    <row r="88">
      <c r="A88" s="39"/>
      <c r="B88" s="39"/>
      <c r="C88" s="39"/>
      <c r="D88" s="39"/>
      <c r="E88" s="39"/>
      <c r="F88" s="39"/>
      <c r="G88" s="39"/>
      <c r="H88" s="39"/>
      <c r="I88" s="39"/>
    </row>
    <row r="89">
      <c r="A89" s="39"/>
      <c r="B89" s="39"/>
      <c r="C89" s="39"/>
      <c r="D89" s="39"/>
      <c r="E89" s="39"/>
      <c r="F89" s="39"/>
      <c r="G89" s="39"/>
      <c r="H89" s="39"/>
      <c r="I89" s="39"/>
    </row>
    <row r="90">
      <c r="A90" s="39"/>
      <c r="B90" s="39"/>
      <c r="C90" s="39"/>
      <c r="D90" s="39"/>
      <c r="E90" s="39"/>
      <c r="F90" s="39"/>
      <c r="G90" s="39"/>
      <c r="H90" s="39"/>
      <c r="I90" s="39"/>
    </row>
    <row r="91">
      <c r="A91" s="39"/>
      <c r="B91" s="39"/>
      <c r="C91" s="39"/>
      <c r="D91" s="39"/>
      <c r="E91" s="39"/>
      <c r="F91" s="39"/>
      <c r="G91" s="39"/>
      <c r="H91" s="39"/>
      <c r="I91" s="39"/>
    </row>
    <row r="92">
      <c r="A92" s="39"/>
      <c r="B92" s="39"/>
      <c r="C92" s="39"/>
      <c r="D92" s="39"/>
      <c r="E92" s="39"/>
      <c r="F92" s="39"/>
      <c r="G92" s="39"/>
      <c r="H92" s="39"/>
      <c r="I92" s="39"/>
    </row>
    <row r="93">
      <c r="A93" s="39"/>
      <c r="B93" s="39"/>
      <c r="C93" s="39"/>
      <c r="D93" s="39"/>
      <c r="E93" s="39"/>
      <c r="F93" s="39"/>
      <c r="G93" s="39"/>
      <c r="H93" s="39"/>
      <c r="I93" s="39"/>
    </row>
    <row r="94">
      <c r="A94" s="39"/>
      <c r="B94" s="39"/>
      <c r="C94" s="39"/>
      <c r="D94" s="39"/>
      <c r="E94" s="39"/>
      <c r="F94" s="39"/>
      <c r="G94" s="39"/>
      <c r="H94" s="39"/>
      <c r="I94" s="39"/>
    </row>
    <row r="95">
      <c r="A95" s="39"/>
      <c r="B95" s="39"/>
      <c r="C95" s="39"/>
      <c r="D95" s="39"/>
      <c r="E95" s="39"/>
      <c r="F95" s="39"/>
      <c r="G95" s="39"/>
      <c r="H95" s="39"/>
      <c r="I95" s="39"/>
    </row>
    <row r="96">
      <c r="A96" s="39"/>
      <c r="B96" s="39"/>
      <c r="C96" s="39"/>
      <c r="D96" s="39"/>
      <c r="E96" s="39"/>
      <c r="F96" s="39"/>
      <c r="G96" s="39"/>
      <c r="H96" s="39"/>
      <c r="I96" s="39"/>
    </row>
    <row r="97">
      <c r="A97" s="39"/>
      <c r="B97" s="39"/>
      <c r="C97" s="39"/>
      <c r="D97" s="39"/>
      <c r="E97" s="39"/>
      <c r="F97" s="39"/>
      <c r="G97" s="39"/>
      <c r="H97" s="39"/>
      <c r="I97" s="39"/>
    </row>
    <row r="98">
      <c r="A98" s="39"/>
      <c r="B98" s="39"/>
      <c r="C98" s="39"/>
      <c r="D98" s="39"/>
      <c r="E98" s="39"/>
      <c r="F98" s="39"/>
      <c r="G98" s="39"/>
      <c r="H98" s="39"/>
      <c r="I98" s="39"/>
    </row>
    <row r="99">
      <c r="A99" s="39"/>
      <c r="B99" s="39"/>
      <c r="C99" s="39"/>
      <c r="D99" s="39"/>
      <c r="E99" s="39"/>
      <c r="F99" s="39"/>
      <c r="G99" s="39"/>
      <c r="H99" s="39"/>
      <c r="I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</row>
  </sheetData>
  <mergeCells count="17">
    <mergeCell ref="A7:H7"/>
    <mergeCell ref="A14:H14"/>
    <mergeCell ref="A15:H15"/>
    <mergeCell ref="T4:U4"/>
    <mergeCell ref="R3:U3"/>
    <mergeCell ref="R2:U2"/>
    <mergeCell ref="T11:U11"/>
    <mergeCell ref="T10:U10"/>
    <mergeCell ref="T9:U9"/>
    <mergeCell ref="T8:U8"/>
    <mergeCell ref="A19:E19"/>
    <mergeCell ref="G19:K19"/>
    <mergeCell ref="M19:Q19"/>
    <mergeCell ref="A18:Q18"/>
    <mergeCell ref="T7:U7"/>
    <mergeCell ref="T6:U6"/>
    <mergeCell ref="T5:U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6.43"/>
    <col customWidth="1" min="6" max="9" width="13.71"/>
    <col customWidth="1" min="10" max="10" width="13.29"/>
    <col customWidth="1" min="11" max="15" width="6.43"/>
    <col customWidth="1" min="16" max="16" width="2.43"/>
    <col customWidth="1" min="17" max="17" width="1.0"/>
    <col customWidth="1" min="18" max="18" width="4.43"/>
    <col customWidth="1" min="19" max="23" width="3.14"/>
    <col customWidth="1" min="24" max="26" width="3.43"/>
  </cols>
  <sheetData>
    <row r="1" ht="18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X1" s="5"/>
      <c r="Y1" s="5"/>
      <c r="Z1" s="5"/>
    </row>
    <row r="2" ht="18.75" customHeight="1">
      <c r="A2" s="7" t="s">
        <v>2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</row>
    <row r="3" ht="18.75" customHeight="1">
      <c r="A3" s="9"/>
      <c r="J3" s="3"/>
      <c r="K3" s="10" t="s">
        <v>4</v>
      </c>
      <c r="L3" s="11"/>
      <c r="M3" s="11"/>
      <c r="N3" s="11"/>
      <c r="O3" s="11"/>
      <c r="Q3" s="13"/>
    </row>
    <row r="4" ht="18.75" customHeight="1">
      <c r="A4" s="15">
        <v>192.0</v>
      </c>
      <c r="B4" s="17">
        <v>168.0</v>
      </c>
      <c r="C4" s="17">
        <v>1.0</v>
      </c>
      <c r="D4" s="17">
        <v>253.0</v>
      </c>
      <c r="E4" s="19" t="s">
        <v>5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00000001</v>
      </c>
      <c r="I4" s="3" t="str">
        <f>DEC2BIN($D$4,8)</f>
        <v>11111101</v>
      </c>
      <c r="J4" s="3"/>
      <c r="K4" s="1" t="s">
        <v>12</v>
      </c>
      <c r="L4" s="3"/>
      <c r="M4" s="3"/>
      <c r="O4" s="17">
        <v>28.0</v>
      </c>
      <c r="Q4" s="13"/>
      <c r="S4" s="24" t="s">
        <v>13</v>
      </c>
    </row>
    <row r="5" ht="18.75" customHeight="1">
      <c r="A5" s="15">
        <v>255.0</v>
      </c>
      <c r="B5" s="17">
        <v>255.0</v>
      </c>
      <c r="C5" s="17">
        <v>255.0</v>
      </c>
      <c r="D5" s="17">
        <v>248.0</v>
      </c>
      <c r="E5" s="19" t="s">
        <v>5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11111000</v>
      </c>
      <c r="J5" s="3"/>
      <c r="K5" s="1" t="s">
        <v>14</v>
      </c>
      <c r="L5" s="3"/>
      <c r="M5" s="3"/>
      <c r="O5" s="17">
        <v>5.0</v>
      </c>
      <c r="Q5" s="13"/>
      <c r="S5" s="28" t="s">
        <v>15</v>
      </c>
      <c r="T5" s="14"/>
      <c r="U5" s="14"/>
      <c r="V5" s="14"/>
      <c r="W5" s="16"/>
    </row>
    <row r="6" ht="18.75" customHeight="1">
      <c r="A6" s="30"/>
      <c r="B6" s="2"/>
      <c r="C6" s="3"/>
      <c r="D6" s="3"/>
      <c r="E6" s="3"/>
      <c r="F6" s="3"/>
      <c r="G6" s="3"/>
      <c r="H6" s="3"/>
      <c r="I6" s="3"/>
      <c r="J6" s="3"/>
      <c r="K6" s="1" t="s">
        <v>26</v>
      </c>
      <c r="L6" s="3"/>
      <c r="M6" s="3"/>
      <c r="O6" s="17">
        <v>3.0</v>
      </c>
      <c r="Q6" s="13"/>
      <c r="S6" s="32">
        <v>1.0</v>
      </c>
      <c r="T6" s="34" t="s">
        <v>27</v>
      </c>
      <c r="U6" s="25">
        <v>1.0</v>
      </c>
      <c r="V6" s="35" t="s">
        <v>11</v>
      </c>
      <c r="W6" s="37">
        <v>1.0</v>
      </c>
    </row>
    <row r="7" ht="18.75" customHeight="1">
      <c r="A7" s="1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Q7" s="13"/>
      <c r="S7" s="38">
        <v>1.0</v>
      </c>
      <c r="T7" s="40" t="s">
        <v>27</v>
      </c>
      <c r="U7" s="2">
        <v>0.0</v>
      </c>
      <c r="V7" s="41" t="s">
        <v>11</v>
      </c>
      <c r="W7" s="42">
        <v>0.0</v>
      </c>
      <c r="X7" s="6"/>
      <c r="Y7" s="6"/>
      <c r="Z7" s="6"/>
    </row>
    <row r="8" ht="18.75" customHeight="1">
      <c r="A8" s="30" t="s">
        <v>35</v>
      </c>
      <c r="B8" s="6"/>
      <c r="C8" s="6"/>
      <c r="D8" s="6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00000001</v>
      </c>
      <c r="I8" s="3" t="str">
        <f>DEC2BIN($D$4,8)</f>
        <v>11111101</v>
      </c>
      <c r="J8" s="45" t="s">
        <v>38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1</v>
      </c>
      <c r="O8" s="3">
        <f t="shared" si="1"/>
        <v>253</v>
      </c>
      <c r="Q8" s="13"/>
      <c r="S8" s="38">
        <v>0.0</v>
      </c>
      <c r="T8" s="40" t="s">
        <v>27</v>
      </c>
      <c r="U8" s="2">
        <v>1.0</v>
      </c>
      <c r="V8" s="41" t="s">
        <v>11</v>
      </c>
      <c r="W8" s="42">
        <v>0.0</v>
      </c>
    </row>
    <row r="9" ht="18.75" customHeight="1">
      <c r="A9" s="30" t="s">
        <v>41</v>
      </c>
      <c r="B9" s="6"/>
      <c r="C9" s="6"/>
      <c r="D9" s="6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11111000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248</v>
      </c>
      <c r="Q9" s="13"/>
      <c r="S9" s="50">
        <v>0.0</v>
      </c>
      <c r="T9" s="51" t="s">
        <v>27</v>
      </c>
      <c r="U9" s="48">
        <v>0.0</v>
      </c>
      <c r="V9" s="53" t="s">
        <v>11</v>
      </c>
      <c r="W9" s="54">
        <v>0.0</v>
      </c>
    </row>
    <row r="10" ht="18.75" customHeight="1">
      <c r="A10" s="55" t="s">
        <v>45</v>
      </c>
      <c r="B10" s="56"/>
      <c r="C10" s="56"/>
      <c r="D10" s="56"/>
      <c r="E10" s="57"/>
      <c r="F10" s="59" t="str">
        <f t="shared" ref="F10:I10" si="3">DEC2BIN(bitand(bin2dec(F4),bin2dec(F5)),8)</f>
        <v>11000000</v>
      </c>
      <c r="G10" s="59" t="str">
        <f t="shared" si="3"/>
        <v>10101000</v>
      </c>
      <c r="H10" s="59" t="str">
        <f t="shared" si="3"/>
        <v>00000001</v>
      </c>
      <c r="I10" s="59" t="str">
        <f t="shared" si="3"/>
        <v>11111000</v>
      </c>
      <c r="J10" s="57"/>
      <c r="K10" s="61" t="s">
        <v>5</v>
      </c>
      <c r="L10" s="62">
        <f t="shared" ref="L10:O10" si="4">bin2dec(F10)</f>
        <v>192</v>
      </c>
      <c r="M10" s="62">
        <f t="shared" si="4"/>
        <v>168</v>
      </c>
      <c r="N10" s="62">
        <f t="shared" si="4"/>
        <v>1</v>
      </c>
      <c r="O10" s="62">
        <f t="shared" si="4"/>
        <v>248</v>
      </c>
      <c r="Q10" s="13"/>
      <c r="S10" s="6"/>
      <c r="T10" s="6"/>
      <c r="U10" s="6"/>
      <c r="V10" s="6"/>
      <c r="W10" s="6"/>
    </row>
    <row r="11" ht="18.75" customHeigh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6"/>
      <c r="Q11" s="13"/>
      <c r="S11" s="28" t="s">
        <v>47</v>
      </c>
      <c r="T11" s="14"/>
      <c r="U11" s="14"/>
      <c r="V11" s="14"/>
      <c r="W11" s="16"/>
    </row>
    <row r="12" ht="18.75" customHeight="1">
      <c r="A12" s="1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Q12" s="13"/>
      <c r="S12" s="32">
        <v>1.0</v>
      </c>
      <c r="T12" s="34" t="s">
        <v>49</v>
      </c>
      <c r="U12" s="25">
        <v>1.0</v>
      </c>
      <c r="V12" s="63" t="s">
        <v>11</v>
      </c>
      <c r="W12" s="37">
        <v>1.0</v>
      </c>
    </row>
    <row r="13" ht="18.75" customHeight="1">
      <c r="A13" s="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Q13" s="13"/>
      <c r="S13" s="38">
        <v>1.0</v>
      </c>
      <c r="T13" s="40" t="s">
        <v>49</v>
      </c>
      <c r="U13" s="2">
        <v>0.0</v>
      </c>
      <c r="V13" s="19" t="s">
        <v>11</v>
      </c>
      <c r="W13" s="42">
        <v>1.0</v>
      </c>
      <c r="X13" s="6"/>
      <c r="Y13" s="6"/>
      <c r="Z13" s="6"/>
    </row>
    <row r="14" ht="18.75" customHeight="1">
      <c r="A14" s="30" t="s">
        <v>41</v>
      </c>
      <c r="B14" s="6"/>
      <c r="C14" s="6"/>
      <c r="D14" s="6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11111000</v>
      </c>
      <c r="J14" s="45" t="s">
        <v>53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248</v>
      </c>
      <c r="Q14" s="13"/>
      <c r="S14" s="38">
        <v>0.0</v>
      </c>
      <c r="T14" s="40" t="s">
        <v>49</v>
      </c>
      <c r="U14" s="2">
        <v>1.0</v>
      </c>
      <c r="V14" s="19" t="s">
        <v>11</v>
      </c>
      <c r="W14" s="42">
        <v>1.0</v>
      </c>
      <c r="X14" s="6"/>
      <c r="Y14" s="6"/>
      <c r="Z14" s="6"/>
    </row>
    <row r="15" ht="18.75" customHeight="1">
      <c r="A15" s="30" t="s">
        <v>54</v>
      </c>
      <c r="B15" s="6"/>
      <c r="C15" s="6"/>
      <c r="D15" s="6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13"/>
      <c r="S15" s="50">
        <v>0.0</v>
      </c>
      <c r="T15" s="51" t="s">
        <v>49</v>
      </c>
      <c r="U15" s="48">
        <v>0.0</v>
      </c>
      <c r="V15" s="64" t="s">
        <v>11</v>
      </c>
      <c r="W15" s="54">
        <v>0.0</v>
      </c>
      <c r="X15" s="6"/>
      <c r="Y15" s="6"/>
      <c r="Z15" s="6"/>
    </row>
    <row r="16" ht="18.75" customHeight="1">
      <c r="A16" s="55" t="s">
        <v>55</v>
      </c>
      <c r="B16" s="14"/>
      <c r="C16" s="14"/>
      <c r="D16" s="14"/>
      <c r="E16" s="14"/>
      <c r="F16" s="59" t="str">
        <f t="shared" ref="F16:I16" si="8">dec2bin(BITXOR(bin2dec(F14),bin2dec(F15)),8)</f>
        <v>00000000</v>
      </c>
      <c r="G16" s="59" t="str">
        <f t="shared" si="8"/>
        <v>00000000</v>
      </c>
      <c r="H16" s="59" t="str">
        <f t="shared" si="8"/>
        <v>00000000</v>
      </c>
      <c r="I16" s="59" t="str">
        <f t="shared" si="8"/>
        <v>00000111</v>
      </c>
      <c r="J16" s="65"/>
      <c r="K16" s="61" t="s">
        <v>5</v>
      </c>
      <c r="L16" s="62">
        <f t="shared" ref="L16:O16" si="9">bin2dec(F16)</f>
        <v>0</v>
      </c>
      <c r="M16" s="62">
        <f t="shared" si="9"/>
        <v>0</v>
      </c>
      <c r="N16" s="62">
        <f t="shared" si="9"/>
        <v>0</v>
      </c>
      <c r="O16" s="62">
        <f t="shared" si="9"/>
        <v>7</v>
      </c>
      <c r="Q16" s="13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30"/>
      <c r="B17" s="3"/>
      <c r="C17" s="3"/>
      <c r="D17" s="3"/>
      <c r="E17" s="3"/>
      <c r="F17" s="3"/>
      <c r="G17" s="3"/>
      <c r="H17" s="3"/>
      <c r="I17" s="3"/>
      <c r="J17" s="66"/>
      <c r="K17" s="2"/>
      <c r="L17" s="3"/>
      <c r="M17" s="3"/>
      <c r="N17" s="3"/>
      <c r="O17" s="3"/>
      <c r="Q17" s="13"/>
      <c r="S17" s="28" t="s">
        <v>48</v>
      </c>
      <c r="T17" s="14"/>
      <c r="U17" s="14"/>
      <c r="V17" s="14"/>
      <c r="W17" s="16"/>
      <c r="X17" s="6"/>
      <c r="Y17" s="6"/>
      <c r="Z17" s="6"/>
    </row>
    <row r="18" ht="18.75" customHeight="1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66"/>
      <c r="K18" s="2"/>
      <c r="L18" s="3"/>
      <c r="M18" s="3"/>
      <c r="N18" s="3"/>
      <c r="O18" s="3"/>
      <c r="Q18" s="13"/>
      <c r="S18" s="32">
        <v>1.0</v>
      </c>
      <c r="T18" s="34" t="s">
        <v>50</v>
      </c>
      <c r="U18" s="25">
        <v>1.0</v>
      </c>
      <c r="V18" s="35" t="s">
        <v>11</v>
      </c>
      <c r="W18" s="37">
        <v>0.0</v>
      </c>
      <c r="X18" s="6"/>
      <c r="Y18" s="6"/>
      <c r="Z18" s="6"/>
    </row>
    <row r="19" ht="18.75" customHeight="1">
      <c r="A19" s="30" t="s">
        <v>35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00000001</v>
      </c>
      <c r="I19" s="3" t="str">
        <f>DEC2BIN($D$4,8)</f>
        <v>11111101</v>
      </c>
      <c r="J19" s="45" t="s">
        <v>57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1</v>
      </c>
      <c r="O19" s="3">
        <f t="shared" si="10"/>
        <v>253</v>
      </c>
      <c r="P19" s="6"/>
      <c r="Q19" s="67"/>
      <c r="S19" s="38">
        <v>1.0</v>
      </c>
      <c r="T19" s="40" t="s">
        <v>50</v>
      </c>
      <c r="U19" s="2">
        <v>0.0</v>
      </c>
      <c r="V19" s="41" t="s">
        <v>11</v>
      </c>
      <c r="W19" s="42">
        <v>1.0</v>
      </c>
      <c r="X19" s="6"/>
      <c r="Y19" s="6"/>
      <c r="Z19" s="6"/>
    </row>
    <row r="20" ht="18.75" customHeight="1">
      <c r="A20" s="30" t="s">
        <v>55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00000111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7</v>
      </c>
      <c r="P20" s="6"/>
      <c r="Q20" s="67"/>
      <c r="S20" s="38">
        <v>0.0</v>
      </c>
      <c r="T20" s="40" t="s">
        <v>50</v>
      </c>
      <c r="U20" s="2">
        <v>1.0</v>
      </c>
      <c r="V20" s="41" t="s">
        <v>11</v>
      </c>
      <c r="W20" s="42">
        <v>1.0</v>
      </c>
      <c r="X20" s="6"/>
      <c r="Y20" s="6"/>
      <c r="Z20" s="6"/>
    </row>
    <row r="21" ht="18.75" customHeight="1">
      <c r="A21" s="55" t="s">
        <v>58</v>
      </c>
      <c r="B21" s="59"/>
      <c r="C21" s="59"/>
      <c r="D21" s="59"/>
      <c r="E21" s="59"/>
      <c r="F21" s="59" t="str">
        <f t="shared" ref="F21:I21" si="13">DEC2BIN(BITOR(bin2dec(F19),bin2dec(F20)),8)</f>
        <v>11000000</v>
      </c>
      <c r="G21" s="59" t="str">
        <f t="shared" si="13"/>
        <v>10101000</v>
      </c>
      <c r="H21" s="59" t="str">
        <f t="shared" si="13"/>
        <v>00000001</v>
      </c>
      <c r="I21" s="59" t="str">
        <f t="shared" si="13"/>
        <v>11111111</v>
      </c>
      <c r="J21" s="57"/>
      <c r="K21" s="61" t="s">
        <v>5</v>
      </c>
      <c r="L21" s="62">
        <f t="shared" ref="L21:O21" si="14">bin2dec(F21)</f>
        <v>192</v>
      </c>
      <c r="M21" s="62">
        <f t="shared" si="14"/>
        <v>168</v>
      </c>
      <c r="N21" s="62">
        <f t="shared" si="14"/>
        <v>1</v>
      </c>
      <c r="O21" s="62">
        <f t="shared" si="14"/>
        <v>255</v>
      </c>
      <c r="P21" s="6"/>
      <c r="Q21" s="67"/>
      <c r="S21" s="50">
        <v>0.0</v>
      </c>
      <c r="T21" s="51" t="s">
        <v>50</v>
      </c>
      <c r="U21" s="48">
        <v>0.0</v>
      </c>
      <c r="V21" s="53" t="s">
        <v>11</v>
      </c>
      <c r="W21" s="54">
        <v>0.0</v>
      </c>
      <c r="X21" s="6"/>
      <c r="Y21" s="6"/>
      <c r="Z21" s="6"/>
    </row>
    <row r="22" ht="18.75" customHeight="1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/>
      <c r="P22" s="6"/>
      <c r="Q22" s="67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1" t="s">
        <v>59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"/>
      <c r="P23" s="6"/>
      <c r="Q23" s="67"/>
      <c r="S23" s="68" t="s">
        <v>3</v>
      </c>
      <c r="T23" s="14"/>
      <c r="U23" s="14"/>
      <c r="V23" s="14"/>
      <c r="W23" s="14"/>
      <c r="X23" s="14"/>
      <c r="Y23" s="16"/>
      <c r="Z23" s="8"/>
    </row>
    <row r="24" ht="18.75" customHeight="1">
      <c r="A24" s="1" t="s">
        <v>61</v>
      </c>
      <c r="B24" s="3"/>
      <c r="C24" s="3"/>
      <c r="D24" s="3"/>
      <c r="E24" s="3"/>
      <c r="F24" s="3"/>
      <c r="G24" s="3"/>
      <c r="H24" s="69" t="str">
        <f>concatenate("= 2^",$O$6)</f>
        <v>= 2^3</v>
      </c>
      <c r="I24" s="69" t="str">
        <f>concatenate("= ",2^$O$6)</f>
        <v>= 8</v>
      </c>
      <c r="J24" s="3"/>
      <c r="K24" s="3"/>
      <c r="L24" s="3"/>
      <c r="M24" s="3"/>
      <c r="N24" s="3"/>
      <c r="O24" s="6"/>
      <c r="P24" s="6"/>
      <c r="Q24" s="67"/>
      <c r="S24" s="70" t="s">
        <v>8</v>
      </c>
      <c r="T24" s="14"/>
      <c r="U24" s="14"/>
      <c r="V24" s="14"/>
      <c r="W24" s="14"/>
      <c r="X24" s="14"/>
      <c r="Y24" s="16"/>
      <c r="Z24" s="20"/>
    </row>
    <row r="25" ht="18.75" customHeight="1">
      <c r="A25" s="30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P25" s="6"/>
      <c r="Q25" s="67"/>
      <c r="S25" s="22" t="s">
        <v>10</v>
      </c>
      <c r="T25" s="71"/>
      <c r="U25" s="71"/>
      <c r="V25" s="71"/>
      <c r="W25" s="23" t="s">
        <v>11</v>
      </c>
      <c r="X25" s="25">
        <v>128.0</v>
      </c>
      <c r="Y25" s="26"/>
      <c r="Z25" s="2"/>
    </row>
    <row r="26" ht="18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"/>
      <c r="P26" s="6"/>
      <c r="Q26" s="67"/>
      <c r="S26" s="29" t="s">
        <v>25</v>
      </c>
      <c r="T26" s="6"/>
      <c r="U26" s="6"/>
      <c r="V26" s="6"/>
      <c r="W26" s="31" t="s">
        <v>11</v>
      </c>
      <c r="X26" s="2">
        <v>192.0</v>
      </c>
      <c r="Y26" s="33"/>
      <c r="Z26" s="2"/>
    </row>
    <row r="27" ht="18.75" customHeight="1">
      <c r="A27" s="1" t="s">
        <v>63</v>
      </c>
      <c r="B27" s="3"/>
      <c r="C27" s="3"/>
      <c r="D27" s="3"/>
      <c r="E27" s="3"/>
      <c r="F27" s="1" t="s">
        <v>64</v>
      </c>
      <c r="G27" s="3"/>
      <c r="H27" s="3"/>
      <c r="I27" s="69" t="str">
        <f>concatenate("= 2^",$O$6," - 2")</f>
        <v>= 2^3 - 2</v>
      </c>
      <c r="J27" s="69" t="str">
        <f>concatenate("= ",2^$O$6," - 2")</f>
        <v>= 8 - 2</v>
      </c>
      <c r="K27" s="69" t="str">
        <f>concatenate("= ", 2^$O$6 -2)</f>
        <v>= 6</v>
      </c>
      <c r="L27" s="3"/>
      <c r="M27" s="3"/>
      <c r="N27" s="3"/>
      <c r="O27" s="6"/>
      <c r="P27" s="6"/>
      <c r="Q27" s="67"/>
      <c r="S27" s="29" t="s">
        <v>29</v>
      </c>
      <c r="T27" s="6"/>
      <c r="U27" s="6"/>
      <c r="V27" s="6"/>
      <c r="W27" s="31" t="s">
        <v>11</v>
      </c>
      <c r="X27" s="2">
        <v>224.0</v>
      </c>
      <c r="Y27" s="33"/>
      <c r="Z27" s="2"/>
    </row>
    <row r="28" ht="18.75" customHeight="1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6"/>
      <c r="P28" s="6"/>
      <c r="Q28" s="67"/>
      <c r="S28" s="29" t="s">
        <v>32</v>
      </c>
      <c r="T28" s="6"/>
      <c r="U28" s="6"/>
      <c r="V28" s="6"/>
      <c r="W28" s="31" t="s">
        <v>11</v>
      </c>
      <c r="X28" s="2">
        <v>240.0</v>
      </c>
      <c r="Y28" s="33"/>
      <c r="Z28" s="2"/>
    </row>
    <row r="29" ht="18.75" customHeight="1">
      <c r="A29" s="1" t="s">
        <v>65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6"/>
      <c r="P29" s="6"/>
      <c r="Q29" s="67"/>
      <c r="S29" s="29" t="s">
        <v>33</v>
      </c>
      <c r="T29" s="6"/>
      <c r="U29" s="6"/>
      <c r="V29" s="6"/>
      <c r="W29" s="31" t="s">
        <v>11</v>
      </c>
      <c r="X29" s="2">
        <v>248.0</v>
      </c>
      <c r="Y29" s="33"/>
      <c r="Z29" s="2"/>
    </row>
    <row r="30" ht="18.75" customHeight="1">
      <c r="A30" s="1"/>
      <c r="B30" s="3"/>
      <c r="C30" s="3"/>
      <c r="D30" s="3"/>
      <c r="E30" s="3"/>
      <c r="F30" s="72">
        <f t="shared" ref="F30:H30" si="15">L10</f>
        <v>192</v>
      </c>
      <c r="G30" s="62">
        <f t="shared" si="15"/>
        <v>168</v>
      </c>
      <c r="H30" s="62">
        <f t="shared" si="15"/>
        <v>1</v>
      </c>
      <c r="I30" s="72">
        <f>O10+1</f>
        <v>249</v>
      </c>
      <c r="J30" s="3"/>
      <c r="K30" s="3"/>
      <c r="L30" s="3"/>
      <c r="M30" s="3"/>
      <c r="N30" s="3"/>
      <c r="O30" s="6"/>
      <c r="P30" s="6"/>
      <c r="Q30" s="67"/>
      <c r="S30" s="29" t="s">
        <v>34</v>
      </c>
      <c r="T30" s="6"/>
      <c r="U30" s="6"/>
      <c r="V30" s="6"/>
      <c r="W30" s="31" t="s">
        <v>11</v>
      </c>
      <c r="X30" s="2">
        <v>252.0</v>
      </c>
      <c r="Y30" s="33"/>
      <c r="Z30" s="2"/>
    </row>
    <row r="31" ht="18.75" customHeight="1">
      <c r="A31" s="1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67"/>
      <c r="S31" s="29" t="s">
        <v>37</v>
      </c>
      <c r="T31" s="6"/>
      <c r="U31" s="6"/>
      <c r="V31" s="6"/>
      <c r="W31" s="31" t="s">
        <v>11</v>
      </c>
      <c r="X31" s="2">
        <v>254.0</v>
      </c>
      <c r="Y31" s="33"/>
      <c r="Z31" s="2"/>
    </row>
    <row r="32" ht="18.75" customHeight="1">
      <c r="A32" s="1"/>
      <c r="B32" s="3"/>
      <c r="C32" s="3"/>
      <c r="D32" s="3"/>
      <c r="E32" s="3"/>
      <c r="F32" s="58">
        <f t="shared" ref="F32:H32" si="16">L21</f>
        <v>192</v>
      </c>
      <c r="G32" s="62">
        <f t="shared" si="16"/>
        <v>168</v>
      </c>
      <c r="H32" s="62">
        <f t="shared" si="16"/>
        <v>1</v>
      </c>
      <c r="I32" s="73">
        <f>O21 - 1</f>
        <v>254</v>
      </c>
      <c r="J32" s="3"/>
      <c r="K32" s="3"/>
      <c r="L32" s="3"/>
      <c r="M32" s="3"/>
      <c r="N32" s="3"/>
      <c r="O32" s="6"/>
      <c r="P32" s="6"/>
      <c r="Q32" s="67"/>
      <c r="S32" s="46" t="s">
        <v>40</v>
      </c>
      <c r="T32" s="74"/>
      <c r="U32" s="74"/>
      <c r="V32" s="74"/>
      <c r="W32" s="47" t="s">
        <v>11</v>
      </c>
      <c r="X32" s="48">
        <v>255.0</v>
      </c>
      <c r="Y32" s="49"/>
      <c r="Z32" s="2"/>
    </row>
    <row r="33" ht="18.75" customHeight="1">
      <c r="A33" s="1"/>
      <c r="B33" s="3"/>
      <c r="C33" s="3"/>
      <c r="D33" s="3"/>
      <c r="E33" s="3"/>
      <c r="F33" s="69"/>
      <c r="G33" s="69"/>
      <c r="H33" s="69"/>
      <c r="I33" s="69"/>
      <c r="J33" s="3"/>
      <c r="K33" s="3"/>
      <c r="L33" s="3"/>
      <c r="M33" s="3"/>
      <c r="N33" s="3"/>
      <c r="O33" s="6"/>
      <c r="P33" s="6"/>
      <c r="Q33" s="67"/>
      <c r="Y33" s="6"/>
      <c r="Z33" s="6"/>
    </row>
    <row r="34" ht="18.75" customHeight="1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69" t="str">
        <f>concatenate("= 2^",$O$5)</f>
        <v>= 2^5</v>
      </c>
      <c r="K34" s="69" t="str">
        <f>concatenate("= ",2^$O$5)</f>
        <v>= 32</v>
      </c>
      <c r="L34" s="69"/>
      <c r="M34" s="3"/>
      <c r="N34" s="3"/>
      <c r="O34" s="6"/>
      <c r="P34" s="6"/>
      <c r="Q34" s="67"/>
      <c r="R34" s="6"/>
      <c r="S34" s="6"/>
      <c r="T34" s="6"/>
      <c r="U34" s="6"/>
      <c r="V34" s="6"/>
      <c r="W34" s="75"/>
      <c r="X34" s="6"/>
      <c r="Y34" s="6"/>
      <c r="Z34" s="6"/>
    </row>
    <row r="35" ht="18.75" customHeight="1">
      <c r="A35" s="30" t="s">
        <v>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"/>
      <c r="P35" s="6"/>
      <c r="Q35" s="67"/>
      <c r="R35" s="6"/>
    </row>
    <row r="36" ht="18.75" customHeight="1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  <c r="P36" s="6"/>
      <c r="Q36" s="67"/>
      <c r="R36" s="6"/>
    </row>
    <row r="37" ht="18.75" customHeight="1">
      <c r="A37" s="1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6"/>
      <c r="P37" s="6"/>
      <c r="Q37" s="67"/>
      <c r="R37" s="6"/>
    </row>
    <row r="38" ht="18.75" customHeight="1">
      <c r="A38" s="30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7"/>
      <c r="R38" s="6"/>
    </row>
    <row r="39" ht="18.75" customHeight="1">
      <c r="A39" s="1" t="s">
        <v>69</v>
      </c>
      <c r="B39" s="3"/>
      <c r="C39" s="19" t="s">
        <v>11</v>
      </c>
      <c r="D39" s="1" t="s">
        <v>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6"/>
      <c r="P39" s="6"/>
      <c r="Q39" s="67"/>
      <c r="R39" s="6"/>
    </row>
    <row r="40" ht="18.75" customHeight="1">
      <c r="A40" s="30"/>
      <c r="B40" s="3"/>
      <c r="C40" s="19" t="s">
        <v>11</v>
      </c>
      <c r="D40" s="1" t="str">
        <f>concatenate("2^", $O$6 , " x 0 ... 2^", $O$6 , " x (2^" , $O$5 ," - 1)")</f>
        <v>2^3 x 0 ... 2^3 x (2^5 - 1)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6"/>
      <c r="P40" s="6"/>
      <c r="Q40" s="67"/>
      <c r="R40" s="6"/>
    </row>
    <row r="41" ht="18.75" customHeight="1">
      <c r="A41" s="30"/>
      <c r="B41" s="3"/>
      <c r="C41" s="2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6"/>
      <c r="P41" s="6"/>
      <c r="Q41" s="67"/>
      <c r="R41" s="6"/>
    </row>
    <row r="42" ht="18.75" customHeight="1">
      <c r="A42" s="30"/>
      <c r="B42" s="3"/>
      <c r="C42" s="2">
        <v>2.0</v>
      </c>
      <c r="D42" s="19" t="s">
        <v>71</v>
      </c>
      <c r="E42" s="3">
        <f t="shared" ref="E42:E44" si="17">$O$6</f>
        <v>3</v>
      </c>
      <c r="F42" s="2" t="s">
        <v>72</v>
      </c>
      <c r="G42" s="2">
        <v>0.0</v>
      </c>
      <c r="H42" s="19" t="s">
        <v>11</v>
      </c>
      <c r="I42" s="3">
        <f t="shared" ref="I42:I44" si="18">2^$O$6 * G42</f>
        <v>0</v>
      </c>
      <c r="J42" s="3"/>
      <c r="K42" s="3"/>
      <c r="L42" s="3"/>
      <c r="M42" s="3"/>
      <c r="N42" s="3"/>
      <c r="O42" s="6"/>
      <c r="P42" s="6"/>
      <c r="Q42" s="67"/>
      <c r="R42" s="6"/>
    </row>
    <row r="43" ht="18.75" customHeight="1">
      <c r="A43" s="30"/>
      <c r="B43" s="3"/>
      <c r="C43" s="2">
        <v>2.0</v>
      </c>
      <c r="D43" s="19" t="s">
        <v>71</v>
      </c>
      <c r="E43" s="3">
        <f t="shared" si="17"/>
        <v>3</v>
      </c>
      <c r="F43" s="2" t="s">
        <v>72</v>
      </c>
      <c r="G43" s="2">
        <v>1.0</v>
      </c>
      <c r="H43" s="19" t="s">
        <v>11</v>
      </c>
      <c r="I43" s="3">
        <f t="shared" si="18"/>
        <v>8</v>
      </c>
      <c r="J43" s="3"/>
      <c r="K43" s="3"/>
      <c r="L43" s="3"/>
      <c r="M43" s="3"/>
      <c r="N43" s="3"/>
      <c r="O43" s="6"/>
      <c r="P43" s="6"/>
      <c r="Q43" s="67"/>
      <c r="R43" s="6"/>
    </row>
    <row r="44" ht="18.75" customHeight="1">
      <c r="A44" s="30"/>
      <c r="B44" s="3"/>
      <c r="C44" s="2">
        <v>2.0</v>
      </c>
      <c r="D44" s="19" t="s">
        <v>71</v>
      </c>
      <c r="E44" s="3">
        <f t="shared" si="17"/>
        <v>3</v>
      </c>
      <c r="F44" s="2" t="s">
        <v>72</v>
      </c>
      <c r="G44" s="2">
        <v>2.0</v>
      </c>
      <c r="H44" s="19" t="s">
        <v>11</v>
      </c>
      <c r="I44" s="3">
        <f t="shared" si="18"/>
        <v>16</v>
      </c>
      <c r="J44" s="3"/>
      <c r="K44" s="3"/>
      <c r="L44" s="3"/>
      <c r="M44" s="3"/>
      <c r="N44" s="3"/>
      <c r="O44" s="6"/>
      <c r="P44" s="6"/>
      <c r="Q44" s="67"/>
      <c r="R44" s="6"/>
    </row>
    <row r="45" ht="18.75" customHeight="1">
      <c r="A45" s="30"/>
      <c r="B45" s="3"/>
      <c r="C45" s="2" t="s">
        <v>73</v>
      </c>
      <c r="D45" s="2" t="s">
        <v>73</v>
      </c>
      <c r="E45" s="2" t="s">
        <v>73</v>
      </c>
      <c r="F45" s="2" t="s">
        <v>73</v>
      </c>
      <c r="G45" s="2" t="s">
        <v>73</v>
      </c>
      <c r="H45" s="2" t="s">
        <v>74</v>
      </c>
      <c r="I45" s="2" t="s">
        <v>75</v>
      </c>
      <c r="J45" s="3"/>
      <c r="K45" s="3"/>
      <c r="L45" s="3"/>
      <c r="M45" s="3"/>
      <c r="N45" s="3"/>
      <c r="O45" s="6"/>
      <c r="P45" s="6"/>
      <c r="Q45" s="67"/>
      <c r="R45" s="6"/>
    </row>
    <row r="46" ht="18.75" customHeight="1">
      <c r="A46" s="30"/>
      <c r="B46" s="3"/>
      <c r="C46" s="2">
        <v>2.0</v>
      </c>
      <c r="D46" s="19" t="s">
        <v>71</v>
      </c>
      <c r="E46" s="3">
        <f>$O$6</f>
        <v>3</v>
      </c>
      <c r="F46" s="2" t="s">
        <v>72</v>
      </c>
      <c r="G46" s="2">
        <f>2^$O$5 - 1</f>
        <v>31</v>
      </c>
      <c r="H46" s="19" t="s">
        <v>11</v>
      </c>
      <c r="I46" s="3">
        <f>2^$O$6 * G46</f>
        <v>248</v>
      </c>
      <c r="J46" s="3"/>
      <c r="K46" s="3"/>
      <c r="L46" s="3"/>
      <c r="M46" s="3"/>
      <c r="N46" s="3"/>
      <c r="O46" s="6"/>
      <c r="P46" s="6"/>
      <c r="Q46" s="67"/>
      <c r="R46" s="6"/>
      <c r="S46" s="6"/>
      <c r="T46" s="6"/>
      <c r="U46" s="6"/>
      <c r="V46" s="6"/>
      <c r="W46" s="6"/>
      <c r="X46" s="6"/>
      <c r="Y46" s="6"/>
      <c r="Z46" s="6"/>
    </row>
    <row r="47" ht="18.75" customHeight="1">
      <c r="A47" s="3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6"/>
      <c r="P47" s="6"/>
      <c r="Q47" s="67"/>
      <c r="R47" s="6"/>
      <c r="S47" s="6"/>
      <c r="T47" s="6"/>
      <c r="U47" s="6"/>
      <c r="V47" s="6"/>
      <c r="W47" s="6"/>
      <c r="X47" s="6"/>
      <c r="Y47" s="6"/>
      <c r="Z47" s="6"/>
    </row>
    <row r="48" ht="38.25" customHeight="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6"/>
      <c r="P48" s="6"/>
      <c r="Q48" s="67"/>
      <c r="R48" s="6"/>
      <c r="S48" s="6"/>
      <c r="T48" s="6"/>
      <c r="U48" s="6"/>
      <c r="V48" s="6"/>
      <c r="W48" s="6"/>
      <c r="X48" s="6"/>
      <c r="Y48" s="6"/>
      <c r="Z48" s="6"/>
    </row>
    <row r="49" ht="38.25" customHeight="1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38.25" customHeight="1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38.25" customHeight="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8.25" customHeight="1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38.25" customHeight="1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8.25" customHeight="1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38.25" customHeight="1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38.2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38.2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38.2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38.25" customHeight="1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8.25" customHeight="1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8.25" customHeight="1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8.25" customHeight="1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38.25" customHeight="1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38.25" customHeight="1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8.25" customHeight="1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38.25" customHeight="1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38.25" customHeight="1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38.25" customHeight="1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8.25" customHeight="1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38.25" customHeight="1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38.25" customHeight="1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38.2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38.2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38.2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38.2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38.25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38.25" customHeight="1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38.25" customHeight="1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38.25" customHeight="1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38.25" customHeight="1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38.25" customHeight="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8.25" customHeight="1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38.25" customHeight="1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38.25" customHeight="1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38.25" customHeight="1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38.25" customHeight="1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8.25" customHeight="1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38.25" customHeight="1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8.25" customHeight="1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38.25" customHeight="1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8.25" customHeight="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38.25" customHeight="1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38.25" customHeight="1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38.25" customHeight="1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38.25" customHeight="1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38.25" customHeight="1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38.25" customHeight="1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38.25" customHeight="1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38.25" customHeight="1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38.25" customHeight="1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38.25" customHeight="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38.25" customHeight="1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38.25" customHeight="1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38.25" customHeight="1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38.25" customHeight="1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38.25" customHeight="1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38.25" customHeight="1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38.25" customHeight="1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38.25" customHeight="1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38.25" customHeight="1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38.2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38.2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38.25" customHeight="1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38.2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38.25" customHeight="1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38.25" customHeight="1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38.25" customHeight="1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38.25" customHeight="1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38.25" customHeight="1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8.25" customHeight="1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8.25" customHeight="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38.25" customHeight="1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8.25" customHeight="1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8.25" customHeight="1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38.25" customHeight="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38.25" customHeight="1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38.25" customHeight="1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38.25" customHeight="1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38.25" customHeight="1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38.25" customHeight="1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38.25" customHeight="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38.25" customHeight="1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38.25" customHeight="1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38.25" customHeight="1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38.25" customHeight="1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38.25" customHeight="1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38.25" customHeight="1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38.25" customHeight="1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38.25" customHeight="1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38.25" customHeight="1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38.25" customHeight="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38.25" customHeight="1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38.25" customHeight="1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38.25" customHeight="1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38.25" customHeight="1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38.2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38.25" customHeight="1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38.25" customHeight="1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38.2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38.25" customHeight="1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38.25" customHeight="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38.25" customHeight="1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38.25" customHeight="1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38.25" customHeight="1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38.25" customHeight="1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38.25" customHeight="1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38.25" customHeight="1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38.25" customHeight="1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38.25" customHeight="1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38.25" customHeight="1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38.25" customHeight="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38.25" customHeight="1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38.25" customHeight="1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38.25" customHeight="1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38.25" customHeight="1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38.25" customHeight="1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38.25" customHeight="1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38.25" customHeight="1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38.25" customHeight="1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8.25" customHeight="1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38.25" customHeight="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38.25" customHeight="1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38.25" customHeigh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38.25" customHeigh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38.25" customHeigh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38.25" customHeight="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38.25" customHeight="1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38.25" customHeight="1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38.25" customHeight="1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38.25" customHeight="1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38.2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38.25" customHeight="1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38.25" customHeight="1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38.2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38.25" customHeight="1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38.25" customHeight="1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38.25" customHeight="1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38.25" customHeight="1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38.25" customHeight="1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38.25" customHeight="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38.25" customHeight="1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38.25" customHeight="1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38.25" customHeight="1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38.25" customHeight="1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38.25" customHeight="1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38.25" customHeight="1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38.25" customHeight="1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38.25" customHeight="1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38.25" customHeight="1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38.25" customHeight="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38.25" customHeight="1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38.25" customHeight="1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38.25" customHeight="1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38.25" customHeight="1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38.25" customHeight="1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38.25" customHeight="1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38.25" customHeight="1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38.25" customHeight="1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38.25" customHeight="1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38.25" customHeight="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38.25" customHeight="1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38.25" customHeight="1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38.25" customHeight="1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38.25" customHeight="1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38.25" customHeight="1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38.25" customHeight="1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38.25" customHeight="1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38.25" customHeight="1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38.25" customHeight="1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38.25" customHeight="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38.25" customHeight="1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38.25" customHeight="1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38.25" customHeight="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38.25" customHeight="1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38.25" customHeight="1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38.25" customHeight="1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38.25" customHeight="1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38.25" customHeight="1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38.25" customHeight="1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38.25" customHeight="1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38.25" customHeight="1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38.25" customHeight="1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38.25" customHeight="1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38.25" customHeight="1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38.25" customHeight="1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38.25" customHeight="1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38.25" customHeight="1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38.25" customHeight="1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38.25" customHeight="1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38.25" customHeight="1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38.25" customHeight="1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38.25" customHeight="1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38.25" customHeight="1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38.25" customHeight="1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38.25" customHeight="1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38.25" customHeight="1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38.25" customHeight="1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38.25" customHeight="1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38.25" customHeight="1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38.25" customHeight="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38.25" customHeight="1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38.25" customHeight="1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38.25" customHeight="1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38.25" customHeight="1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38.25" customHeight="1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38.25" customHeight="1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38.25" customHeight="1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38.25" customHeight="1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38.25" customHeight="1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38.25" customHeight="1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38.25" customHeight="1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38.25" customHeight="1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38.25" customHeight="1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38.25" customHeight="1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38.25" customHeight="1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38.25" customHeight="1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38.25" customHeight="1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38.25" customHeight="1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38.25" customHeight="1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38.25" customHeight="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38.25" customHeight="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38.25" customHeight="1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38.25" customHeight="1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38.25" customHeight="1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38.25" customHeight="1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38.25" customHeight="1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38.25" customHeight="1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38.25" customHeight="1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38.25" customHeight="1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38.25" customHeight="1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38.25" customHeight="1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38.25" customHeight="1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38.25" customHeight="1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38.25" customHeight="1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38.25" customHeight="1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38.25" customHeight="1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38.25" customHeight="1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38.25" customHeight="1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38.25" customHeight="1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38.25" customHeight="1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38.25" customHeight="1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38.25" customHeight="1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38.25" customHeight="1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38.25" customHeight="1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38.25" customHeight="1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38.25" customHeight="1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38.25" customHeight="1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38.25" customHeight="1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38.25" customHeight="1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38.25" customHeight="1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38.25" customHeight="1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38.25" customHeight="1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38.25" customHeight="1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38.25" customHeight="1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38.25" customHeight="1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38.25" customHeight="1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38.25" customHeight="1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38.25" customHeight="1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38.25" customHeight="1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38.25" customHeight="1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38.25" customHeight="1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38.25" customHeight="1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38.25" customHeight="1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38.25" customHeight="1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38.25" customHeight="1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38.25" customHeight="1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38.25" customHeight="1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38.25" customHeight="1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38.25" customHeight="1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38.25" customHeight="1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38.25" customHeight="1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38.25" customHeight="1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38.25" customHeight="1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38.25" customHeight="1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38.25" customHeight="1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38.25" customHeight="1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38.25" customHeight="1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38.25" customHeight="1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38.25" customHeight="1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38.25" customHeight="1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38.25" customHeight="1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38.25" customHeight="1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38.25" customHeight="1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38.25" customHeight="1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38.25" customHeight="1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38.25" customHeight="1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38.25" customHeight="1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38.25" customHeight="1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38.25" customHeight="1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38.25" customHeight="1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38.25" customHeight="1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38.25" customHeight="1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38.25" customHeight="1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38.25" customHeight="1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38.25" customHeight="1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38.25" customHeight="1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38.25" customHeight="1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38.25" customHeight="1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38.25" customHeight="1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38.25" customHeight="1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38.25" customHeight="1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38.25" customHeight="1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38.25" customHeight="1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38.25" customHeight="1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38.25" customHeight="1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38.25" customHeight="1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38.25" customHeight="1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38.25" customHeight="1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38.25" customHeight="1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38.25" customHeight="1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38.25" customHeight="1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38.25" customHeight="1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38.25" customHeight="1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38.25" customHeight="1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38.25" customHeight="1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38.25" customHeight="1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38.25" customHeight="1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38.25" customHeight="1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38.25" customHeight="1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38.25" customHeight="1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38.25" customHeight="1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38.25" customHeight="1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38.25" customHeight="1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38.25" customHeight="1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38.25" customHeight="1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38.25" customHeight="1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38.25" customHeight="1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38.25" customHeight="1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38.25" customHeight="1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38.25" customHeight="1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38.25" customHeight="1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38.25" customHeight="1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38.25" customHeight="1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38.25" customHeight="1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38.25" customHeight="1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38.25" customHeight="1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38.25" customHeight="1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38.25" customHeight="1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38.25" customHeight="1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38.25" customHeight="1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38.25" customHeight="1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38.25" customHeight="1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38.25" customHeight="1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38.25" customHeight="1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38.25" customHeight="1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38.25" customHeight="1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38.25" customHeight="1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38.25" customHeight="1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38.25" customHeight="1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38.25" customHeight="1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38.25" customHeight="1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38.25" customHeight="1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38.25" customHeight="1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38.25" customHeight="1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38.25" customHeight="1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38.25" customHeight="1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38.25" customHeight="1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38.25" customHeight="1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38.25" customHeight="1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38.25" customHeight="1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38.25" customHeight="1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38.25" customHeight="1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38.25" customHeight="1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38.25" customHeight="1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38.25" customHeight="1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38.25" customHeight="1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38.25" customHeight="1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38.25" customHeight="1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38.25" customHeight="1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38.25" customHeight="1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38.25" customHeight="1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38.25" customHeight="1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38.25" customHeight="1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38.25" customHeight="1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38.25" customHeight="1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38.25" customHeight="1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38.25" customHeight="1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38.25" customHeight="1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38.25" customHeight="1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38.25" customHeight="1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38.25" customHeight="1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38.25" customHeight="1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38.25" customHeight="1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38.25" customHeight="1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38.25" customHeight="1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38.25" customHeight="1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38.25" customHeight="1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38.25" customHeight="1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38.25" customHeight="1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38.25" customHeight="1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38.25" customHeight="1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38.25" customHeight="1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38.25" customHeight="1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38.25" customHeight="1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38.25" customHeight="1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38.25" customHeight="1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38.25" customHeight="1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38.25" customHeight="1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38.25" customHeight="1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38.25" customHeight="1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38.25" customHeight="1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38.25" customHeight="1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38.25" customHeight="1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38.25" customHeight="1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38.25" customHeight="1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38.25" customHeight="1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38.25" customHeight="1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38.25" customHeight="1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38.25" customHeight="1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38.25" customHeight="1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38.25" customHeight="1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38.25" customHeight="1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38.25" customHeight="1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38.25" customHeight="1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38.25" customHeight="1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38.25" customHeight="1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38.25" customHeight="1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38.25" customHeight="1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38.25" customHeight="1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38.25" customHeight="1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38.25" customHeight="1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38.25" customHeight="1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38.25" customHeight="1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38.25" customHeight="1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38.25" customHeight="1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38.25" customHeight="1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38.25" customHeight="1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38.25" customHeight="1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38.25" customHeight="1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38.25" customHeight="1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38.25" customHeight="1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38.25" customHeight="1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38.25" customHeight="1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38.25" customHeight="1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38.25" customHeight="1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38.25" customHeight="1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38.25" customHeight="1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38.25" customHeight="1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38.25" customHeight="1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38.25" customHeight="1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38.25" customHeight="1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38.25" customHeight="1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38.25" customHeight="1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38.25" customHeight="1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38.25" customHeight="1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38.25" customHeight="1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38.25" customHeight="1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38.25" customHeight="1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38.25" customHeight="1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38.25" customHeight="1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38.25" customHeight="1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38.25" customHeight="1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38.25" customHeight="1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38.25" customHeight="1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38.25" customHeight="1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38.25" customHeight="1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38.25" customHeight="1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38.25" customHeight="1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38.25" customHeight="1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38.25" customHeight="1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38.25" customHeight="1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38.25" customHeight="1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38.25" customHeight="1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38.25" customHeight="1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38.25" customHeight="1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38.25" customHeight="1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38.25" customHeight="1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38.25" customHeight="1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38.25" customHeight="1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38.25" customHeight="1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38.25" customHeight="1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38.25" customHeight="1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38.25" customHeight="1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38.25" customHeight="1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38.25" customHeight="1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38.25" customHeight="1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38.25" customHeight="1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38.25" customHeight="1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38.25" customHeight="1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38.25" customHeight="1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38.25" customHeight="1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38.25" customHeight="1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38.25" customHeight="1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38.25" customHeight="1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38.25" customHeight="1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38.25" customHeight="1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38.25" customHeight="1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38.25" customHeight="1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38.25" customHeight="1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38.25" customHeight="1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38.25" customHeight="1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38.25" customHeight="1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38.25" customHeight="1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38.25" customHeight="1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38.25" customHeight="1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38.25" customHeight="1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38.25" customHeight="1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38.25" customHeight="1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38.25" customHeight="1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38.25" customHeight="1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38.25" customHeight="1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38.25" customHeight="1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38.25" customHeight="1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38.25" customHeight="1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38.25" customHeight="1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38.25" customHeight="1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38.25" customHeight="1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38.25" customHeight="1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38.25" customHeight="1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38.25" customHeight="1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38.25" customHeight="1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38.25" customHeight="1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38.25" customHeight="1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38.25" customHeight="1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38.25" customHeight="1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38.25" customHeight="1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38.25" customHeight="1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38.25" customHeight="1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38.25" customHeight="1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38.25" customHeight="1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38.25" customHeight="1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38.25" customHeight="1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38.25" customHeight="1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38.25" customHeight="1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38.25" customHeight="1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38.25" customHeight="1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38.25" customHeight="1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38.25" customHeight="1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38.25" customHeight="1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38.25" customHeight="1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38.25" customHeight="1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38.25" customHeight="1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38.25" customHeight="1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38.25" customHeight="1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38.25" customHeight="1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38.25" customHeight="1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38.25" customHeight="1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38.25" customHeight="1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38.25" customHeight="1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38.25" customHeight="1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38.25" customHeight="1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38.25" customHeight="1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38.25" customHeight="1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38.25" customHeight="1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38.25" customHeight="1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38.25" customHeight="1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38.25" customHeight="1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38.25" customHeight="1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38.25" customHeight="1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38.25" customHeight="1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38.25" customHeight="1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38.25" customHeight="1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38.25" customHeight="1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38.25" customHeight="1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38.25" customHeight="1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38.25" customHeight="1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38.25" customHeight="1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38.25" customHeight="1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38.25" customHeight="1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38.25" customHeight="1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38.25" customHeight="1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38.25" customHeight="1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38.25" customHeight="1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38.25" customHeight="1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38.25" customHeight="1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38.25" customHeight="1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38.25" customHeight="1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38.25" customHeight="1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38.25" customHeight="1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38.25" customHeight="1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38.25" customHeight="1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38.25" customHeight="1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38.25" customHeight="1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38.25" customHeight="1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38.25" customHeight="1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38.25" customHeight="1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38.25" customHeight="1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38.25" customHeight="1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38.25" customHeight="1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38.25" customHeight="1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38.25" customHeight="1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38.25" customHeight="1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38.25" customHeight="1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38.25" customHeight="1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38.25" customHeight="1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38.25" customHeight="1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38.25" customHeight="1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38.25" customHeight="1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38.25" customHeight="1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38.25" customHeight="1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38.25" customHeight="1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38.25" customHeight="1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38.25" customHeight="1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38.25" customHeight="1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38.25" customHeight="1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38.25" customHeight="1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38.25" customHeight="1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38.25" customHeight="1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38.25" customHeight="1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38.25" customHeight="1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38.25" customHeight="1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38.25" customHeight="1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38.25" customHeight="1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38.25" customHeight="1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38.25" customHeight="1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38.25" customHeight="1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38.25" customHeight="1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38.25" customHeight="1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38.25" customHeight="1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38.25" customHeight="1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38.25" customHeight="1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38.25" customHeight="1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38.25" customHeight="1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38.25" customHeight="1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38.25" customHeight="1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38.25" customHeight="1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38.25" customHeight="1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38.25" customHeight="1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38.25" customHeight="1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38.25" customHeight="1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38.25" customHeight="1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38.25" customHeight="1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38.25" customHeight="1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38.25" customHeight="1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38.25" customHeight="1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38.25" customHeight="1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38.25" customHeight="1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38.25" customHeight="1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38.25" customHeight="1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38.25" customHeight="1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38.25" customHeight="1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38.25" customHeight="1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38.25" customHeight="1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38.25" customHeight="1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38.25" customHeight="1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38.25" customHeight="1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38.25" customHeight="1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38.25" customHeight="1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38.25" customHeight="1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38.25" customHeight="1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38.25" customHeight="1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38.25" customHeight="1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38.25" customHeight="1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38.25" customHeight="1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38.25" customHeight="1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38.25" customHeight="1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38.25" customHeight="1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38.25" customHeight="1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38.25" customHeight="1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38.25" customHeight="1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38.25" customHeight="1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38.25" customHeight="1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38.25" customHeight="1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38.25" customHeight="1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38.25" customHeight="1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38.25" customHeight="1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38.25" customHeight="1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38.25" customHeight="1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38.25" customHeight="1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38.25" customHeight="1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38.25" customHeight="1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38.25" customHeight="1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38.25" customHeight="1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38.25" customHeight="1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38.25" customHeight="1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38.25" customHeight="1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38.25" customHeight="1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38.25" customHeight="1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38.25" customHeight="1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38.25" customHeight="1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38.25" customHeight="1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38.25" customHeight="1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38.25" customHeight="1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38.25" customHeight="1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38.25" customHeight="1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38.25" customHeight="1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38.25" customHeight="1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38.25" customHeight="1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38.25" customHeight="1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38.25" customHeight="1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38.25" customHeight="1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38.25" customHeight="1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38.25" customHeight="1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38.25" customHeight="1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38.25" customHeight="1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38.25" customHeight="1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38.25" customHeight="1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38.25" customHeight="1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38.25" customHeight="1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38.25" customHeight="1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38.25" customHeight="1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38.25" customHeight="1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38.25" customHeight="1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38.25" customHeight="1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38.25" customHeight="1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38.25" customHeight="1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38.25" customHeight="1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38.25" customHeight="1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38.25" customHeight="1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38.25" customHeight="1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38.25" customHeight="1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38.25" customHeight="1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38.25" customHeight="1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38.25" customHeight="1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38.25" customHeight="1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38.25" customHeight="1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38.25" customHeight="1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38.25" customHeight="1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38.25" customHeight="1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38.25" customHeight="1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38.25" customHeight="1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38.25" customHeight="1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38.25" customHeight="1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38.25" customHeight="1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38.25" customHeight="1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38.25" customHeight="1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38.25" customHeight="1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38.25" customHeight="1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38.25" customHeight="1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38.25" customHeight="1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38.25" customHeight="1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38.25" customHeight="1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38.25" customHeight="1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38.25" customHeight="1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38.25" customHeight="1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38.25" customHeight="1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38.25" customHeight="1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38.25" customHeight="1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38.25" customHeight="1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38.25" customHeight="1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38.25" customHeight="1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38.25" customHeight="1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38.25" customHeight="1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38.25" customHeight="1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38.25" customHeight="1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38.25" customHeight="1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38.25" customHeight="1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38.25" customHeight="1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38.25" customHeight="1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38.25" customHeight="1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38.25" customHeight="1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38.25" customHeight="1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38.25" customHeight="1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38.25" customHeight="1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38.25" customHeight="1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38.25" customHeight="1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38.25" customHeight="1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38.25" customHeight="1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38.25" customHeight="1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38.25" customHeight="1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38.25" customHeight="1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38.25" customHeight="1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38.25" customHeight="1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38.25" customHeight="1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38.25" customHeight="1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38.25" customHeight="1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38.25" customHeight="1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38.25" customHeight="1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38.25" customHeight="1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38.25" customHeight="1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38.25" customHeight="1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38.25" customHeight="1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38.25" customHeight="1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38.25" customHeight="1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38.25" customHeight="1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38.25" customHeight="1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38.25" customHeight="1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38.25" customHeight="1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38.25" customHeight="1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38.25" customHeight="1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38.25" customHeight="1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38.25" customHeight="1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38.25" customHeight="1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38.25" customHeight="1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38.25" customHeight="1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38.25" customHeight="1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38.25" customHeight="1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38.25" customHeight="1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38.25" customHeight="1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38.25" customHeight="1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38.25" customHeight="1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38.25" customHeight="1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38.25" customHeight="1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38.25" customHeight="1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38.25" customHeight="1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38.25" customHeight="1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38.25" customHeight="1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38.25" customHeight="1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38.25" customHeight="1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38.25" customHeight="1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38.25" customHeight="1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38.25" customHeight="1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38.25" customHeight="1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38.25" customHeight="1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38.25" customHeight="1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38.25" customHeight="1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38.25" customHeight="1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38.25" customHeight="1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38.25" customHeight="1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38.25" customHeight="1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38.25" customHeight="1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38.25" customHeight="1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38.25" customHeight="1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38.25" customHeight="1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38.25" customHeight="1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38.25" customHeight="1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38.25" customHeight="1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38.25" customHeight="1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38.25" customHeight="1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38.25" customHeight="1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38.25" customHeight="1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38.25" customHeight="1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38.25" customHeight="1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38.25" customHeight="1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38.25" customHeight="1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38.25" customHeight="1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38.25" customHeight="1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38.25" customHeight="1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38.25" customHeight="1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38.25" customHeight="1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38.25" customHeight="1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38.25" customHeight="1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38.25" customHeight="1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38.25" customHeight="1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38.25" customHeight="1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38.25" customHeight="1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38.25" customHeight="1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38.25" customHeight="1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38.25" customHeight="1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38.25" customHeight="1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38.25" customHeight="1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38.25" customHeight="1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38.25" customHeight="1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38.25" customHeight="1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38.25" customHeight="1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38.25" customHeight="1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38.25" customHeight="1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38.25" customHeight="1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38.25" customHeight="1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38.25" customHeight="1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38.25" customHeight="1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38.25" customHeight="1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38.25" customHeight="1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38.25" customHeight="1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38.25" customHeight="1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38.25" customHeight="1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38.25" customHeight="1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38.25" customHeight="1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38.25" customHeight="1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38.25" customHeight="1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38.25" customHeight="1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38.25" customHeight="1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38.25" customHeight="1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38.25" customHeight="1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38.25" customHeight="1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38.25" customHeight="1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38.25" customHeight="1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38.25" customHeight="1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38.25" customHeight="1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38.25" customHeight="1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38.25" customHeight="1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38.25" customHeight="1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38.25" customHeight="1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38.25" customHeight="1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38.25" customHeight="1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38.25" customHeight="1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38.25" customHeight="1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38.25" customHeight="1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38.25" customHeight="1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38.25" customHeight="1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38.25" customHeight="1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38.25" customHeight="1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38.25" customHeight="1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38.25" customHeight="1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38.25" customHeight="1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38.25" customHeight="1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38.25" customHeight="1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38.25" customHeight="1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38.25" customHeight="1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38.25" customHeight="1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38.25" customHeight="1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38.25" customHeight="1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38.25" customHeight="1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38.25" customHeight="1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38.25" customHeight="1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38.25" customHeight="1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38.25" customHeight="1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38.25" customHeight="1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38.25" customHeight="1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38.25" customHeight="1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38.25" customHeight="1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38.25" customHeight="1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38.25" customHeight="1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38.25" customHeight="1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38.25" customHeight="1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38.25" customHeight="1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38.25" customHeight="1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38.25" customHeight="1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38.25" customHeight="1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38.25" customHeight="1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38.25" customHeight="1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38.25" customHeight="1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38.25" customHeight="1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38.25" customHeight="1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38.25" customHeight="1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38.25" customHeight="1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38.25" customHeight="1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38.25" customHeight="1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38.25" customHeight="1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38.25" customHeight="1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38.25" customHeight="1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38.25" customHeight="1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38.25" customHeight="1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38.25" customHeight="1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38.25" customHeight="1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38.25" customHeight="1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38.25" customHeight="1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38.25" customHeight="1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38.25" customHeight="1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38.25" customHeight="1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38.25" customHeight="1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38.25" customHeight="1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38.25" customHeight="1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38.25" customHeight="1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38.25" customHeight="1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38.25" customHeight="1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38.25" customHeight="1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38.25" customHeight="1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38.25" customHeight="1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38.25" customHeight="1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38.25" customHeight="1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38.25" customHeight="1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38.25" customHeight="1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38.25" customHeight="1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38.25" customHeight="1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38.25" customHeight="1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38.25" customHeight="1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38.25" customHeight="1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38.25" customHeight="1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38.25" customHeight="1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38.25" customHeight="1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38.25" customHeight="1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38.25" customHeight="1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38.25" customHeight="1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38.25" customHeight="1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38.25" customHeight="1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38.25" customHeight="1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38.25" customHeight="1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38.25" customHeight="1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38.25" customHeight="1">
      <c r="A1001" s="5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38.25" customHeight="1">
      <c r="A1002" s="5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38.25" customHeight="1">
      <c r="A1003" s="5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38.25" customHeight="1">
      <c r="A1004" s="5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38.25" customHeight="1">
      <c r="A1005" s="5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38.25" customHeight="1">
      <c r="A1006" s="5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38.25" customHeight="1">
      <c r="A1007" s="5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38.25" customHeight="1">
      <c r="A1008" s="5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38.25" customHeight="1">
      <c r="A1009" s="5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38.25" customHeight="1">
      <c r="A1010" s="5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38.25" customHeight="1">
      <c r="A1011" s="5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38.25" customHeight="1">
      <c r="A1012" s="5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38.25" customHeight="1">
      <c r="A1013" s="5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38.25" customHeight="1">
      <c r="A1014" s="5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38.25" customHeight="1">
      <c r="A1015" s="5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38.25" customHeight="1">
      <c r="A1016" s="5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38.25" customHeight="1">
      <c r="A1017" s="5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38.25" customHeight="1">
      <c r="A1018" s="5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38.25" customHeight="1">
      <c r="A1019" s="5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38.25" customHeight="1">
      <c r="A1020" s="5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</sheetData>
  <mergeCells count="17">
    <mergeCell ref="S5:W5"/>
    <mergeCell ref="S4:W4"/>
    <mergeCell ref="X27:Y27"/>
    <mergeCell ref="X28:Y28"/>
    <mergeCell ref="X29:Y29"/>
    <mergeCell ref="X30:Y30"/>
    <mergeCell ref="X31:Y31"/>
    <mergeCell ref="X32:Y32"/>
    <mergeCell ref="S23:Y23"/>
    <mergeCell ref="S24:Y24"/>
    <mergeCell ref="J8:J9"/>
    <mergeCell ref="J14:J15"/>
    <mergeCell ref="J19:J20"/>
    <mergeCell ref="S17:W17"/>
    <mergeCell ref="S11:W11"/>
    <mergeCell ref="X25:Y25"/>
    <mergeCell ref="X26:Y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X1" s="5"/>
      <c r="Y1" s="5"/>
    </row>
    <row r="2">
      <c r="A2" s="7" t="s">
        <v>2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</row>
    <row r="3">
      <c r="A3" s="9"/>
      <c r="J3" s="3"/>
      <c r="K3" s="10" t="s">
        <v>4</v>
      </c>
      <c r="L3" s="11"/>
      <c r="M3" s="11"/>
      <c r="N3" s="11"/>
      <c r="O3" s="11"/>
      <c r="Q3" s="13"/>
    </row>
    <row r="4">
      <c r="A4" s="15">
        <v>192.0</v>
      </c>
      <c r="B4" s="17">
        <v>168.0</v>
      </c>
      <c r="C4" s="17">
        <v>1.0</v>
      </c>
      <c r="D4" s="17">
        <v>5.0</v>
      </c>
      <c r="E4" s="19" t="s">
        <v>5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00000001</v>
      </c>
      <c r="I4" s="3" t="str">
        <f>DEC2BIN($D$4,8)</f>
        <v>00000101</v>
      </c>
      <c r="J4" s="3"/>
      <c r="K4" s="1" t="s">
        <v>12</v>
      </c>
      <c r="L4" s="3"/>
      <c r="M4" s="3"/>
      <c r="O4" s="17">
        <v>28.0</v>
      </c>
      <c r="Q4" s="13"/>
      <c r="S4" s="24" t="s">
        <v>13</v>
      </c>
    </row>
    <row r="5">
      <c r="A5" s="15">
        <v>255.0</v>
      </c>
      <c r="B5" s="17">
        <v>255.0</v>
      </c>
      <c r="C5" s="17">
        <v>255.0</v>
      </c>
      <c r="D5" s="17">
        <v>240.0</v>
      </c>
      <c r="E5" s="19" t="s">
        <v>5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11110000</v>
      </c>
      <c r="J5" s="3"/>
      <c r="K5" s="1" t="s">
        <v>14</v>
      </c>
      <c r="L5" s="3"/>
      <c r="M5" s="3"/>
      <c r="O5" s="17">
        <v>4.0</v>
      </c>
      <c r="Q5" s="13"/>
      <c r="S5" s="28" t="s">
        <v>15</v>
      </c>
      <c r="T5" s="14"/>
      <c r="U5" s="14"/>
      <c r="V5" s="14"/>
      <c r="W5" s="16"/>
    </row>
    <row r="6">
      <c r="A6" s="30"/>
      <c r="B6" s="2"/>
      <c r="C6" s="3"/>
      <c r="D6" s="3"/>
      <c r="E6" s="3"/>
      <c r="F6" s="3"/>
      <c r="G6" s="3"/>
      <c r="H6" s="3"/>
      <c r="I6" s="3"/>
      <c r="J6" s="3"/>
      <c r="K6" s="1" t="s">
        <v>26</v>
      </c>
      <c r="L6" s="3"/>
      <c r="M6" s="3"/>
      <c r="O6" s="17">
        <v>4.0</v>
      </c>
      <c r="Q6" s="13"/>
      <c r="S6" s="32">
        <v>1.0</v>
      </c>
      <c r="T6" s="34" t="s">
        <v>27</v>
      </c>
      <c r="U6" s="25">
        <v>1.0</v>
      </c>
      <c r="V6" s="35" t="s">
        <v>11</v>
      </c>
      <c r="W6" s="37">
        <v>1.0</v>
      </c>
    </row>
    <row r="7">
      <c r="A7" s="1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Q7" s="13"/>
      <c r="S7" s="38">
        <v>1.0</v>
      </c>
      <c r="T7" s="40" t="s">
        <v>27</v>
      </c>
      <c r="U7" s="2">
        <v>0.0</v>
      </c>
      <c r="V7" s="41" t="s">
        <v>11</v>
      </c>
      <c r="W7" s="42">
        <v>0.0</v>
      </c>
      <c r="X7" s="6"/>
      <c r="Y7" s="6"/>
    </row>
    <row r="8">
      <c r="A8" s="30" t="s">
        <v>35</v>
      </c>
      <c r="B8" s="6"/>
      <c r="C8" s="6"/>
      <c r="D8" s="6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00000001</v>
      </c>
      <c r="I8" s="3" t="str">
        <f>DEC2BIN($D$4,8)</f>
        <v>00000101</v>
      </c>
      <c r="J8" s="45" t="s">
        <v>38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1</v>
      </c>
      <c r="O8" s="3">
        <f t="shared" si="1"/>
        <v>5</v>
      </c>
      <c r="Q8" s="13"/>
      <c r="S8" s="38">
        <v>0.0</v>
      </c>
      <c r="T8" s="40" t="s">
        <v>27</v>
      </c>
      <c r="U8" s="2">
        <v>1.0</v>
      </c>
      <c r="V8" s="41" t="s">
        <v>11</v>
      </c>
      <c r="W8" s="42">
        <v>0.0</v>
      </c>
    </row>
    <row r="9">
      <c r="A9" s="30" t="s">
        <v>41</v>
      </c>
      <c r="B9" s="6"/>
      <c r="C9" s="6"/>
      <c r="D9" s="6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11110000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240</v>
      </c>
      <c r="Q9" s="13"/>
      <c r="S9" s="50">
        <v>0.0</v>
      </c>
      <c r="T9" s="51" t="s">
        <v>27</v>
      </c>
      <c r="U9" s="48">
        <v>0.0</v>
      </c>
      <c r="V9" s="53" t="s">
        <v>11</v>
      </c>
      <c r="W9" s="54">
        <v>0.0</v>
      </c>
    </row>
    <row r="10">
      <c r="A10" s="55" t="s">
        <v>45</v>
      </c>
      <c r="B10" s="56"/>
      <c r="C10" s="56"/>
      <c r="D10" s="56"/>
      <c r="E10" s="57"/>
      <c r="F10" s="59" t="str">
        <f t="shared" ref="F10:I10" si="3">DEC2BIN(bitand(bin2dec(F4),bin2dec(F5)),8)</f>
        <v>11000000</v>
      </c>
      <c r="G10" s="59" t="str">
        <f t="shared" si="3"/>
        <v>10101000</v>
      </c>
      <c r="H10" s="59" t="str">
        <f t="shared" si="3"/>
        <v>00000001</v>
      </c>
      <c r="I10" s="59" t="str">
        <f t="shared" si="3"/>
        <v>00000000</v>
      </c>
      <c r="J10" s="57"/>
      <c r="K10" s="61" t="s">
        <v>5</v>
      </c>
      <c r="L10" s="62">
        <f t="shared" ref="L10:O10" si="4">bin2dec(F10)</f>
        <v>192</v>
      </c>
      <c r="M10" s="62">
        <f t="shared" si="4"/>
        <v>168</v>
      </c>
      <c r="N10" s="62">
        <f t="shared" si="4"/>
        <v>1</v>
      </c>
      <c r="O10" s="62">
        <f t="shared" si="4"/>
        <v>0</v>
      </c>
      <c r="Q10" s="13"/>
      <c r="S10" s="6"/>
      <c r="T10" s="6"/>
      <c r="U10" s="6"/>
      <c r="V10" s="6"/>
      <c r="W10" s="6"/>
    </row>
    <row r="1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6"/>
      <c r="Q11" s="13"/>
      <c r="S11" s="28" t="s">
        <v>47</v>
      </c>
      <c r="T11" s="14"/>
      <c r="U11" s="14"/>
      <c r="V11" s="14"/>
      <c r="W11" s="16"/>
    </row>
    <row r="12">
      <c r="A12" s="1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Q12" s="13"/>
      <c r="S12" s="32">
        <v>1.0</v>
      </c>
      <c r="T12" s="34" t="s">
        <v>49</v>
      </c>
      <c r="U12" s="25">
        <v>1.0</v>
      </c>
      <c r="V12" s="63" t="s">
        <v>11</v>
      </c>
      <c r="W12" s="37">
        <v>1.0</v>
      </c>
    </row>
    <row r="13">
      <c r="A13" s="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Q13" s="13"/>
      <c r="S13" s="38">
        <v>1.0</v>
      </c>
      <c r="T13" s="40" t="s">
        <v>49</v>
      </c>
      <c r="U13" s="2">
        <v>0.0</v>
      </c>
      <c r="V13" s="19" t="s">
        <v>11</v>
      </c>
      <c r="W13" s="42">
        <v>1.0</v>
      </c>
      <c r="X13" s="6"/>
      <c r="Y13" s="6"/>
    </row>
    <row r="14">
      <c r="A14" s="30" t="s">
        <v>41</v>
      </c>
      <c r="B14" s="6"/>
      <c r="C14" s="6"/>
      <c r="D14" s="6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11110000</v>
      </c>
      <c r="J14" s="45" t="s">
        <v>53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240</v>
      </c>
      <c r="Q14" s="13"/>
      <c r="S14" s="38">
        <v>0.0</v>
      </c>
      <c r="T14" s="40" t="s">
        <v>49</v>
      </c>
      <c r="U14" s="2">
        <v>1.0</v>
      </c>
      <c r="V14" s="19" t="s">
        <v>11</v>
      </c>
      <c r="W14" s="42">
        <v>1.0</v>
      </c>
      <c r="X14" s="6"/>
      <c r="Y14" s="6"/>
    </row>
    <row r="15">
      <c r="A15" s="30" t="s">
        <v>54</v>
      </c>
      <c r="B15" s="6"/>
      <c r="C15" s="6"/>
      <c r="D15" s="6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13"/>
      <c r="S15" s="50">
        <v>0.0</v>
      </c>
      <c r="T15" s="51" t="s">
        <v>49</v>
      </c>
      <c r="U15" s="48">
        <v>0.0</v>
      </c>
      <c r="V15" s="64" t="s">
        <v>11</v>
      </c>
      <c r="W15" s="54">
        <v>0.0</v>
      </c>
      <c r="X15" s="6"/>
      <c r="Y15" s="6"/>
    </row>
    <row r="16">
      <c r="A16" s="55" t="s">
        <v>55</v>
      </c>
      <c r="B16" s="14"/>
      <c r="C16" s="14"/>
      <c r="D16" s="14"/>
      <c r="E16" s="14"/>
      <c r="F16" s="59" t="str">
        <f t="shared" ref="F16:I16" si="8">dec2bin(BITXOR(bin2dec(F14),bin2dec(F15)),8)</f>
        <v>00000000</v>
      </c>
      <c r="G16" s="59" t="str">
        <f t="shared" si="8"/>
        <v>00000000</v>
      </c>
      <c r="H16" s="59" t="str">
        <f t="shared" si="8"/>
        <v>00000000</v>
      </c>
      <c r="I16" s="59" t="str">
        <f t="shared" si="8"/>
        <v>00001111</v>
      </c>
      <c r="J16" s="65"/>
      <c r="K16" s="61" t="s">
        <v>5</v>
      </c>
      <c r="L16" s="62">
        <f t="shared" ref="L16:O16" si="9">bin2dec(F16)</f>
        <v>0</v>
      </c>
      <c r="M16" s="62">
        <f t="shared" si="9"/>
        <v>0</v>
      </c>
      <c r="N16" s="62">
        <f t="shared" si="9"/>
        <v>0</v>
      </c>
      <c r="O16" s="62">
        <f t="shared" si="9"/>
        <v>15</v>
      </c>
      <c r="Q16" s="13"/>
      <c r="S16" s="6"/>
      <c r="T16" s="6"/>
      <c r="U16" s="6"/>
      <c r="V16" s="6"/>
      <c r="W16" s="6"/>
      <c r="X16" s="6"/>
      <c r="Y16" s="6"/>
    </row>
    <row r="17">
      <c r="A17" s="30"/>
      <c r="B17" s="3"/>
      <c r="C17" s="3"/>
      <c r="D17" s="3"/>
      <c r="E17" s="3"/>
      <c r="F17" s="3"/>
      <c r="G17" s="3"/>
      <c r="H17" s="3"/>
      <c r="I17" s="3"/>
      <c r="J17" s="66"/>
      <c r="K17" s="2"/>
      <c r="L17" s="3"/>
      <c r="M17" s="3"/>
      <c r="N17" s="3"/>
      <c r="O17" s="3"/>
      <c r="Q17" s="13"/>
      <c r="S17" s="28" t="s">
        <v>48</v>
      </c>
      <c r="T17" s="14"/>
      <c r="U17" s="14"/>
      <c r="V17" s="14"/>
      <c r="W17" s="16"/>
      <c r="X17" s="6"/>
      <c r="Y17" s="6"/>
    </row>
    <row r="18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66"/>
      <c r="K18" s="2"/>
      <c r="L18" s="3"/>
      <c r="M18" s="3"/>
      <c r="N18" s="3"/>
      <c r="O18" s="3"/>
      <c r="Q18" s="13"/>
      <c r="S18" s="32">
        <v>1.0</v>
      </c>
      <c r="T18" s="34" t="s">
        <v>50</v>
      </c>
      <c r="U18" s="25">
        <v>1.0</v>
      </c>
      <c r="V18" s="35" t="s">
        <v>11</v>
      </c>
      <c r="W18" s="37">
        <v>0.0</v>
      </c>
      <c r="X18" s="6"/>
      <c r="Y18" s="6"/>
    </row>
    <row r="19">
      <c r="A19" s="30" t="s">
        <v>35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00000001</v>
      </c>
      <c r="I19" s="3" t="str">
        <f>DEC2BIN($D$4,8)</f>
        <v>00000101</v>
      </c>
      <c r="J19" s="45" t="s">
        <v>57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1</v>
      </c>
      <c r="O19" s="3">
        <f t="shared" si="10"/>
        <v>5</v>
      </c>
      <c r="P19" s="6"/>
      <c r="Q19" s="67"/>
      <c r="S19" s="38">
        <v>1.0</v>
      </c>
      <c r="T19" s="40" t="s">
        <v>50</v>
      </c>
      <c r="U19" s="2">
        <v>0.0</v>
      </c>
      <c r="V19" s="41" t="s">
        <v>11</v>
      </c>
      <c r="W19" s="42">
        <v>1.0</v>
      </c>
      <c r="X19" s="6"/>
      <c r="Y19" s="6"/>
    </row>
    <row r="20">
      <c r="A20" s="30" t="s">
        <v>55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00001111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15</v>
      </c>
      <c r="P20" s="6"/>
      <c r="Q20" s="67"/>
      <c r="S20" s="38">
        <v>0.0</v>
      </c>
      <c r="T20" s="40" t="s">
        <v>50</v>
      </c>
      <c r="U20" s="2">
        <v>1.0</v>
      </c>
      <c r="V20" s="41" t="s">
        <v>11</v>
      </c>
      <c r="W20" s="42">
        <v>1.0</v>
      </c>
      <c r="X20" s="6"/>
      <c r="Y20" s="6"/>
    </row>
    <row r="21">
      <c r="A21" s="55" t="s">
        <v>58</v>
      </c>
      <c r="B21" s="59"/>
      <c r="C21" s="59"/>
      <c r="D21" s="59"/>
      <c r="E21" s="59"/>
      <c r="F21" s="59" t="str">
        <f t="shared" ref="F21:I21" si="13">DEC2BIN(BITOR(bin2dec(F19),bin2dec(F20)),8)</f>
        <v>11000000</v>
      </c>
      <c r="G21" s="59" t="str">
        <f t="shared" si="13"/>
        <v>10101000</v>
      </c>
      <c r="H21" s="59" t="str">
        <f t="shared" si="13"/>
        <v>00000001</v>
      </c>
      <c r="I21" s="59" t="str">
        <f t="shared" si="13"/>
        <v>00001111</v>
      </c>
      <c r="J21" s="57"/>
      <c r="K21" s="61" t="s">
        <v>5</v>
      </c>
      <c r="L21" s="62">
        <f t="shared" ref="L21:O21" si="14">bin2dec(F21)</f>
        <v>192</v>
      </c>
      <c r="M21" s="62">
        <f t="shared" si="14"/>
        <v>168</v>
      </c>
      <c r="N21" s="62">
        <f t="shared" si="14"/>
        <v>1</v>
      </c>
      <c r="O21" s="62">
        <f t="shared" si="14"/>
        <v>15</v>
      </c>
      <c r="P21" s="6"/>
      <c r="Q21" s="67"/>
      <c r="S21" s="50">
        <v>0.0</v>
      </c>
      <c r="T21" s="51" t="s">
        <v>50</v>
      </c>
      <c r="U21" s="48">
        <v>0.0</v>
      </c>
      <c r="V21" s="53" t="s">
        <v>11</v>
      </c>
      <c r="W21" s="54">
        <v>0.0</v>
      </c>
      <c r="X21" s="6"/>
      <c r="Y21" s="6"/>
    </row>
    <row r="2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/>
      <c r="P22" s="6"/>
      <c r="Q22" s="67"/>
      <c r="R22" s="6"/>
      <c r="S22" s="6"/>
      <c r="T22" s="6"/>
      <c r="U22" s="6"/>
      <c r="V22" s="6"/>
      <c r="W22" s="6"/>
      <c r="X22" s="6"/>
      <c r="Y22" s="6"/>
    </row>
    <row r="23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"/>
      <c r="P23" s="6"/>
      <c r="Q23" s="67"/>
      <c r="X23" s="6"/>
      <c r="Y23" s="6"/>
    </row>
    <row r="24">
      <c r="A24" s="1" t="s">
        <v>61</v>
      </c>
      <c r="B24" s="3"/>
      <c r="C24" s="3"/>
      <c r="D24" s="3"/>
      <c r="E24" s="3"/>
      <c r="F24" s="3"/>
      <c r="G24" s="3"/>
      <c r="H24" s="69" t="str">
        <f>concatenate("= 2^",$O$6)</f>
        <v>= 2^4</v>
      </c>
      <c r="I24" s="69" t="str">
        <f>concatenate("= ",2^$O$6)</f>
        <v>= 16</v>
      </c>
      <c r="J24" s="3"/>
      <c r="K24" s="3"/>
      <c r="L24" s="3"/>
      <c r="M24" s="3"/>
      <c r="N24" s="3"/>
      <c r="O24" s="6"/>
      <c r="P24" s="6"/>
      <c r="Q24" s="67"/>
      <c r="S24" s="68" t="s">
        <v>3</v>
      </c>
      <c r="T24" s="14"/>
      <c r="U24" s="14"/>
      <c r="V24" s="14"/>
      <c r="W24" s="16"/>
      <c r="X24" s="8"/>
      <c r="Y24" s="6"/>
    </row>
    <row r="25">
      <c r="A25" s="30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P25" s="6"/>
      <c r="Q25" s="67"/>
      <c r="S25" s="70" t="s">
        <v>8</v>
      </c>
      <c r="T25" s="14"/>
      <c r="U25" s="14"/>
      <c r="V25" s="14"/>
      <c r="W25" s="16"/>
      <c r="X25" s="20"/>
      <c r="Y25" s="6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"/>
      <c r="P26" s="6"/>
      <c r="Q26" s="67"/>
      <c r="S26" s="22" t="s">
        <v>10</v>
      </c>
      <c r="T26" s="71"/>
      <c r="U26" s="23" t="s">
        <v>11</v>
      </c>
      <c r="V26" s="25">
        <v>128.0</v>
      </c>
      <c r="W26" s="26"/>
      <c r="Y26" s="6"/>
    </row>
    <row r="27">
      <c r="A27" s="1" t="s">
        <v>63</v>
      </c>
      <c r="B27" s="3"/>
      <c r="C27" s="3"/>
      <c r="D27" s="3"/>
      <c r="E27" s="3"/>
      <c r="F27" s="1" t="s">
        <v>64</v>
      </c>
      <c r="G27" s="3"/>
      <c r="H27" s="3"/>
      <c r="I27" s="69" t="str">
        <f>concatenate("= 2^",$O$6," - 2")</f>
        <v>= 2^4 - 2</v>
      </c>
      <c r="J27" s="69" t="str">
        <f>concatenate("= ",2^$O$6," - 2")</f>
        <v>= 16 - 2</v>
      </c>
      <c r="K27" s="69" t="str">
        <f>concatenate("= ", 2^$O$6 -2)</f>
        <v>= 14</v>
      </c>
      <c r="L27" s="3"/>
      <c r="M27" s="3"/>
      <c r="N27" s="3"/>
      <c r="O27" s="6"/>
      <c r="P27" s="6"/>
      <c r="Q27" s="67"/>
      <c r="S27" s="29" t="s">
        <v>25</v>
      </c>
      <c r="T27" s="6"/>
      <c r="U27" s="31" t="s">
        <v>11</v>
      </c>
      <c r="V27" s="2">
        <v>192.0</v>
      </c>
      <c r="W27" s="33"/>
      <c r="Y27" s="6"/>
    </row>
    <row r="28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6"/>
      <c r="P28" s="6"/>
      <c r="Q28" s="67"/>
      <c r="S28" s="29" t="s">
        <v>29</v>
      </c>
      <c r="T28" s="6"/>
      <c r="U28" s="31" t="s">
        <v>11</v>
      </c>
      <c r="V28" s="2">
        <v>224.0</v>
      </c>
      <c r="W28" s="33"/>
      <c r="Y28" s="6"/>
    </row>
    <row r="29">
      <c r="A29" s="1" t="s">
        <v>65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6"/>
      <c r="P29" s="6"/>
      <c r="Q29" s="67"/>
      <c r="S29" s="29" t="s">
        <v>32</v>
      </c>
      <c r="T29" s="6"/>
      <c r="U29" s="31" t="s">
        <v>11</v>
      </c>
      <c r="V29" s="2">
        <v>240.0</v>
      </c>
      <c r="W29" s="33"/>
      <c r="Y29" s="6"/>
    </row>
    <row r="30">
      <c r="A30" s="1"/>
      <c r="B30" s="3"/>
      <c r="C30" s="3"/>
      <c r="D30" s="3"/>
      <c r="E30" s="3"/>
      <c r="F30" s="72">
        <f t="shared" ref="F30:H30" si="15">L10</f>
        <v>192</v>
      </c>
      <c r="G30" s="62">
        <f t="shared" si="15"/>
        <v>168</v>
      </c>
      <c r="H30" s="62">
        <f t="shared" si="15"/>
        <v>1</v>
      </c>
      <c r="I30" s="72">
        <f>O10+1</f>
        <v>1</v>
      </c>
      <c r="J30" s="3"/>
      <c r="K30" s="3"/>
      <c r="L30" s="3"/>
      <c r="M30" s="3"/>
      <c r="N30" s="3"/>
      <c r="O30" s="6"/>
      <c r="P30" s="6"/>
      <c r="Q30" s="67"/>
      <c r="S30" s="29" t="s">
        <v>33</v>
      </c>
      <c r="T30" s="6"/>
      <c r="U30" s="31" t="s">
        <v>11</v>
      </c>
      <c r="V30" s="2">
        <v>248.0</v>
      </c>
      <c r="W30" s="33"/>
      <c r="Y30" s="6"/>
    </row>
    <row r="31">
      <c r="A31" s="1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67"/>
      <c r="S31" s="29" t="s">
        <v>34</v>
      </c>
      <c r="T31" s="6"/>
      <c r="U31" s="31" t="s">
        <v>11</v>
      </c>
      <c r="V31" s="2">
        <v>252.0</v>
      </c>
      <c r="W31" s="33"/>
      <c r="Y31" s="6"/>
    </row>
    <row r="32">
      <c r="A32" s="1"/>
      <c r="B32" s="3"/>
      <c r="C32" s="3"/>
      <c r="D32" s="3"/>
      <c r="E32" s="3"/>
      <c r="F32" s="58">
        <f t="shared" ref="F32:H32" si="16">L21</f>
        <v>192</v>
      </c>
      <c r="G32" s="62">
        <f t="shared" si="16"/>
        <v>168</v>
      </c>
      <c r="H32" s="62">
        <f t="shared" si="16"/>
        <v>1</v>
      </c>
      <c r="I32" s="73">
        <f>O21 - 1</f>
        <v>14</v>
      </c>
      <c r="J32" s="3"/>
      <c r="K32" s="3"/>
      <c r="L32" s="3"/>
      <c r="M32" s="3"/>
      <c r="N32" s="3"/>
      <c r="O32" s="6"/>
      <c r="P32" s="6"/>
      <c r="Q32" s="67"/>
      <c r="S32" s="29" t="s">
        <v>37</v>
      </c>
      <c r="T32" s="6"/>
      <c r="U32" s="31" t="s">
        <v>11</v>
      </c>
      <c r="V32" s="2">
        <v>254.0</v>
      </c>
      <c r="W32" s="33"/>
      <c r="Y32" s="6"/>
    </row>
    <row r="33">
      <c r="A33" s="1"/>
      <c r="B33" s="3"/>
      <c r="C33" s="3"/>
      <c r="D33" s="3"/>
      <c r="E33" s="3"/>
      <c r="F33" s="69"/>
      <c r="G33" s="69"/>
      <c r="H33" s="69"/>
      <c r="I33" s="69"/>
      <c r="J33" s="3"/>
      <c r="K33" s="3"/>
      <c r="L33" s="3"/>
      <c r="M33" s="3"/>
      <c r="N33" s="3"/>
      <c r="O33" s="6"/>
      <c r="P33" s="6"/>
      <c r="Q33" s="67"/>
      <c r="S33" s="46" t="s">
        <v>40</v>
      </c>
      <c r="T33" s="74"/>
      <c r="U33" s="47" t="s">
        <v>11</v>
      </c>
      <c r="V33" s="48">
        <v>255.0</v>
      </c>
      <c r="W33" s="49"/>
      <c r="Y33" s="6"/>
    </row>
    <row r="34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69" t="str">
        <f>concatenate("= 2^",$O$5)</f>
        <v>= 2^4</v>
      </c>
      <c r="K34" s="69" t="str">
        <f>concatenate("= ",2^$O$5)</f>
        <v>= 16</v>
      </c>
      <c r="L34" s="69"/>
      <c r="M34" s="3"/>
      <c r="N34" s="3"/>
      <c r="O34" s="6"/>
      <c r="P34" s="6"/>
      <c r="Q34" s="67"/>
      <c r="R34" s="6"/>
      <c r="X34" s="6"/>
      <c r="Y34" s="6"/>
    </row>
    <row r="35">
      <c r="A35" s="30" t="s">
        <v>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"/>
      <c r="P35" s="6"/>
      <c r="Q35" s="67"/>
      <c r="R35" s="6"/>
      <c r="X35" s="6"/>
      <c r="Y35" s="6"/>
    </row>
    <row r="36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  <c r="P36" s="6"/>
      <c r="Q36" s="67"/>
      <c r="R36" s="6"/>
      <c r="X36" s="6"/>
      <c r="Y36" s="6"/>
    </row>
    <row r="37">
      <c r="A37" s="1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6"/>
      <c r="P37" s="6"/>
      <c r="Q37" s="67"/>
      <c r="R37" s="6"/>
      <c r="X37" s="6"/>
      <c r="Y37" s="6"/>
    </row>
    <row r="38">
      <c r="A38" s="30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7"/>
      <c r="R38" s="6"/>
      <c r="X38" s="6"/>
      <c r="Y38" s="6"/>
    </row>
    <row r="39">
      <c r="A39" s="1" t="s">
        <v>69</v>
      </c>
      <c r="B39" s="3"/>
      <c r="C39" s="19" t="s">
        <v>11</v>
      </c>
      <c r="D39" s="1" t="s">
        <v>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6"/>
      <c r="P39" s="6"/>
      <c r="Q39" s="67"/>
      <c r="R39" s="6"/>
      <c r="X39" s="6"/>
      <c r="Y39" s="6"/>
    </row>
    <row r="40">
      <c r="A40" s="30"/>
      <c r="B40" s="3"/>
      <c r="C40" s="19" t="s">
        <v>11</v>
      </c>
      <c r="D40" s="1" t="str">
        <f>concatenate("2^", $O$4 , " x 0 ... 2^", $O$4 , " x (2^" , $O$6 ," - 1)")</f>
        <v>2^28 x 0 ... 2^28 x (2^4 - 1)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6"/>
      <c r="P40" s="6"/>
      <c r="Q40" s="67"/>
      <c r="R40" s="6"/>
      <c r="X40" s="6"/>
      <c r="Y40" s="6"/>
    </row>
    <row r="41">
      <c r="A41" s="30"/>
      <c r="B41" s="3"/>
      <c r="C41" s="2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6"/>
      <c r="P41" s="6"/>
      <c r="Q41" s="67"/>
      <c r="R41" s="6"/>
      <c r="X41" s="6"/>
      <c r="Y41" s="6"/>
    </row>
    <row r="42">
      <c r="A42" s="30"/>
      <c r="B42" s="3"/>
      <c r="C42" s="2">
        <v>2.0</v>
      </c>
      <c r="D42" s="19" t="s">
        <v>71</v>
      </c>
      <c r="E42" s="3">
        <f t="shared" ref="E42:E44" si="17">$O$6</f>
        <v>4</v>
      </c>
      <c r="F42" s="2" t="s">
        <v>72</v>
      </c>
      <c r="G42" s="2">
        <v>0.0</v>
      </c>
      <c r="H42" s="19" t="s">
        <v>11</v>
      </c>
      <c r="I42" s="3">
        <f t="shared" ref="I42:I44" si="18">2^$O$6 * G42</f>
        <v>0</v>
      </c>
      <c r="J42" s="3"/>
      <c r="K42" s="3"/>
      <c r="L42" s="3"/>
      <c r="M42" s="3"/>
      <c r="N42" s="3"/>
      <c r="O42" s="6"/>
      <c r="P42" s="6"/>
      <c r="Q42" s="67"/>
      <c r="R42" s="6"/>
      <c r="X42" s="6"/>
      <c r="Y42" s="6"/>
    </row>
    <row r="43">
      <c r="A43" s="30"/>
      <c r="B43" s="3"/>
      <c r="C43" s="2">
        <v>2.0</v>
      </c>
      <c r="D43" s="19" t="s">
        <v>71</v>
      </c>
      <c r="E43" s="3">
        <f t="shared" si="17"/>
        <v>4</v>
      </c>
      <c r="F43" s="2" t="s">
        <v>72</v>
      </c>
      <c r="G43" s="2">
        <v>1.0</v>
      </c>
      <c r="H43" s="19" t="s">
        <v>11</v>
      </c>
      <c r="I43" s="3">
        <f t="shared" si="18"/>
        <v>16</v>
      </c>
      <c r="J43" s="3"/>
      <c r="K43" s="3"/>
      <c r="L43" s="3"/>
      <c r="M43" s="3"/>
      <c r="N43" s="3"/>
      <c r="O43" s="6"/>
      <c r="P43" s="6"/>
      <c r="Q43" s="67"/>
      <c r="R43" s="6"/>
      <c r="X43" s="6"/>
      <c r="Y43" s="6"/>
    </row>
    <row r="44">
      <c r="A44" s="30"/>
      <c r="B44" s="3"/>
      <c r="C44" s="2">
        <v>2.0</v>
      </c>
      <c r="D44" s="19" t="s">
        <v>71</v>
      </c>
      <c r="E44" s="3">
        <f t="shared" si="17"/>
        <v>4</v>
      </c>
      <c r="F44" s="2" t="s">
        <v>72</v>
      </c>
      <c r="G44" s="2">
        <v>2.0</v>
      </c>
      <c r="H44" s="19" t="s">
        <v>11</v>
      </c>
      <c r="I44" s="3">
        <f t="shared" si="18"/>
        <v>32</v>
      </c>
      <c r="J44" s="3"/>
      <c r="K44" s="3"/>
      <c r="L44" s="3"/>
      <c r="M44" s="3"/>
      <c r="N44" s="3"/>
      <c r="O44" s="6"/>
      <c r="P44" s="6"/>
      <c r="Q44" s="67"/>
      <c r="R44" s="6"/>
      <c r="X44" s="6"/>
      <c r="Y44" s="6"/>
    </row>
    <row r="45">
      <c r="A45" s="30"/>
      <c r="B45" s="3"/>
      <c r="C45" s="2" t="s">
        <v>73</v>
      </c>
      <c r="D45" s="2" t="s">
        <v>73</v>
      </c>
      <c r="E45" s="2" t="s">
        <v>73</v>
      </c>
      <c r="F45" s="2" t="s">
        <v>73</v>
      </c>
      <c r="G45" s="2" t="s">
        <v>73</v>
      </c>
      <c r="H45" s="2" t="s">
        <v>74</v>
      </c>
      <c r="I45" s="2" t="s">
        <v>75</v>
      </c>
      <c r="J45" s="3"/>
      <c r="K45" s="3"/>
      <c r="L45" s="3"/>
      <c r="M45" s="3"/>
      <c r="N45" s="3"/>
      <c r="O45" s="6"/>
      <c r="P45" s="6"/>
      <c r="Q45" s="67"/>
      <c r="R45" s="6"/>
      <c r="S45" s="6"/>
      <c r="T45" s="6"/>
      <c r="U45" s="6"/>
      <c r="V45" s="6"/>
      <c r="W45" s="6"/>
      <c r="X45" s="6"/>
      <c r="Y45" s="6"/>
    </row>
    <row r="46">
      <c r="A46" s="30"/>
      <c r="B46" s="3"/>
      <c r="C46" s="2">
        <v>2.0</v>
      </c>
      <c r="D46" s="19" t="s">
        <v>71</v>
      </c>
      <c r="E46" s="3">
        <f>$O$6</f>
        <v>4</v>
      </c>
      <c r="F46" s="2" t="s">
        <v>72</v>
      </c>
      <c r="G46" s="2">
        <f>2^$O$5 - 1</f>
        <v>15</v>
      </c>
      <c r="H46" s="19" t="s">
        <v>11</v>
      </c>
      <c r="I46" s="3">
        <f>2^$O$6 * G46</f>
        <v>240</v>
      </c>
      <c r="J46" s="3"/>
      <c r="K46" s="3"/>
      <c r="L46" s="3"/>
      <c r="M46" s="3"/>
      <c r="N46" s="3"/>
      <c r="O46" s="6"/>
      <c r="P46" s="6"/>
      <c r="Q46" s="67"/>
      <c r="R46" s="6"/>
      <c r="S46" s="6"/>
      <c r="T46" s="6"/>
      <c r="U46" s="6"/>
      <c r="V46" s="6"/>
      <c r="W46" s="6"/>
      <c r="X46" s="6"/>
      <c r="Y46" s="6"/>
    </row>
    <row r="47">
      <c r="A47" s="3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6"/>
      <c r="P47" s="6"/>
      <c r="Q47" s="67"/>
      <c r="R47" s="6"/>
      <c r="S47" s="6"/>
      <c r="T47" s="6"/>
      <c r="U47" s="6"/>
      <c r="V47" s="6"/>
      <c r="W47" s="6"/>
      <c r="X47" s="6"/>
      <c r="Y47" s="6"/>
    </row>
  </sheetData>
  <mergeCells count="17">
    <mergeCell ref="V29:W29"/>
    <mergeCell ref="V30:W30"/>
    <mergeCell ref="S5:W5"/>
    <mergeCell ref="S4:W4"/>
    <mergeCell ref="J8:J9"/>
    <mergeCell ref="J14:J15"/>
    <mergeCell ref="J19:J20"/>
    <mergeCell ref="S17:W17"/>
    <mergeCell ref="S11:W11"/>
    <mergeCell ref="S24:W24"/>
    <mergeCell ref="S25:W25"/>
    <mergeCell ref="V26:W26"/>
    <mergeCell ref="V27:W27"/>
    <mergeCell ref="V28:W28"/>
    <mergeCell ref="V32:W32"/>
    <mergeCell ref="V33:W33"/>
    <mergeCell ref="V31:W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X1" s="5"/>
      <c r="Y1" s="5"/>
    </row>
    <row r="2">
      <c r="A2" s="7" t="s">
        <v>2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</row>
    <row r="3">
      <c r="A3" s="9"/>
      <c r="J3" s="3"/>
      <c r="K3" s="10" t="s">
        <v>4</v>
      </c>
      <c r="L3" s="11"/>
      <c r="M3" s="11"/>
      <c r="N3" s="11"/>
      <c r="O3" s="11"/>
      <c r="Q3" s="13"/>
    </row>
    <row r="4">
      <c r="A4" s="15">
        <v>172.0</v>
      </c>
      <c r="B4" s="17">
        <v>16.0</v>
      </c>
      <c r="C4" s="17">
        <v>0.0</v>
      </c>
      <c r="D4" s="17">
        <v>7.0</v>
      </c>
      <c r="E4" s="19" t="s">
        <v>5</v>
      </c>
      <c r="F4" s="3" t="str">
        <f>DEC2BIN($A$4,8)</f>
        <v>10101100</v>
      </c>
      <c r="G4" s="3" t="str">
        <f>DEC2BIN($B$4,8)</f>
        <v>00010000</v>
      </c>
      <c r="H4" s="3" t="str">
        <f>DEC2BIN($C$4,8)</f>
        <v>00000000</v>
      </c>
      <c r="I4" s="3" t="str">
        <f>DEC2BIN($D$4,8)</f>
        <v>00000111</v>
      </c>
      <c r="J4" s="3"/>
      <c r="K4" s="1" t="s">
        <v>12</v>
      </c>
      <c r="L4" s="3"/>
      <c r="M4" s="3"/>
      <c r="O4" s="17">
        <v>22.0</v>
      </c>
      <c r="Q4" s="13"/>
      <c r="S4" s="24" t="s">
        <v>13</v>
      </c>
    </row>
    <row r="5">
      <c r="A5" s="15">
        <v>255.0</v>
      </c>
      <c r="B5" s="17">
        <v>255.0</v>
      </c>
      <c r="C5" s="17">
        <v>252.0</v>
      </c>
      <c r="D5" s="17">
        <v>0.0</v>
      </c>
      <c r="E5" s="19" t="s">
        <v>5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11111100</v>
      </c>
      <c r="I5" s="3" t="str">
        <f>DEC2BIN($D$5,8)</f>
        <v>00000000</v>
      </c>
      <c r="J5" s="3"/>
      <c r="K5" s="1" t="s">
        <v>14</v>
      </c>
      <c r="L5" s="3"/>
      <c r="M5" s="3"/>
      <c r="O5" s="17">
        <v>6.0</v>
      </c>
      <c r="Q5" s="13"/>
      <c r="S5" s="28" t="s">
        <v>15</v>
      </c>
      <c r="T5" s="14"/>
      <c r="U5" s="14"/>
      <c r="V5" s="14"/>
      <c r="W5" s="16"/>
    </row>
    <row r="6">
      <c r="A6" s="30"/>
      <c r="B6" s="2"/>
      <c r="C6" s="3"/>
      <c r="D6" s="3"/>
      <c r="E6" s="3"/>
      <c r="F6" s="3"/>
      <c r="G6" s="3"/>
      <c r="H6" s="3"/>
      <c r="I6" s="3"/>
      <c r="J6" s="3"/>
      <c r="K6" s="1" t="s">
        <v>26</v>
      </c>
      <c r="L6" s="3"/>
      <c r="M6" s="3"/>
      <c r="O6" s="17">
        <v>10.0</v>
      </c>
      <c r="Q6" s="13"/>
      <c r="S6" s="32">
        <v>1.0</v>
      </c>
      <c r="T6" s="34" t="s">
        <v>27</v>
      </c>
      <c r="U6" s="25">
        <v>1.0</v>
      </c>
      <c r="V6" s="35" t="s">
        <v>11</v>
      </c>
      <c r="W6" s="37">
        <v>1.0</v>
      </c>
    </row>
    <row r="7">
      <c r="A7" s="1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Q7" s="13"/>
      <c r="S7" s="38">
        <v>1.0</v>
      </c>
      <c r="T7" s="40" t="s">
        <v>27</v>
      </c>
      <c r="U7" s="2">
        <v>0.0</v>
      </c>
      <c r="V7" s="41" t="s">
        <v>11</v>
      </c>
      <c r="W7" s="42">
        <v>0.0</v>
      </c>
      <c r="X7" s="6"/>
      <c r="Y7" s="6"/>
    </row>
    <row r="8">
      <c r="A8" s="30" t="s">
        <v>35</v>
      </c>
      <c r="B8" s="6"/>
      <c r="C8" s="6"/>
      <c r="D8" s="6"/>
      <c r="E8" s="2"/>
      <c r="F8" s="3" t="str">
        <f>DEC2BIN($A$4,8)</f>
        <v>10101100</v>
      </c>
      <c r="G8" s="3" t="str">
        <f>DEC2BIN($B$4,8)</f>
        <v>00010000</v>
      </c>
      <c r="H8" s="3" t="str">
        <f>DEC2BIN($C$4,8)</f>
        <v>00000000</v>
      </c>
      <c r="I8" s="3" t="str">
        <f>DEC2BIN($D$4,8)</f>
        <v>00000111</v>
      </c>
      <c r="J8" s="45" t="s">
        <v>38</v>
      </c>
      <c r="K8" s="2"/>
      <c r="L8" s="3">
        <f t="shared" ref="L8:O8" si="1">bin2dec(F8)</f>
        <v>172</v>
      </c>
      <c r="M8" s="3">
        <f t="shared" si="1"/>
        <v>16</v>
      </c>
      <c r="N8" s="3">
        <f t="shared" si="1"/>
        <v>0</v>
      </c>
      <c r="O8" s="3">
        <f t="shared" si="1"/>
        <v>7</v>
      </c>
      <c r="Q8" s="13"/>
      <c r="S8" s="38">
        <v>0.0</v>
      </c>
      <c r="T8" s="40" t="s">
        <v>27</v>
      </c>
      <c r="U8" s="2">
        <v>1.0</v>
      </c>
      <c r="V8" s="41" t="s">
        <v>11</v>
      </c>
      <c r="W8" s="42">
        <v>0.0</v>
      </c>
    </row>
    <row r="9">
      <c r="A9" s="30" t="s">
        <v>41</v>
      </c>
      <c r="B9" s="6"/>
      <c r="C9" s="6"/>
      <c r="D9" s="6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11111100</v>
      </c>
      <c r="I9" s="3" t="str">
        <f>DEC2BIN($D$5,8)</f>
        <v>00000000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252</v>
      </c>
      <c r="O9" s="3">
        <f t="shared" si="2"/>
        <v>0</v>
      </c>
      <c r="Q9" s="13"/>
      <c r="S9" s="50">
        <v>0.0</v>
      </c>
      <c r="T9" s="51" t="s">
        <v>27</v>
      </c>
      <c r="U9" s="48">
        <v>0.0</v>
      </c>
      <c r="V9" s="53" t="s">
        <v>11</v>
      </c>
      <c r="W9" s="54">
        <v>0.0</v>
      </c>
    </row>
    <row r="10">
      <c r="A10" s="55" t="s">
        <v>45</v>
      </c>
      <c r="B10" s="56"/>
      <c r="C10" s="56"/>
      <c r="D10" s="56"/>
      <c r="E10" s="57"/>
      <c r="F10" s="59" t="str">
        <f t="shared" ref="F10:I10" si="3">DEC2BIN(bitand(bin2dec(F4),bin2dec(F5)),8)</f>
        <v>10101100</v>
      </c>
      <c r="G10" s="59" t="str">
        <f t="shared" si="3"/>
        <v>00010000</v>
      </c>
      <c r="H10" s="59" t="str">
        <f t="shared" si="3"/>
        <v>00000000</v>
      </c>
      <c r="I10" s="59" t="str">
        <f t="shared" si="3"/>
        <v>00000000</v>
      </c>
      <c r="J10" s="57"/>
      <c r="K10" s="61" t="s">
        <v>5</v>
      </c>
      <c r="L10" s="62">
        <f t="shared" ref="L10:O10" si="4">bin2dec(F10)</f>
        <v>172</v>
      </c>
      <c r="M10" s="62">
        <f t="shared" si="4"/>
        <v>16</v>
      </c>
      <c r="N10" s="62">
        <f t="shared" si="4"/>
        <v>0</v>
      </c>
      <c r="O10" s="62">
        <f t="shared" si="4"/>
        <v>0</v>
      </c>
      <c r="Q10" s="13"/>
      <c r="S10" s="6"/>
      <c r="T10" s="6"/>
      <c r="U10" s="6"/>
      <c r="V10" s="6"/>
      <c r="W10" s="6"/>
    </row>
    <row r="1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6"/>
      <c r="Q11" s="13"/>
      <c r="S11" s="28" t="s">
        <v>47</v>
      </c>
      <c r="T11" s="14"/>
      <c r="U11" s="14"/>
      <c r="V11" s="14"/>
      <c r="W11" s="16"/>
    </row>
    <row r="12">
      <c r="A12" s="1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Q12" s="13"/>
      <c r="S12" s="32">
        <v>1.0</v>
      </c>
      <c r="T12" s="34" t="s">
        <v>49</v>
      </c>
      <c r="U12" s="25">
        <v>1.0</v>
      </c>
      <c r="V12" s="63" t="s">
        <v>11</v>
      </c>
      <c r="W12" s="37">
        <v>1.0</v>
      </c>
    </row>
    <row r="13">
      <c r="A13" s="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Q13" s="13"/>
      <c r="S13" s="38">
        <v>1.0</v>
      </c>
      <c r="T13" s="40" t="s">
        <v>49</v>
      </c>
      <c r="U13" s="2">
        <v>0.0</v>
      </c>
      <c r="V13" s="19" t="s">
        <v>11</v>
      </c>
      <c r="W13" s="42">
        <v>1.0</v>
      </c>
      <c r="X13" s="6"/>
      <c r="Y13" s="6"/>
    </row>
    <row r="14">
      <c r="A14" s="30" t="s">
        <v>41</v>
      </c>
      <c r="B14" s="6"/>
      <c r="C14" s="6"/>
      <c r="D14" s="6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11111100</v>
      </c>
      <c r="I14" s="3" t="str">
        <f>DEC2BIN($D$5,8)</f>
        <v>00000000</v>
      </c>
      <c r="J14" s="45" t="s">
        <v>53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252</v>
      </c>
      <c r="O14" s="3">
        <f t="shared" si="5"/>
        <v>0</v>
      </c>
      <c r="Q14" s="13"/>
      <c r="S14" s="38">
        <v>0.0</v>
      </c>
      <c r="T14" s="40" t="s">
        <v>49</v>
      </c>
      <c r="U14" s="2">
        <v>1.0</v>
      </c>
      <c r="V14" s="19" t="s">
        <v>11</v>
      </c>
      <c r="W14" s="42">
        <v>1.0</v>
      </c>
      <c r="X14" s="6"/>
      <c r="Y14" s="6"/>
    </row>
    <row r="15">
      <c r="A15" s="30" t="s">
        <v>54</v>
      </c>
      <c r="B15" s="6"/>
      <c r="C15" s="6"/>
      <c r="D15" s="6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13"/>
      <c r="S15" s="50">
        <v>0.0</v>
      </c>
      <c r="T15" s="51" t="s">
        <v>49</v>
      </c>
      <c r="U15" s="48">
        <v>0.0</v>
      </c>
      <c r="V15" s="64" t="s">
        <v>11</v>
      </c>
      <c r="W15" s="54">
        <v>0.0</v>
      </c>
      <c r="X15" s="6"/>
      <c r="Y15" s="6"/>
    </row>
    <row r="16">
      <c r="A16" s="55" t="s">
        <v>55</v>
      </c>
      <c r="B16" s="14"/>
      <c r="C16" s="14"/>
      <c r="D16" s="14"/>
      <c r="E16" s="14"/>
      <c r="F16" s="59" t="str">
        <f t="shared" ref="F16:I16" si="8">dec2bin(BITXOR(bin2dec(F14),bin2dec(F15)),8)</f>
        <v>00000000</v>
      </c>
      <c r="G16" s="59" t="str">
        <f t="shared" si="8"/>
        <v>00000000</v>
      </c>
      <c r="H16" s="59" t="str">
        <f t="shared" si="8"/>
        <v>00000011</v>
      </c>
      <c r="I16" s="59" t="str">
        <f t="shared" si="8"/>
        <v>11111111</v>
      </c>
      <c r="J16" s="65"/>
      <c r="K16" s="61" t="s">
        <v>5</v>
      </c>
      <c r="L16" s="62">
        <f t="shared" ref="L16:O16" si="9">bin2dec(F16)</f>
        <v>0</v>
      </c>
      <c r="M16" s="62">
        <f t="shared" si="9"/>
        <v>0</v>
      </c>
      <c r="N16" s="62">
        <f t="shared" si="9"/>
        <v>3</v>
      </c>
      <c r="O16" s="62">
        <f t="shared" si="9"/>
        <v>255</v>
      </c>
      <c r="Q16" s="13"/>
      <c r="S16" s="6"/>
      <c r="T16" s="6"/>
      <c r="U16" s="6"/>
      <c r="V16" s="6"/>
      <c r="W16" s="6"/>
      <c r="X16" s="6"/>
      <c r="Y16" s="6"/>
    </row>
    <row r="17">
      <c r="A17" s="30"/>
      <c r="B17" s="3"/>
      <c r="C17" s="3"/>
      <c r="D17" s="3"/>
      <c r="E17" s="3"/>
      <c r="F17" s="3"/>
      <c r="G17" s="3"/>
      <c r="H17" s="3"/>
      <c r="I17" s="3"/>
      <c r="J17" s="66"/>
      <c r="K17" s="2"/>
      <c r="L17" s="3"/>
      <c r="M17" s="3"/>
      <c r="N17" s="3"/>
      <c r="O17" s="3"/>
      <c r="Q17" s="13"/>
      <c r="S17" s="28" t="s">
        <v>48</v>
      </c>
      <c r="T17" s="14"/>
      <c r="U17" s="14"/>
      <c r="V17" s="14"/>
      <c r="W17" s="16"/>
      <c r="X17" s="6"/>
      <c r="Y17" s="6"/>
    </row>
    <row r="18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66"/>
      <c r="K18" s="2"/>
      <c r="L18" s="3"/>
      <c r="M18" s="3"/>
      <c r="N18" s="3"/>
      <c r="O18" s="3"/>
      <c r="Q18" s="13"/>
      <c r="S18" s="32">
        <v>1.0</v>
      </c>
      <c r="T18" s="34" t="s">
        <v>50</v>
      </c>
      <c r="U18" s="25">
        <v>1.0</v>
      </c>
      <c r="V18" s="35" t="s">
        <v>11</v>
      </c>
      <c r="W18" s="37">
        <v>0.0</v>
      </c>
      <c r="X18" s="6"/>
      <c r="Y18" s="6"/>
    </row>
    <row r="19">
      <c r="A19" s="30" t="s">
        <v>35</v>
      </c>
      <c r="B19" s="3"/>
      <c r="C19" s="3"/>
      <c r="D19" s="3"/>
      <c r="E19" s="3"/>
      <c r="F19" s="3" t="str">
        <f>DEC2BIN($A$4,8)</f>
        <v>10101100</v>
      </c>
      <c r="G19" s="3" t="str">
        <f>DEC2BIN($B$4,8)</f>
        <v>00010000</v>
      </c>
      <c r="H19" s="3" t="str">
        <f>DEC2BIN($C$4,8)</f>
        <v>00000000</v>
      </c>
      <c r="I19" s="3" t="str">
        <f>DEC2BIN($D$4,8)</f>
        <v>00000111</v>
      </c>
      <c r="J19" s="45" t="s">
        <v>57</v>
      </c>
      <c r="K19" s="2"/>
      <c r="L19" s="3">
        <f t="shared" ref="L19:O19" si="10">bin2dec(F19)</f>
        <v>172</v>
      </c>
      <c r="M19" s="3">
        <f t="shared" si="10"/>
        <v>16</v>
      </c>
      <c r="N19" s="3">
        <f t="shared" si="10"/>
        <v>0</v>
      </c>
      <c r="O19" s="3">
        <f t="shared" si="10"/>
        <v>7</v>
      </c>
      <c r="P19" s="6"/>
      <c r="Q19" s="67"/>
      <c r="S19" s="38">
        <v>1.0</v>
      </c>
      <c r="T19" s="40" t="s">
        <v>50</v>
      </c>
      <c r="U19" s="2">
        <v>0.0</v>
      </c>
      <c r="V19" s="41" t="s">
        <v>11</v>
      </c>
      <c r="W19" s="42">
        <v>1.0</v>
      </c>
      <c r="X19" s="6"/>
      <c r="Y19" s="6"/>
    </row>
    <row r="20">
      <c r="A20" s="30" t="s">
        <v>55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00000011</v>
      </c>
      <c r="I20" s="3" t="str">
        <f t="shared" si="11"/>
        <v>11111111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3</v>
      </c>
      <c r="O20" s="3">
        <f t="shared" si="12"/>
        <v>255</v>
      </c>
      <c r="P20" s="6"/>
      <c r="Q20" s="67"/>
      <c r="S20" s="38">
        <v>0.0</v>
      </c>
      <c r="T20" s="40" t="s">
        <v>50</v>
      </c>
      <c r="U20" s="2">
        <v>1.0</v>
      </c>
      <c r="V20" s="41" t="s">
        <v>11</v>
      </c>
      <c r="W20" s="42">
        <v>1.0</v>
      </c>
      <c r="X20" s="6"/>
      <c r="Y20" s="6"/>
    </row>
    <row r="21">
      <c r="A21" s="55" t="s">
        <v>58</v>
      </c>
      <c r="B21" s="59"/>
      <c r="C21" s="59"/>
      <c r="D21" s="59"/>
      <c r="E21" s="59"/>
      <c r="F21" s="59" t="str">
        <f t="shared" ref="F21:I21" si="13">DEC2BIN(BITOR(bin2dec(F19),bin2dec(F20)),8)</f>
        <v>10101100</v>
      </c>
      <c r="G21" s="59" t="str">
        <f t="shared" si="13"/>
        <v>00010000</v>
      </c>
      <c r="H21" s="59" t="str">
        <f t="shared" si="13"/>
        <v>00000011</v>
      </c>
      <c r="I21" s="59" t="str">
        <f t="shared" si="13"/>
        <v>11111111</v>
      </c>
      <c r="J21" s="57"/>
      <c r="K21" s="61" t="s">
        <v>5</v>
      </c>
      <c r="L21" s="62">
        <f t="shared" ref="L21:O21" si="14">bin2dec(F21)</f>
        <v>172</v>
      </c>
      <c r="M21" s="62">
        <f t="shared" si="14"/>
        <v>16</v>
      </c>
      <c r="N21" s="62">
        <f t="shared" si="14"/>
        <v>3</v>
      </c>
      <c r="O21" s="62">
        <f t="shared" si="14"/>
        <v>255</v>
      </c>
      <c r="P21" s="6"/>
      <c r="Q21" s="67"/>
      <c r="S21" s="50">
        <v>0.0</v>
      </c>
      <c r="T21" s="51" t="s">
        <v>50</v>
      </c>
      <c r="U21" s="48">
        <v>0.0</v>
      </c>
      <c r="V21" s="53" t="s">
        <v>11</v>
      </c>
      <c r="W21" s="54">
        <v>0.0</v>
      </c>
      <c r="X21" s="6"/>
      <c r="Y21" s="6"/>
    </row>
    <row r="2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/>
      <c r="P22" s="6"/>
      <c r="Q22" s="67"/>
      <c r="R22" s="6"/>
      <c r="S22" s="6"/>
      <c r="T22" s="6"/>
      <c r="U22" s="6"/>
      <c r="V22" s="6"/>
      <c r="W22" s="6"/>
      <c r="X22" s="6"/>
      <c r="Y22" s="6"/>
    </row>
    <row r="23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"/>
      <c r="P23" s="6"/>
      <c r="Q23" s="67"/>
      <c r="X23" s="6"/>
      <c r="Y23" s="6"/>
    </row>
    <row r="24">
      <c r="A24" s="1" t="s">
        <v>61</v>
      </c>
      <c r="B24" s="3"/>
      <c r="C24" s="3"/>
      <c r="D24" s="3"/>
      <c r="E24" s="3"/>
      <c r="F24" s="3"/>
      <c r="G24" s="3"/>
      <c r="H24" s="69" t="str">
        <f>concatenate("= 2^",$O$6)</f>
        <v>= 2^10</v>
      </c>
      <c r="I24" s="69" t="str">
        <f>concatenate("= ",2^$O$6)</f>
        <v>= 1024</v>
      </c>
      <c r="J24" s="3"/>
      <c r="K24" s="3"/>
      <c r="L24" s="3"/>
      <c r="M24" s="3"/>
      <c r="N24" s="3"/>
      <c r="O24" s="6"/>
      <c r="P24" s="6"/>
      <c r="Q24" s="67"/>
      <c r="S24" s="68" t="s">
        <v>3</v>
      </c>
      <c r="T24" s="14"/>
      <c r="U24" s="14"/>
      <c r="V24" s="14"/>
      <c r="W24" s="16"/>
      <c r="X24" s="8"/>
      <c r="Y24" s="6"/>
    </row>
    <row r="25">
      <c r="A25" s="30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P25" s="6"/>
      <c r="Q25" s="67"/>
      <c r="S25" s="70" t="s">
        <v>8</v>
      </c>
      <c r="T25" s="14"/>
      <c r="U25" s="14"/>
      <c r="V25" s="14"/>
      <c r="W25" s="16"/>
      <c r="X25" s="20"/>
      <c r="Y25" s="6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"/>
      <c r="P26" s="6"/>
      <c r="Q26" s="67"/>
      <c r="S26" s="22" t="s">
        <v>10</v>
      </c>
      <c r="T26" s="71"/>
      <c r="U26" s="23" t="s">
        <v>11</v>
      </c>
      <c r="V26" s="25">
        <v>128.0</v>
      </c>
      <c r="W26" s="26"/>
      <c r="Y26" s="6"/>
    </row>
    <row r="27">
      <c r="A27" s="1" t="s">
        <v>63</v>
      </c>
      <c r="B27" s="3"/>
      <c r="C27" s="3"/>
      <c r="D27" s="3"/>
      <c r="E27" s="3"/>
      <c r="F27" s="1" t="s">
        <v>64</v>
      </c>
      <c r="G27" s="3"/>
      <c r="H27" s="3"/>
      <c r="I27" s="69" t="str">
        <f>concatenate("= 2^",$O$6," - 2")</f>
        <v>= 2^10 - 2</v>
      </c>
      <c r="J27" s="69" t="str">
        <f>concatenate("= ",2^$O$6," - 2")</f>
        <v>= 1024 - 2</v>
      </c>
      <c r="K27" s="69" t="str">
        <f>concatenate("= ", 2^$O$6 -2)</f>
        <v>= 1022</v>
      </c>
      <c r="L27" s="3"/>
      <c r="M27" s="3"/>
      <c r="N27" s="3"/>
      <c r="O27" s="6"/>
      <c r="P27" s="6"/>
      <c r="Q27" s="67"/>
      <c r="S27" s="29" t="s">
        <v>25</v>
      </c>
      <c r="T27" s="6"/>
      <c r="U27" s="31" t="s">
        <v>11</v>
      </c>
      <c r="V27" s="2">
        <v>192.0</v>
      </c>
      <c r="W27" s="33"/>
      <c r="Y27" s="6"/>
    </row>
    <row r="28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6"/>
      <c r="P28" s="6"/>
      <c r="Q28" s="67"/>
      <c r="S28" s="29" t="s">
        <v>29</v>
      </c>
      <c r="T28" s="6"/>
      <c r="U28" s="31" t="s">
        <v>11</v>
      </c>
      <c r="V28" s="2">
        <v>224.0</v>
      </c>
      <c r="W28" s="33"/>
      <c r="Y28" s="6"/>
    </row>
    <row r="29">
      <c r="A29" s="1" t="s">
        <v>65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6"/>
      <c r="P29" s="6"/>
      <c r="Q29" s="67"/>
      <c r="S29" s="29" t="s">
        <v>32</v>
      </c>
      <c r="T29" s="6"/>
      <c r="U29" s="31" t="s">
        <v>11</v>
      </c>
      <c r="V29" s="2">
        <v>240.0</v>
      </c>
      <c r="W29" s="33"/>
      <c r="Y29" s="6"/>
    </row>
    <row r="30">
      <c r="A30" s="1"/>
      <c r="B30" s="3"/>
      <c r="C30" s="3"/>
      <c r="D30" s="3"/>
      <c r="E30" s="3"/>
      <c r="F30" s="72">
        <f t="shared" ref="F30:H30" si="15">L10</f>
        <v>172</v>
      </c>
      <c r="G30" s="62">
        <f t="shared" si="15"/>
        <v>16</v>
      </c>
      <c r="H30" s="62">
        <f t="shared" si="15"/>
        <v>0</v>
      </c>
      <c r="I30" s="72">
        <f>O10+1</f>
        <v>1</v>
      </c>
      <c r="J30" s="3"/>
      <c r="K30" s="3"/>
      <c r="L30" s="3"/>
      <c r="M30" s="3"/>
      <c r="N30" s="3"/>
      <c r="O30" s="6"/>
      <c r="P30" s="6"/>
      <c r="Q30" s="67"/>
      <c r="S30" s="29" t="s">
        <v>33</v>
      </c>
      <c r="T30" s="6"/>
      <c r="U30" s="31" t="s">
        <v>11</v>
      </c>
      <c r="V30" s="2">
        <v>248.0</v>
      </c>
      <c r="W30" s="33"/>
      <c r="Y30" s="6"/>
    </row>
    <row r="31">
      <c r="A31" s="1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67"/>
      <c r="S31" s="29" t="s">
        <v>34</v>
      </c>
      <c r="T31" s="6"/>
      <c r="U31" s="31" t="s">
        <v>11</v>
      </c>
      <c r="V31" s="2">
        <v>252.0</v>
      </c>
      <c r="W31" s="33"/>
      <c r="Y31" s="6"/>
    </row>
    <row r="32">
      <c r="A32" s="1"/>
      <c r="B32" s="3"/>
      <c r="C32" s="3"/>
      <c r="D32" s="3"/>
      <c r="E32" s="3"/>
      <c r="F32" s="58">
        <f t="shared" ref="F32:H32" si="16">L21</f>
        <v>172</v>
      </c>
      <c r="G32" s="62">
        <f t="shared" si="16"/>
        <v>16</v>
      </c>
      <c r="H32" s="62">
        <f t="shared" si="16"/>
        <v>3</v>
      </c>
      <c r="I32" s="73">
        <f>O21 - 1</f>
        <v>254</v>
      </c>
      <c r="J32" s="3"/>
      <c r="K32" s="3"/>
      <c r="L32" s="3"/>
      <c r="M32" s="3"/>
      <c r="N32" s="3"/>
      <c r="O32" s="6"/>
      <c r="P32" s="6"/>
      <c r="Q32" s="67"/>
      <c r="S32" s="29" t="s">
        <v>37</v>
      </c>
      <c r="T32" s="6"/>
      <c r="U32" s="31" t="s">
        <v>11</v>
      </c>
      <c r="V32" s="2">
        <v>254.0</v>
      </c>
      <c r="W32" s="33"/>
      <c r="Y32" s="6"/>
    </row>
    <row r="33">
      <c r="A33" s="1"/>
      <c r="B33" s="3"/>
      <c r="C33" s="3"/>
      <c r="D33" s="3"/>
      <c r="E33" s="3"/>
      <c r="F33" s="69"/>
      <c r="G33" s="69"/>
      <c r="H33" s="69"/>
      <c r="I33" s="69"/>
      <c r="J33" s="3"/>
      <c r="K33" s="3"/>
      <c r="L33" s="3"/>
      <c r="M33" s="3"/>
      <c r="N33" s="3"/>
      <c r="O33" s="6"/>
      <c r="P33" s="6"/>
      <c r="Q33" s="67"/>
      <c r="S33" s="46" t="s">
        <v>40</v>
      </c>
      <c r="T33" s="74"/>
      <c r="U33" s="47" t="s">
        <v>11</v>
      </c>
      <c r="V33" s="48">
        <v>255.0</v>
      </c>
      <c r="W33" s="49"/>
      <c r="Y33" s="6"/>
    </row>
    <row r="34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69" t="str">
        <f>concatenate("= 2^",$O$5)</f>
        <v>= 2^6</v>
      </c>
      <c r="K34" s="69" t="str">
        <f>concatenate("= ",2^$O$5)</f>
        <v>= 64</v>
      </c>
      <c r="L34" s="69"/>
      <c r="M34" s="3"/>
      <c r="N34" s="3"/>
      <c r="O34" s="6"/>
      <c r="P34" s="6"/>
      <c r="Q34" s="67"/>
      <c r="R34" s="6"/>
      <c r="X34" s="6"/>
      <c r="Y34" s="6"/>
    </row>
    <row r="35">
      <c r="A35" s="30" t="s">
        <v>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"/>
      <c r="P35" s="6"/>
      <c r="Q35" s="67"/>
      <c r="R35" s="6"/>
      <c r="X35" s="6"/>
      <c r="Y35" s="6"/>
    </row>
    <row r="36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  <c r="P36" s="6"/>
      <c r="Q36" s="67"/>
      <c r="R36" s="6"/>
      <c r="X36" s="6"/>
      <c r="Y36" s="6"/>
    </row>
    <row r="37">
      <c r="A37" s="1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6"/>
      <c r="P37" s="6"/>
      <c r="Q37" s="67"/>
      <c r="R37" s="6"/>
      <c r="X37" s="6"/>
      <c r="Y37" s="6"/>
    </row>
    <row r="38">
      <c r="A38" s="30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7"/>
      <c r="R38" s="6"/>
      <c r="X38" s="6"/>
      <c r="Y38" s="6"/>
    </row>
    <row r="39">
      <c r="A39" s="1" t="s">
        <v>69</v>
      </c>
      <c r="B39" s="3"/>
      <c r="C39" s="19" t="s">
        <v>11</v>
      </c>
      <c r="D39" s="1" t="s">
        <v>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6"/>
      <c r="P39" s="6"/>
      <c r="Q39" s="67"/>
      <c r="R39" s="6"/>
      <c r="X39" s="6"/>
      <c r="Y39" s="6"/>
    </row>
    <row r="40">
      <c r="A40" s="30"/>
      <c r="B40" s="3"/>
      <c r="C40" s="19" t="s">
        <v>11</v>
      </c>
      <c r="D40" s="1" t="str">
        <f>concatenate("2^", $O$4 , " x 0 ... 2^", $O$4 , " x (2^" , $O$6 ," - 1)")</f>
        <v>2^22 x 0 ... 2^22 x (2^10 - 1)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6"/>
      <c r="P40" s="6"/>
      <c r="Q40" s="67"/>
      <c r="R40" s="6"/>
      <c r="X40" s="6"/>
      <c r="Y40" s="6"/>
    </row>
    <row r="41">
      <c r="A41" s="30"/>
      <c r="B41" s="3"/>
      <c r="C41" s="2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6"/>
      <c r="P41" s="6"/>
      <c r="Q41" s="67"/>
      <c r="R41" s="6"/>
      <c r="X41" s="6"/>
      <c r="Y41" s="6"/>
    </row>
    <row r="42">
      <c r="A42" s="30"/>
      <c r="B42" s="3"/>
      <c r="C42" s="2">
        <v>2.0</v>
      </c>
      <c r="D42" s="19" t="s">
        <v>71</v>
      </c>
      <c r="E42" s="3">
        <f t="shared" ref="E42:E44" si="17">$O$6</f>
        <v>10</v>
      </c>
      <c r="F42" s="2" t="s">
        <v>72</v>
      </c>
      <c r="G42" s="2">
        <v>0.0</v>
      </c>
      <c r="H42" s="19" t="s">
        <v>11</v>
      </c>
      <c r="I42" s="3">
        <f t="shared" ref="I42:I44" si="18">2^$O$6 * G42</f>
        <v>0</v>
      </c>
      <c r="J42" s="76" t="s">
        <v>76</v>
      </c>
      <c r="K42" s="3"/>
      <c r="L42" s="77" t="s">
        <v>77</v>
      </c>
      <c r="O42" s="6"/>
      <c r="P42" s="6"/>
      <c r="Q42" s="67"/>
      <c r="R42" s="6"/>
      <c r="X42" s="6"/>
      <c r="Y42" s="6"/>
    </row>
    <row r="43">
      <c r="A43" s="30"/>
      <c r="B43" s="3"/>
      <c r="C43" s="2">
        <v>2.0</v>
      </c>
      <c r="D43" s="19" t="s">
        <v>71</v>
      </c>
      <c r="E43" s="3">
        <f t="shared" si="17"/>
        <v>10</v>
      </c>
      <c r="F43" s="2" t="s">
        <v>72</v>
      </c>
      <c r="G43" s="2">
        <v>1.0</v>
      </c>
      <c r="H43" s="19" t="s">
        <v>11</v>
      </c>
      <c r="I43" s="3">
        <f t="shared" si="18"/>
        <v>1024</v>
      </c>
      <c r="J43" s="76" t="s">
        <v>76</v>
      </c>
      <c r="K43" s="3"/>
      <c r="O43" s="6"/>
      <c r="P43" s="6"/>
      <c r="Q43" s="67"/>
      <c r="R43" s="6"/>
      <c r="X43" s="6"/>
      <c r="Y43" s="6"/>
    </row>
    <row r="44">
      <c r="A44" s="30"/>
      <c r="B44" s="3"/>
      <c r="C44" s="2">
        <v>2.0</v>
      </c>
      <c r="D44" s="19" t="s">
        <v>71</v>
      </c>
      <c r="E44" s="3">
        <f t="shared" si="17"/>
        <v>10</v>
      </c>
      <c r="F44" s="2" t="s">
        <v>72</v>
      </c>
      <c r="G44" s="2">
        <v>2.0</v>
      </c>
      <c r="H44" s="19" t="s">
        <v>11</v>
      </c>
      <c r="I44" s="3">
        <f t="shared" si="18"/>
        <v>2048</v>
      </c>
      <c r="J44" s="76" t="s">
        <v>76</v>
      </c>
      <c r="K44" s="3"/>
      <c r="O44" s="6"/>
      <c r="P44" s="6"/>
      <c r="Q44" s="67"/>
      <c r="R44" s="6"/>
      <c r="X44" s="6"/>
      <c r="Y44" s="6"/>
    </row>
    <row r="45">
      <c r="A45" s="30"/>
      <c r="B45" s="3"/>
      <c r="C45" s="2" t="s">
        <v>73</v>
      </c>
      <c r="D45" s="2" t="s">
        <v>73</v>
      </c>
      <c r="E45" s="2" t="s">
        <v>73</v>
      </c>
      <c r="F45" s="2" t="s">
        <v>73</v>
      </c>
      <c r="G45" s="2" t="s">
        <v>73</v>
      </c>
      <c r="H45" s="2" t="s">
        <v>74</v>
      </c>
      <c r="I45" s="2" t="s">
        <v>75</v>
      </c>
      <c r="J45" s="76" t="s">
        <v>76</v>
      </c>
      <c r="K45" s="3"/>
      <c r="O45" s="6"/>
      <c r="P45" s="6"/>
      <c r="Q45" s="67"/>
      <c r="R45" s="6"/>
      <c r="S45" s="6"/>
      <c r="T45" s="6"/>
      <c r="U45" s="6"/>
      <c r="V45" s="6"/>
      <c r="W45" s="6"/>
      <c r="X45" s="6"/>
      <c r="Y45" s="6"/>
    </row>
    <row r="46">
      <c r="A46" s="30"/>
      <c r="B46" s="3"/>
      <c r="C46" s="2">
        <v>2.0</v>
      </c>
      <c r="D46" s="19" t="s">
        <v>71</v>
      </c>
      <c r="E46" s="3">
        <f>$O$6</f>
        <v>10</v>
      </c>
      <c r="F46" s="2" t="s">
        <v>72</v>
      </c>
      <c r="G46" s="2">
        <f>2^$O$5 - 1</f>
        <v>63</v>
      </c>
      <c r="H46" s="19" t="s">
        <v>11</v>
      </c>
      <c r="I46" s="3">
        <f>2^$O$6 * G46</f>
        <v>64512</v>
      </c>
      <c r="J46" s="76" t="s">
        <v>76</v>
      </c>
      <c r="K46" s="3"/>
      <c r="O46" s="6"/>
      <c r="P46" s="6"/>
      <c r="Q46" s="67"/>
      <c r="R46" s="6"/>
      <c r="S46" s="6"/>
      <c r="T46" s="6"/>
      <c r="U46" s="6"/>
      <c r="V46" s="6"/>
      <c r="W46" s="6"/>
      <c r="X46" s="6"/>
      <c r="Y46" s="6"/>
    </row>
    <row r="47">
      <c r="A47" s="3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6"/>
      <c r="P47" s="6"/>
      <c r="Q47" s="67"/>
      <c r="R47" s="6"/>
      <c r="S47" s="6"/>
      <c r="T47" s="6"/>
      <c r="U47" s="6"/>
      <c r="V47" s="6"/>
      <c r="W47" s="6"/>
      <c r="X47" s="6"/>
      <c r="Y47" s="6"/>
    </row>
  </sheetData>
  <mergeCells count="18">
    <mergeCell ref="S17:W17"/>
    <mergeCell ref="S11:W11"/>
    <mergeCell ref="S24:W24"/>
    <mergeCell ref="S25:W25"/>
    <mergeCell ref="V26:W26"/>
    <mergeCell ref="V27:W27"/>
    <mergeCell ref="V32:W32"/>
    <mergeCell ref="V33:W33"/>
    <mergeCell ref="V31:W31"/>
    <mergeCell ref="V29:W29"/>
    <mergeCell ref="V30:W30"/>
    <mergeCell ref="S5:W5"/>
    <mergeCell ref="S4:W4"/>
    <mergeCell ref="J8:J9"/>
    <mergeCell ref="J14:J15"/>
    <mergeCell ref="V28:W28"/>
    <mergeCell ref="J19:J20"/>
    <mergeCell ref="L42:N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X1" s="5"/>
      <c r="Y1" s="5"/>
    </row>
    <row r="2">
      <c r="A2" s="7" t="s">
        <v>2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</row>
    <row r="3">
      <c r="A3" s="9"/>
      <c r="J3" s="3"/>
      <c r="K3" s="10" t="s">
        <v>4</v>
      </c>
      <c r="L3" s="11"/>
      <c r="M3" s="11"/>
      <c r="N3" s="11"/>
      <c r="O3" s="11"/>
      <c r="Q3" s="13"/>
    </row>
    <row r="4">
      <c r="A4" s="15">
        <v>192.0</v>
      </c>
      <c r="B4" s="17">
        <v>168.0</v>
      </c>
      <c r="C4" s="17">
        <v>0.0</v>
      </c>
      <c r="D4" s="17">
        <v>2.0</v>
      </c>
      <c r="E4" s="19" t="s">
        <v>5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00000000</v>
      </c>
      <c r="I4" s="3" t="str">
        <f>DEC2BIN($D$4,8)</f>
        <v>00000010</v>
      </c>
      <c r="J4" s="3"/>
      <c r="K4" s="1" t="s">
        <v>12</v>
      </c>
      <c r="L4" s="3"/>
      <c r="M4" s="3"/>
      <c r="O4" s="17">
        <v>30.0</v>
      </c>
      <c r="Q4" s="13"/>
      <c r="S4" s="24" t="s">
        <v>13</v>
      </c>
    </row>
    <row r="5">
      <c r="A5" s="15">
        <v>255.0</v>
      </c>
      <c r="B5" s="17">
        <v>255.0</v>
      </c>
      <c r="C5" s="17">
        <v>255.0</v>
      </c>
      <c r="D5" s="17">
        <v>252.0</v>
      </c>
      <c r="E5" s="19" t="s">
        <v>5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11111100</v>
      </c>
      <c r="J5" s="3"/>
      <c r="K5" s="1" t="s">
        <v>14</v>
      </c>
      <c r="L5" s="3"/>
      <c r="M5" s="3"/>
      <c r="O5" s="17">
        <v>6.0</v>
      </c>
      <c r="Q5" s="13"/>
      <c r="S5" s="28" t="s">
        <v>15</v>
      </c>
      <c r="T5" s="14"/>
      <c r="U5" s="14"/>
      <c r="V5" s="14"/>
      <c r="W5" s="16"/>
    </row>
    <row r="6">
      <c r="A6" s="30"/>
      <c r="B6" s="2"/>
      <c r="C6" s="3"/>
      <c r="D6" s="3"/>
      <c r="E6" s="3"/>
      <c r="F6" s="3"/>
      <c r="G6" s="3"/>
      <c r="H6" s="3"/>
      <c r="I6" s="3"/>
      <c r="J6" s="3"/>
      <c r="K6" s="1" t="s">
        <v>26</v>
      </c>
      <c r="L6" s="3"/>
      <c r="M6" s="3"/>
      <c r="O6" s="17">
        <v>2.0</v>
      </c>
      <c r="Q6" s="13"/>
      <c r="S6" s="32">
        <v>1.0</v>
      </c>
      <c r="T6" s="34" t="s">
        <v>27</v>
      </c>
      <c r="U6" s="25">
        <v>1.0</v>
      </c>
      <c r="V6" s="35" t="s">
        <v>11</v>
      </c>
      <c r="W6" s="37">
        <v>1.0</v>
      </c>
    </row>
    <row r="7">
      <c r="A7" s="1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Q7" s="13"/>
      <c r="S7" s="38">
        <v>1.0</v>
      </c>
      <c r="T7" s="40" t="s">
        <v>27</v>
      </c>
      <c r="U7" s="2">
        <v>0.0</v>
      </c>
      <c r="V7" s="41" t="s">
        <v>11</v>
      </c>
      <c r="W7" s="42">
        <v>0.0</v>
      </c>
      <c r="X7" s="6"/>
      <c r="Y7" s="6"/>
    </row>
    <row r="8">
      <c r="A8" s="30" t="s">
        <v>35</v>
      </c>
      <c r="B8" s="6"/>
      <c r="C8" s="6"/>
      <c r="D8" s="6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00000000</v>
      </c>
      <c r="I8" s="3" t="str">
        <f>DEC2BIN($D$4,8)</f>
        <v>00000010</v>
      </c>
      <c r="J8" s="45" t="s">
        <v>38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0</v>
      </c>
      <c r="O8" s="3">
        <f t="shared" si="1"/>
        <v>2</v>
      </c>
      <c r="Q8" s="13"/>
      <c r="S8" s="38">
        <v>0.0</v>
      </c>
      <c r="T8" s="40" t="s">
        <v>27</v>
      </c>
      <c r="U8" s="2">
        <v>1.0</v>
      </c>
      <c r="V8" s="41" t="s">
        <v>11</v>
      </c>
      <c r="W8" s="42">
        <v>0.0</v>
      </c>
    </row>
    <row r="9">
      <c r="A9" s="30" t="s">
        <v>41</v>
      </c>
      <c r="B9" s="6"/>
      <c r="C9" s="6"/>
      <c r="D9" s="6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11111100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252</v>
      </c>
      <c r="Q9" s="13"/>
      <c r="S9" s="50">
        <v>0.0</v>
      </c>
      <c r="T9" s="51" t="s">
        <v>27</v>
      </c>
      <c r="U9" s="48">
        <v>0.0</v>
      </c>
      <c r="V9" s="53" t="s">
        <v>11</v>
      </c>
      <c r="W9" s="54">
        <v>0.0</v>
      </c>
    </row>
    <row r="10">
      <c r="A10" s="55" t="s">
        <v>45</v>
      </c>
      <c r="B10" s="56"/>
      <c r="C10" s="56"/>
      <c r="D10" s="56"/>
      <c r="E10" s="57"/>
      <c r="F10" s="59" t="str">
        <f t="shared" ref="F10:I10" si="3">DEC2BIN(bitand(bin2dec(F4),bin2dec(F5)),8)</f>
        <v>11000000</v>
      </c>
      <c r="G10" s="59" t="str">
        <f t="shared" si="3"/>
        <v>10101000</v>
      </c>
      <c r="H10" s="59" t="str">
        <f t="shared" si="3"/>
        <v>00000000</v>
      </c>
      <c r="I10" s="59" t="str">
        <f t="shared" si="3"/>
        <v>00000000</v>
      </c>
      <c r="J10" s="57"/>
      <c r="K10" s="61" t="s">
        <v>5</v>
      </c>
      <c r="L10" s="62">
        <f t="shared" ref="L10:O10" si="4">bin2dec(F10)</f>
        <v>192</v>
      </c>
      <c r="M10" s="62">
        <f t="shared" si="4"/>
        <v>168</v>
      </c>
      <c r="N10" s="62">
        <f t="shared" si="4"/>
        <v>0</v>
      </c>
      <c r="O10" s="62">
        <f t="shared" si="4"/>
        <v>0</v>
      </c>
      <c r="Q10" s="13"/>
      <c r="S10" s="6"/>
      <c r="T10" s="6"/>
      <c r="U10" s="6"/>
      <c r="V10" s="6"/>
      <c r="W10" s="6"/>
    </row>
    <row r="1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6"/>
      <c r="Q11" s="13"/>
      <c r="S11" s="28" t="s">
        <v>47</v>
      </c>
      <c r="T11" s="14"/>
      <c r="U11" s="14"/>
      <c r="V11" s="14"/>
      <c r="W11" s="16"/>
    </row>
    <row r="12">
      <c r="A12" s="1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Q12" s="13"/>
      <c r="S12" s="32">
        <v>1.0</v>
      </c>
      <c r="T12" s="34" t="s">
        <v>49</v>
      </c>
      <c r="U12" s="25">
        <v>1.0</v>
      </c>
      <c r="V12" s="63" t="s">
        <v>11</v>
      </c>
      <c r="W12" s="37">
        <v>1.0</v>
      </c>
    </row>
    <row r="13">
      <c r="A13" s="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Q13" s="13"/>
      <c r="S13" s="38">
        <v>1.0</v>
      </c>
      <c r="T13" s="40" t="s">
        <v>49</v>
      </c>
      <c r="U13" s="2">
        <v>0.0</v>
      </c>
      <c r="V13" s="19" t="s">
        <v>11</v>
      </c>
      <c r="W13" s="42">
        <v>1.0</v>
      </c>
      <c r="X13" s="6"/>
      <c r="Y13" s="6"/>
    </row>
    <row r="14">
      <c r="A14" s="30" t="s">
        <v>41</v>
      </c>
      <c r="B14" s="6"/>
      <c r="C14" s="6"/>
      <c r="D14" s="6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11111100</v>
      </c>
      <c r="J14" s="45" t="s">
        <v>53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252</v>
      </c>
      <c r="Q14" s="13"/>
      <c r="S14" s="38">
        <v>0.0</v>
      </c>
      <c r="T14" s="40" t="s">
        <v>49</v>
      </c>
      <c r="U14" s="2">
        <v>1.0</v>
      </c>
      <c r="V14" s="19" t="s">
        <v>11</v>
      </c>
      <c r="W14" s="42">
        <v>1.0</v>
      </c>
      <c r="X14" s="6"/>
      <c r="Y14" s="6"/>
    </row>
    <row r="15">
      <c r="A15" s="30" t="s">
        <v>54</v>
      </c>
      <c r="B15" s="6"/>
      <c r="C15" s="6"/>
      <c r="D15" s="6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13"/>
      <c r="S15" s="50">
        <v>0.0</v>
      </c>
      <c r="T15" s="51" t="s">
        <v>49</v>
      </c>
      <c r="U15" s="48">
        <v>0.0</v>
      </c>
      <c r="V15" s="64" t="s">
        <v>11</v>
      </c>
      <c r="W15" s="54">
        <v>0.0</v>
      </c>
      <c r="X15" s="6"/>
      <c r="Y15" s="6"/>
    </row>
    <row r="16">
      <c r="A16" s="55" t="s">
        <v>55</v>
      </c>
      <c r="B16" s="14"/>
      <c r="C16" s="14"/>
      <c r="D16" s="14"/>
      <c r="E16" s="14"/>
      <c r="F16" s="59" t="str">
        <f t="shared" ref="F16:I16" si="8">dec2bin(BITXOR(bin2dec(F14),bin2dec(F15)),8)</f>
        <v>00000000</v>
      </c>
      <c r="G16" s="59" t="str">
        <f t="shared" si="8"/>
        <v>00000000</v>
      </c>
      <c r="H16" s="59" t="str">
        <f t="shared" si="8"/>
        <v>00000000</v>
      </c>
      <c r="I16" s="59" t="str">
        <f t="shared" si="8"/>
        <v>00000011</v>
      </c>
      <c r="J16" s="65"/>
      <c r="K16" s="61" t="s">
        <v>5</v>
      </c>
      <c r="L16" s="62">
        <f t="shared" ref="L16:O16" si="9">bin2dec(F16)</f>
        <v>0</v>
      </c>
      <c r="M16" s="62">
        <f t="shared" si="9"/>
        <v>0</v>
      </c>
      <c r="N16" s="62">
        <f t="shared" si="9"/>
        <v>0</v>
      </c>
      <c r="O16" s="62">
        <f t="shared" si="9"/>
        <v>3</v>
      </c>
      <c r="Q16" s="13"/>
      <c r="S16" s="6"/>
      <c r="T16" s="6"/>
      <c r="U16" s="6"/>
      <c r="V16" s="6"/>
      <c r="W16" s="6"/>
      <c r="X16" s="6"/>
      <c r="Y16" s="6"/>
    </row>
    <row r="17">
      <c r="A17" s="30"/>
      <c r="B17" s="3"/>
      <c r="C17" s="3"/>
      <c r="D17" s="3"/>
      <c r="E17" s="3"/>
      <c r="F17" s="3"/>
      <c r="G17" s="3"/>
      <c r="H17" s="3"/>
      <c r="I17" s="3"/>
      <c r="J17" s="66"/>
      <c r="K17" s="2"/>
      <c r="L17" s="3"/>
      <c r="M17" s="3"/>
      <c r="N17" s="3"/>
      <c r="O17" s="3"/>
      <c r="Q17" s="13"/>
      <c r="S17" s="28" t="s">
        <v>48</v>
      </c>
      <c r="T17" s="14"/>
      <c r="U17" s="14"/>
      <c r="V17" s="14"/>
      <c r="W17" s="16"/>
      <c r="X17" s="6"/>
      <c r="Y17" s="6"/>
    </row>
    <row r="18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66"/>
      <c r="K18" s="2"/>
      <c r="L18" s="3"/>
      <c r="M18" s="3"/>
      <c r="N18" s="3"/>
      <c r="O18" s="3"/>
      <c r="Q18" s="13"/>
      <c r="S18" s="32">
        <v>1.0</v>
      </c>
      <c r="T18" s="34" t="s">
        <v>50</v>
      </c>
      <c r="U18" s="25">
        <v>1.0</v>
      </c>
      <c r="V18" s="35" t="s">
        <v>11</v>
      </c>
      <c r="W18" s="37">
        <v>0.0</v>
      </c>
      <c r="X18" s="6"/>
      <c r="Y18" s="6"/>
    </row>
    <row r="19">
      <c r="A19" s="30" t="s">
        <v>35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00000000</v>
      </c>
      <c r="I19" s="3" t="str">
        <f>DEC2BIN($D$4,8)</f>
        <v>00000010</v>
      </c>
      <c r="J19" s="45" t="s">
        <v>57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0</v>
      </c>
      <c r="O19" s="3">
        <f t="shared" si="10"/>
        <v>2</v>
      </c>
      <c r="P19" s="6"/>
      <c r="Q19" s="67"/>
      <c r="S19" s="38">
        <v>1.0</v>
      </c>
      <c r="T19" s="40" t="s">
        <v>50</v>
      </c>
      <c r="U19" s="2">
        <v>0.0</v>
      </c>
      <c r="V19" s="41" t="s">
        <v>11</v>
      </c>
      <c r="W19" s="42">
        <v>1.0</v>
      </c>
      <c r="X19" s="6"/>
      <c r="Y19" s="6"/>
    </row>
    <row r="20">
      <c r="A20" s="30" t="s">
        <v>55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00000011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3</v>
      </c>
      <c r="P20" s="6"/>
      <c r="Q20" s="67"/>
      <c r="S20" s="38">
        <v>0.0</v>
      </c>
      <c r="T20" s="40" t="s">
        <v>50</v>
      </c>
      <c r="U20" s="2">
        <v>1.0</v>
      </c>
      <c r="V20" s="41" t="s">
        <v>11</v>
      </c>
      <c r="W20" s="42">
        <v>1.0</v>
      </c>
      <c r="X20" s="6"/>
      <c r="Y20" s="6"/>
    </row>
    <row r="21">
      <c r="A21" s="55" t="s">
        <v>58</v>
      </c>
      <c r="B21" s="59"/>
      <c r="C21" s="59"/>
      <c r="D21" s="59"/>
      <c r="E21" s="59"/>
      <c r="F21" s="59" t="str">
        <f t="shared" ref="F21:I21" si="13">DEC2BIN(BITOR(bin2dec(F19),bin2dec(F20)),8)</f>
        <v>11000000</v>
      </c>
      <c r="G21" s="59" t="str">
        <f t="shared" si="13"/>
        <v>10101000</v>
      </c>
      <c r="H21" s="59" t="str">
        <f t="shared" si="13"/>
        <v>00000000</v>
      </c>
      <c r="I21" s="59" t="str">
        <f t="shared" si="13"/>
        <v>00000011</v>
      </c>
      <c r="J21" s="57"/>
      <c r="K21" s="61" t="s">
        <v>5</v>
      </c>
      <c r="L21" s="62">
        <f t="shared" ref="L21:O21" si="14">bin2dec(F21)</f>
        <v>192</v>
      </c>
      <c r="M21" s="62">
        <f t="shared" si="14"/>
        <v>168</v>
      </c>
      <c r="N21" s="62">
        <f t="shared" si="14"/>
        <v>0</v>
      </c>
      <c r="O21" s="62">
        <f t="shared" si="14"/>
        <v>3</v>
      </c>
      <c r="P21" s="6"/>
      <c r="Q21" s="67"/>
      <c r="S21" s="50">
        <v>0.0</v>
      </c>
      <c r="T21" s="51" t="s">
        <v>50</v>
      </c>
      <c r="U21" s="48">
        <v>0.0</v>
      </c>
      <c r="V21" s="53" t="s">
        <v>11</v>
      </c>
      <c r="W21" s="54">
        <v>0.0</v>
      </c>
      <c r="X21" s="6"/>
      <c r="Y21" s="6"/>
    </row>
    <row r="2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/>
      <c r="P22" s="6"/>
      <c r="Q22" s="67"/>
      <c r="R22" s="6"/>
      <c r="S22" s="6"/>
      <c r="T22" s="6"/>
      <c r="U22" s="6"/>
      <c r="V22" s="6"/>
      <c r="W22" s="6"/>
      <c r="X22" s="6"/>
      <c r="Y22" s="6"/>
    </row>
    <row r="23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"/>
      <c r="P23" s="6"/>
      <c r="Q23" s="67"/>
      <c r="X23" s="6"/>
      <c r="Y23" s="6"/>
    </row>
    <row r="24">
      <c r="A24" s="1" t="s">
        <v>61</v>
      </c>
      <c r="B24" s="3"/>
      <c r="C24" s="3"/>
      <c r="D24" s="3"/>
      <c r="E24" s="3"/>
      <c r="F24" s="3"/>
      <c r="G24" s="3"/>
      <c r="H24" s="69" t="str">
        <f>concatenate("= 2^",$O$6)</f>
        <v>= 2^2</v>
      </c>
      <c r="I24" s="69" t="str">
        <f>concatenate("= ",2^$O$6)</f>
        <v>= 4</v>
      </c>
      <c r="J24" s="3"/>
      <c r="K24" s="3"/>
      <c r="L24" s="3"/>
      <c r="M24" s="3"/>
      <c r="N24" s="3"/>
      <c r="O24" s="6"/>
      <c r="P24" s="6"/>
      <c r="Q24" s="67"/>
      <c r="S24" s="68" t="s">
        <v>3</v>
      </c>
      <c r="T24" s="14"/>
      <c r="U24" s="14"/>
      <c r="V24" s="14"/>
      <c r="W24" s="16"/>
      <c r="X24" s="8"/>
      <c r="Y24" s="6"/>
    </row>
    <row r="25">
      <c r="A25" s="30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P25" s="6"/>
      <c r="Q25" s="67"/>
      <c r="S25" s="70" t="s">
        <v>8</v>
      </c>
      <c r="T25" s="14"/>
      <c r="U25" s="14"/>
      <c r="V25" s="14"/>
      <c r="W25" s="16"/>
      <c r="X25" s="20"/>
      <c r="Y25" s="6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"/>
      <c r="P26" s="6"/>
      <c r="Q26" s="67"/>
      <c r="S26" s="22" t="s">
        <v>10</v>
      </c>
      <c r="T26" s="71"/>
      <c r="U26" s="23" t="s">
        <v>11</v>
      </c>
      <c r="V26" s="25">
        <v>128.0</v>
      </c>
      <c r="W26" s="26"/>
      <c r="Y26" s="6"/>
    </row>
    <row r="27">
      <c r="A27" s="1" t="s">
        <v>63</v>
      </c>
      <c r="B27" s="3"/>
      <c r="C27" s="3"/>
      <c r="D27" s="3"/>
      <c r="E27" s="3"/>
      <c r="F27" s="1" t="s">
        <v>64</v>
      </c>
      <c r="G27" s="3"/>
      <c r="H27" s="3"/>
      <c r="I27" s="69" t="str">
        <f>concatenate("= 2^",$O$6," - 2")</f>
        <v>= 2^2 - 2</v>
      </c>
      <c r="J27" s="69" t="str">
        <f>concatenate("= ",2^$O$6," - 2")</f>
        <v>= 4 - 2</v>
      </c>
      <c r="K27" s="69" t="str">
        <f>concatenate("= ", 2^$O$6 -2)</f>
        <v>= 2</v>
      </c>
      <c r="L27" s="3"/>
      <c r="M27" s="3"/>
      <c r="N27" s="3"/>
      <c r="O27" s="6"/>
      <c r="P27" s="6"/>
      <c r="Q27" s="67"/>
      <c r="S27" s="29" t="s">
        <v>25</v>
      </c>
      <c r="T27" s="6"/>
      <c r="U27" s="31" t="s">
        <v>11</v>
      </c>
      <c r="V27" s="2">
        <v>192.0</v>
      </c>
      <c r="W27" s="33"/>
      <c r="Y27" s="6"/>
    </row>
    <row r="28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6"/>
      <c r="P28" s="6"/>
      <c r="Q28" s="67"/>
      <c r="S28" s="29" t="s">
        <v>29</v>
      </c>
      <c r="T28" s="6"/>
      <c r="U28" s="31" t="s">
        <v>11</v>
      </c>
      <c r="V28" s="2">
        <v>224.0</v>
      </c>
      <c r="W28" s="33"/>
      <c r="Y28" s="6"/>
    </row>
    <row r="29">
      <c r="A29" s="1" t="s">
        <v>65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6"/>
      <c r="P29" s="6"/>
      <c r="Q29" s="67"/>
      <c r="S29" s="29" t="s">
        <v>32</v>
      </c>
      <c r="T29" s="6"/>
      <c r="U29" s="31" t="s">
        <v>11</v>
      </c>
      <c r="V29" s="2">
        <v>240.0</v>
      </c>
      <c r="W29" s="33"/>
      <c r="Y29" s="6"/>
    </row>
    <row r="30">
      <c r="A30" s="1"/>
      <c r="B30" s="3"/>
      <c r="C30" s="3"/>
      <c r="D30" s="3"/>
      <c r="E30" s="3"/>
      <c r="F30" s="72">
        <f t="shared" ref="F30:H30" si="15">L10</f>
        <v>192</v>
      </c>
      <c r="G30" s="62">
        <f t="shared" si="15"/>
        <v>168</v>
      </c>
      <c r="H30" s="62">
        <f t="shared" si="15"/>
        <v>0</v>
      </c>
      <c r="I30" s="72">
        <f>O10+1</f>
        <v>1</v>
      </c>
      <c r="J30" s="3"/>
      <c r="K30" s="3"/>
      <c r="L30" s="3"/>
      <c r="M30" s="3"/>
      <c r="N30" s="3"/>
      <c r="O30" s="6"/>
      <c r="P30" s="6"/>
      <c r="Q30" s="67"/>
      <c r="S30" s="29" t="s">
        <v>33</v>
      </c>
      <c r="T30" s="6"/>
      <c r="U30" s="31" t="s">
        <v>11</v>
      </c>
      <c r="V30" s="2">
        <v>248.0</v>
      </c>
      <c r="W30" s="33"/>
      <c r="Y30" s="6"/>
    </row>
    <row r="31">
      <c r="A31" s="1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67"/>
      <c r="S31" s="29" t="s">
        <v>34</v>
      </c>
      <c r="T31" s="6"/>
      <c r="U31" s="31" t="s">
        <v>11</v>
      </c>
      <c r="V31" s="2">
        <v>252.0</v>
      </c>
      <c r="W31" s="33"/>
      <c r="Y31" s="6"/>
    </row>
    <row r="32">
      <c r="A32" s="1"/>
      <c r="B32" s="3"/>
      <c r="C32" s="3"/>
      <c r="D32" s="3"/>
      <c r="E32" s="3"/>
      <c r="F32" s="58">
        <f t="shared" ref="F32:H32" si="16">L21</f>
        <v>192</v>
      </c>
      <c r="G32" s="62">
        <f t="shared" si="16"/>
        <v>168</v>
      </c>
      <c r="H32" s="62">
        <f t="shared" si="16"/>
        <v>0</v>
      </c>
      <c r="I32" s="73">
        <f>O21 - 1</f>
        <v>2</v>
      </c>
      <c r="J32" s="3"/>
      <c r="K32" s="3"/>
      <c r="L32" s="3"/>
      <c r="M32" s="3"/>
      <c r="N32" s="3"/>
      <c r="O32" s="6"/>
      <c r="P32" s="6"/>
      <c r="Q32" s="67"/>
      <c r="S32" s="29" t="s">
        <v>37</v>
      </c>
      <c r="T32" s="6"/>
      <c r="U32" s="31" t="s">
        <v>11</v>
      </c>
      <c r="V32" s="2">
        <v>254.0</v>
      </c>
      <c r="W32" s="33"/>
      <c r="Y32" s="6"/>
    </row>
    <row r="33">
      <c r="A33" s="1"/>
      <c r="B33" s="3"/>
      <c r="C33" s="3"/>
      <c r="D33" s="3"/>
      <c r="E33" s="3"/>
      <c r="F33" s="69"/>
      <c r="G33" s="69"/>
      <c r="H33" s="69"/>
      <c r="I33" s="69"/>
      <c r="J33" s="3"/>
      <c r="K33" s="3"/>
      <c r="L33" s="3"/>
      <c r="M33" s="3"/>
      <c r="N33" s="3"/>
      <c r="O33" s="6"/>
      <c r="P33" s="6"/>
      <c r="Q33" s="67"/>
      <c r="S33" s="46" t="s">
        <v>40</v>
      </c>
      <c r="T33" s="74"/>
      <c r="U33" s="47" t="s">
        <v>11</v>
      </c>
      <c r="V33" s="48">
        <v>255.0</v>
      </c>
      <c r="W33" s="49"/>
      <c r="Y33" s="6"/>
    </row>
    <row r="34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69" t="str">
        <f>concatenate("= 2^",$O$5)</f>
        <v>= 2^6</v>
      </c>
      <c r="K34" s="69" t="str">
        <f>concatenate("= ",2^$O$5)</f>
        <v>= 64</v>
      </c>
      <c r="L34" s="69"/>
      <c r="M34" s="3"/>
      <c r="N34" s="3"/>
      <c r="O34" s="6"/>
      <c r="P34" s="6"/>
      <c r="Q34" s="67"/>
      <c r="R34" s="6"/>
      <c r="X34" s="6"/>
      <c r="Y34" s="6"/>
    </row>
    <row r="35">
      <c r="A35" s="30" t="s">
        <v>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"/>
      <c r="P35" s="6"/>
      <c r="Q35" s="67"/>
      <c r="R35" s="6"/>
      <c r="X35" s="6"/>
      <c r="Y35" s="6"/>
    </row>
    <row r="36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  <c r="P36" s="6"/>
      <c r="Q36" s="67"/>
      <c r="R36" s="6"/>
      <c r="X36" s="6"/>
      <c r="Y36" s="6"/>
    </row>
    <row r="37">
      <c r="A37" s="1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6"/>
      <c r="P37" s="6"/>
      <c r="Q37" s="67"/>
      <c r="R37" s="6"/>
      <c r="X37" s="6"/>
      <c r="Y37" s="6"/>
    </row>
    <row r="38">
      <c r="A38" s="30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7"/>
      <c r="R38" s="6"/>
      <c r="X38" s="6"/>
      <c r="Y38" s="6"/>
    </row>
    <row r="39">
      <c r="A39" s="1" t="s">
        <v>69</v>
      </c>
      <c r="B39" s="3"/>
      <c r="C39" s="19" t="s">
        <v>11</v>
      </c>
      <c r="D39" s="1" t="s">
        <v>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6"/>
      <c r="P39" s="6"/>
      <c r="Q39" s="67"/>
      <c r="R39" s="6"/>
      <c r="X39" s="6"/>
      <c r="Y39" s="6"/>
    </row>
    <row r="40">
      <c r="A40" s="30"/>
      <c r="B40" s="3"/>
      <c r="C40" s="19" t="s">
        <v>11</v>
      </c>
      <c r="D40" s="1" t="str">
        <f>concatenate("2^", $O$4 , " x 0 ... 2^", $O$4 , " x (2^" , $O$6 ," - 1)")</f>
        <v>2^30 x 0 ... 2^30 x (2^2 - 1)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6"/>
      <c r="P40" s="6"/>
      <c r="Q40" s="67"/>
      <c r="R40" s="6"/>
      <c r="X40" s="6"/>
      <c r="Y40" s="6"/>
    </row>
    <row r="41">
      <c r="A41" s="30"/>
      <c r="B41" s="3"/>
      <c r="C41" s="2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6"/>
      <c r="P41" s="6"/>
      <c r="Q41" s="67"/>
      <c r="R41" s="6"/>
      <c r="X41" s="6"/>
      <c r="Y41" s="6"/>
    </row>
    <row r="42">
      <c r="A42" s="30"/>
      <c r="B42" s="3"/>
      <c r="C42" s="2">
        <v>2.0</v>
      </c>
      <c r="D42" s="19" t="s">
        <v>71</v>
      </c>
      <c r="E42" s="3">
        <f t="shared" ref="E42:E44" si="17">$O$6</f>
        <v>2</v>
      </c>
      <c r="F42" s="2" t="s">
        <v>72</v>
      </c>
      <c r="G42" s="2">
        <v>0.0</v>
      </c>
      <c r="H42" s="19" t="s">
        <v>11</v>
      </c>
      <c r="I42" s="3">
        <f t="shared" ref="I42:I44" si="18">2^$O$6 * G42</f>
        <v>0</v>
      </c>
      <c r="J42" s="3"/>
      <c r="K42" s="3"/>
      <c r="L42" s="3"/>
      <c r="M42" s="3"/>
      <c r="N42" s="3"/>
      <c r="O42" s="6"/>
      <c r="P42" s="6"/>
      <c r="Q42" s="67"/>
      <c r="R42" s="6"/>
      <c r="X42" s="6"/>
      <c r="Y42" s="6"/>
    </row>
    <row r="43">
      <c r="A43" s="30"/>
      <c r="B43" s="3"/>
      <c r="C43" s="2">
        <v>2.0</v>
      </c>
      <c r="D43" s="19" t="s">
        <v>71</v>
      </c>
      <c r="E43" s="3">
        <f t="shared" si="17"/>
        <v>2</v>
      </c>
      <c r="F43" s="2" t="s">
        <v>72</v>
      </c>
      <c r="G43" s="2">
        <v>1.0</v>
      </c>
      <c r="H43" s="19" t="s">
        <v>11</v>
      </c>
      <c r="I43" s="3">
        <f t="shared" si="18"/>
        <v>4</v>
      </c>
      <c r="J43" s="3"/>
      <c r="K43" s="3"/>
      <c r="L43" s="3"/>
      <c r="M43" s="3"/>
      <c r="N43" s="3"/>
      <c r="O43" s="6"/>
      <c r="P43" s="6"/>
      <c r="Q43" s="67"/>
      <c r="R43" s="6"/>
      <c r="X43" s="6"/>
      <c r="Y43" s="6"/>
    </row>
    <row r="44">
      <c r="A44" s="30"/>
      <c r="B44" s="3"/>
      <c r="C44" s="2">
        <v>2.0</v>
      </c>
      <c r="D44" s="19" t="s">
        <v>71</v>
      </c>
      <c r="E44" s="3">
        <f t="shared" si="17"/>
        <v>2</v>
      </c>
      <c r="F44" s="2" t="s">
        <v>72</v>
      </c>
      <c r="G44" s="2">
        <v>2.0</v>
      </c>
      <c r="H44" s="19" t="s">
        <v>11</v>
      </c>
      <c r="I44" s="3">
        <f t="shared" si="18"/>
        <v>8</v>
      </c>
      <c r="J44" s="3"/>
      <c r="K44" s="3"/>
      <c r="L44" s="3"/>
      <c r="M44" s="3"/>
      <c r="N44" s="3"/>
      <c r="O44" s="6"/>
      <c r="P44" s="6"/>
      <c r="Q44" s="67"/>
      <c r="R44" s="6"/>
      <c r="X44" s="6"/>
      <c r="Y44" s="6"/>
    </row>
    <row r="45">
      <c r="A45" s="30"/>
      <c r="B45" s="3"/>
      <c r="C45" s="2" t="s">
        <v>73</v>
      </c>
      <c r="D45" s="2" t="s">
        <v>73</v>
      </c>
      <c r="E45" s="2" t="s">
        <v>73</v>
      </c>
      <c r="F45" s="2" t="s">
        <v>73</v>
      </c>
      <c r="G45" s="2" t="s">
        <v>73</v>
      </c>
      <c r="H45" s="2" t="s">
        <v>74</v>
      </c>
      <c r="I45" s="2" t="s">
        <v>75</v>
      </c>
      <c r="J45" s="3"/>
      <c r="K45" s="3"/>
      <c r="L45" s="3"/>
      <c r="M45" s="3"/>
      <c r="N45" s="3"/>
      <c r="O45" s="6"/>
      <c r="P45" s="6"/>
      <c r="Q45" s="67"/>
      <c r="R45" s="6"/>
      <c r="S45" s="6"/>
      <c r="T45" s="6"/>
      <c r="U45" s="6"/>
      <c r="V45" s="6"/>
      <c r="W45" s="6"/>
      <c r="X45" s="6"/>
      <c r="Y45" s="6"/>
    </row>
    <row r="46">
      <c r="A46" s="30"/>
      <c r="B46" s="3"/>
      <c r="C46" s="2">
        <v>2.0</v>
      </c>
      <c r="D46" s="19" t="s">
        <v>71</v>
      </c>
      <c r="E46" s="3">
        <f>$O$6</f>
        <v>2</v>
      </c>
      <c r="F46" s="2" t="s">
        <v>72</v>
      </c>
      <c r="G46" s="2">
        <f>2^$O$5 - 1</f>
        <v>63</v>
      </c>
      <c r="H46" s="19" t="s">
        <v>11</v>
      </c>
      <c r="I46" s="3">
        <f>2^$O$6 * G46</f>
        <v>252</v>
      </c>
      <c r="J46" s="3"/>
      <c r="K46" s="3"/>
      <c r="L46" s="3"/>
      <c r="M46" s="3"/>
      <c r="N46" s="3"/>
      <c r="O46" s="6"/>
      <c r="P46" s="6"/>
      <c r="Q46" s="67"/>
      <c r="R46" s="6"/>
      <c r="S46" s="6"/>
      <c r="T46" s="6"/>
      <c r="U46" s="6"/>
      <c r="V46" s="6"/>
      <c r="W46" s="6"/>
      <c r="X46" s="6"/>
      <c r="Y46" s="6"/>
    </row>
    <row r="47">
      <c r="A47" s="3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6"/>
      <c r="P47" s="6"/>
      <c r="Q47" s="67"/>
      <c r="R47" s="6"/>
      <c r="S47" s="6"/>
      <c r="T47" s="6"/>
      <c r="U47" s="6"/>
      <c r="V47" s="6"/>
      <c r="W47" s="6"/>
      <c r="X47" s="6"/>
      <c r="Y47" s="6"/>
    </row>
  </sheetData>
  <mergeCells count="17">
    <mergeCell ref="S17:W17"/>
    <mergeCell ref="S11:W11"/>
    <mergeCell ref="S24:W24"/>
    <mergeCell ref="S25:W25"/>
    <mergeCell ref="V26:W26"/>
    <mergeCell ref="V27:W27"/>
    <mergeCell ref="V32:W32"/>
    <mergeCell ref="V33:W33"/>
    <mergeCell ref="V31:W31"/>
    <mergeCell ref="V29:W29"/>
    <mergeCell ref="V30:W30"/>
    <mergeCell ref="S5:W5"/>
    <mergeCell ref="S4:W4"/>
    <mergeCell ref="J8:J9"/>
    <mergeCell ref="J14:J15"/>
    <mergeCell ref="J19:J20"/>
    <mergeCell ref="V28:W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6.86"/>
    <col customWidth="1" min="5" max="5" width="5.86"/>
    <col customWidth="1" min="11" max="16" width="7.43"/>
    <col customWidth="1" min="17" max="17" width="2.57"/>
    <col customWidth="1" min="18" max="24" width="7.0"/>
    <col customWidth="1" min="25" max="26" width="7.7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X1" s="5"/>
      <c r="Y1" s="5"/>
    </row>
    <row r="2">
      <c r="A2" s="7" t="s">
        <v>2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</row>
    <row r="3">
      <c r="A3" s="9"/>
      <c r="J3" s="3"/>
      <c r="K3" s="10" t="s">
        <v>4</v>
      </c>
      <c r="L3" s="11"/>
      <c r="M3" s="11"/>
      <c r="N3" s="11"/>
      <c r="O3" s="11"/>
      <c r="Q3" s="13"/>
    </row>
    <row r="4">
      <c r="A4" s="15">
        <v>192.0</v>
      </c>
      <c r="B4" s="17">
        <v>168.0</v>
      </c>
      <c r="C4" s="17">
        <v>0.0</v>
      </c>
      <c r="D4" s="17">
        <v>1.0</v>
      </c>
      <c r="E4" s="19" t="s">
        <v>5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00000000</v>
      </c>
      <c r="I4" s="3" t="str">
        <f>DEC2BIN($D$4,8)</f>
        <v>00000001</v>
      </c>
      <c r="J4" s="3"/>
      <c r="K4" s="1" t="s">
        <v>12</v>
      </c>
      <c r="L4" s="3"/>
      <c r="M4" s="3"/>
      <c r="O4" s="17">
        <v>31.0</v>
      </c>
      <c r="Q4" s="13"/>
      <c r="S4" s="24" t="s">
        <v>13</v>
      </c>
    </row>
    <row r="5">
      <c r="A5" s="15">
        <v>255.0</v>
      </c>
      <c r="B5" s="17">
        <v>255.0</v>
      </c>
      <c r="C5" s="17">
        <v>255.0</v>
      </c>
      <c r="D5" s="17">
        <v>254.0</v>
      </c>
      <c r="E5" s="19" t="s">
        <v>5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11111110</v>
      </c>
      <c r="J5" s="3"/>
      <c r="K5" s="1" t="s">
        <v>14</v>
      </c>
      <c r="L5" s="3"/>
      <c r="M5" s="3"/>
      <c r="O5" s="17">
        <v>7.0</v>
      </c>
      <c r="Q5" s="13"/>
      <c r="S5" s="28" t="s">
        <v>15</v>
      </c>
      <c r="T5" s="14"/>
      <c r="U5" s="14"/>
      <c r="V5" s="14"/>
      <c r="W5" s="16"/>
    </row>
    <row r="6">
      <c r="A6" s="30"/>
      <c r="B6" s="2"/>
      <c r="C6" s="3"/>
      <c r="D6" s="3"/>
      <c r="E6" s="3"/>
      <c r="F6" s="3"/>
      <c r="G6" s="3"/>
      <c r="H6" s="3"/>
      <c r="I6" s="3"/>
      <c r="J6" s="3"/>
      <c r="K6" s="1" t="s">
        <v>26</v>
      </c>
      <c r="L6" s="3"/>
      <c r="M6" s="3"/>
      <c r="O6" s="17">
        <v>1.0</v>
      </c>
      <c r="Q6" s="13"/>
      <c r="S6" s="32">
        <v>1.0</v>
      </c>
      <c r="T6" s="34" t="s">
        <v>27</v>
      </c>
      <c r="U6" s="25">
        <v>1.0</v>
      </c>
      <c r="V6" s="35" t="s">
        <v>11</v>
      </c>
      <c r="W6" s="37">
        <v>1.0</v>
      </c>
    </row>
    <row r="7">
      <c r="A7" s="1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"/>
      <c r="Q7" s="13"/>
      <c r="S7" s="38">
        <v>1.0</v>
      </c>
      <c r="T7" s="40" t="s">
        <v>27</v>
      </c>
      <c r="U7" s="2">
        <v>0.0</v>
      </c>
      <c r="V7" s="41" t="s">
        <v>11</v>
      </c>
      <c r="W7" s="42">
        <v>0.0</v>
      </c>
      <c r="X7" s="6"/>
      <c r="Y7" s="6"/>
    </row>
    <row r="8">
      <c r="A8" s="30" t="s">
        <v>35</v>
      </c>
      <c r="B8" s="6"/>
      <c r="C8" s="6"/>
      <c r="D8" s="6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00000000</v>
      </c>
      <c r="I8" s="3" t="str">
        <f>DEC2BIN($D$4,8)</f>
        <v>00000001</v>
      </c>
      <c r="J8" s="45" t="s">
        <v>38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0</v>
      </c>
      <c r="O8" s="3">
        <f t="shared" si="1"/>
        <v>1</v>
      </c>
      <c r="Q8" s="13"/>
      <c r="S8" s="38">
        <v>0.0</v>
      </c>
      <c r="T8" s="40" t="s">
        <v>27</v>
      </c>
      <c r="U8" s="2">
        <v>1.0</v>
      </c>
      <c r="V8" s="41" t="s">
        <v>11</v>
      </c>
      <c r="W8" s="42">
        <v>0.0</v>
      </c>
    </row>
    <row r="9">
      <c r="A9" s="30" t="s">
        <v>41</v>
      </c>
      <c r="B9" s="6"/>
      <c r="C9" s="6"/>
      <c r="D9" s="6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11111110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254</v>
      </c>
      <c r="Q9" s="13"/>
      <c r="S9" s="50">
        <v>0.0</v>
      </c>
      <c r="T9" s="51" t="s">
        <v>27</v>
      </c>
      <c r="U9" s="48">
        <v>0.0</v>
      </c>
      <c r="V9" s="53" t="s">
        <v>11</v>
      </c>
      <c r="W9" s="54">
        <v>0.0</v>
      </c>
    </row>
    <row r="10">
      <c r="A10" s="55" t="s">
        <v>45</v>
      </c>
      <c r="B10" s="56"/>
      <c r="C10" s="56"/>
      <c r="D10" s="56"/>
      <c r="E10" s="57"/>
      <c r="F10" s="59" t="str">
        <f t="shared" ref="F10:I10" si="3">DEC2BIN(bitand(bin2dec(F4),bin2dec(F5)),8)</f>
        <v>11000000</v>
      </c>
      <c r="G10" s="59" t="str">
        <f t="shared" si="3"/>
        <v>10101000</v>
      </c>
      <c r="H10" s="59" t="str">
        <f t="shared" si="3"/>
        <v>00000000</v>
      </c>
      <c r="I10" s="59" t="str">
        <f t="shared" si="3"/>
        <v>00000000</v>
      </c>
      <c r="J10" s="57"/>
      <c r="K10" s="61" t="s">
        <v>5</v>
      </c>
      <c r="L10" s="62">
        <f t="shared" ref="L10:O10" si="4">bin2dec(F10)</f>
        <v>192</v>
      </c>
      <c r="M10" s="62">
        <f t="shared" si="4"/>
        <v>168</v>
      </c>
      <c r="N10" s="62">
        <f t="shared" si="4"/>
        <v>0</v>
      </c>
      <c r="O10" s="62">
        <f t="shared" si="4"/>
        <v>0</v>
      </c>
      <c r="Q10" s="13"/>
      <c r="S10" s="6"/>
      <c r="T10" s="6"/>
      <c r="U10" s="6"/>
      <c r="V10" s="6"/>
      <c r="W10" s="6"/>
    </row>
    <row r="1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6"/>
      <c r="Q11" s="13"/>
      <c r="S11" s="28" t="s">
        <v>47</v>
      </c>
      <c r="T11" s="14"/>
      <c r="U11" s="14"/>
      <c r="V11" s="14"/>
      <c r="W11" s="16"/>
    </row>
    <row r="12">
      <c r="A12" s="1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6"/>
      <c r="Q12" s="13"/>
      <c r="S12" s="32">
        <v>1.0</v>
      </c>
      <c r="T12" s="34" t="s">
        <v>49</v>
      </c>
      <c r="U12" s="25">
        <v>1.0</v>
      </c>
      <c r="V12" s="63" t="s">
        <v>11</v>
      </c>
      <c r="W12" s="37">
        <v>1.0</v>
      </c>
    </row>
    <row r="13">
      <c r="A13" s="1" t="s">
        <v>52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  <c r="Q13" s="13"/>
      <c r="S13" s="38">
        <v>1.0</v>
      </c>
      <c r="T13" s="40" t="s">
        <v>49</v>
      </c>
      <c r="U13" s="2">
        <v>0.0</v>
      </c>
      <c r="V13" s="19" t="s">
        <v>11</v>
      </c>
      <c r="W13" s="42">
        <v>1.0</v>
      </c>
      <c r="X13" s="6"/>
      <c r="Y13" s="6"/>
    </row>
    <row r="14">
      <c r="A14" s="30" t="s">
        <v>41</v>
      </c>
      <c r="B14" s="6"/>
      <c r="C14" s="6"/>
      <c r="D14" s="6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11111110</v>
      </c>
      <c r="J14" s="45" t="s">
        <v>53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254</v>
      </c>
      <c r="Q14" s="13"/>
      <c r="S14" s="38">
        <v>0.0</v>
      </c>
      <c r="T14" s="40" t="s">
        <v>49</v>
      </c>
      <c r="U14" s="2">
        <v>1.0</v>
      </c>
      <c r="V14" s="19" t="s">
        <v>11</v>
      </c>
      <c r="W14" s="42">
        <v>1.0</v>
      </c>
      <c r="X14" s="6"/>
      <c r="Y14" s="6"/>
    </row>
    <row r="15">
      <c r="A15" s="30" t="s">
        <v>54</v>
      </c>
      <c r="B15" s="6"/>
      <c r="C15" s="6"/>
      <c r="D15" s="6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13"/>
      <c r="S15" s="50">
        <v>0.0</v>
      </c>
      <c r="T15" s="51" t="s">
        <v>49</v>
      </c>
      <c r="U15" s="48">
        <v>0.0</v>
      </c>
      <c r="V15" s="64" t="s">
        <v>11</v>
      </c>
      <c r="W15" s="54">
        <v>0.0</v>
      </c>
      <c r="X15" s="6"/>
      <c r="Y15" s="6"/>
    </row>
    <row r="16">
      <c r="A16" s="55" t="s">
        <v>55</v>
      </c>
      <c r="B16" s="14"/>
      <c r="C16" s="14"/>
      <c r="D16" s="14"/>
      <c r="E16" s="14"/>
      <c r="F16" s="59" t="str">
        <f t="shared" ref="F16:I16" si="8">dec2bin(BITXOR(bin2dec(F14),bin2dec(F15)),8)</f>
        <v>00000000</v>
      </c>
      <c r="G16" s="59" t="str">
        <f t="shared" si="8"/>
        <v>00000000</v>
      </c>
      <c r="H16" s="59" t="str">
        <f t="shared" si="8"/>
        <v>00000000</v>
      </c>
      <c r="I16" s="59" t="str">
        <f t="shared" si="8"/>
        <v>00000001</v>
      </c>
      <c r="J16" s="65"/>
      <c r="K16" s="61" t="s">
        <v>5</v>
      </c>
      <c r="L16" s="62">
        <f t="shared" ref="L16:O16" si="9">bin2dec(F16)</f>
        <v>0</v>
      </c>
      <c r="M16" s="62">
        <f t="shared" si="9"/>
        <v>0</v>
      </c>
      <c r="N16" s="62">
        <f t="shared" si="9"/>
        <v>0</v>
      </c>
      <c r="O16" s="62">
        <f t="shared" si="9"/>
        <v>1</v>
      </c>
      <c r="Q16" s="13"/>
      <c r="S16" s="6"/>
      <c r="T16" s="6"/>
      <c r="U16" s="6"/>
      <c r="V16" s="6"/>
      <c r="W16" s="6"/>
      <c r="X16" s="6"/>
      <c r="Y16" s="6"/>
    </row>
    <row r="17">
      <c r="A17" s="30"/>
      <c r="B17" s="3"/>
      <c r="C17" s="3"/>
      <c r="D17" s="3"/>
      <c r="E17" s="3"/>
      <c r="F17" s="3"/>
      <c r="G17" s="3"/>
      <c r="H17" s="3"/>
      <c r="I17" s="3"/>
      <c r="J17" s="66"/>
      <c r="K17" s="2"/>
      <c r="L17" s="3"/>
      <c r="M17" s="3"/>
      <c r="N17" s="3"/>
      <c r="O17" s="3"/>
      <c r="Q17" s="13"/>
      <c r="S17" s="28" t="s">
        <v>48</v>
      </c>
      <c r="T17" s="14"/>
      <c r="U17" s="14"/>
      <c r="V17" s="14"/>
      <c r="W17" s="16"/>
      <c r="X17" s="6"/>
      <c r="Y17" s="6"/>
    </row>
    <row r="18">
      <c r="A18" s="1" t="s">
        <v>56</v>
      </c>
      <c r="B18" s="3"/>
      <c r="C18" s="3"/>
      <c r="D18" s="3"/>
      <c r="E18" s="3"/>
      <c r="F18" s="3"/>
      <c r="G18" s="3"/>
      <c r="H18" s="3"/>
      <c r="I18" s="3"/>
      <c r="J18" s="66"/>
      <c r="K18" s="2"/>
      <c r="L18" s="3"/>
      <c r="M18" s="3"/>
      <c r="N18" s="3"/>
      <c r="O18" s="3"/>
      <c r="Q18" s="13"/>
      <c r="S18" s="32">
        <v>1.0</v>
      </c>
      <c r="T18" s="34" t="s">
        <v>50</v>
      </c>
      <c r="U18" s="25">
        <v>1.0</v>
      </c>
      <c r="V18" s="35" t="s">
        <v>11</v>
      </c>
      <c r="W18" s="37">
        <v>0.0</v>
      </c>
      <c r="X18" s="6"/>
      <c r="Y18" s="6"/>
    </row>
    <row r="19">
      <c r="A19" s="30" t="s">
        <v>35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00000000</v>
      </c>
      <c r="I19" s="3" t="str">
        <f>DEC2BIN($D$4,8)</f>
        <v>00000001</v>
      </c>
      <c r="J19" s="45" t="s">
        <v>57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0</v>
      </c>
      <c r="O19" s="3">
        <f t="shared" si="10"/>
        <v>1</v>
      </c>
      <c r="P19" s="6"/>
      <c r="Q19" s="67"/>
      <c r="S19" s="38">
        <v>1.0</v>
      </c>
      <c r="T19" s="40" t="s">
        <v>50</v>
      </c>
      <c r="U19" s="2">
        <v>0.0</v>
      </c>
      <c r="V19" s="41" t="s">
        <v>11</v>
      </c>
      <c r="W19" s="42">
        <v>1.0</v>
      </c>
      <c r="X19" s="6"/>
      <c r="Y19" s="6"/>
    </row>
    <row r="20">
      <c r="A20" s="30" t="s">
        <v>55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00000001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1</v>
      </c>
      <c r="P20" s="6"/>
      <c r="Q20" s="67"/>
      <c r="S20" s="38">
        <v>0.0</v>
      </c>
      <c r="T20" s="40" t="s">
        <v>50</v>
      </c>
      <c r="U20" s="2">
        <v>1.0</v>
      </c>
      <c r="V20" s="41" t="s">
        <v>11</v>
      </c>
      <c r="W20" s="42">
        <v>1.0</v>
      </c>
      <c r="X20" s="6"/>
      <c r="Y20" s="6"/>
    </row>
    <row r="21">
      <c r="A21" s="55" t="s">
        <v>58</v>
      </c>
      <c r="B21" s="59"/>
      <c r="C21" s="59"/>
      <c r="D21" s="59"/>
      <c r="E21" s="59"/>
      <c r="F21" s="59" t="str">
        <f t="shared" ref="F21:I21" si="13">DEC2BIN(BITOR(bin2dec(F19),bin2dec(F20)),8)</f>
        <v>11000000</v>
      </c>
      <c r="G21" s="59" t="str">
        <f t="shared" si="13"/>
        <v>10101000</v>
      </c>
      <c r="H21" s="59" t="str">
        <f t="shared" si="13"/>
        <v>00000000</v>
      </c>
      <c r="I21" s="59" t="str">
        <f t="shared" si="13"/>
        <v>00000001</v>
      </c>
      <c r="J21" s="57"/>
      <c r="K21" s="61" t="s">
        <v>5</v>
      </c>
      <c r="L21" s="62">
        <f t="shared" ref="L21:O21" si="14">bin2dec(F21)</f>
        <v>192</v>
      </c>
      <c r="M21" s="62">
        <f t="shared" si="14"/>
        <v>168</v>
      </c>
      <c r="N21" s="62">
        <f t="shared" si="14"/>
        <v>0</v>
      </c>
      <c r="O21" s="62">
        <f t="shared" si="14"/>
        <v>1</v>
      </c>
      <c r="P21" s="6"/>
      <c r="Q21" s="67"/>
      <c r="S21" s="50">
        <v>0.0</v>
      </c>
      <c r="T21" s="51" t="s">
        <v>50</v>
      </c>
      <c r="U21" s="48">
        <v>0.0</v>
      </c>
      <c r="V21" s="53" t="s">
        <v>11</v>
      </c>
      <c r="W21" s="54">
        <v>0.0</v>
      </c>
      <c r="X21" s="6"/>
      <c r="Y21" s="6"/>
    </row>
    <row r="2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/>
      <c r="P22" s="6"/>
      <c r="Q22" s="67"/>
      <c r="R22" s="6"/>
      <c r="S22" s="6"/>
      <c r="T22" s="6"/>
      <c r="U22" s="6"/>
      <c r="V22" s="6"/>
      <c r="W22" s="6"/>
      <c r="X22" s="6"/>
      <c r="Y22" s="6"/>
    </row>
    <row r="23">
      <c r="A23" s="1" t="s">
        <v>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6"/>
      <c r="P23" s="6"/>
      <c r="Q23" s="67"/>
      <c r="X23" s="6"/>
      <c r="Y23" s="6"/>
    </row>
    <row r="24">
      <c r="A24" s="1" t="s">
        <v>61</v>
      </c>
      <c r="B24" s="3"/>
      <c r="C24" s="3"/>
      <c r="D24" s="3"/>
      <c r="E24" s="3"/>
      <c r="F24" s="3"/>
      <c r="G24" s="3"/>
      <c r="H24" s="69" t="str">
        <f>concatenate("= 2^",$O$6)</f>
        <v>= 2^1</v>
      </c>
      <c r="I24" s="69" t="str">
        <f>concatenate("= ",2^$O$6)</f>
        <v>= 2</v>
      </c>
      <c r="J24" s="3"/>
      <c r="K24" s="3"/>
      <c r="L24" s="3"/>
      <c r="M24" s="3"/>
      <c r="N24" s="3"/>
      <c r="O24" s="6"/>
      <c r="P24" s="6"/>
      <c r="Q24" s="67"/>
      <c r="S24" s="68" t="s">
        <v>3</v>
      </c>
      <c r="T24" s="14"/>
      <c r="U24" s="14"/>
      <c r="V24" s="14"/>
      <c r="W24" s="16"/>
      <c r="X24" s="8"/>
      <c r="Y24" s="6"/>
    </row>
    <row r="25">
      <c r="A25" s="30" t="s">
        <v>62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6"/>
      <c r="P25" s="6"/>
      <c r="Q25" s="67"/>
      <c r="S25" s="70" t="s">
        <v>8</v>
      </c>
      <c r="T25" s="14"/>
      <c r="U25" s="14"/>
      <c r="V25" s="14"/>
      <c r="W25" s="16"/>
      <c r="X25" s="20"/>
      <c r="Y25" s="6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6"/>
      <c r="P26" s="6"/>
      <c r="Q26" s="67"/>
      <c r="S26" s="22" t="s">
        <v>10</v>
      </c>
      <c r="T26" s="71"/>
      <c r="U26" s="23" t="s">
        <v>11</v>
      </c>
      <c r="V26" s="25">
        <v>128.0</v>
      </c>
      <c r="W26" s="26"/>
      <c r="Y26" s="6"/>
    </row>
    <row r="27">
      <c r="A27" s="1" t="s">
        <v>63</v>
      </c>
      <c r="B27" s="3"/>
      <c r="C27" s="3"/>
      <c r="D27" s="3"/>
      <c r="E27" s="3"/>
      <c r="F27" s="1" t="s">
        <v>64</v>
      </c>
      <c r="G27" s="3"/>
      <c r="H27" s="3"/>
      <c r="I27" s="69" t="str">
        <f>concatenate("= 2^",$O$6," - 2")</f>
        <v>= 2^1 - 2</v>
      </c>
      <c r="J27" s="69" t="str">
        <f>concatenate("= ",2^$O$6," - 2")</f>
        <v>= 2 - 2</v>
      </c>
      <c r="K27" s="78" t="str">
        <f>concatenate("= ", 2^$O$6 -2)</f>
        <v>= 0</v>
      </c>
      <c r="L27" s="3"/>
      <c r="M27" s="3"/>
      <c r="N27" s="3"/>
      <c r="O27" s="6"/>
      <c r="P27" s="6"/>
      <c r="Q27" s="67"/>
      <c r="S27" s="29" t="s">
        <v>25</v>
      </c>
      <c r="T27" s="6"/>
      <c r="U27" s="31" t="s">
        <v>11</v>
      </c>
      <c r="V27" s="2">
        <v>192.0</v>
      </c>
      <c r="W27" s="33"/>
      <c r="Y27" s="6"/>
    </row>
    <row r="28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6"/>
      <c r="P28" s="6"/>
      <c r="Q28" s="67"/>
      <c r="S28" s="29" t="s">
        <v>29</v>
      </c>
      <c r="T28" s="6"/>
      <c r="U28" s="31" t="s">
        <v>11</v>
      </c>
      <c r="V28" s="2">
        <v>224.0</v>
      </c>
      <c r="W28" s="33"/>
      <c r="Y28" s="6"/>
    </row>
    <row r="29">
      <c r="A29" s="1" t="s">
        <v>65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6"/>
      <c r="P29" s="6"/>
      <c r="Q29" s="67"/>
      <c r="S29" s="29" t="s">
        <v>32</v>
      </c>
      <c r="T29" s="6"/>
      <c r="U29" s="31" t="s">
        <v>11</v>
      </c>
      <c r="V29" s="2">
        <v>240.0</v>
      </c>
      <c r="W29" s="33"/>
      <c r="Y29" s="6"/>
    </row>
    <row r="30">
      <c r="A30" s="1"/>
      <c r="B30" s="3"/>
      <c r="C30" s="3"/>
      <c r="D30" s="3"/>
      <c r="E30" s="3"/>
      <c r="F30" s="72">
        <f t="shared" ref="F30:H30" si="15">L10</f>
        <v>192</v>
      </c>
      <c r="G30" s="62">
        <f t="shared" si="15"/>
        <v>168</v>
      </c>
      <c r="H30" s="62">
        <f t="shared" si="15"/>
        <v>0</v>
      </c>
      <c r="I30" s="79">
        <f>O10+1</f>
        <v>1</v>
      </c>
      <c r="J30" s="3"/>
      <c r="K30" s="3"/>
      <c r="L30" s="3"/>
      <c r="M30" s="3"/>
      <c r="N30" s="3"/>
      <c r="O30" s="6"/>
      <c r="P30" s="6"/>
      <c r="Q30" s="67"/>
      <c r="S30" s="29" t="s">
        <v>33</v>
      </c>
      <c r="T30" s="6"/>
      <c r="U30" s="31" t="s">
        <v>11</v>
      </c>
      <c r="V30" s="2">
        <v>248.0</v>
      </c>
      <c r="W30" s="33"/>
      <c r="Y30" s="6"/>
    </row>
    <row r="31">
      <c r="A31" s="1" t="s">
        <v>66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6"/>
      <c r="P31" s="6"/>
      <c r="Q31" s="67"/>
      <c r="S31" s="29" t="s">
        <v>34</v>
      </c>
      <c r="T31" s="6"/>
      <c r="U31" s="31" t="s">
        <v>11</v>
      </c>
      <c r="V31" s="2">
        <v>252.0</v>
      </c>
      <c r="W31" s="33"/>
      <c r="Y31" s="6"/>
    </row>
    <row r="32">
      <c r="A32" s="1"/>
      <c r="B32" s="3"/>
      <c r="C32" s="3"/>
      <c r="D32" s="3"/>
      <c r="E32" s="3"/>
      <c r="F32" s="58">
        <f t="shared" ref="F32:H32" si="16">L21</f>
        <v>192</v>
      </c>
      <c r="G32" s="62">
        <f t="shared" si="16"/>
        <v>168</v>
      </c>
      <c r="H32" s="62">
        <f t="shared" si="16"/>
        <v>0</v>
      </c>
      <c r="I32" s="80">
        <f>O21 - 1</f>
        <v>0</v>
      </c>
      <c r="J32" s="3"/>
      <c r="K32" s="3"/>
      <c r="L32" s="3"/>
      <c r="M32" s="3"/>
      <c r="N32" s="3"/>
      <c r="O32" s="6"/>
      <c r="P32" s="6"/>
      <c r="Q32" s="67"/>
      <c r="S32" s="29" t="s">
        <v>37</v>
      </c>
      <c r="T32" s="6"/>
      <c r="U32" s="31" t="s">
        <v>11</v>
      </c>
      <c r="V32" s="2">
        <v>254.0</v>
      </c>
      <c r="W32" s="33"/>
      <c r="Y32" s="6"/>
    </row>
    <row r="33">
      <c r="A33" s="1"/>
      <c r="B33" s="3"/>
      <c r="C33" s="3"/>
      <c r="D33" s="3"/>
      <c r="E33" s="3"/>
      <c r="F33" s="69"/>
      <c r="G33" s="69"/>
      <c r="H33" s="69"/>
      <c r="I33" s="69"/>
      <c r="J33" s="3"/>
      <c r="K33" s="3"/>
      <c r="L33" s="3"/>
      <c r="M33" s="3"/>
      <c r="N33" s="3"/>
      <c r="O33" s="6"/>
      <c r="P33" s="6"/>
      <c r="Q33" s="67"/>
      <c r="S33" s="46" t="s">
        <v>40</v>
      </c>
      <c r="T33" s="74"/>
      <c r="U33" s="47" t="s">
        <v>11</v>
      </c>
      <c r="V33" s="48">
        <v>255.0</v>
      </c>
      <c r="W33" s="49"/>
      <c r="Y33" s="6"/>
    </row>
    <row r="34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69" t="str">
        <f>concatenate("= 2^",$O$5)</f>
        <v>= 2^7</v>
      </c>
      <c r="K34" s="69" t="str">
        <f>concatenate("= ",2^$O$5)</f>
        <v>= 128</v>
      </c>
      <c r="L34" s="69"/>
      <c r="M34" s="3"/>
      <c r="N34" s="3"/>
      <c r="O34" s="6"/>
      <c r="P34" s="6"/>
      <c r="Q34" s="67"/>
      <c r="R34" s="6"/>
      <c r="X34" s="6"/>
      <c r="Y34" s="6"/>
    </row>
    <row r="35">
      <c r="A35" s="30" t="s">
        <v>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6"/>
      <c r="P35" s="6"/>
      <c r="Q35" s="67"/>
      <c r="R35" s="6"/>
      <c r="X35" s="6"/>
      <c r="Y35" s="6"/>
    </row>
    <row r="36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  <c r="P36" s="6"/>
      <c r="Q36" s="67"/>
      <c r="R36" s="6"/>
      <c r="X36" s="6"/>
      <c r="Y36" s="6"/>
    </row>
    <row r="37">
      <c r="A37" s="1" t="s">
        <v>68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6"/>
      <c r="P37" s="6"/>
      <c r="Q37" s="67"/>
      <c r="R37" s="6"/>
      <c r="X37" s="6"/>
      <c r="Y37" s="6"/>
    </row>
    <row r="38">
      <c r="A38" s="30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7"/>
      <c r="R38" s="6"/>
      <c r="X38" s="6"/>
      <c r="Y38" s="6"/>
    </row>
    <row r="39">
      <c r="A39" s="1" t="s">
        <v>69</v>
      </c>
      <c r="B39" s="3"/>
      <c r="C39" s="19" t="s">
        <v>11</v>
      </c>
      <c r="D39" s="1" t="s">
        <v>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6"/>
      <c r="P39" s="6"/>
      <c r="Q39" s="67"/>
      <c r="R39" s="6"/>
      <c r="X39" s="6"/>
      <c r="Y39" s="6"/>
    </row>
    <row r="40">
      <c r="A40" s="30"/>
      <c r="B40" s="3"/>
      <c r="C40" s="19" t="s">
        <v>11</v>
      </c>
      <c r="D40" s="1" t="str">
        <f>concatenate("2^", $O$4 , " x 0 ... 2^", $O$4 , " x (2^" , $O$6 ," - 1)")</f>
        <v>2^31 x 0 ... 2^31 x (2^1 - 1)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6"/>
      <c r="P40" s="6"/>
      <c r="Q40" s="67"/>
      <c r="R40" s="6"/>
      <c r="X40" s="6"/>
      <c r="Y40" s="6"/>
    </row>
    <row r="41">
      <c r="A41" s="30"/>
      <c r="B41" s="3"/>
      <c r="C41" s="2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6"/>
      <c r="P41" s="6"/>
      <c r="Q41" s="67"/>
      <c r="R41" s="6"/>
      <c r="X41" s="6"/>
      <c r="Y41" s="6"/>
    </row>
    <row r="42">
      <c r="A42" s="30"/>
      <c r="B42" s="3"/>
      <c r="C42" s="2">
        <v>2.0</v>
      </c>
      <c r="D42" s="19" t="s">
        <v>71</v>
      </c>
      <c r="E42" s="3">
        <f t="shared" ref="E42:E44" si="17">$O$6</f>
        <v>1</v>
      </c>
      <c r="F42" s="2" t="s">
        <v>72</v>
      </c>
      <c r="G42" s="2">
        <v>0.0</v>
      </c>
      <c r="H42" s="19" t="s">
        <v>11</v>
      </c>
      <c r="I42" s="3">
        <f t="shared" ref="I42:I44" si="18">2^$O$6 * G42</f>
        <v>0</v>
      </c>
      <c r="J42" s="3"/>
      <c r="K42" s="3"/>
      <c r="L42" s="3"/>
      <c r="M42" s="3"/>
      <c r="N42" s="3"/>
      <c r="O42" s="6"/>
      <c r="P42" s="6"/>
      <c r="Q42" s="67"/>
      <c r="R42" s="6"/>
      <c r="X42" s="6"/>
      <c r="Y42" s="6"/>
    </row>
    <row r="43">
      <c r="A43" s="30"/>
      <c r="B43" s="3"/>
      <c r="C43" s="2">
        <v>2.0</v>
      </c>
      <c r="D43" s="19" t="s">
        <v>71</v>
      </c>
      <c r="E43" s="3">
        <f t="shared" si="17"/>
        <v>1</v>
      </c>
      <c r="F43" s="2" t="s">
        <v>72</v>
      </c>
      <c r="G43" s="2">
        <v>1.0</v>
      </c>
      <c r="H43" s="19" t="s">
        <v>11</v>
      </c>
      <c r="I43" s="3">
        <f t="shared" si="18"/>
        <v>2</v>
      </c>
      <c r="J43" s="3"/>
      <c r="K43" s="3"/>
      <c r="L43" s="3"/>
      <c r="M43" s="3"/>
      <c r="N43" s="3"/>
      <c r="O43" s="6"/>
      <c r="P43" s="6"/>
      <c r="Q43" s="67"/>
      <c r="R43" s="6"/>
      <c r="X43" s="6"/>
      <c r="Y43" s="6"/>
    </row>
    <row r="44">
      <c r="A44" s="30"/>
      <c r="B44" s="3"/>
      <c r="C44" s="2">
        <v>2.0</v>
      </c>
      <c r="D44" s="19" t="s">
        <v>71</v>
      </c>
      <c r="E44" s="3">
        <f t="shared" si="17"/>
        <v>1</v>
      </c>
      <c r="F44" s="2" t="s">
        <v>72</v>
      </c>
      <c r="G44" s="2">
        <v>2.0</v>
      </c>
      <c r="H44" s="19" t="s">
        <v>11</v>
      </c>
      <c r="I44" s="3">
        <f t="shared" si="18"/>
        <v>4</v>
      </c>
      <c r="J44" s="3"/>
      <c r="K44" s="3"/>
      <c r="L44" s="3"/>
      <c r="M44" s="3"/>
      <c r="N44" s="3"/>
      <c r="O44" s="6"/>
      <c r="P44" s="6"/>
      <c r="Q44" s="67"/>
      <c r="R44" s="6"/>
      <c r="X44" s="6"/>
      <c r="Y44" s="6"/>
    </row>
    <row r="45">
      <c r="A45" s="30"/>
      <c r="B45" s="3"/>
      <c r="C45" s="2" t="s">
        <v>73</v>
      </c>
      <c r="D45" s="2" t="s">
        <v>73</v>
      </c>
      <c r="E45" s="2" t="s">
        <v>73</v>
      </c>
      <c r="F45" s="2" t="s">
        <v>73</v>
      </c>
      <c r="G45" s="2" t="s">
        <v>73</v>
      </c>
      <c r="H45" s="2" t="s">
        <v>74</v>
      </c>
      <c r="I45" s="2" t="s">
        <v>75</v>
      </c>
      <c r="J45" s="3"/>
      <c r="K45" s="3"/>
      <c r="L45" s="3"/>
      <c r="M45" s="3"/>
      <c r="N45" s="3"/>
      <c r="O45" s="6"/>
      <c r="P45" s="6"/>
      <c r="Q45" s="67"/>
      <c r="R45" s="6"/>
      <c r="S45" s="6"/>
      <c r="T45" s="6"/>
      <c r="U45" s="6"/>
      <c r="V45" s="6"/>
      <c r="W45" s="6"/>
      <c r="X45" s="6"/>
      <c r="Y45" s="6"/>
    </row>
    <row r="46">
      <c r="A46" s="30"/>
      <c r="B46" s="3"/>
      <c r="C46" s="2">
        <v>2.0</v>
      </c>
      <c r="D46" s="19" t="s">
        <v>71</v>
      </c>
      <c r="E46" s="3">
        <f>$O$6</f>
        <v>1</v>
      </c>
      <c r="F46" s="2" t="s">
        <v>72</v>
      </c>
      <c r="G46" s="2">
        <f>2^$O$5 - 1</f>
        <v>127</v>
      </c>
      <c r="H46" s="19" t="s">
        <v>11</v>
      </c>
      <c r="I46" s="3">
        <f>2^$O$6 * G46</f>
        <v>254</v>
      </c>
      <c r="J46" s="3"/>
      <c r="K46" s="3"/>
      <c r="L46" s="3"/>
      <c r="M46" s="3"/>
      <c r="N46" s="3"/>
      <c r="O46" s="6"/>
      <c r="P46" s="6"/>
      <c r="Q46" s="67"/>
      <c r="R46" s="6"/>
      <c r="S46" s="6"/>
      <c r="T46" s="6"/>
      <c r="U46" s="6"/>
      <c r="V46" s="6"/>
      <c r="W46" s="6"/>
      <c r="X46" s="6"/>
      <c r="Y46" s="6"/>
    </row>
    <row r="47">
      <c r="A47" s="3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6"/>
      <c r="P47" s="6"/>
      <c r="Q47" s="67"/>
      <c r="R47" s="6"/>
      <c r="S47" s="6"/>
      <c r="T47" s="6"/>
      <c r="U47" s="6"/>
      <c r="V47" s="6"/>
      <c r="W47" s="6"/>
      <c r="X47" s="6"/>
      <c r="Y47" s="6"/>
    </row>
  </sheetData>
  <mergeCells count="17">
    <mergeCell ref="S17:W17"/>
    <mergeCell ref="S11:W11"/>
    <mergeCell ref="S24:W24"/>
    <mergeCell ref="S25:W25"/>
    <mergeCell ref="V26:W26"/>
    <mergeCell ref="V27:W27"/>
    <mergeCell ref="V32:W32"/>
    <mergeCell ref="V33:W33"/>
    <mergeCell ref="V31:W31"/>
    <mergeCell ref="V29:W29"/>
    <mergeCell ref="V30:W30"/>
    <mergeCell ref="S5:W5"/>
    <mergeCell ref="S4:W4"/>
    <mergeCell ref="J8:J9"/>
    <mergeCell ref="J14:J15"/>
    <mergeCell ref="J19:J20"/>
    <mergeCell ref="V28:W28"/>
  </mergeCells>
  <drawing r:id="rId1"/>
</worksheet>
</file>