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ao Rodrigues\Desktop\"/>
    </mc:Choice>
  </mc:AlternateContent>
  <xr:revisionPtr revIDLastSave="0" documentId="13_ncr:1_{C22A9722-D243-4953-87D6-9C38EEE3D0DA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3" i="1" l="1"/>
  <c r="G40" i="1"/>
  <c r="G35" i="1"/>
  <c r="G29" i="1"/>
  <c r="G26" i="1"/>
  <c r="G23" i="1"/>
  <c r="G10" i="1"/>
  <c r="G18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H40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H35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H29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H18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H13" i="1"/>
  <c r="I13" i="1"/>
  <c r="J13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H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C21" i="1"/>
  <c r="AD21" i="1"/>
  <c r="AE21" i="1"/>
  <c r="AF21" i="1"/>
  <c r="AG21" i="1"/>
  <c r="AH21" i="1"/>
  <c r="AI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10" i="1"/>
  <c r="D4" i="1" l="1"/>
</calcChain>
</file>

<file path=xl/sharedStrings.xml><?xml version="1.0" encoding="utf-8"?>
<sst xmlns="http://schemas.openxmlformats.org/spreadsheetml/2006/main" count="56" uniqueCount="52">
  <si>
    <t>Project Name</t>
  </si>
  <si>
    <t>Duration</t>
  </si>
  <si>
    <t>Start Date</t>
  </si>
  <si>
    <t>End Date</t>
  </si>
  <si>
    <t>Task ID</t>
  </si>
  <si>
    <t>Task Name</t>
  </si>
  <si>
    <t>Duration (days)</t>
  </si>
  <si>
    <t>1.1</t>
  </si>
  <si>
    <t>1.2</t>
  </si>
  <si>
    <t>2.1</t>
  </si>
  <si>
    <t>2.2</t>
  </si>
  <si>
    <t>2.3</t>
  </si>
  <si>
    <t>3.1</t>
  </si>
  <si>
    <t>3.2</t>
  </si>
  <si>
    <t>4.1</t>
  </si>
  <si>
    <t>4.2</t>
  </si>
  <si>
    <t>3.3</t>
  </si>
  <si>
    <t>LCD Screen Expansion</t>
  </si>
  <si>
    <t>Study Nasa Guidelines</t>
  </si>
  <si>
    <t>Style Guide</t>
  </si>
  <si>
    <t>Defensive Programming</t>
  </si>
  <si>
    <t>Communication Protocols</t>
  </si>
  <si>
    <t>Study both SPI and I2C</t>
  </si>
  <si>
    <t>Screen Library</t>
  </si>
  <si>
    <t>SPI Implementation</t>
  </si>
  <si>
    <t>Implement SPI communication library</t>
  </si>
  <si>
    <t>Implement I2C communication library</t>
  </si>
  <si>
    <t>I2C Implementation</t>
  </si>
  <si>
    <t>Integration of both protocols</t>
  </si>
  <si>
    <t>Testing both libraries</t>
  </si>
  <si>
    <t>Integration testing</t>
  </si>
  <si>
    <t>Expansion Algorithm</t>
  </si>
  <si>
    <t>Development of the expansion algorithm</t>
  </si>
  <si>
    <t>Testing of the algorithm</t>
  </si>
  <si>
    <t>Memory Tests</t>
  </si>
  <si>
    <t>Study Flash, RAM and EEPROM tests</t>
  </si>
  <si>
    <t>Verify memory tests</t>
  </si>
  <si>
    <t>Implement Flash test</t>
  </si>
  <si>
    <t>Implement RAM test</t>
  </si>
  <si>
    <t>Implement EEPROM test</t>
  </si>
  <si>
    <t>Integrating both screens with one MCU</t>
  </si>
  <si>
    <t>Lab Prototype Design</t>
  </si>
  <si>
    <t>PCB Design</t>
  </si>
  <si>
    <t>Schematic design</t>
  </si>
  <si>
    <t>Board design</t>
  </si>
  <si>
    <t>Final routing and compliance tests</t>
  </si>
  <si>
    <t>Preliminary routing tests</t>
  </si>
  <si>
    <t>Documentation</t>
  </si>
  <si>
    <t>Gantt chart</t>
  </si>
  <si>
    <t>Final report</t>
  </si>
  <si>
    <t>Completed 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</si>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</sst>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4" fontId="0" fillId="0" borderId="0" xfId="0" applyNumberFormat="1"/>
    <xf numFmtId="0" fontId="0" fillId="0" borderId="0" xfId="0" applyFont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textRotation="90"/>
    </xf>
    <xf numFmtId="14" fontId="1" fillId="0" borderId="0" xfId="0" applyNumberFormat="1" applyFont="1" applyBorder="1"/>
    <xf numFmtId="0" fontId="1" fillId="0" borderId="0" xfId="0" applyFont="1" applyBorder="1"/>
    <xf numFmtId="14" fontId="1" fillId="0" borderId="7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Font="1" applyBorder="1"/>
    <xf numFmtId="14" fontId="0" fillId="0" borderId="0" xfId="0" applyNumberFormat="1" applyFont="1" applyBorder="1"/>
    <xf numFmtId="0" fontId="2" fillId="0" borderId="0" xfId="0" applyFont="1" applyBorder="1"/>
    <xf numFmtId="0" fontId="0" fillId="0" borderId="4" xfId="0" applyFont="1" applyBorder="1" applyAlignment="1">
      <alignment horizontal="right"/>
    </xf>
    <xf numFmtId="0" fontId="0" fillId="0" borderId="0" xfId="0" applyFont="1" applyFill="1" applyBorder="1"/>
    <xf numFmtId="0" fontId="0" fillId="0" borderId="6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14" fontId="0" fillId="0" borderId="7" xfId="0" applyNumberFormat="1" applyFont="1" applyBorder="1" applyAlignment="1">
      <alignment horizontal="center" vertical="center" wrapText="1"/>
    </xf>
    <xf numFmtId="14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right"/>
    </xf>
    <xf numFmtId="0" fontId="1" fillId="0" borderId="0" xfId="0" applyFont="1" applyFill="1" applyBorder="1"/>
    <xf numFmtId="0" fontId="1" fillId="0" borderId="4" xfId="0" applyFont="1" applyBorder="1" applyAlignment="1">
      <alignment horizontal="right"/>
    </xf>
    <xf numFmtId="14" fontId="1" fillId="0" borderId="5" xfId="0" applyNumberFormat="1" applyFont="1" applyBorder="1"/>
    <xf numFmtId="0" fontId="1" fillId="0" borderId="0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7" xfId="0" applyFont="1" applyFill="1" applyBorder="1"/>
    <xf numFmtId="0" fontId="0" fillId="0" borderId="5" xfId="0" applyBorder="1"/>
    <xf numFmtId="14" fontId="1" fillId="0" borderId="2" xfId="0" applyNumberFormat="1" applyFont="1" applyBorder="1" applyAlignment="1">
      <alignment horizontal="center" vertical="center" textRotation="90"/>
    </xf>
    <xf numFmtId="0" fontId="1" fillId="0" borderId="7" xfId="0" applyFont="1" applyBorder="1"/>
    <xf numFmtId="14" fontId="1" fillId="0" borderId="8" xfId="0" applyNumberFormat="1" applyFont="1" applyBorder="1"/>
    <xf numFmtId="0" fontId="2" fillId="0" borderId="7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14" fontId="1" fillId="0" borderId="3" xfId="0" applyNumberFormat="1" applyFont="1" applyBorder="1"/>
    <xf numFmtId="14" fontId="1" fillId="0" borderId="9" xfId="0" applyNumberFormat="1" applyFont="1" applyBorder="1" applyAlignment="1">
      <alignment horizontal="center" vertical="center" textRotation="90"/>
    </xf>
    <xf numFmtId="14" fontId="1" fillId="0" borderId="11" xfId="0" applyNumberFormat="1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right"/>
    </xf>
    <xf numFmtId="0" fontId="1" fillId="0" borderId="2" xfId="0" applyFont="1" applyFill="1" applyBorder="1"/>
    <xf numFmtId="0" fontId="1" fillId="0" borderId="2" xfId="0" applyFont="1" applyBorder="1"/>
    <xf numFmtId="14" fontId="1" fillId="0" borderId="2" xfId="0" applyNumberFormat="1" applyFont="1" applyBorder="1"/>
    <xf numFmtId="0" fontId="0" fillId="0" borderId="6" xfId="0" applyFont="1" applyBorder="1" applyAlignment="1">
      <alignment horizontal="right"/>
    </xf>
    <xf numFmtId="0" fontId="1" fillId="0" borderId="7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2" fillId="0" borderId="12" xfId="0" applyFont="1" applyBorder="1"/>
    <xf numFmtId="0" fontId="1" fillId="0" borderId="0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9" fontId="1" fillId="0" borderId="16" xfId="0" applyNumberFormat="1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/>
    </xf>
    <xf numFmtId="9" fontId="1" fillId="0" borderId="18" xfId="0" applyNumberFormat="1" applyFon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9" fontId="1" fillId="0" borderId="11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56"/>
  <sheetViews>
    <sheetView tabSelected="1" topLeftCell="A19" zoomScale="145" zoomScaleNormal="145" workbookViewId="0">
      <selection activeCell="H40" sqref="H40"/>
    </sheetView>
  </sheetViews>
  <sheetFormatPr defaultRowHeight="15" x14ac:dyDescent="0.25"/>
  <cols>
    <col min="2" max="2" width="5.42578125" customWidth="1"/>
    <col min="3" max="3" width="36.5703125" customWidth="1"/>
    <col min="5" max="6" width="11.140625" bestFit="1" customWidth="1"/>
    <col min="7" max="7" width="11.140625" customWidth="1"/>
    <col min="8" max="30" width="3.7109375" bestFit="1" customWidth="1"/>
    <col min="31" max="35" width="3.7109375" customWidth="1"/>
  </cols>
  <sheetData>
    <row r="2" spans="2:35" ht="15.75" thickBot="1" x14ac:dyDescent="0.3"/>
    <row r="3" spans="2:35" ht="33" customHeight="1" x14ac:dyDescent="0.25">
      <c r="C3" s="10" t="s">
        <v>0</v>
      </c>
      <c r="D3" s="11" t="s">
        <v>6</v>
      </c>
      <c r="E3" s="11" t="s">
        <v>2</v>
      </c>
      <c r="F3" s="12" t="s">
        <v>3</v>
      </c>
      <c r="G3" s="53"/>
    </row>
    <row r="4" spans="2:35" ht="46.5" customHeight="1" thickBot="1" x14ac:dyDescent="0.3">
      <c r="C4" s="18" t="s">
        <v>17</v>
      </c>
      <c r="D4" s="19">
        <f>F4-E4</f>
        <v>27</v>
      </c>
      <c r="E4" s="20">
        <v>43435</v>
      </c>
      <c r="F4" s="21">
        <v>43462</v>
      </c>
      <c r="G4" s="54"/>
    </row>
    <row r="8" spans="2:35" ht="15.75" thickBot="1" x14ac:dyDescent="0.3"/>
    <row r="9" spans="2:35" ht="63" customHeight="1" thickBot="1" x14ac:dyDescent="0.3">
      <c r="B9" s="3" t="s">
        <v>4</v>
      </c>
      <c r="C9" s="4" t="s">
        <v>5</v>
      </c>
      <c r="D9" s="4" t="s">
        <v>1</v>
      </c>
      <c r="E9" s="4" t="s">
        <v>2</v>
      </c>
      <c r="F9" s="5" t="s">
        <v>3</v>
      </c>
      <c r="G9" s="4" t="s">
        <v>50</v>
      </c>
      <c r="H9" s="42">
        <v>43435</v>
      </c>
      <c r="I9" s="6">
        <v>43436</v>
      </c>
      <c r="J9" s="6">
        <v>43437</v>
      </c>
      <c r="K9" s="6">
        <v>43438</v>
      </c>
      <c r="L9" s="6">
        <v>43439</v>
      </c>
      <c r="M9" s="6">
        <v>43440</v>
      </c>
      <c r="N9" s="6">
        <v>43441</v>
      </c>
      <c r="O9" s="6">
        <v>43442</v>
      </c>
      <c r="P9" s="6">
        <v>43443</v>
      </c>
      <c r="Q9" s="6">
        <v>43444</v>
      </c>
      <c r="R9" s="6">
        <v>43445</v>
      </c>
      <c r="S9" s="6">
        <v>43446</v>
      </c>
      <c r="T9" s="6">
        <v>43447</v>
      </c>
      <c r="U9" s="6">
        <v>43448</v>
      </c>
      <c r="V9" s="6">
        <v>43449</v>
      </c>
      <c r="W9" s="6">
        <v>43450</v>
      </c>
      <c r="X9" s="6">
        <v>43451</v>
      </c>
      <c r="Y9" s="6">
        <v>43452</v>
      </c>
      <c r="Z9" s="30">
        <v>43453</v>
      </c>
      <c r="AA9" s="30">
        <v>43454</v>
      </c>
      <c r="AB9" s="30">
        <v>43455</v>
      </c>
      <c r="AC9" s="30">
        <v>43456</v>
      </c>
      <c r="AD9" s="30">
        <v>43457</v>
      </c>
      <c r="AE9" s="30">
        <v>43458</v>
      </c>
      <c r="AF9" s="30">
        <v>43459</v>
      </c>
      <c r="AG9" s="30">
        <v>43460</v>
      </c>
      <c r="AH9" s="30">
        <v>43461</v>
      </c>
      <c r="AI9" s="43">
        <v>43462</v>
      </c>
    </row>
    <row r="10" spans="2:35" x14ac:dyDescent="0.25">
      <c r="B10" s="24">
        <v>1</v>
      </c>
      <c r="C10" s="8" t="s">
        <v>18</v>
      </c>
      <c r="D10" s="8">
        <v>18</v>
      </c>
      <c r="E10" s="7">
        <v>43435</v>
      </c>
      <c r="F10" s="41">
        <f>E10+D10-1</f>
        <v>43452</v>
      </c>
      <c r="G10" s="55">
        <f>0.5*G11+0.5*G12</f>
        <v>0</v>
      </c>
      <c r="H10" s="34" t="str">
        <f>IF(AND(H$9&gt;=$E10,H$9&lt;=$F10),"Y","")</f>
        <v>Y</v>
      </c>
      <c r="I10" s="35" t="str">
        <f t="shared" ref="I10:AI10" si="0">IF(AND(I$9&gt;=$E10,I$9&lt;=$F10),"Y","")</f>
        <v>Y</v>
      </c>
      <c r="J10" s="35" t="str">
        <f t="shared" si="0"/>
        <v>Y</v>
      </c>
      <c r="K10" s="35" t="str">
        <f t="shared" si="0"/>
        <v>Y</v>
      </c>
      <c r="L10" s="35" t="str">
        <f t="shared" si="0"/>
        <v>Y</v>
      </c>
      <c r="M10" s="35" t="str">
        <f t="shared" si="0"/>
        <v>Y</v>
      </c>
      <c r="N10" s="35" t="str">
        <f t="shared" si="0"/>
        <v>Y</v>
      </c>
      <c r="O10" s="35" t="str">
        <f t="shared" si="0"/>
        <v>Y</v>
      </c>
      <c r="P10" s="35" t="str">
        <f t="shared" si="0"/>
        <v>Y</v>
      </c>
      <c r="Q10" s="35" t="str">
        <f t="shared" si="0"/>
        <v>Y</v>
      </c>
      <c r="R10" s="35" t="str">
        <f t="shared" si="0"/>
        <v>Y</v>
      </c>
      <c r="S10" s="35" t="str">
        <f t="shared" si="0"/>
        <v>Y</v>
      </c>
      <c r="T10" s="35" t="str">
        <f t="shared" si="0"/>
        <v>Y</v>
      </c>
      <c r="U10" s="35" t="str">
        <f t="shared" si="0"/>
        <v>Y</v>
      </c>
      <c r="V10" s="35" t="str">
        <f t="shared" si="0"/>
        <v>Y</v>
      </c>
      <c r="W10" s="35" t="str">
        <f t="shared" si="0"/>
        <v>Y</v>
      </c>
      <c r="X10" s="35" t="str">
        <f t="shared" si="0"/>
        <v>Y</v>
      </c>
      <c r="Y10" s="35" t="str">
        <f t="shared" si="0"/>
        <v>Y</v>
      </c>
      <c r="Z10" s="35" t="str">
        <f t="shared" si="0"/>
        <v/>
      </c>
      <c r="AA10" s="35" t="str">
        <f t="shared" si="0"/>
        <v/>
      </c>
      <c r="AB10" s="35" t="str">
        <f t="shared" si="0"/>
        <v/>
      </c>
      <c r="AC10" s="35" t="str">
        <f t="shared" si="0"/>
        <v/>
      </c>
      <c r="AD10" s="35" t="str">
        <f t="shared" si="0"/>
        <v/>
      </c>
      <c r="AE10" s="35" t="str">
        <f t="shared" si="0"/>
        <v/>
      </c>
      <c r="AF10" s="35" t="str">
        <f t="shared" si="0"/>
        <v/>
      </c>
      <c r="AG10" s="35" t="str">
        <f t="shared" si="0"/>
        <v/>
      </c>
      <c r="AH10" s="35" t="str">
        <f t="shared" si="0"/>
        <v/>
      </c>
      <c r="AI10" s="36" t="str">
        <f t="shared" si="0"/>
        <v/>
      </c>
    </row>
    <row r="11" spans="2:35" x14ac:dyDescent="0.25">
      <c r="B11" s="16" t="s">
        <v>7</v>
      </c>
      <c r="C11" s="13" t="s">
        <v>19</v>
      </c>
      <c r="D11" s="8">
        <v>18</v>
      </c>
      <c r="E11" s="7">
        <v>43435</v>
      </c>
      <c r="F11" s="25">
        <f t="shared" ref="F11:F42" si="1">E11+D11-1</f>
        <v>43452</v>
      </c>
      <c r="G11" s="56"/>
      <c r="H11" s="37" t="str">
        <f t="shared" ref="H11:H42" si="2">IF(AND(H$9&gt;=$E11,H$9&lt;$F11),"X","")</f>
        <v>X</v>
      </c>
      <c r="I11" s="15" t="str">
        <f t="shared" ref="I11:X30" si="3">IF(AND(I$9&gt;=$E11,I$9&lt;=$F11),"X","")</f>
        <v>X</v>
      </c>
      <c r="J11" s="15" t="str">
        <f t="shared" si="3"/>
        <v>X</v>
      </c>
      <c r="K11" s="15" t="str">
        <f t="shared" si="3"/>
        <v>X</v>
      </c>
      <c r="L11" s="15" t="str">
        <f t="shared" si="3"/>
        <v>X</v>
      </c>
      <c r="M11" s="15" t="str">
        <f t="shared" si="3"/>
        <v>X</v>
      </c>
      <c r="N11" s="15" t="str">
        <f t="shared" si="3"/>
        <v>X</v>
      </c>
      <c r="O11" s="15" t="str">
        <f t="shared" si="3"/>
        <v>X</v>
      </c>
      <c r="P11" s="15" t="str">
        <f t="shared" si="3"/>
        <v>X</v>
      </c>
      <c r="Q11" s="15" t="str">
        <f t="shared" si="3"/>
        <v>X</v>
      </c>
      <c r="R11" s="15" t="str">
        <f t="shared" si="3"/>
        <v>X</v>
      </c>
      <c r="S11" s="15" t="str">
        <f t="shared" si="3"/>
        <v>X</v>
      </c>
      <c r="T11" s="15" t="str">
        <f t="shared" si="3"/>
        <v>X</v>
      </c>
      <c r="U11" s="15" t="str">
        <f t="shared" si="3"/>
        <v>X</v>
      </c>
      <c r="V11" s="15" t="str">
        <f t="shared" si="3"/>
        <v>X</v>
      </c>
      <c r="W11" s="15" t="str">
        <f t="shared" si="3"/>
        <v>X</v>
      </c>
      <c r="X11" s="15" t="str">
        <f t="shared" si="3"/>
        <v>X</v>
      </c>
      <c r="Y11" s="15" t="str">
        <f t="shared" ref="Y11:AD24" si="4">IF(AND(Y$9&gt;=$E11,Y$9&lt;=$F11),"X","")</f>
        <v>X</v>
      </c>
      <c r="Z11" s="15" t="str">
        <f t="shared" si="4"/>
        <v/>
      </c>
      <c r="AA11" s="15" t="str">
        <f t="shared" si="4"/>
        <v/>
      </c>
      <c r="AB11" s="15" t="str">
        <f t="shared" si="4"/>
        <v/>
      </c>
      <c r="AC11" s="15" t="str">
        <f t="shared" si="4"/>
        <v/>
      </c>
      <c r="AD11" s="15" t="str">
        <f t="shared" si="4"/>
        <v/>
      </c>
      <c r="AE11" s="15" t="str">
        <f t="shared" ref="AE11:AE42" si="5">IF(AND(AE$9&gt;=$E11,AE$9&lt;$F11),"X","")</f>
        <v/>
      </c>
      <c r="AF11" s="15" t="str">
        <f t="shared" ref="AF11:AI30" si="6">IF(AND(AF$9&gt;=$E11,AF$9&lt;=$F11),"X","")</f>
        <v/>
      </c>
      <c r="AG11" s="15" t="str">
        <f t="shared" si="6"/>
        <v/>
      </c>
      <c r="AH11" s="15" t="str">
        <f t="shared" si="6"/>
        <v/>
      </c>
      <c r="AI11" s="38" t="str">
        <f t="shared" si="6"/>
        <v/>
      </c>
    </row>
    <row r="12" spans="2:35" ht="15.75" thickBot="1" x14ac:dyDescent="0.3">
      <c r="B12" s="16" t="s">
        <v>8</v>
      </c>
      <c r="C12" s="17" t="s">
        <v>20</v>
      </c>
      <c r="D12" s="8">
        <v>16</v>
      </c>
      <c r="E12" s="7">
        <v>43437</v>
      </c>
      <c r="F12" s="25">
        <f t="shared" si="1"/>
        <v>43452</v>
      </c>
      <c r="G12" s="57"/>
      <c r="H12" s="50" t="str">
        <f t="shared" si="2"/>
        <v/>
      </c>
      <c r="I12" s="51" t="str">
        <f t="shared" si="3"/>
        <v/>
      </c>
      <c r="J12" s="51" t="str">
        <f t="shared" si="3"/>
        <v>X</v>
      </c>
      <c r="K12" s="51" t="str">
        <f t="shared" si="3"/>
        <v>X</v>
      </c>
      <c r="L12" s="51" t="str">
        <f t="shared" si="3"/>
        <v>X</v>
      </c>
      <c r="M12" s="51" t="str">
        <f t="shared" si="3"/>
        <v>X</v>
      </c>
      <c r="N12" s="51" t="str">
        <f t="shared" si="3"/>
        <v>X</v>
      </c>
      <c r="O12" s="51" t="str">
        <f t="shared" si="3"/>
        <v>X</v>
      </c>
      <c r="P12" s="51" t="str">
        <f t="shared" si="3"/>
        <v>X</v>
      </c>
      <c r="Q12" s="51" t="str">
        <f t="shared" si="3"/>
        <v>X</v>
      </c>
      <c r="R12" s="51" t="str">
        <f t="shared" si="3"/>
        <v>X</v>
      </c>
      <c r="S12" s="51" t="str">
        <f t="shared" si="3"/>
        <v>X</v>
      </c>
      <c r="T12" s="51" t="str">
        <f t="shared" si="3"/>
        <v>X</v>
      </c>
      <c r="U12" s="51" t="str">
        <f t="shared" si="3"/>
        <v>X</v>
      </c>
      <c r="V12" s="51" t="str">
        <f t="shared" si="3"/>
        <v>X</v>
      </c>
      <c r="W12" s="51" t="str">
        <f t="shared" si="3"/>
        <v>X</v>
      </c>
      <c r="X12" s="51" t="str">
        <f t="shared" si="3"/>
        <v>X</v>
      </c>
      <c r="Y12" s="51" t="str">
        <f t="shared" si="4"/>
        <v>X</v>
      </c>
      <c r="Z12" s="51" t="str">
        <f t="shared" si="4"/>
        <v/>
      </c>
      <c r="AA12" s="51" t="str">
        <f t="shared" si="4"/>
        <v/>
      </c>
      <c r="AB12" s="51" t="str">
        <f t="shared" si="4"/>
        <v/>
      </c>
      <c r="AC12" s="51" t="str">
        <f t="shared" si="4"/>
        <v/>
      </c>
      <c r="AD12" s="51" t="str">
        <f t="shared" si="4"/>
        <v/>
      </c>
      <c r="AE12" s="51" t="str">
        <f t="shared" si="5"/>
        <v/>
      </c>
      <c r="AF12" s="51" t="str">
        <f t="shared" si="6"/>
        <v/>
      </c>
      <c r="AG12" s="51" t="str">
        <f t="shared" si="6"/>
        <v/>
      </c>
      <c r="AH12" s="51" t="str">
        <f t="shared" si="6"/>
        <v/>
      </c>
      <c r="AI12" s="52" t="str">
        <f t="shared" si="6"/>
        <v/>
      </c>
    </row>
    <row r="13" spans="2:35" x14ac:dyDescent="0.25">
      <c r="B13" s="44">
        <v>2</v>
      </c>
      <c r="C13" s="45" t="s">
        <v>21</v>
      </c>
      <c r="D13" s="46">
        <v>5</v>
      </c>
      <c r="E13" s="47">
        <v>43437</v>
      </c>
      <c r="F13" s="41">
        <f t="shared" si="1"/>
        <v>43441</v>
      </c>
      <c r="G13" s="55">
        <v>1</v>
      </c>
      <c r="H13" s="37" t="str">
        <f t="shared" ref="H13:AI13" si="7">IF(AND(H$9&gt;=$E13,H$9&lt;=$F13),"Y","")</f>
        <v/>
      </c>
      <c r="I13" s="15" t="str">
        <f t="shared" si="7"/>
        <v/>
      </c>
      <c r="J13" s="15" t="str">
        <f>IF(AND(J$9&gt;=$E13,J$9&lt;=$F13),"Y","")</f>
        <v>Y</v>
      </c>
      <c r="K13" s="15" t="str">
        <f t="shared" si="7"/>
        <v>Y</v>
      </c>
      <c r="L13" s="15" t="str">
        <f t="shared" si="7"/>
        <v>Y</v>
      </c>
      <c r="M13" s="15" t="str">
        <f t="shared" si="7"/>
        <v>Y</v>
      </c>
      <c r="N13" s="15" t="str">
        <f t="shared" si="7"/>
        <v>Y</v>
      </c>
      <c r="O13" s="15" t="str">
        <f t="shared" si="7"/>
        <v/>
      </c>
      <c r="P13" s="15" t="str">
        <f t="shared" si="7"/>
        <v/>
      </c>
      <c r="Q13" s="15" t="str">
        <f t="shared" si="7"/>
        <v/>
      </c>
      <c r="R13" s="15" t="str">
        <f t="shared" si="7"/>
        <v/>
      </c>
      <c r="S13" s="15" t="str">
        <f t="shared" si="7"/>
        <v/>
      </c>
      <c r="T13" s="15" t="str">
        <f t="shared" si="7"/>
        <v/>
      </c>
      <c r="U13" s="15" t="str">
        <f t="shared" si="7"/>
        <v/>
      </c>
      <c r="V13" s="15" t="str">
        <f t="shared" si="7"/>
        <v/>
      </c>
      <c r="W13" s="15" t="str">
        <f t="shared" si="7"/>
        <v/>
      </c>
      <c r="X13" s="15" t="str">
        <f t="shared" si="7"/>
        <v/>
      </c>
      <c r="Y13" s="15" t="str">
        <f t="shared" si="7"/>
        <v/>
      </c>
      <c r="Z13" s="15" t="str">
        <f t="shared" si="7"/>
        <v/>
      </c>
      <c r="AA13" s="15" t="str">
        <f t="shared" si="7"/>
        <v/>
      </c>
      <c r="AB13" s="15" t="str">
        <f t="shared" si="7"/>
        <v/>
      </c>
      <c r="AC13" s="15" t="str">
        <f t="shared" si="7"/>
        <v/>
      </c>
      <c r="AD13" s="15" t="str">
        <f t="shared" si="7"/>
        <v/>
      </c>
      <c r="AE13" s="15" t="str">
        <f t="shared" si="7"/>
        <v/>
      </c>
      <c r="AF13" s="15" t="str">
        <f t="shared" si="7"/>
        <v/>
      </c>
      <c r="AG13" s="15" t="str">
        <f t="shared" si="7"/>
        <v/>
      </c>
      <c r="AH13" s="15" t="str">
        <f t="shared" si="7"/>
        <v/>
      </c>
      <c r="AI13" s="38" t="str">
        <f t="shared" si="7"/>
        <v/>
      </c>
    </row>
    <row r="14" spans="2:35" x14ac:dyDescent="0.25">
      <c r="B14" s="16" t="s">
        <v>9</v>
      </c>
      <c r="C14" s="17" t="s">
        <v>22</v>
      </c>
      <c r="D14" s="8">
        <v>1</v>
      </c>
      <c r="E14" s="7">
        <v>43437</v>
      </c>
      <c r="F14" s="25">
        <f t="shared" si="1"/>
        <v>43437</v>
      </c>
      <c r="G14" s="56">
        <v>1</v>
      </c>
      <c r="H14" s="37" t="str">
        <f t="shared" si="2"/>
        <v/>
      </c>
      <c r="I14" s="15" t="str">
        <f t="shared" si="3"/>
        <v/>
      </c>
      <c r="J14" s="15" t="str">
        <f t="shared" si="3"/>
        <v>X</v>
      </c>
      <c r="K14" s="15" t="str">
        <f t="shared" si="3"/>
        <v/>
      </c>
      <c r="L14" s="15" t="str">
        <f t="shared" si="3"/>
        <v/>
      </c>
      <c r="M14" s="15" t="str">
        <f t="shared" si="3"/>
        <v/>
      </c>
      <c r="N14" s="15" t="str">
        <f t="shared" si="3"/>
        <v/>
      </c>
      <c r="O14" s="15" t="str">
        <f t="shared" si="3"/>
        <v/>
      </c>
      <c r="P14" s="15" t="str">
        <f t="shared" si="3"/>
        <v/>
      </c>
      <c r="Q14" s="15" t="str">
        <f t="shared" si="3"/>
        <v/>
      </c>
      <c r="R14" s="15" t="str">
        <f t="shared" si="3"/>
        <v/>
      </c>
      <c r="S14" s="15" t="str">
        <f t="shared" si="3"/>
        <v/>
      </c>
      <c r="T14" s="15" t="str">
        <f t="shared" si="3"/>
        <v/>
      </c>
      <c r="U14" s="15" t="str">
        <f t="shared" si="3"/>
        <v/>
      </c>
      <c r="V14" s="15" t="str">
        <f t="shared" si="3"/>
        <v/>
      </c>
      <c r="W14" s="15" t="str">
        <f t="shared" si="3"/>
        <v/>
      </c>
      <c r="X14" s="15" t="str">
        <f t="shared" si="3"/>
        <v/>
      </c>
      <c r="Y14" s="15" t="str">
        <f t="shared" si="4"/>
        <v/>
      </c>
      <c r="Z14" s="15" t="str">
        <f t="shared" si="4"/>
        <v/>
      </c>
      <c r="AA14" s="15" t="str">
        <f t="shared" si="4"/>
        <v/>
      </c>
      <c r="AB14" s="15" t="str">
        <f t="shared" si="4"/>
        <v/>
      </c>
      <c r="AC14" s="15" t="str">
        <f t="shared" si="4"/>
        <v/>
      </c>
      <c r="AD14" s="15" t="str">
        <f t="shared" si="4"/>
        <v/>
      </c>
      <c r="AE14" s="15" t="str">
        <f t="shared" si="5"/>
        <v/>
      </c>
      <c r="AF14" s="15" t="str">
        <f t="shared" si="6"/>
        <v/>
      </c>
      <c r="AG14" s="15" t="str">
        <f t="shared" si="6"/>
        <v/>
      </c>
      <c r="AH14" s="15" t="str">
        <f t="shared" si="6"/>
        <v/>
      </c>
      <c r="AI14" s="38" t="str">
        <f t="shared" si="6"/>
        <v/>
      </c>
    </row>
    <row r="15" spans="2:35" x14ac:dyDescent="0.25">
      <c r="B15" s="16" t="s">
        <v>10</v>
      </c>
      <c r="C15" s="17" t="s">
        <v>25</v>
      </c>
      <c r="D15" s="23">
        <v>3</v>
      </c>
      <c r="E15" s="7">
        <v>43437</v>
      </c>
      <c r="F15" s="25">
        <f t="shared" si="1"/>
        <v>43439</v>
      </c>
      <c r="G15" s="56">
        <v>1</v>
      </c>
      <c r="H15" s="37" t="str">
        <f t="shared" si="2"/>
        <v/>
      </c>
      <c r="I15" s="15" t="str">
        <f t="shared" si="3"/>
        <v/>
      </c>
      <c r="J15" s="15" t="str">
        <f t="shared" si="3"/>
        <v>X</v>
      </c>
      <c r="K15" s="15" t="str">
        <f t="shared" si="3"/>
        <v>X</v>
      </c>
      <c r="L15" s="15" t="str">
        <f t="shared" si="3"/>
        <v>X</v>
      </c>
      <c r="M15" s="15" t="str">
        <f t="shared" si="3"/>
        <v/>
      </c>
      <c r="N15" s="15" t="str">
        <f t="shared" si="3"/>
        <v/>
      </c>
      <c r="O15" s="15" t="str">
        <f t="shared" si="3"/>
        <v/>
      </c>
      <c r="P15" s="15" t="str">
        <f t="shared" si="3"/>
        <v/>
      </c>
      <c r="Q15" s="15" t="str">
        <f t="shared" si="3"/>
        <v/>
      </c>
      <c r="R15" s="15" t="str">
        <f t="shared" si="3"/>
        <v/>
      </c>
      <c r="S15" s="15" t="str">
        <f t="shared" si="3"/>
        <v/>
      </c>
      <c r="T15" s="15" t="str">
        <f t="shared" si="3"/>
        <v/>
      </c>
      <c r="U15" s="15" t="str">
        <f t="shared" si="3"/>
        <v/>
      </c>
      <c r="V15" s="15" t="str">
        <f t="shared" si="3"/>
        <v/>
      </c>
      <c r="W15" s="15" t="str">
        <f t="shared" si="3"/>
        <v/>
      </c>
      <c r="X15" s="15" t="str">
        <f t="shared" si="3"/>
        <v/>
      </c>
      <c r="Y15" s="15" t="str">
        <f t="shared" si="4"/>
        <v/>
      </c>
      <c r="Z15" s="15" t="str">
        <f t="shared" si="4"/>
        <v/>
      </c>
      <c r="AA15" s="15" t="str">
        <f t="shared" si="4"/>
        <v/>
      </c>
      <c r="AB15" s="15" t="str">
        <f t="shared" si="4"/>
        <v/>
      </c>
      <c r="AC15" s="15" t="str">
        <f t="shared" si="4"/>
        <v/>
      </c>
      <c r="AD15" s="15" t="str">
        <f t="shared" si="4"/>
        <v/>
      </c>
      <c r="AE15" s="15" t="str">
        <f t="shared" si="5"/>
        <v/>
      </c>
      <c r="AF15" s="15" t="str">
        <f t="shared" si="6"/>
        <v/>
      </c>
      <c r="AG15" s="15" t="str">
        <f t="shared" si="6"/>
        <v/>
      </c>
      <c r="AH15" s="15" t="str">
        <f t="shared" si="6"/>
        <v/>
      </c>
      <c r="AI15" s="38" t="str">
        <f t="shared" si="6"/>
        <v/>
      </c>
    </row>
    <row r="16" spans="2:35" x14ac:dyDescent="0.25">
      <c r="B16" s="16" t="s">
        <v>11</v>
      </c>
      <c r="C16" s="17" t="s">
        <v>26</v>
      </c>
      <c r="D16" s="23">
        <v>4</v>
      </c>
      <c r="E16" s="7">
        <v>43437</v>
      </c>
      <c r="F16" s="25">
        <f t="shared" si="1"/>
        <v>43440</v>
      </c>
      <c r="G16" s="56">
        <v>1</v>
      </c>
      <c r="H16" s="37" t="str">
        <f t="shared" si="2"/>
        <v/>
      </c>
      <c r="I16" s="15" t="str">
        <f t="shared" si="3"/>
        <v/>
      </c>
      <c r="J16" s="15" t="str">
        <f t="shared" si="3"/>
        <v>X</v>
      </c>
      <c r="K16" s="15" t="str">
        <f t="shared" si="3"/>
        <v>X</v>
      </c>
      <c r="L16" s="15" t="str">
        <f t="shared" si="3"/>
        <v>X</v>
      </c>
      <c r="M16" s="15" t="str">
        <f t="shared" si="3"/>
        <v>X</v>
      </c>
      <c r="N16" s="15" t="str">
        <f t="shared" si="3"/>
        <v/>
      </c>
      <c r="O16" s="15" t="str">
        <f t="shared" si="3"/>
        <v/>
      </c>
      <c r="P16" s="15" t="str">
        <f t="shared" si="3"/>
        <v/>
      </c>
      <c r="Q16" s="15" t="str">
        <f t="shared" si="3"/>
        <v/>
      </c>
      <c r="R16" s="15" t="str">
        <f t="shared" si="3"/>
        <v/>
      </c>
      <c r="S16" s="15" t="str">
        <f t="shared" si="3"/>
        <v/>
      </c>
      <c r="T16" s="15" t="str">
        <f t="shared" si="3"/>
        <v/>
      </c>
      <c r="U16" s="15" t="str">
        <f t="shared" si="3"/>
        <v/>
      </c>
      <c r="V16" s="15" t="str">
        <f t="shared" si="3"/>
        <v/>
      </c>
      <c r="W16" s="15" t="str">
        <f t="shared" si="3"/>
        <v/>
      </c>
      <c r="X16" s="15" t="str">
        <f t="shared" si="3"/>
        <v/>
      </c>
      <c r="Y16" s="15" t="str">
        <f t="shared" si="4"/>
        <v/>
      </c>
      <c r="Z16" s="15" t="str">
        <f t="shared" si="4"/>
        <v/>
      </c>
      <c r="AA16" s="15" t="str">
        <f t="shared" si="4"/>
        <v/>
      </c>
      <c r="AB16" s="15" t="str">
        <f t="shared" si="4"/>
        <v/>
      </c>
      <c r="AC16" s="15" t="str">
        <f t="shared" si="4"/>
        <v/>
      </c>
      <c r="AD16" s="15" t="str">
        <f t="shared" si="4"/>
        <v/>
      </c>
      <c r="AE16" s="15" t="str">
        <f t="shared" si="5"/>
        <v/>
      </c>
      <c r="AF16" s="15" t="str">
        <f t="shared" si="6"/>
        <v/>
      </c>
      <c r="AG16" s="15" t="str">
        <f t="shared" si="6"/>
        <v/>
      </c>
      <c r="AH16" s="15" t="str">
        <f t="shared" si="6"/>
        <v/>
      </c>
      <c r="AI16" s="38" t="str">
        <f t="shared" si="6"/>
        <v/>
      </c>
    </row>
    <row r="17" spans="2:35" ht="15.75" thickBot="1" x14ac:dyDescent="0.3">
      <c r="B17" s="48">
        <v>2.4</v>
      </c>
      <c r="C17" s="28" t="s">
        <v>29</v>
      </c>
      <c r="D17" s="49">
        <v>1</v>
      </c>
      <c r="E17" s="9">
        <v>43441</v>
      </c>
      <c r="F17" s="32">
        <f t="shared" si="1"/>
        <v>43441</v>
      </c>
      <c r="G17" s="57">
        <v>1</v>
      </c>
      <c r="H17" s="50" t="str">
        <f t="shared" si="2"/>
        <v/>
      </c>
      <c r="I17" s="51" t="str">
        <f t="shared" si="3"/>
        <v/>
      </c>
      <c r="J17" s="51" t="str">
        <f t="shared" si="3"/>
        <v/>
      </c>
      <c r="K17" s="51" t="str">
        <f t="shared" si="3"/>
        <v/>
      </c>
      <c r="L17" s="51" t="str">
        <f t="shared" si="3"/>
        <v/>
      </c>
      <c r="M17" s="51" t="str">
        <f t="shared" si="3"/>
        <v/>
      </c>
      <c r="N17" s="51" t="str">
        <f t="shared" si="3"/>
        <v>X</v>
      </c>
      <c r="O17" s="51" t="str">
        <f t="shared" si="3"/>
        <v/>
      </c>
      <c r="P17" s="51" t="str">
        <f t="shared" si="3"/>
        <v/>
      </c>
      <c r="Q17" s="51" t="str">
        <f t="shared" si="3"/>
        <v/>
      </c>
      <c r="R17" s="51" t="str">
        <f t="shared" si="3"/>
        <v/>
      </c>
      <c r="S17" s="51" t="str">
        <f t="shared" si="3"/>
        <v/>
      </c>
      <c r="T17" s="51" t="str">
        <f t="shared" si="3"/>
        <v/>
      </c>
      <c r="U17" s="51" t="str">
        <f t="shared" si="3"/>
        <v/>
      </c>
      <c r="V17" s="51" t="str">
        <f t="shared" si="3"/>
        <v/>
      </c>
      <c r="W17" s="51" t="str">
        <f t="shared" si="3"/>
        <v/>
      </c>
      <c r="X17" s="51" t="str">
        <f t="shared" si="3"/>
        <v/>
      </c>
      <c r="Y17" s="51" t="str">
        <f t="shared" si="4"/>
        <v/>
      </c>
      <c r="Z17" s="51" t="str">
        <f t="shared" si="4"/>
        <v/>
      </c>
      <c r="AA17" s="51" t="str">
        <f t="shared" si="4"/>
        <v/>
      </c>
      <c r="AB17" s="51" t="str">
        <f t="shared" si="4"/>
        <v/>
      </c>
      <c r="AC17" s="51" t="str">
        <f t="shared" si="4"/>
        <v/>
      </c>
      <c r="AD17" s="51" t="str">
        <f t="shared" si="4"/>
        <v/>
      </c>
      <c r="AE17" s="51" t="str">
        <f t="shared" si="5"/>
        <v/>
      </c>
      <c r="AF17" s="51" t="str">
        <f t="shared" si="6"/>
        <v/>
      </c>
      <c r="AG17" s="51" t="str">
        <f t="shared" si="6"/>
        <v/>
      </c>
      <c r="AH17" s="51" t="str">
        <f t="shared" si="6"/>
        <v/>
      </c>
      <c r="AI17" s="52" t="str">
        <f t="shared" si="6"/>
        <v/>
      </c>
    </row>
    <row r="18" spans="2:35" x14ac:dyDescent="0.25">
      <c r="B18" s="44">
        <v>3</v>
      </c>
      <c r="C18" s="45" t="s">
        <v>23</v>
      </c>
      <c r="D18" s="46">
        <v>6</v>
      </c>
      <c r="E18" s="47">
        <v>43442</v>
      </c>
      <c r="F18" s="41">
        <f t="shared" si="1"/>
        <v>43447</v>
      </c>
      <c r="G18" s="55">
        <f>0.25*G19+0.25*G20+0.25*G21+0.25*G22</f>
        <v>0.875</v>
      </c>
      <c r="H18" s="37" t="str">
        <f>IF(AND(H$9&gt;=$E18,H$9&lt;=$F18),"Y","")</f>
        <v/>
      </c>
      <c r="I18" s="15" t="str">
        <f t="shared" ref="I18:AI18" si="8">IF(AND(I$9&gt;=$E18,I$9&lt;=$F18),"Y","")</f>
        <v/>
      </c>
      <c r="J18" s="15" t="str">
        <f t="shared" si="8"/>
        <v/>
      </c>
      <c r="K18" s="15" t="str">
        <f t="shared" si="8"/>
        <v/>
      </c>
      <c r="L18" s="15" t="str">
        <f t="shared" si="8"/>
        <v/>
      </c>
      <c r="M18" s="15" t="str">
        <f t="shared" si="8"/>
        <v/>
      </c>
      <c r="N18" s="15" t="str">
        <f t="shared" si="8"/>
        <v/>
      </c>
      <c r="O18" s="15" t="str">
        <f t="shared" si="8"/>
        <v>Y</v>
      </c>
      <c r="P18" s="15" t="str">
        <f t="shared" si="8"/>
        <v>Y</v>
      </c>
      <c r="Q18" s="15" t="str">
        <f t="shared" si="8"/>
        <v>Y</v>
      </c>
      <c r="R18" s="15" t="str">
        <f t="shared" si="8"/>
        <v>Y</v>
      </c>
      <c r="S18" s="15" t="str">
        <f t="shared" si="8"/>
        <v>Y</v>
      </c>
      <c r="T18" s="15" t="str">
        <f t="shared" si="8"/>
        <v>Y</v>
      </c>
      <c r="U18" s="15" t="str">
        <f t="shared" si="8"/>
        <v/>
      </c>
      <c r="V18" s="15" t="str">
        <f t="shared" si="8"/>
        <v/>
      </c>
      <c r="W18" s="15" t="str">
        <f t="shared" si="8"/>
        <v/>
      </c>
      <c r="X18" s="15" t="str">
        <f t="shared" si="8"/>
        <v/>
      </c>
      <c r="Y18" s="15" t="str">
        <f t="shared" si="8"/>
        <v/>
      </c>
      <c r="Z18" s="15" t="str">
        <f t="shared" si="8"/>
        <v/>
      </c>
      <c r="AA18" s="15" t="str">
        <f t="shared" si="8"/>
        <v/>
      </c>
      <c r="AB18" s="15" t="str">
        <f t="shared" si="8"/>
        <v/>
      </c>
      <c r="AC18" s="15" t="str">
        <f t="shared" si="8"/>
        <v/>
      </c>
      <c r="AD18" s="15" t="str">
        <f t="shared" si="8"/>
        <v/>
      </c>
      <c r="AE18" s="15" t="str">
        <f t="shared" si="8"/>
        <v/>
      </c>
      <c r="AF18" s="15" t="str">
        <f t="shared" si="8"/>
        <v/>
      </c>
      <c r="AG18" s="15" t="str">
        <f t="shared" si="8"/>
        <v/>
      </c>
      <c r="AH18" s="15" t="str">
        <f t="shared" si="8"/>
        <v/>
      </c>
      <c r="AI18" s="38" t="str">
        <f t="shared" si="8"/>
        <v/>
      </c>
    </row>
    <row r="19" spans="2:35" x14ac:dyDescent="0.25">
      <c r="B19" s="16" t="s">
        <v>12</v>
      </c>
      <c r="C19" s="17" t="s">
        <v>24</v>
      </c>
      <c r="D19" s="23">
        <v>3</v>
      </c>
      <c r="E19" s="7">
        <v>43442</v>
      </c>
      <c r="F19" s="25">
        <f t="shared" si="1"/>
        <v>43444</v>
      </c>
      <c r="G19" s="56">
        <v>1</v>
      </c>
      <c r="H19" s="37" t="str">
        <f t="shared" si="2"/>
        <v/>
      </c>
      <c r="I19" s="15" t="str">
        <f t="shared" ref="I19:X22" si="9">IF(AND(I$9&gt;=$E19,I$9&lt;=$F19),"X","")</f>
        <v/>
      </c>
      <c r="J19" s="15" t="str">
        <f t="shared" si="9"/>
        <v/>
      </c>
      <c r="K19" s="15" t="str">
        <f t="shared" si="9"/>
        <v/>
      </c>
      <c r="L19" s="15" t="str">
        <f t="shared" si="9"/>
        <v/>
      </c>
      <c r="M19" s="15" t="str">
        <f t="shared" si="9"/>
        <v/>
      </c>
      <c r="N19" s="15" t="str">
        <f t="shared" si="9"/>
        <v/>
      </c>
      <c r="O19" s="15" t="str">
        <f t="shared" si="9"/>
        <v>X</v>
      </c>
      <c r="P19" s="15" t="str">
        <f t="shared" si="9"/>
        <v>X</v>
      </c>
      <c r="Q19" s="15" t="str">
        <f t="shared" si="9"/>
        <v>X</v>
      </c>
      <c r="R19" s="15" t="str">
        <f t="shared" si="9"/>
        <v/>
      </c>
      <c r="S19" s="15" t="str">
        <f t="shared" si="9"/>
        <v/>
      </c>
      <c r="T19" s="15" t="str">
        <f t="shared" si="9"/>
        <v/>
      </c>
      <c r="U19" s="15" t="str">
        <f t="shared" si="9"/>
        <v/>
      </c>
      <c r="V19" s="15" t="str">
        <f t="shared" si="9"/>
        <v/>
      </c>
      <c r="W19" s="15" t="str">
        <f t="shared" si="9"/>
        <v/>
      </c>
      <c r="X19" s="15" t="str">
        <f t="shared" si="9"/>
        <v/>
      </c>
      <c r="Y19" s="15" t="str">
        <f t="shared" si="4"/>
        <v/>
      </c>
      <c r="Z19" s="15" t="str">
        <f t="shared" si="4"/>
        <v/>
      </c>
      <c r="AA19" s="15" t="str">
        <f t="shared" si="4"/>
        <v/>
      </c>
      <c r="AB19" s="15" t="str">
        <f t="shared" si="4"/>
        <v/>
      </c>
      <c r="AC19" s="15" t="str">
        <f t="shared" si="4"/>
        <v/>
      </c>
      <c r="AD19" s="15" t="str">
        <f t="shared" si="4"/>
        <v/>
      </c>
      <c r="AE19" s="15" t="str">
        <f t="shared" si="5"/>
        <v/>
      </c>
      <c r="AF19" s="15" t="str">
        <f t="shared" si="6"/>
        <v/>
      </c>
      <c r="AG19" s="15" t="str">
        <f t="shared" si="6"/>
        <v/>
      </c>
      <c r="AH19" s="15" t="str">
        <f t="shared" si="6"/>
        <v/>
      </c>
      <c r="AI19" s="38" t="str">
        <f t="shared" si="6"/>
        <v/>
      </c>
    </row>
    <row r="20" spans="2:35" x14ac:dyDescent="0.25">
      <c r="B20" s="16" t="s">
        <v>13</v>
      </c>
      <c r="C20" s="17" t="s">
        <v>27</v>
      </c>
      <c r="D20" s="8">
        <v>4</v>
      </c>
      <c r="E20" s="7">
        <v>43442</v>
      </c>
      <c r="F20" s="25">
        <f t="shared" si="1"/>
        <v>43445</v>
      </c>
      <c r="G20" s="56">
        <v>1</v>
      </c>
      <c r="H20" s="37" t="str">
        <f t="shared" si="2"/>
        <v/>
      </c>
      <c r="I20" s="15" t="str">
        <f t="shared" si="9"/>
        <v/>
      </c>
      <c r="J20" s="15" t="str">
        <f t="shared" si="9"/>
        <v/>
      </c>
      <c r="K20" s="15" t="str">
        <f t="shared" si="9"/>
        <v/>
      </c>
      <c r="L20" s="15" t="str">
        <f t="shared" si="9"/>
        <v/>
      </c>
      <c r="M20" s="15" t="str">
        <f t="shared" si="9"/>
        <v/>
      </c>
      <c r="N20" s="15" t="str">
        <f t="shared" si="9"/>
        <v/>
      </c>
      <c r="O20" s="15" t="str">
        <f t="shared" si="9"/>
        <v>X</v>
      </c>
      <c r="P20" s="15" t="str">
        <f t="shared" si="9"/>
        <v>X</v>
      </c>
      <c r="Q20" s="15" t="str">
        <f t="shared" si="9"/>
        <v>X</v>
      </c>
      <c r="R20" s="15" t="str">
        <f t="shared" si="9"/>
        <v>X</v>
      </c>
      <c r="S20" s="15" t="str">
        <f t="shared" si="9"/>
        <v/>
      </c>
      <c r="T20" s="15" t="str">
        <f t="shared" si="9"/>
        <v/>
      </c>
      <c r="U20" s="15" t="str">
        <f t="shared" si="9"/>
        <v/>
      </c>
      <c r="V20" s="15" t="str">
        <f t="shared" si="9"/>
        <v/>
      </c>
      <c r="W20" s="15" t="str">
        <f t="shared" si="9"/>
        <v/>
      </c>
      <c r="X20" s="15" t="str">
        <f t="shared" si="9"/>
        <v/>
      </c>
      <c r="Y20" s="15" t="str">
        <f t="shared" si="4"/>
        <v/>
      </c>
      <c r="Z20" s="15" t="str">
        <f t="shared" si="4"/>
        <v/>
      </c>
      <c r="AA20" s="15" t="str">
        <f t="shared" si="4"/>
        <v/>
      </c>
      <c r="AB20" s="15" t="str">
        <f t="shared" si="4"/>
        <v/>
      </c>
      <c r="AC20" s="15" t="str">
        <f t="shared" si="4"/>
        <v/>
      </c>
      <c r="AD20" s="15" t="str">
        <f t="shared" si="4"/>
        <v/>
      </c>
      <c r="AE20" s="15" t="str">
        <f t="shared" si="5"/>
        <v/>
      </c>
      <c r="AF20" s="15" t="str">
        <f t="shared" si="6"/>
        <v/>
      </c>
      <c r="AG20" s="15" t="str">
        <f t="shared" si="6"/>
        <v/>
      </c>
      <c r="AH20" s="15" t="str">
        <f t="shared" si="6"/>
        <v/>
      </c>
      <c r="AI20" s="38" t="str">
        <f t="shared" si="6"/>
        <v/>
      </c>
    </row>
    <row r="21" spans="2:35" x14ac:dyDescent="0.25">
      <c r="B21" s="16" t="s">
        <v>13</v>
      </c>
      <c r="C21" s="17" t="s">
        <v>28</v>
      </c>
      <c r="D21" s="8">
        <v>1</v>
      </c>
      <c r="E21" s="7">
        <v>43446</v>
      </c>
      <c r="F21" s="25">
        <f t="shared" si="1"/>
        <v>43446</v>
      </c>
      <c r="G21" s="56">
        <v>1</v>
      </c>
      <c r="H21" s="37" t="str">
        <f t="shared" si="2"/>
        <v/>
      </c>
      <c r="I21" s="15" t="str">
        <f t="shared" si="9"/>
        <v/>
      </c>
      <c r="J21" s="15" t="str">
        <f t="shared" si="9"/>
        <v/>
      </c>
      <c r="K21" s="15" t="str">
        <f t="shared" si="9"/>
        <v/>
      </c>
      <c r="L21" s="15" t="str">
        <f t="shared" si="9"/>
        <v/>
      </c>
      <c r="M21" s="15" t="str">
        <f t="shared" si="9"/>
        <v/>
      </c>
      <c r="N21" s="15" t="str">
        <f t="shared" si="9"/>
        <v/>
      </c>
      <c r="O21" s="15" t="str">
        <f t="shared" si="9"/>
        <v/>
      </c>
      <c r="P21" s="15" t="str">
        <f t="shared" si="9"/>
        <v/>
      </c>
      <c r="Q21" s="15" t="str">
        <f t="shared" si="9"/>
        <v/>
      </c>
      <c r="R21" s="15" t="str">
        <f t="shared" si="9"/>
        <v/>
      </c>
      <c r="S21" s="15" t="str">
        <f t="shared" si="9"/>
        <v>X</v>
      </c>
      <c r="T21" s="15" t="str">
        <f t="shared" si="9"/>
        <v/>
      </c>
      <c r="U21" s="15" t="str">
        <f t="shared" si="9"/>
        <v/>
      </c>
      <c r="V21" s="15" t="str">
        <f t="shared" si="9"/>
        <v/>
      </c>
      <c r="W21" s="15" t="str">
        <f t="shared" si="9"/>
        <v/>
      </c>
      <c r="X21" s="15" t="str">
        <f t="shared" si="9"/>
        <v/>
      </c>
      <c r="Y21" s="15" t="str">
        <f t="shared" si="4"/>
        <v/>
      </c>
      <c r="Z21" s="15" t="str">
        <f t="shared" si="4"/>
        <v/>
      </c>
      <c r="AA21" s="15" t="str">
        <f t="shared" si="4"/>
        <v/>
      </c>
      <c r="AB21" s="15"/>
      <c r="AC21" s="15" t="str">
        <f t="shared" si="4"/>
        <v/>
      </c>
      <c r="AD21" s="15" t="str">
        <f t="shared" si="4"/>
        <v/>
      </c>
      <c r="AE21" s="15" t="str">
        <f t="shared" si="5"/>
        <v/>
      </c>
      <c r="AF21" s="15" t="str">
        <f t="shared" si="6"/>
        <v/>
      </c>
      <c r="AG21" s="15" t="str">
        <f t="shared" si="6"/>
        <v/>
      </c>
      <c r="AH21" s="15" t="str">
        <f t="shared" si="6"/>
        <v/>
      </c>
      <c r="AI21" s="38" t="str">
        <f t="shared" si="6"/>
        <v/>
      </c>
    </row>
    <row r="22" spans="2:35" ht="15.75" thickBot="1" x14ac:dyDescent="0.3">
      <c r="B22" s="48" t="s">
        <v>16</v>
      </c>
      <c r="C22" s="28" t="s">
        <v>30</v>
      </c>
      <c r="D22" s="49">
        <v>1</v>
      </c>
      <c r="E22" s="9">
        <v>43447</v>
      </c>
      <c r="F22" s="32">
        <f t="shared" si="1"/>
        <v>43447</v>
      </c>
      <c r="G22" s="57">
        <v>0.5</v>
      </c>
      <c r="H22" s="50" t="str">
        <f t="shared" si="2"/>
        <v/>
      </c>
      <c r="I22" s="51" t="str">
        <f t="shared" si="9"/>
        <v/>
      </c>
      <c r="J22" s="51" t="str">
        <f t="shared" si="9"/>
        <v/>
      </c>
      <c r="K22" s="51" t="str">
        <f t="shared" si="9"/>
        <v/>
      </c>
      <c r="L22" s="51" t="str">
        <f t="shared" si="9"/>
        <v/>
      </c>
      <c r="M22" s="51" t="str">
        <f t="shared" si="9"/>
        <v/>
      </c>
      <c r="N22" s="51" t="str">
        <f t="shared" si="9"/>
        <v/>
      </c>
      <c r="O22" s="51" t="str">
        <f t="shared" si="9"/>
        <v/>
      </c>
      <c r="P22" s="51" t="str">
        <f t="shared" si="9"/>
        <v/>
      </c>
      <c r="Q22" s="51" t="str">
        <f t="shared" si="9"/>
        <v/>
      </c>
      <c r="R22" s="51" t="str">
        <f t="shared" si="9"/>
        <v/>
      </c>
      <c r="S22" s="51" t="str">
        <f t="shared" si="9"/>
        <v/>
      </c>
      <c r="T22" s="51" t="str">
        <f t="shared" si="9"/>
        <v>X</v>
      </c>
      <c r="U22" s="51" t="str">
        <f t="shared" si="9"/>
        <v/>
      </c>
      <c r="V22" s="51" t="str">
        <f t="shared" si="9"/>
        <v/>
      </c>
      <c r="W22" s="51" t="str">
        <f t="shared" si="9"/>
        <v/>
      </c>
      <c r="X22" s="51" t="str">
        <f t="shared" si="9"/>
        <v/>
      </c>
      <c r="Y22" s="51" t="str">
        <f t="shared" si="4"/>
        <v/>
      </c>
      <c r="Z22" s="51" t="str">
        <f t="shared" si="4"/>
        <v/>
      </c>
      <c r="AA22" s="51" t="str">
        <f t="shared" si="4"/>
        <v/>
      </c>
      <c r="AB22" s="51" t="str">
        <f t="shared" si="4"/>
        <v/>
      </c>
      <c r="AC22" s="51" t="str">
        <f t="shared" si="4"/>
        <v/>
      </c>
      <c r="AD22" s="51" t="str">
        <f t="shared" si="4"/>
        <v/>
      </c>
      <c r="AE22" s="51" t="str">
        <f t="shared" si="5"/>
        <v/>
      </c>
      <c r="AF22" s="51" t="str">
        <f t="shared" si="6"/>
        <v/>
      </c>
      <c r="AG22" s="51" t="str">
        <f t="shared" si="6"/>
        <v/>
      </c>
      <c r="AH22" s="51" t="str">
        <f t="shared" si="6"/>
        <v/>
      </c>
      <c r="AI22" s="52" t="str">
        <f t="shared" si="6"/>
        <v/>
      </c>
    </row>
    <row r="23" spans="2:35" x14ac:dyDescent="0.25">
      <c r="B23" s="44">
        <v>4</v>
      </c>
      <c r="C23" s="45" t="s">
        <v>31</v>
      </c>
      <c r="D23" s="46">
        <v>3</v>
      </c>
      <c r="E23" s="47">
        <v>43446</v>
      </c>
      <c r="F23" s="41">
        <f t="shared" si="1"/>
        <v>43448</v>
      </c>
      <c r="G23" s="55">
        <f>0.5*G24+0.5*G25</f>
        <v>0.25</v>
      </c>
      <c r="H23" s="37" t="str">
        <f>IF(AND(H$9&gt;=$E23,H$9&lt;$F23),"Y","")</f>
        <v/>
      </c>
      <c r="I23" s="15" t="str">
        <f t="shared" ref="I23:AI23" si="10">IF(AND(I$9&gt;=$E23,I$9&lt;$F23),"Y","")</f>
        <v/>
      </c>
      <c r="J23" s="15" t="str">
        <f t="shared" si="10"/>
        <v/>
      </c>
      <c r="K23" s="15" t="str">
        <f t="shared" si="10"/>
        <v/>
      </c>
      <c r="L23" s="15" t="str">
        <f t="shared" si="10"/>
        <v/>
      </c>
      <c r="M23" s="15" t="str">
        <f t="shared" si="10"/>
        <v/>
      </c>
      <c r="N23" s="15" t="str">
        <f t="shared" si="10"/>
        <v/>
      </c>
      <c r="O23" s="15" t="str">
        <f t="shared" si="10"/>
        <v/>
      </c>
      <c r="P23" s="15" t="str">
        <f t="shared" si="10"/>
        <v/>
      </c>
      <c r="Q23" s="15" t="str">
        <f t="shared" si="10"/>
        <v/>
      </c>
      <c r="R23" s="15" t="str">
        <f t="shared" si="10"/>
        <v/>
      </c>
      <c r="S23" s="15" t="str">
        <f t="shared" si="10"/>
        <v>Y</v>
      </c>
      <c r="T23" s="15" t="str">
        <f t="shared" si="10"/>
        <v>Y</v>
      </c>
      <c r="U23" s="15" t="str">
        <f t="shared" si="10"/>
        <v/>
      </c>
      <c r="V23" s="15" t="str">
        <f t="shared" si="10"/>
        <v/>
      </c>
      <c r="W23" s="15" t="str">
        <f t="shared" si="10"/>
        <v/>
      </c>
      <c r="X23" s="15" t="str">
        <f t="shared" si="10"/>
        <v/>
      </c>
      <c r="Y23" s="15" t="str">
        <f t="shared" si="10"/>
        <v/>
      </c>
      <c r="Z23" s="15" t="str">
        <f t="shared" si="10"/>
        <v/>
      </c>
      <c r="AA23" s="15" t="str">
        <f t="shared" si="10"/>
        <v/>
      </c>
      <c r="AB23" s="15" t="str">
        <f t="shared" si="10"/>
        <v/>
      </c>
      <c r="AC23" s="15" t="str">
        <f t="shared" si="10"/>
        <v/>
      </c>
      <c r="AD23" s="15" t="str">
        <f t="shared" si="10"/>
        <v/>
      </c>
      <c r="AE23" s="15" t="str">
        <f t="shared" si="10"/>
        <v/>
      </c>
      <c r="AF23" s="15" t="str">
        <f t="shared" si="10"/>
        <v/>
      </c>
      <c r="AG23" s="15" t="str">
        <f t="shared" si="10"/>
        <v/>
      </c>
      <c r="AH23" s="15" t="str">
        <f t="shared" si="10"/>
        <v/>
      </c>
      <c r="AI23" s="38" t="str">
        <f t="shared" si="10"/>
        <v/>
      </c>
    </row>
    <row r="24" spans="2:35" x14ac:dyDescent="0.25">
      <c r="B24" s="16" t="s">
        <v>14</v>
      </c>
      <c r="C24" s="17" t="s">
        <v>32</v>
      </c>
      <c r="D24" s="8">
        <v>2</v>
      </c>
      <c r="E24" s="7">
        <v>43446</v>
      </c>
      <c r="F24" s="25">
        <f t="shared" si="1"/>
        <v>43447</v>
      </c>
      <c r="G24" s="56">
        <v>0.5</v>
      </c>
      <c r="H24" s="37" t="str">
        <f t="shared" si="2"/>
        <v/>
      </c>
      <c r="I24" s="15" t="str">
        <f t="shared" si="3"/>
        <v/>
      </c>
      <c r="J24" s="15" t="str">
        <f t="shared" si="3"/>
        <v/>
      </c>
      <c r="K24" s="15" t="str">
        <f t="shared" si="3"/>
        <v/>
      </c>
      <c r="L24" s="15" t="str">
        <f t="shared" si="3"/>
        <v/>
      </c>
      <c r="M24" s="15" t="str">
        <f t="shared" si="3"/>
        <v/>
      </c>
      <c r="N24" s="15" t="str">
        <f t="shared" si="3"/>
        <v/>
      </c>
      <c r="O24" s="15" t="str">
        <f t="shared" si="3"/>
        <v/>
      </c>
      <c r="P24" s="15" t="str">
        <f t="shared" si="3"/>
        <v/>
      </c>
      <c r="Q24" s="15" t="str">
        <f t="shared" si="3"/>
        <v/>
      </c>
      <c r="R24" s="15" t="str">
        <f t="shared" si="3"/>
        <v/>
      </c>
      <c r="S24" s="15" t="str">
        <f t="shared" si="3"/>
        <v>X</v>
      </c>
      <c r="T24" s="15" t="str">
        <f t="shared" si="3"/>
        <v>X</v>
      </c>
      <c r="U24" s="15" t="str">
        <f t="shared" si="3"/>
        <v/>
      </c>
      <c r="V24" s="15" t="str">
        <f t="shared" si="3"/>
        <v/>
      </c>
      <c r="W24" s="15" t="str">
        <f t="shared" si="3"/>
        <v/>
      </c>
      <c r="X24" s="15" t="str">
        <f t="shared" si="3"/>
        <v/>
      </c>
      <c r="Y24" s="15" t="str">
        <f t="shared" si="4"/>
        <v/>
      </c>
      <c r="Z24" s="15" t="str">
        <f t="shared" si="4"/>
        <v/>
      </c>
      <c r="AA24" s="15" t="str">
        <f t="shared" si="4"/>
        <v/>
      </c>
      <c r="AB24" s="15" t="str">
        <f t="shared" si="4"/>
        <v/>
      </c>
      <c r="AC24" s="15" t="str">
        <f t="shared" si="4"/>
        <v/>
      </c>
      <c r="AD24" s="15" t="str">
        <f t="shared" si="4"/>
        <v/>
      </c>
      <c r="AE24" s="15" t="str">
        <f t="shared" si="5"/>
        <v/>
      </c>
      <c r="AF24" s="15" t="str">
        <f t="shared" si="6"/>
        <v/>
      </c>
      <c r="AG24" s="15" t="str">
        <f t="shared" si="6"/>
        <v/>
      </c>
      <c r="AH24" s="15" t="str">
        <f t="shared" si="6"/>
        <v/>
      </c>
      <c r="AI24" s="38" t="str">
        <f t="shared" si="6"/>
        <v/>
      </c>
    </row>
    <row r="25" spans="2:35" ht="15.75" thickBot="1" x14ac:dyDescent="0.3">
      <c r="B25" s="48" t="s">
        <v>15</v>
      </c>
      <c r="C25" s="28" t="s">
        <v>33</v>
      </c>
      <c r="D25" s="31">
        <v>1</v>
      </c>
      <c r="E25" s="9">
        <v>43448</v>
      </c>
      <c r="F25" s="32">
        <f t="shared" si="1"/>
        <v>43448</v>
      </c>
      <c r="G25" s="57">
        <v>0</v>
      </c>
      <c r="H25" s="50" t="str">
        <f t="shared" si="2"/>
        <v/>
      </c>
      <c r="I25" s="51" t="str">
        <f t="shared" si="3"/>
        <v/>
      </c>
      <c r="J25" s="51" t="str">
        <f t="shared" si="3"/>
        <v/>
      </c>
      <c r="K25" s="51" t="str">
        <f t="shared" si="3"/>
        <v/>
      </c>
      <c r="L25" s="51" t="str">
        <f t="shared" si="3"/>
        <v/>
      </c>
      <c r="M25" s="51" t="str">
        <f t="shared" si="3"/>
        <v/>
      </c>
      <c r="N25" s="51" t="str">
        <f t="shared" si="3"/>
        <v/>
      </c>
      <c r="O25" s="51" t="str">
        <f t="shared" si="3"/>
        <v/>
      </c>
      <c r="P25" s="51" t="str">
        <f t="shared" si="3"/>
        <v/>
      </c>
      <c r="Q25" s="51" t="str">
        <f t="shared" si="3"/>
        <v/>
      </c>
      <c r="R25" s="51" t="str">
        <f t="shared" si="3"/>
        <v/>
      </c>
      <c r="S25" s="51" t="str">
        <f t="shared" si="3"/>
        <v/>
      </c>
      <c r="T25" s="51" t="str">
        <f t="shared" si="3"/>
        <v/>
      </c>
      <c r="U25" s="51" t="str">
        <f t="shared" si="3"/>
        <v>X</v>
      </c>
      <c r="V25" s="51" t="str">
        <f t="shared" si="3"/>
        <v/>
      </c>
      <c r="W25" s="51" t="str">
        <f t="shared" si="3"/>
        <v/>
      </c>
      <c r="X25" s="51" t="str">
        <f t="shared" ref="X25:AD39" si="11">IF(AND(X$9&gt;=$E25,X$9&lt;=$F25),"X","")</f>
        <v/>
      </c>
      <c r="Y25" s="51" t="str">
        <f t="shared" si="11"/>
        <v/>
      </c>
      <c r="Z25" s="51" t="str">
        <f t="shared" si="11"/>
        <v/>
      </c>
      <c r="AA25" s="51" t="str">
        <f t="shared" si="11"/>
        <v/>
      </c>
      <c r="AB25" s="51" t="str">
        <f t="shared" si="11"/>
        <v/>
      </c>
      <c r="AC25" s="51" t="str">
        <f t="shared" si="11"/>
        <v/>
      </c>
      <c r="AD25" s="51" t="str">
        <f t="shared" si="11"/>
        <v/>
      </c>
      <c r="AE25" s="51" t="str">
        <f t="shared" si="5"/>
        <v/>
      </c>
      <c r="AF25" s="51" t="str">
        <f t="shared" si="6"/>
        <v/>
      </c>
      <c r="AG25" s="51" t="str">
        <f t="shared" si="6"/>
        <v/>
      </c>
      <c r="AH25" s="51" t="str">
        <f t="shared" si="6"/>
        <v/>
      </c>
      <c r="AI25" s="52" t="str">
        <f t="shared" si="6"/>
        <v/>
      </c>
    </row>
    <row r="26" spans="2:35" x14ac:dyDescent="0.25">
      <c r="B26" s="44">
        <v>5</v>
      </c>
      <c r="C26" s="45" t="s">
        <v>41</v>
      </c>
      <c r="D26" s="46">
        <v>2</v>
      </c>
      <c r="E26" s="47">
        <v>43449</v>
      </c>
      <c r="F26" s="41">
        <f t="shared" si="1"/>
        <v>43450</v>
      </c>
      <c r="G26" s="55">
        <f>0.5*G27+0.5*G28</f>
        <v>0.25</v>
      </c>
      <c r="H26" s="37" t="str">
        <f t="shared" si="2"/>
        <v/>
      </c>
      <c r="I26" s="15" t="str">
        <f t="shared" si="3"/>
        <v/>
      </c>
      <c r="J26" s="15" t="str">
        <f t="shared" si="3"/>
        <v/>
      </c>
      <c r="K26" s="15" t="str">
        <f t="shared" si="3"/>
        <v/>
      </c>
      <c r="L26" s="15" t="str">
        <f t="shared" si="3"/>
        <v/>
      </c>
      <c r="M26" s="15" t="str">
        <f t="shared" si="3"/>
        <v/>
      </c>
      <c r="N26" s="15" t="str">
        <f t="shared" si="3"/>
        <v/>
      </c>
      <c r="O26" s="15" t="str">
        <f t="shared" si="3"/>
        <v/>
      </c>
      <c r="P26" s="15" t="str">
        <f t="shared" si="3"/>
        <v/>
      </c>
      <c r="Q26" s="15" t="str">
        <f t="shared" si="3"/>
        <v/>
      </c>
      <c r="R26" s="15" t="str">
        <f t="shared" si="3"/>
        <v/>
      </c>
      <c r="S26" s="15" t="str">
        <f t="shared" si="3"/>
        <v/>
      </c>
      <c r="T26" s="15" t="str">
        <f t="shared" si="3"/>
        <v/>
      </c>
      <c r="U26" s="15" t="str">
        <f t="shared" si="3"/>
        <v/>
      </c>
      <c r="V26" s="15" t="str">
        <f t="shared" si="3"/>
        <v>X</v>
      </c>
      <c r="W26" s="15" t="str">
        <f t="shared" si="3"/>
        <v>X</v>
      </c>
      <c r="X26" s="15" t="str">
        <f t="shared" si="11"/>
        <v/>
      </c>
      <c r="Y26" s="15" t="str">
        <f t="shared" si="11"/>
        <v/>
      </c>
      <c r="Z26" s="15" t="str">
        <f t="shared" si="11"/>
        <v/>
      </c>
      <c r="AA26" s="15" t="str">
        <f t="shared" si="11"/>
        <v/>
      </c>
      <c r="AB26" s="15" t="str">
        <f t="shared" si="11"/>
        <v/>
      </c>
      <c r="AC26" s="15" t="str">
        <f t="shared" si="11"/>
        <v/>
      </c>
      <c r="AD26" s="15" t="str">
        <f t="shared" si="11"/>
        <v/>
      </c>
      <c r="AE26" s="15" t="str">
        <f t="shared" si="5"/>
        <v/>
      </c>
      <c r="AF26" s="15" t="str">
        <f t="shared" si="6"/>
        <v/>
      </c>
      <c r="AG26" s="15" t="str">
        <f t="shared" si="6"/>
        <v/>
      </c>
      <c r="AH26" s="15" t="str">
        <f t="shared" si="6"/>
        <v/>
      </c>
      <c r="AI26" s="38" t="str">
        <f t="shared" si="6"/>
        <v/>
      </c>
    </row>
    <row r="27" spans="2:35" x14ac:dyDescent="0.25">
      <c r="B27" s="16">
        <v>5.0999999999999996</v>
      </c>
      <c r="C27" s="17" t="s">
        <v>40</v>
      </c>
      <c r="D27" s="8">
        <v>1</v>
      </c>
      <c r="E27" s="7">
        <v>43449</v>
      </c>
      <c r="F27" s="25">
        <f t="shared" si="1"/>
        <v>43449</v>
      </c>
      <c r="G27" s="56">
        <v>0.5</v>
      </c>
      <c r="H27" s="37" t="str">
        <f t="shared" si="2"/>
        <v/>
      </c>
      <c r="I27" s="15" t="str">
        <f t="shared" si="3"/>
        <v/>
      </c>
      <c r="J27" s="15" t="str">
        <f t="shared" si="3"/>
        <v/>
      </c>
      <c r="K27" s="15" t="str">
        <f t="shared" si="3"/>
        <v/>
      </c>
      <c r="L27" s="15" t="str">
        <f t="shared" si="3"/>
        <v/>
      </c>
      <c r="M27" s="15" t="str">
        <f t="shared" si="3"/>
        <v/>
      </c>
      <c r="N27" s="15" t="str">
        <f t="shared" si="3"/>
        <v/>
      </c>
      <c r="O27" s="15" t="str">
        <f t="shared" si="3"/>
        <v/>
      </c>
      <c r="P27" s="15" t="str">
        <f t="shared" si="3"/>
        <v/>
      </c>
      <c r="Q27" s="15" t="str">
        <f t="shared" si="3"/>
        <v/>
      </c>
      <c r="R27" s="15" t="str">
        <f t="shared" si="3"/>
        <v/>
      </c>
      <c r="S27" s="15" t="str">
        <f t="shared" si="3"/>
        <v/>
      </c>
      <c r="T27" s="15" t="str">
        <f t="shared" si="3"/>
        <v/>
      </c>
      <c r="U27" s="15" t="str">
        <f t="shared" si="3"/>
        <v/>
      </c>
      <c r="V27" s="15" t="str">
        <f t="shared" si="3"/>
        <v>X</v>
      </c>
      <c r="W27" s="15" t="str">
        <f t="shared" si="3"/>
        <v/>
      </c>
      <c r="X27" s="15" t="str">
        <f t="shared" si="11"/>
        <v/>
      </c>
      <c r="Y27" s="15" t="str">
        <f t="shared" si="11"/>
        <v/>
      </c>
      <c r="Z27" s="15" t="str">
        <f t="shared" si="11"/>
        <v/>
      </c>
      <c r="AA27" s="15" t="str">
        <f t="shared" si="11"/>
        <v/>
      </c>
      <c r="AB27" s="15" t="str">
        <f t="shared" si="11"/>
        <v/>
      </c>
      <c r="AC27" s="15" t="str">
        <f t="shared" si="11"/>
        <v/>
      </c>
      <c r="AD27" s="15" t="str">
        <f t="shared" si="11"/>
        <v/>
      </c>
      <c r="AE27" s="15" t="str">
        <f t="shared" si="5"/>
        <v/>
      </c>
      <c r="AF27" s="15" t="str">
        <f t="shared" si="6"/>
        <v/>
      </c>
      <c r="AG27" s="15" t="str">
        <f t="shared" si="6"/>
        <v/>
      </c>
      <c r="AH27" s="15" t="str">
        <f t="shared" si="6"/>
        <v/>
      </c>
      <c r="AI27" s="38" t="str">
        <f t="shared" si="6"/>
        <v/>
      </c>
    </row>
    <row r="28" spans="2:35" ht="15.75" thickBot="1" x14ac:dyDescent="0.3">
      <c r="B28" s="48">
        <v>5.2</v>
      </c>
      <c r="C28" s="28" t="s">
        <v>30</v>
      </c>
      <c r="D28" s="31">
        <v>1</v>
      </c>
      <c r="E28" s="9">
        <v>43450</v>
      </c>
      <c r="F28" s="32">
        <f t="shared" si="1"/>
        <v>43450</v>
      </c>
      <c r="G28" s="56">
        <v>0</v>
      </c>
      <c r="H28" s="50" t="str">
        <f t="shared" si="2"/>
        <v/>
      </c>
      <c r="I28" s="51" t="str">
        <f t="shared" si="3"/>
        <v/>
      </c>
      <c r="J28" s="51" t="str">
        <f t="shared" si="3"/>
        <v/>
      </c>
      <c r="K28" s="51" t="str">
        <f t="shared" si="3"/>
        <v/>
      </c>
      <c r="L28" s="51" t="str">
        <f t="shared" si="3"/>
        <v/>
      </c>
      <c r="M28" s="51" t="str">
        <f t="shared" si="3"/>
        <v/>
      </c>
      <c r="N28" s="51" t="str">
        <f t="shared" si="3"/>
        <v/>
      </c>
      <c r="O28" s="51" t="str">
        <f t="shared" si="3"/>
        <v/>
      </c>
      <c r="P28" s="51" t="str">
        <f t="shared" si="3"/>
        <v/>
      </c>
      <c r="Q28" s="51" t="str">
        <f t="shared" si="3"/>
        <v/>
      </c>
      <c r="R28" s="51" t="str">
        <f t="shared" si="3"/>
        <v/>
      </c>
      <c r="S28" s="51" t="str">
        <f t="shared" si="3"/>
        <v/>
      </c>
      <c r="T28" s="51" t="str">
        <f t="shared" si="3"/>
        <v/>
      </c>
      <c r="U28" s="51" t="str">
        <f t="shared" si="3"/>
        <v/>
      </c>
      <c r="V28" s="51" t="str">
        <f t="shared" si="3"/>
        <v/>
      </c>
      <c r="W28" s="51" t="str">
        <f t="shared" si="3"/>
        <v>X</v>
      </c>
      <c r="X28" s="51" t="str">
        <f t="shared" si="11"/>
        <v/>
      </c>
      <c r="Y28" s="51" t="str">
        <f t="shared" si="11"/>
        <v/>
      </c>
      <c r="Z28" s="51" t="str">
        <f t="shared" si="11"/>
        <v/>
      </c>
      <c r="AA28" s="51" t="str">
        <f t="shared" si="11"/>
        <v/>
      </c>
      <c r="AB28" s="51" t="str">
        <f t="shared" si="11"/>
        <v/>
      </c>
      <c r="AC28" s="51" t="str">
        <f t="shared" si="11"/>
        <v/>
      </c>
      <c r="AD28" s="51" t="str">
        <f t="shared" si="11"/>
        <v/>
      </c>
      <c r="AE28" s="51" t="str">
        <f t="shared" si="5"/>
        <v/>
      </c>
      <c r="AF28" s="51" t="str">
        <f t="shared" si="6"/>
        <v/>
      </c>
      <c r="AG28" s="51" t="str">
        <f t="shared" si="6"/>
        <v/>
      </c>
      <c r="AH28" s="51" t="str">
        <f t="shared" si="6"/>
        <v/>
      </c>
      <c r="AI28" s="52" t="str">
        <f t="shared" si="6"/>
        <v/>
      </c>
    </row>
    <row r="29" spans="2:35" x14ac:dyDescent="0.25">
      <c r="B29" s="44">
        <v>6</v>
      </c>
      <c r="C29" s="45" t="s">
        <v>34</v>
      </c>
      <c r="D29" s="46">
        <v>9</v>
      </c>
      <c r="E29" s="47">
        <v>43444</v>
      </c>
      <c r="F29" s="41">
        <f t="shared" si="1"/>
        <v>43452</v>
      </c>
      <c r="G29" s="55">
        <f>0.2*G30+0.2*G31+0.2*G32+0.2*G33+0.2*G34</f>
        <v>0</v>
      </c>
      <c r="H29" s="37" t="str">
        <f>IF(AND(H$9&gt;=$E29,H$9&lt;=$F29),"Y","")</f>
        <v/>
      </c>
      <c r="I29" s="15" t="str">
        <f t="shared" ref="I29:AI29" si="12">IF(AND(I$9&gt;=$E29,I$9&lt;=$F29),"Y","")</f>
        <v/>
      </c>
      <c r="J29" s="15" t="str">
        <f t="shared" si="12"/>
        <v/>
      </c>
      <c r="K29" s="15" t="str">
        <f t="shared" si="12"/>
        <v/>
      </c>
      <c r="L29" s="15" t="str">
        <f t="shared" si="12"/>
        <v/>
      </c>
      <c r="M29" s="15" t="str">
        <f t="shared" si="12"/>
        <v/>
      </c>
      <c r="N29" s="15" t="str">
        <f t="shared" si="12"/>
        <v/>
      </c>
      <c r="O29" s="15" t="str">
        <f t="shared" si="12"/>
        <v/>
      </c>
      <c r="P29" s="15" t="str">
        <f t="shared" si="12"/>
        <v/>
      </c>
      <c r="Q29" s="15" t="str">
        <f t="shared" si="12"/>
        <v>Y</v>
      </c>
      <c r="R29" s="15" t="str">
        <f t="shared" si="12"/>
        <v>Y</v>
      </c>
      <c r="S29" s="15" t="str">
        <f t="shared" si="12"/>
        <v>Y</v>
      </c>
      <c r="T29" s="15" t="str">
        <f t="shared" si="12"/>
        <v>Y</v>
      </c>
      <c r="U29" s="15" t="str">
        <f t="shared" si="12"/>
        <v>Y</v>
      </c>
      <c r="V29" s="15" t="str">
        <f t="shared" si="12"/>
        <v>Y</v>
      </c>
      <c r="W29" s="15" t="str">
        <f t="shared" si="12"/>
        <v>Y</v>
      </c>
      <c r="X29" s="15" t="str">
        <f t="shared" si="12"/>
        <v>Y</v>
      </c>
      <c r="Y29" s="15" t="str">
        <f t="shared" si="12"/>
        <v>Y</v>
      </c>
      <c r="Z29" s="15" t="str">
        <f t="shared" si="12"/>
        <v/>
      </c>
      <c r="AA29" s="15" t="str">
        <f t="shared" si="12"/>
        <v/>
      </c>
      <c r="AB29" s="15" t="str">
        <f t="shared" si="12"/>
        <v/>
      </c>
      <c r="AC29" s="15" t="str">
        <f t="shared" si="12"/>
        <v/>
      </c>
      <c r="AD29" s="15" t="str">
        <f t="shared" si="12"/>
        <v/>
      </c>
      <c r="AE29" s="15" t="str">
        <f t="shared" si="12"/>
        <v/>
      </c>
      <c r="AF29" s="15" t="str">
        <f t="shared" si="12"/>
        <v/>
      </c>
      <c r="AG29" s="15" t="str">
        <f t="shared" si="12"/>
        <v/>
      </c>
      <c r="AH29" s="15" t="str">
        <f t="shared" si="12"/>
        <v/>
      </c>
      <c r="AI29" s="38" t="str">
        <f t="shared" si="12"/>
        <v/>
      </c>
    </row>
    <row r="30" spans="2:35" x14ac:dyDescent="0.25">
      <c r="B30" s="16">
        <v>6.1</v>
      </c>
      <c r="C30" s="17" t="s">
        <v>35</v>
      </c>
      <c r="D30" s="8">
        <v>3</v>
      </c>
      <c r="E30" s="7">
        <v>43444</v>
      </c>
      <c r="F30" s="25">
        <f t="shared" si="1"/>
        <v>43446</v>
      </c>
      <c r="G30" s="56">
        <v>0</v>
      </c>
      <c r="H30" s="37" t="str">
        <f t="shared" si="2"/>
        <v/>
      </c>
      <c r="I30" s="15" t="str">
        <f t="shared" si="3"/>
        <v/>
      </c>
      <c r="J30" s="15" t="str">
        <f t="shared" si="3"/>
        <v/>
      </c>
      <c r="K30" s="15" t="str">
        <f t="shared" si="3"/>
        <v/>
      </c>
      <c r="L30" s="15" t="str">
        <f t="shared" si="3"/>
        <v/>
      </c>
      <c r="M30" s="15" t="str">
        <f t="shared" si="3"/>
        <v/>
      </c>
      <c r="N30" s="15" t="str">
        <f t="shared" si="3"/>
        <v/>
      </c>
      <c r="O30" s="15" t="str">
        <f t="shared" si="3"/>
        <v/>
      </c>
      <c r="P30" s="15" t="str">
        <f t="shared" si="3"/>
        <v/>
      </c>
      <c r="Q30" s="15" t="str">
        <f t="shared" si="3"/>
        <v>X</v>
      </c>
      <c r="R30" s="15" t="str">
        <f t="shared" si="3"/>
        <v>X</v>
      </c>
      <c r="S30" s="15" t="str">
        <f t="shared" si="3"/>
        <v>X</v>
      </c>
      <c r="T30" s="15" t="str">
        <f t="shared" si="3"/>
        <v/>
      </c>
      <c r="U30" s="15" t="str">
        <f t="shared" si="3"/>
        <v/>
      </c>
      <c r="V30" s="15" t="str">
        <f t="shared" si="3"/>
        <v/>
      </c>
      <c r="W30" s="15" t="str">
        <f t="shared" si="3"/>
        <v/>
      </c>
      <c r="X30" s="15" t="str">
        <f t="shared" si="11"/>
        <v/>
      </c>
      <c r="Y30" s="15" t="str">
        <f t="shared" si="11"/>
        <v/>
      </c>
      <c r="Z30" s="15" t="str">
        <f t="shared" si="11"/>
        <v/>
      </c>
      <c r="AA30" s="15" t="str">
        <f t="shared" si="11"/>
        <v/>
      </c>
      <c r="AB30" s="15" t="str">
        <f t="shared" si="11"/>
        <v/>
      </c>
      <c r="AC30" s="15" t="str">
        <f t="shared" si="11"/>
        <v/>
      </c>
      <c r="AD30" s="15" t="str">
        <f t="shared" si="11"/>
        <v/>
      </c>
      <c r="AE30" s="15" t="str">
        <f t="shared" si="5"/>
        <v/>
      </c>
      <c r="AF30" s="15" t="str">
        <f t="shared" si="6"/>
        <v/>
      </c>
      <c r="AG30" s="15" t="str">
        <f t="shared" si="6"/>
        <v/>
      </c>
      <c r="AH30" s="15" t="str">
        <f t="shared" si="6"/>
        <v/>
      </c>
      <c r="AI30" s="38" t="str">
        <f t="shared" si="6"/>
        <v/>
      </c>
    </row>
    <row r="31" spans="2:35" x14ac:dyDescent="0.25">
      <c r="B31" s="16">
        <v>6.2</v>
      </c>
      <c r="C31" s="17" t="s">
        <v>37</v>
      </c>
      <c r="D31" s="8">
        <v>4</v>
      </c>
      <c r="E31" s="7">
        <v>43447</v>
      </c>
      <c r="F31" s="25">
        <f t="shared" si="1"/>
        <v>43450</v>
      </c>
      <c r="G31" s="56">
        <v>0</v>
      </c>
      <c r="H31" s="37" t="str">
        <f t="shared" si="2"/>
        <v/>
      </c>
      <c r="I31" s="15" t="str">
        <f t="shared" ref="I31:X42" si="13">IF(AND(I$9&gt;=$E31,I$9&lt;=$F31),"X","")</f>
        <v/>
      </c>
      <c r="J31" s="15" t="str">
        <f t="shared" si="13"/>
        <v/>
      </c>
      <c r="K31" s="15" t="str">
        <f t="shared" si="13"/>
        <v/>
      </c>
      <c r="L31" s="15" t="str">
        <f t="shared" si="13"/>
        <v/>
      </c>
      <c r="M31" s="15" t="str">
        <f t="shared" si="13"/>
        <v/>
      </c>
      <c r="N31" s="15" t="str">
        <f t="shared" si="13"/>
        <v/>
      </c>
      <c r="O31" s="15" t="str">
        <f t="shared" si="13"/>
        <v/>
      </c>
      <c r="P31" s="15" t="str">
        <f t="shared" si="13"/>
        <v/>
      </c>
      <c r="Q31" s="15" t="str">
        <f t="shared" si="13"/>
        <v/>
      </c>
      <c r="R31" s="15" t="str">
        <f t="shared" si="13"/>
        <v/>
      </c>
      <c r="S31" s="15" t="str">
        <f t="shared" si="13"/>
        <v/>
      </c>
      <c r="T31" s="15" t="str">
        <f t="shared" si="13"/>
        <v>X</v>
      </c>
      <c r="U31" s="15" t="str">
        <f t="shared" si="13"/>
        <v>X</v>
      </c>
      <c r="V31" s="15" t="str">
        <f t="shared" si="13"/>
        <v>X</v>
      </c>
      <c r="W31" s="15" t="str">
        <f t="shared" si="13"/>
        <v>X</v>
      </c>
      <c r="X31" s="15" t="str">
        <f t="shared" si="11"/>
        <v/>
      </c>
      <c r="Y31" s="15" t="str">
        <f t="shared" si="11"/>
        <v/>
      </c>
      <c r="Z31" s="15" t="str">
        <f t="shared" si="11"/>
        <v/>
      </c>
      <c r="AA31" s="15" t="str">
        <f t="shared" si="11"/>
        <v/>
      </c>
      <c r="AB31" s="15" t="str">
        <f t="shared" si="11"/>
        <v/>
      </c>
      <c r="AC31" s="15" t="str">
        <f t="shared" si="11"/>
        <v/>
      </c>
      <c r="AD31" s="15" t="str">
        <f t="shared" si="11"/>
        <v/>
      </c>
      <c r="AE31" s="15" t="str">
        <f t="shared" si="5"/>
        <v/>
      </c>
      <c r="AF31" s="15" t="str">
        <f t="shared" ref="AF31:AI42" si="14">IF(AND(AF$9&gt;=$E31,AF$9&lt;=$F31),"X","")</f>
        <v/>
      </c>
      <c r="AG31" s="15" t="str">
        <f t="shared" si="14"/>
        <v/>
      </c>
      <c r="AH31" s="15" t="str">
        <f t="shared" si="14"/>
        <v/>
      </c>
      <c r="AI31" s="38" t="str">
        <f t="shared" si="14"/>
        <v/>
      </c>
    </row>
    <row r="32" spans="2:35" x14ac:dyDescent="0.25">
      <c r="B32" s="16">
        <v>6.3</v>
      </c>
      <c r="C32" s="17" t="s">
        <v>38</v>
      </c>
      <c r="D32" s="8">
        <v>4</v>
      </c>
      <c r="E32" s="7">
        <v>43447</v>
      </c>
      <c r="F32" s="25">
        <f t="shared" si="1"/>
        <v>43450</v>
      </c>
      <c r="G32" s="56">
        <v>0</v>
      </c>
      <c r="H32" s="37" t="str">
        <f t="shared" si="2"/>
        <v/>
      </c>
      <c r="I32" s="15" t="str">
        <f t="shared" si="13"/>
        <v/>
      </c>
      <c r="J32" s="15" t="str">
        <f t="shared" si="13"/>
        <v/>
      </c>
      <c r="K32" s="15" t="str">
        <f t="shared" si="13"/>
        <v/>
      </c>
      <c r="L32" s="15" t="str">
        <f t="shared" si="13"/>
        <v/>
      </c>
      <c r="M32" s="15" t="str">
        <f t="shared" si="13"/>
        <v/>
      </c>
      <c r="N32" s="15" t="str">
        <f t="shared" si="13"/>
        <v/>
      </c>
      <c r="O32" s="15" t="str">
        <f t="shared" si="13"/>
        <v/>
      </c>
      <c r="P32" s="15" t="str">
        <f t="shared" si="13"/>
        <v/>
      </c>
      <c r="Q32" s="15" t="str">
        <f t="shared" si="13"/>
        <v/>
      </c>
      <c r="R32" s="15" t="str">
        <f t="shared" si="13"/>
        <v/>
      </c>
      <c r="S32" s="15" t="str">
        <f t="shared" si="13"/>
        <v/>
      </c>
      <c r="T32" s="15" t="str">
        <f t="shared" si="13"/>
        <v>X</v>
      </c>
      <c r="U32" s="15" t="str">
        <f t="shared" si="13"/>
        <v>X</v>
      </c>
      <c r="V32" s="15" t="str">
        <f t="shared" si="13"/>
        <v>X</v>
      </c>
      <c r="W32" s="15" t="str">
        <f t="shared" si="13"/>
        <v>X</v>
      </c>
      <c r="X32" s="15" t="str">
        <f t="shared" si="11"/>
        <v/>
      </c>
      <c r="Y32" s="15" t="str">
        <f t="shared" si="11"/>
        <v/>
      </c>
      <c r="Z32" s="15" t="str">
        <f t="shared" si="11"/>
        <v/>
      </c>
      <c r="AA32" s="15" t="str">
        <f t="shared" si="11"/>
        <v/>
      </c>
      <c r="AB32" s="15" t="str">
        <f t="shared" si="11"/>
        <v/>
      </c>
      <c r="AC32" s="15" t="str">
        <f t="shared" si="11"/>
        <v/>
      </c>
      <c r="AD32" s="15" t="str">
        <f t="shared" si="11"/>
        <v/>
      </c>
      <c r="AE32" s="15" t="str">
        <f t="shared" si="5"/>
        <v/>
      </c>
      <c r="AF32" s="15" t="str">
        <f t="shared" si="14"/>
        <v/>
      </c>
      <c r="AG32" s="15" t="str">
        <f t="shared" si="14"/>
        <v/>
      </c>
      <c r="AH32" s="15" t="str">
        <f t="shared" si="14"/>
        <v/>
      </c>
      <c r="AI32" s="38" t="str">
        <f t="shared" si="14"/>
        <v/>
      </c>
    </row>
    <row r="33" spans="1:35" x14ac:dyDescent="0.25">
      <c r="B33" s="16">
        <v>6.4</v>
      </c>
      <c r="C33" s="17" t="s">
        <v>39</v>
      </c>
      <c r="D33" s="8">
        <v>4</v>
      </c>
      <c r="E33" s="7">
        <v>43447</v>
      </c>
      <c r="F33" s="25">
        <f t="shared" si="1"/>
        <v>43450</v>
      </c>
      <c r="G33" s="56">
        <v>0</v>
      </c>
      <c r="H33" s="37" t="str">
        <f t="shared" si="2"/>
        <v/>
      </c>
      <c r="I33" s="15" t="str">
        <f t="shared" si="13"/>
        <v/>
      </c>
      <c r="J33" s="15" t="str">
        <f t="shared" si="13"/>
        <v/>
      </c>
      <c r="K33" s="15" t="str">
        <f t="shared" si="13"/>
        <v/>
      </c>
      <c r="L33" s="15" t="str">
        <f t="shared" si="13"/>
        <v/>
      </c>
      <c r="M33" s="15" t="str">
        <f t="shared" si="13"/>
        <v/>
      </c>
      <c r="N33" s="15" t="str">
        <f t="shared" si="13"/>
        <v/>
      </c>
      <c r="O33" s="15" t="str">
        <f t="shared" si="13"/>
        <v/>
      </c>
      <c r="P33" s="15" t="str">
        <f t="shared" si="13"/>
        <v/>
      </c>
      <c r="Q33" s="15" t="str">
        <f t="shared" si="13"/>
        <v/>
      </c>
      <c r="R33" s="15" t="str">
        <f t="shared" si="13"/>
        <v/>
      </c>
      <c r="S33" s="15" t="str">
        <f t="shared" si="13"/>
        <v/>
      </c>
      <c r="T33" s="15" t="str">
        <f t="shared" si="13"/>
        <v>X</v>
      </c>
      <c r="U33" s="15" t="str">
        <f t="shared" si="13"/>
        <v>X</v>
      </c>
      <c r="V33" s="15" t="str">
        <f t="shared" si="13"/>
        <v>X</v>
      </c>
      <c r="W33" s="15" t="str">
        <f t="shared" si="13"/>
        <v>X</v>
      </c>
      <c r="X33" s="15" t="str">
        <f t="shared" si="11"/>
        <v/>
      </c>
      <c r="Y33" s="15" t="str">
        <f t="shared" si="11"/>
        <v/>
      </c>
      <c r="Z33" s="15" t="str">
        <f t="shared" si="11"/>
        <v/>
      </c>
      <c r="AA33" s="15" t="str">
        <f t="shared" si="11"/>
        <v/>
      </c>
      <c r="AB33" s="15" t="str">
        <f t="shared" si="11"/>
        <v/>
      </c>
      <c r="AC33" s="15" t="str">
        <f t="shared" si="11"/>
        <v/>
      </c>
      <c r="AD33" s="15" t="str">
        <f t="shared" si="11"/>
        <v/>
      </c>
      <c r="AE33" s="15" t="str">
        <f t="shared" si="5"/>
        <v/>
      </c>
      <c r="AF33" s="15" t="str">
        <f t="shared" si="14"/>
        <v/>
      </c>
      <c r="AG33" s="15" t="str">
        <f t="shared" si="14"/>
        <v/>
      </c>
      <c r="AH33" s="15" t="str">
        <f t="shared" si="14"/>
        <v/>
      </c>
      <c r="AI33" s="38" t="str">
        <f t="shared" si="14"/>
        <v/>
      </c>
    </row>
    <row r="34" spans="1:35" ht="15.75" thickBot="1" x14ac:dyDescent="0.3">
      <c r="B34" s="48">
        <v>6.5</v>
      </c>
      <c r="C34" s="28" t="s">
        <v>36</v>
      </c>
      <c r="D34" s="31">
        <v>2</v>
      </c>
      <c r="E34" s="9">
        <v>43451</v>
      </c>
      <c r="F34" s="32">
        <f t="shared" si="1"/>
        <v>43452</v>
      </c>
      <c r="G34" s="57">
        <v>0</v>
      </c>
      <c r="H34" s="50" t="str">
        <f t="shared" si="2"/>
        <v/>
      </c>
      <c r="I34" s="51" t="str">
        <f t="shared" si="13"/>
        <v/>
      </c>
      <c r="J34" s="51" t="str">
        <f t="shared" si="13"/>
        <v/>
      </c>
      <c r="K34" s="51" t="str">
        <f t="shared" si="13"/>
        <v/>
      </c>
      <c r="L34" s="51" t="str">
        <f t="shared" si="13"/>
        <v/>
      </c>
      <c r="M34" s="51" t="str">
        <f t="shared" si="13"/>
        <v/>
      </c>
      <c r="N34" s="51" t="str">
        <f t="shared" si="13"/>
        <v/>
      </c>
      <c r="O34" s="51" t="str">
        <f t="shared" si="13"/>
        <v/>
      </c>
      <c r="P34" s="51" t="str">
        <f t="shared" si="13"/>
        <v/>
      </c>
      <c r="Q34" s="51" t="str">
        <f t="shared" si="13"/>
        <v/>
      </c>
      <c r="R34" s="51" t="str">
        <f t="shared" si="13"/>
        <v/>
      </c>
      <c r="S34" s="51" t="str">
        <f t="shared" si="13"/>
        <v/>
      </c>
      <c r="T34" s="51" t="str">
        <f t="shared" si="13"/>
        <v/>
      </c>
      <c r="U34" s="51" t="str">
        <f t="shared" si="13"/>
        <v/>
      </c>
      <c r="V34" s="51" t="str">
        <f t="shared" si="13"/>
        <v/>
      </c>
      <c r="W34" s="51" t="str">
        <f t="shared" si="13"/>
        <v/>
      </c>
      <c r="X34" s="51" t="str">
        <f t="shared" si="11"/>
        <v>X</v>
      </c>
      <c r="Y34" s="51" t="str">
        <f t="shared" si="11"/>
        <v>X</v>
      </c>
      <c r="Z34" s="51" t="str">
        <f t="shared" si="11"/>
        <v/>
      </c>
      <c r="AA34" s="51" t="str">
        <f t="shared" si="11"/>
        <v/>
      </c>
      <c r="AB34" s="51" t="str">
        <f t="shared" si="11"/>
        <v/>
      </c>
      <c r="AC34" s="51" t="str">
        <f t="shared" si="11"/>
        <v/>
      </c>
      <c r="AD34" s="51" t="str">
        <f t="shared" si="11"/>
        <v/>
      </c>
      <c r="AE34" s="51" t="str">
        <f t="shared" si="5"/>
        <v/>
      </c>
      <c r="AF34" s="51" t="str">
        <f t="shared" si="14"/>
        <v/>
      </c>
      <c r="AG34" s="51" t="str">
        <f t="shared" si="14"/>
        <v/>
      </c>
      <c r="AH34" s="51" t="str">
        <f t="shared" si="14"/>
        <v/>
      </c>
      <c r="AI34" s="52" t="str">
        <f t="shared" si="14"/>
        <v/>
      </c>
    </row>
    <row r="35" spans="1:35" x14ac:dyDescent="0.25">
      <c r="B35" s="44">
        <v>7</v>
      </c>
      <c r="C35" s="45" t="s">
        <v>42</v>
      </c>
      <c r="D35" s="46">
        <v>3</v>
      </c>
      <c r="E35" s="47">
        <v>43452</v>
      </c>
      <c r="F35" s="41">
        <f t="shared" si="1"/>
        <v>43454</v>
      </c>
      <c r="G35" s="55">
        <f>0.25*G36+0.25*G37+0.25*G38+0.25*G39</f>
        <v>0</v>
      </c>
      <c r="H35" s="37" t="str">
        <f>IF(AND(H$9&gt;=$E35,H$9&lt;=$F35),"Y","")</f>
        <v/>
      </c>
      <c r="I35" s="15" t="str">
        <f t="shared" ref="I35:AI35" si="15">IF(AND(I$9&gt;=$E35,I$9&lt;=$F35),"Y","")</f>
        <v/>
      </c>
      <c r="J35" s="15" t="str">
        <f t="shared" si="15"/>
        <v/>
      </c>
      <c r="K35" s="15" t="str">
        <f t="shared" si="15"/>
        <v/>
      </c>
      <c r="L35" s="15" t="str">
        <f t="shared" si="15"/>
        <v/>
      </c>
      <c r="M35" s="15" t="str">
        <f t="shared" si="15"/>
        <v/>
      </c>
      <c r="N35" s="15" t="str">
        <f t="shared" si="15"/>
        <v/>
      </c>
      <c r="O35" s="15" t="str">
        <f t="shared" si="15"/>
        <v/>
      </c>
      <c r="P35" s="15" t="str">
        <f t="shared" si="15"/>
        <v/>
      </c>
      <c r="Q35" s="15" t="str">
        <f t="shared" si="15"/>
        <v/>
      </c>
      <c r="R35" s="15" t="str">
        <f t="shared" si="15"/>
        <v/>
      </c>
      <c r="S35" s="15" t="str">
        <f t="shared" si="15"/>
        <v/>
      </c>
      <c r="T35" s="15" t="str">
        <f t="shared" si="15"/>
        <v/>
      </c>
      <c r="U35" s="15" t="str">
        <f t="shared" si="15"/>
        <v/>
      </c>
      <c r="V35" s="15" t="str">
        <f t="shared" si="15"/>
        <v/>
      </c>
      <c r="W35" s="15" t="str">
        <f t="shared" si="15"/>
        <v/>
      </c>
      <c r="X35" s="15" t="str">
        <f t="shared" si="15"/>
        <v/>
      </c>
      <c r="Y35" s="15" t="str">
        <f t="shared" si="15"/>
        <v>Y</v>
      </c>
      <c r="Z35" s="15" t="str">
        <f t="shared" si="15"/>
        <v>Y</v>
      </c>
      <c r="AA35" s="15" t="str">
        <f t="shared" si="15"/>
        <v>Y</v>
      </c>
      <c r="AB35" s="15" t="str">
        <f t="shared" si="15"/>
        <v/>
      </c>
      <c r="AC35" s="15" t="str">
        <f t="shared" si="15"/>
        <v/>
      </c>
      <c r="AD35" s="15" t="str">
        <f t="shared" si="15"/>
        <v/>
      </c>
      <c r="AE35" s="15" t="str">
        <f t="shared" si="15"/>
        <v/>
      </c>
      <c r="AF35" s="15" t="str">
        <f t="shared" si="15"/>
        <v/>
      </c>
      <c r="AG35" s="15" t="str">
        <f t="shared" si="15"/>
        <v/>
      </c>
      <c r="AH35" s="15" t="str">
        <f t="shared" si="15"/>
        <v/>
      </c>
      <c r="AI35" s="38" t="str">
        <f t="shared" si="15"/>
        <v/>
      </c>
    </row>
    <row r="36" spans="1:35" x14ac:dyDescent="0.25">
      <c r="B36" s="16">
        <v>7.1</v>
      </c>
      <c r="C36" s="17" t="s">
        <v>43</v>
      </c>
      <c r="D36" s="8">
        <v>1</v>
      </c>
      <c r="E36" s="7">
        <v>43452</v>
      </c>
      <c r="F36" s="25">
        <f t="shared" si="1"/>
        <v>43452</v>
      </c>
      <c r="G36" s="56">
        <v>0</v>
      </c>
      <c r="H36" s="37" t="str">
        <f t="shared" si="2"/>
        <v/>
      </c>
      <c r="I36" s="15" t="str">
        <f t="shared" si="13"/>
        <v/>
      </c>
      <c r="J36" s="15" t="str">
        <f t="shared" si="13"/>
        <v/>
      </c>
      <c r="K36" s="15" t="str">
        <f t="shared" si="13"/>
        <v/>
      </c>
      <c r="L36" s="15" t="str">
        <f t="shared" si="13"/>
        <v/>
      </c>
      <c r="M36" s="15" t="str">
        <f t="shared" si="13"/>
        <v/>
      </c>
      <c r="N36" s="15" t="str">
        <f t="shared" si="13"/>
        <v/>
      </c>
      <c r="O36" s="15" t="str">
        <f t="shared" si="13"/>
        <v/>
      </c>
      <c r="P36" s="15" t="str">
        <f t="shared" si="13"/>
        <v/>
      </c>
      <c r="Q36" s="15" t="str">
        <f t="shared" si="13"/>
        <v/>
      </c>
      <c r="R36" s="15" t="str">
        <f t="shared" si="13"/>
        <v/>
      </c>
      <c r="S36" s="15" t="str">
        <f t="shared" si="13"/>
        <v/>
      </c>
      <c r="T36" s="15" t="str">
        <f t="shared" si="13"/>
        <v/>
      </c>
      <c r="U36" s="15" t="str">
        <f t="shared" si="13"/>
        <v/>
      </c>
      <c r="V36" s="15" t="str">
        <f t="shared" si="13"/>
        <v/>
      </c>
      <c r="W36" s="15" t="str">
        <f t="shared" si="13"/>
        <v/>
      </c>
      <c r="X36" s="15" t="str">
        <f t="shared" si="11"/>
        <v/>
      </c>
      <c r="Y36" s="15" t="str">
        <f t="shared" si="11"/>
        <v>X</v>
      </c>
      <c r="Z36" s="15" t="str">
        <f t="shared" si="11"/>
        <v/>
      </c>
      <c r="AA36" s="15" t="str">
        <f t="shared" si="11"/>
        <v/>
      </c>
      <c r="AB36" s="15" t="str">
        <f t="shared" si="11"/>
        <v/>
      </c>
      <c r="AC36" s="15" t="str">
        <f t="shared" si="11"/>
        <v/>
      </c>
      <c r="AD36" s="15" t="str">
        <f t="shared" si="11"/>
        <v/>
      </c>
      <c r="AE36" s="15" t="str">
        <f t="shared" si="5"/>
        <v/>
      </c>
      <c r="AF36" s="15" t="str">
        <f t="shared" si="14"/>
        <v/>
      </c>
      <c r="AG36" s="15" t="str">
        <f t="shared" si="14"/>
        <v/>
      </c>
      <c r="AH36" s="15" t="str">
        <f t="shared" si="14"/>
        <v/>
      </c>
      <c r="AI36" s="38" t="str">
        <f t="shared" si="14"/>
        <v/>
      </c>
    </row>
    <row r="37" spans="1:35" x14ac:dyDescent="0.25">
      <c r="B37" s="16">
        <v>7.2</v>
      </c>
      <c r="C37" s="17" t="s">
        <v>44</v>
      </c>
      <c r="D37" s="8">
        <v>1</v>
      </c>
      <c r="E37" s="7">
        <v>43453</v>
      </c>
      <c r="F37" s="25">
        <f t="shared" si="1"/>
        <v>43453</v>
      </c>
      <c r="G37" s="56">
        <v>0</v>
      </c>
      <c r="H37" s="37" t="str">
        <f t="shared" si="2"/>
        <v/>
      </c>
      <c r="I37" s="15" t="str">
        <f t="shared" si="13"/>
        <v/>
      </c>
      <c r="J37" s="15" t="str">
        <f t="shared" si="13"/>
        <v/>
      </c>
      <c r="K37" s="15" t="str">
        <f t="shared" si="13"/>
        <v/>
      </c>
      <c r="L37" s="15" t="str">
        <f t="shared" si="13"/>
        <v/>
      </c>
      <c r="M37" s="15" t="str">
        <f t="shared" si="13"/>
        <v/>
      </c>
      <c r="N37" s="15" t="str">
        <f t="shared" si="13"/>
        <v/>
      </c>
      <c r="O37" s="15" t="str">
        <f t="shared" si="13"/>
        <v/>
      </c>
      <c r="P37" s="15" t="str">
        <f t="shared" si="13"/>
        <v/>
      </c>
      <c r="Q37" s="15" t="str">
        <f t="shared" si="13"/>
        <v/>
      </c>
      <c r="R37" s="15" t="str">
        <f t="shared" si="13"/>
        <v/>
      </c>
      <c r="S37" s="15" t="str">
        <f t="shared" si="13"/>
        <v/>
      </c>
      <c r="T37" s="15" t="str">
        <f t="shared" si="13"/>
        <v/>
      </c>
      <c r="U37" s="15" t="str">
        <f t="shared" si="13"/>
        <v/>
      </c>
      <c r="V37" s="15" t="str">
        <f t="shared" si="13"/>
        <v/>
      </c>
      <c r="W37" s="15" t="str">
        <f t="shared" si="13"/>
        <v/>
      </c>
      <c r="X37" s="15" t="str">
        <f t="shared" si="11"/>
        <v/>
      </c>
      <c r="Y37" s="15" t="str">
        <f t="shared" si="11"/>
        <v/>
      </c>
      <c r="Z37" s="15" t="str">
        <f t="shared" si="11"/>
        <v>X</v>
      </c>
      <c r="AA37" s="15" t="str">
        <f t="shared" si="11"/>
        <v/>
      </c>
      <c r="AB37" s="15" t="str">
        <f t="shared" si="11"/>
        <v/>
      </c>
      <c r="AC37" s="15" t="str">
        <f t="shared" si="11"/>
        <v/>
      </c>
      <c r="AD37" s="15" t="str">
        <f t="shared" si="11"/>
        <v/>
      </c>
      <c r="AE37" s="15" t="str">
        <f t="shared" si="5"/>
        <v/>
      </c>
      <c r="AF37" s="15" t="str">
        <f t="shared" si="14"/>
        <v/>
      </c>
      <c r="AG37" s="15" t="str">
        <f t="shared" si="14"/>
        <v/>
      </c>
      <c r="AH37" s="15" t="str">
        <f t="shared" si="14"/>
        <v/>
      </c>
      <c r="AI37" s="38" t="str">
        <f t="shared" si="14"/>
        <v/>
      </c>
    </row>
    <row r="38" spans="1:35" x14ac:dyDescent="0.25">
      <c r="B38" s="16">
        <v>7.3</v>
      </c>
      <c r="C38" s="17" t="s">
        <v>46</v>
      </c>
      <c r="D38" s="8">
        <v>1</v>
      </c>
      <c r="E38" s="7">
        <v>43454</v>
      </c>
      <c r="F38" s="25">
        <f t="shared" si="1"/>
        <v>43454</v>
      </c>
      <c r="G38" s="56">
        <v>0</v>
      </c>
      <c r="H38" s="37" t="str">
        <f t="shared" si="2"/>
        <v/>
      </c>
      <c r="I38" s="15" t="str">
        <f t="shared" si="13"/>
        <v/>
      </c>
      <c r="J38" s="15" t="str">
        <f t="shared" si="13"/>
        <v/>
      </c>
      <c r="K38" s="15" t="str">
        <f t="shared" si="13"/>
        <v/>
      </c>
      <c r="L38" s="15" t="str">
        <f t="shared" si="13"/>
        <v/>
      </c>
      <c r="M38" s="15" t="str">
        <f t="shared" si="13"/>
        <v/>
      </c>
      <c r="N38" s="15" t="str">
        <f t="shared" si="13"/>
        <v/>
      </c>
      <c r="O38" s="15" t="str">
        <f t="shared" si="13"/>
        <v/>
      </c>
      <c r="P38" s="15" t="str">
        <f t="shared" si="13"/>
        <v/>
      </c>
      <c r="Q38" s="15" t="str">
        <f t="shared" si="13"/>
        <v/>
      </c>
      <c r="R38" s="15" t="str">
        <f t="shared" si="13"/>
        <v/>
      </c>
      <c r="S38" s="15" t="str">
        <f t="shared" si="13"/>
        <v/>
      </c>
      <c r="T38" s="15" t="str">
        <f t="shared" si="13"/>
        <v/>
      </c>
      <c r="U38" s="15" t="str">
        <f t="shared" si="13"/>
        <v/>
      </c>
      <c r="V38" s="15" t="str">
        <f t="shared" si="13"/>
        <v/>
      </c>
      <c r="W38" s="15" t="str">
        <f t="shared" si="13"/>
        <v/>
      </c>
      <c r="X38" s="15" t="str">
        <f t="shared" si="11"/>
        <v/>
      </c>
      <c r="Y38" s="15" t="str">
        <f t="shared" si="11"/>
        <v/>
      </c>
      <c r="Z38" s="15" t="str">
        <f t="shared" si="11"/>
        <v/>
      </c>
      <c r="AA38" s="15" t="str">
        <f t="shared" si="11"/>
        <v>X</v>
      </c>
      <c r="AB38" s="15" t="str">
        <f t="shared" si="11"/>
        <v/>
      </c>
      <c r="AC38" s="15" t="str">
        <f t="shared" si="11"/>
        <v/>
      </c>
      <c r="AD38" s="15" t="str">
        <f t="shared" si="11"/>
        <v/>
      </c>
      <c r="AE38" s="15" t="str">
        <f t="shared" si="5"/>
        <v/>
      </c>
      <c r="AF38" s="15" t="str">
        <f t="shared" si="14"/>
        <v/>
      </c>
      <c r="AG38" s="15" t="str">
        <f t="shared" si="14"/>
        <v/>
      </c>
      <c r="AH38" s="15" t="str">
        <f t="shared" si="14"/>
        <v/>
      </c>
      <c r="AI38" s="38" t="str">
        <f t="shared" si="14"/>
        <v/>
      </c>
    </row>
    <row r="39" spans="1:35" ht="15.75" thickBot="1" x14ac:dyDescent="0.3">
      <c r="B39" s="48">
        <v>7.4</v>
      </c>
      <c r="C39" s="28" t="s">
        <v>45</v>
      </c>
      <c r="D39" s="31">
        <v>1</v>
      </c>
      <c r="E39" s="9">
        <v>43454</v>
      </c>
      <c r="F39" s="32">
        <f t="shared" si="1"/>
        <v>43454</v>
      </c>
      <c r="G39" s="57">
        <v>0</v>
      </c>
      <c r="H39" s="50" t="str">
        <f t="shared" si="2"/>
        <v/>
      </c>
      <c r="I39" s="51" t="str">
        <f t="shared" si="13"/>
        <v/>
      </c>
      <c r="J39" s="51" t="str">
        <f t="shared" si="13"/>
        <v/>
      </c>
      <c r="K39" s="51" t="str">
        <f t="shared" si="13"/>
        <v/>
      </c>
      <c r="L39" s="51" t="str">
        <f t="shared" si="13"/>
        <v/>
      </c>
      <c r="M39" s="51" t="str">
        <f t="shared" si="13"/>
        <v/>
      </c>
      <c r="N39" s="51" t="str">
        <f t="shared" si="13"/>
        <v/>
      </c>
      <c r="O39" s="51" t="str">
        <f t="shared" si="13"/>
        <v/>
      </c>
      <c r="P39" s="51" t="str">
        <f t="shared" si="13"/>
        <v/>
      </c>
      <c r="Q39" s="51" t="str">
        <f t="shared" si="13"/>
        <v/>
      </c>
      <c r="R39" s="51" t="str">
        <f t="shared" si="13"/>
        <v/>
      </c>
      <c r="S39" s="51" t="str">
        <f t="shared" si="13"/>
        <v/>
      </c>
      <c r="T39" s="51" t="str">
        <f t="shared" si="13"/>
        <v/>
      </c>
      <c r="U39" s="51" t="str">
        <f t="shared" si="13"/>
        <v/>
      </c>
      <c r="V39" s="51" t="str">
        <f t="shared" si="13"/>
        <v/>
      </c>
      <c r="W39" s="51" t="str">
        <f t="shared" si="13"/>
        <v/>
      </c>
      <c r="X39" s="51" t="str">
        <f t="shared" si="11"/>
        <v/>
      </c>
      <c r="Y39" s="51" t="str">
        <f t="shared" si="11"/>
        <v/>
      </c>
      <c r="Z39" s="51" t="str">
        <f t="shared" si="11"/>
        <v/>
      </c>
      <c r="AA39" s="51" t="str">
        <f t="shared" si="11"/>
        <v>X</v>
      </c>
      <c r="AB39" s="51" t="str">
        <f t="shared" si="11"/>
        <v/>
      </c>
      <c r="AC39" s="51" t="str">
        <f t="shared" si="11"/>
        <v/>
      </c>
      <c r="AD39" s="51" t="str">
        <f t="shared" si="11"/>
        <v/>
      </c>
      <c r="AE39" s="51" t="str">
        <f t="shared" si="5"/>
        <v/>
      </c>
      <c r="AF39" s="51" t="str">
        <f t="shared" si="14"/>
        <v/>
      </c>
      <c r="AG39" s="51" t="str">
        <f t="shared" si="14"/>
        <v/>
      </c>
      <c r="AH39" s="51" t="str">
        <f t="shared" si="14"/>
        <v/>
      </c>
      <c r="AI39" s="52" t="str">
        <f t="shared" si="14"/>
        <v/>
      </c>
    </row>
    <row r="40" spans="1:35" x14ac:dyDescent="0.25">
      <c r="A40" s="29"/>
      <c r="B40" s="26">
        <v>8</v>
      </c>
      <c r="C40" s="23" t="s">
        <v>47</v>
      </c>
      <c r="D40" s="23">
        <v>28</v>
      </c>
      <c r="E40" s="7">
        <v>43435</v>
      </c>
      <c r="F40" s="25">
        <f t="shared" si="1"/>
        <v>43462</v>
      </c>
      <c r="G40" s="58">
        <f>0.5*G41+0.5*G42</f>
        <v>0.4</v>
      </c>
      <c r="H40" s="37" t="str">
        <f>IF(AND(H$9&gt;=$E40,H$9&lt;=$F40),"Y","")</f>
        <v>Y</v>
      </c>
      <c r="I40" s="15" t="str">
        <f t="shared" ref="I40:AI40" si="16">IF(AND(I$9&gt;=$E40,I$9&lt;=$F40),"Y","")</f>
        <v>Y</v>
      </c>
      <c r="J40" s="15" t="str">
        <f t="shared" si="16"/>
        <v>Y</v>
      </c>
      <c r="K40" s="15" t="str">
        <f t="shared" si="16"/>
        <v>Y</v>
      </c>
      <c r="L40" s="15" t="str">
        <f t="shared" si="16"/>
        <v>Y</v>
      </c>
      <c r="M40" s="15" t="str">
        <f t="shared" si="16"/>
        <v>Y</v>
      </c>
      <c r="N40" s="15" t="str">
        <f t="shared" si="16"/>
        <v>Y</v>
      </c>
      <c r="O40" s="15" t="str">
        <f t="shared" si="16"/>
        <v>Y</v>
      </c>
      <c r="P40" s="15" t="str">
        <f t="shared" si="16"/>
        <v>Y</v>
      </c>
      <c r="Q40" s="15" t="str">
        <f t="shared" si="16"/>
        <v>Y</v>
      </c>
      <c r="R40" s="15" t="str">
        <f t="shared" si="16"/>
        <v>Y</v>
      </c>
      <c r="S40" s="15" t="str">
        <f t="shared" si="16"/>
        <v>Y</v>
      </c>
      <c r="T40" s="15" t="str">
        <f t="shared" si="16"/>
        <v>Y</v>
      </c>
      <c r="U40" s="15" t="str">
        <f t="shared" si="16"/>
        <v>Y</v>
      </c>
      <c r="V40" s="15" t="str">
        <f t="shared" si="16"/>
        <v>Y</v>
      </c>
      <c r="W40" s="15" t="str">
        <f t="shared" si="16"/>
        <v>Y</v>
      </c>
      <c r="X40" s="15" t="str">
        <f t="shared" si="16"/>
        <v>Y</v>
      </c>
      <c r="Y40" s="15" t="str">
        <f t="shared" si="16"/>
        <v>Y</v>
      </c>
      <c r="Z40" s="15" t="str">
        <f t="shared" si="16"/>
        <v>Y</v>
      </c>
      <c r="AA40" s="15" t="str">
        <f t="shared" si="16"/>
        <v>Y</v>
      </c>
      <c r="AB40" s="15" t="str">
        <f t="shared" si="16"/>
        <v>Y</v>
      </c>
      <c r="AC40" s="15" t="str">
        <f t="shared" si="16"/>
        <v>Y</v>
      </c>
      <c r="AD40" s="15" t="str">
        <f t="shared" si="16"/>
        <v>Y</v>
      </c>
      <c r="AE40" s="15" t="str">
        <f t="shared" si="16"/>
        <v>Y</v>
      </c>
      <c r="AF40" s="15" t="str">
        <f t="shared" si="16"/>
        <v>Y</v>
      </c>
      <c r="AG40" s="15" t="str">
        <f t="shared" si="16"/>
        <v>Y</v>
      </c>
      <c r="AH40" s="15" t="str">
        <f t="shared" si="16"/>
        <v>Y</v>
      </c>
      <c r="AI40" s="38" t="str">
        <f t="shared" si="16"/>
        <v>Y</v>
      </c>
    </row>
    <row r="41" spans="1:35" x14ac:dyDescent="0.25">
      <c r="A41" s="29"/>
      <c r="B41" s="22">
        <v>8.1</v>
      </c>
      <c r="C41" s="17" t="s">
        <v>48</v>
      </c>
      <c r="D41" s="8">
        <v>28</v>
      </c>
      <c r="E41" s="7">
        <v>43435</v>
      </c>
      <c r="F41" s="25">
        <f t="shared" si="1"/>
        <v>43462</v>
      </c>
      <c r="G41" s="58">
        <v>0.8</v>
      </c>
      <c r="H41" s="37" t="str">
        <f t="shared" si="2"/>
        <v>X</v>
      </c>
      <c r="I41" s="15" t="str">
        <f t="shared" si="13"/>
        <v>X</v>
      </c>
      <c r="J41" s="15" t="str">
        <f t="shared" si="13"/>
        <v>X</v>
      </c>
      <c r="K41" s="15" t="str">
        <f t="shared" si="13"/>
        <v>X</v>
      </c>
      <c r="L41" s="15" t="str">
        <f t="shared" si="13"/>
        <v>X</v>
      </c>
      <c r="M41" s="15" t="str">
        <f t="shared" si="13"/>
        <v>X</v>
      </c>
      <c r="N41" s="15" t="str">
        <f t="shared" si="13"/>
        <v>X</v>
      </c>
      <c r="O41" s="15" t="str">
        <f t="shared" si="13"/>
        <v>X</v>
      </c>
      <c r="P41" s="15" t="str">
        <f t="shared" si="13"/>
        <v>X</v>
      </c>
      <c r="Q41" s="15" t="str">
        <f t="shared" si="13"/>
        <v>X</v>
      </c>
      <c r="R41" s="15" t="str">
        <f t="shared" si="13"/>
        <v>X</v>
      </c>
      <c r="S41" s="15" t="str">
        <f t="shared" si="13"/>
        <v>X</v>
      </c>
      <c r="T41" s="15" t="str">
        <f t="shared" si="13"/>
        <v>X</v>
      </c>
      <c r="U41" s="15" t="str">
        <f t="shared" si="13"/>
        <v>X</v>
      </c>
      <c r="V41" s="15" t="str">
        <f t="shared" si="13"/>
        <v>X</v>
      </c>
      <c r="W41" s="15" t="str">
        <f t="shared" si="13"/>
        <v>X</v>
      </c>
      <c r="X41" s="15" t="str">
        <f t="shared" si="13"/>
        <v>X</v>
      </c>
      <c r="Y41" s="15" t="str">
        <f t="shared" ref="X41:AD42" si="17">IF(AND(Y$9&gt;=$E41,Y$9&lt;=$F41),"X","")</f>
        <v>X</v>
      </c>
      <c r="Z41" s="15" t="str">
        <f t="shared" si="17"/>
        <v>X</v>
      </c>
      <c r="AA41" s="15" t="str">
        <f t="shared" si="17"/>
        <v>X</v>
      </c>
      <c r="AB41" s="15" t="str">
        <f t="shared" si="17"/>
        <v>X</v>
      </c>
      <c r="AC41" s="15" t="str">
        <f t="shared" si="17"/>
        <v>X</v>
      </c>
      <c r="AD41" s="15" t="str">
        <f t="shared" si="17"/>
        <v>X</v>
      </c>
      <c r="AE41" s="15" t="str">
        <f t="shared" si="5"/>
        <v>X</v>
      </c>
      <c r="AF41" s="15" t="str">
        <f t="shared" si="14"/>
        <v>X</v>
      </c>
      <c r="AG41" s="15" t="str">
        <f t="shared" si="14"/>
        <v>X</v>
      </c>
      <c r="AH41" s="15" t="str">
        <f t="shared" si="14"/>
        <v>X</v>
      </c>
      <c r="AI41" s="38" t="str">
        <f t="shared" si="14"/>
        <v>X</v>
      </c>
    </row>
    <row r="42" spans="1:35" ht="15.75" thickBot="1" x14ac:dyDescent="0.3">
      <c r="A42" s="29"/>
      <c r="B42" s="27">
        <v>8.1999999999999993</v>
      </c>
      <c r="C42" s="28" t="s">
        <v>49</v>
      </c>
      <c r="D42" s="31">
        <v>8</v>
      </c>
      <c r="E42" s="9">
        <v>43455</v>
      </c>
      <c r="F42" s="32">
        <f t="shared" si="1"/>
        <v>43462</v>
      </c>
      <c r="G42" s="59">
        <v>0</v>
      </c>
      <c r="H42" s="39" t="str">
        <f t="shared" si="2"/>
        <v/>
      </c>
      <c r="I42" s="33" t="str">
        <f t="shared" si="13"/>
        <v/>
      </c>
      <c r="J42" s="33" t="str">
        <f t="shared" si="13"/>
        <v/>
      </c>
      <c r="K42" s="33" t="str">
        <f t="shared" si="13"/>
        <v/>
      </c>
      <c r="L42" s="33" t="str">
        <f t="shared" si="13"/>
        <v/>
      </c>
      <c r="M42" s="33" t="str">
        <f t="shared" si="13"/>
        <v/>
      </c>
      <c r="N42" s="33" t="str">
        <f t="shared" si="13"/>
        <v/>
      </c>
      <c r="O42" s="33" t="str">
        <f t="shared" si="13"/>
        <v/>
      </c>
      <c r="P42" s="33" t="str">
        <f t="shared" si="13"/>
        <v/>
      </c>
      <c r="Q42" s="33" t="str">
        <f t="shared" si="13"/>
        <v/>
      </c>
      <c r="R42" s="33" t="str">
        <f t="shared" si="13"/>
        <v/>
      </c>
      <c r="S42" s="33" t="str">
        <f t="shared" si="13"/>
        <v/>
      </c>
      <c r="T42" s="33" t="str">
        <f t="shared" si="13"/>
        <v/>
      </c>
      <c r="U42" s="33" t="str">
        <f t="shared" si="13"/>
        <v/>
      </c>
      <c r="V42" s="33" t="str">
        <f t="shared" si="13"/>
        <v/>
      </c>
      <c r="W42" s="33" t="str">
        <f t="shared" si="13"/>
        <v/>
      </c>
      <c r="X42" s="33" t="str">
        <f t="shared" si="17"/>
        <v/>
      </c>
      <c r="Y42" s="33" t="str">
        <f t="shared" si="17"/>
        <v/>
      </c>
      <c r="Z42" s="33" t="str">
        <f t="shared" si="17"/>
        <v/>
      </c>
      <c r="AA42" s="33" t="str">
        <f t="shared" si="17"/>
        <v/>
      </c>
      <c r="AB42" s="33" t="str">
        <f t="shared" si="17"/>
        <v>X</v>
      </c>
      <c r="AC42" s="33" t="str">
        <f t="shared" si="17"/>
        <v>X</v>
      </c>
      <c r="AD42" s="33" t="str">
        <f t="shared" si="17"/>
        <v>X</v>
      </c>
      <c r="AE42" s="33" t="str">
        <f t="shared" si="5"/>
        <v>X</v>
      </c>
      <c r="AF42" s="33" t="str">
        <f t="shared" si="14"/>
        <v>X</v>
      </c>
      <c r="AG42" s="33" t="str">
        <f t="shared" si="14"/>
        <v>X</v>
      </c>
      <c r="AH42" s="33" t="str">
        <f t="shared" si="14"/>
        <v>X</v>
      </c>
      <c r="AI42" s="40" t="str">
        <f t="shared" si="14"/>
        <v>X</v>
      </c>
    </row>
    <row r="43" spans="1:35" ht="15.75" thickBot="1" x14ac:dyDescent="0.3">
      <c r="B43" s="22"/>
      <c r="C43" s="13"/>
      <c r="D43" s="13"/>
      <c r="E43" s="14"/>
      <c r="F43" s="61" t="s">
        <v>51</v>
      </c>
      <c r="G43" s="60">
        <f>SUM(G40,G35,G29,G26,G23,G18,G13,G10)/8</f>
        <v>0.34687499999999999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1:35" x14ac:dyDescent="0.25">
      <c r="B44" s="22"/>
      <c r="C44" s="13"/>
      <c r="D44" s="13"/>
      <c r="E44" s="14"/>
      <c r="F44" s="14"/>
      <c r="G44" s="14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1:35" x14ac:dyDescent="0.25">
      <c r="B45" s="22"/>
      <c r="C45" s="13"/>
      <c r="D45" s="13"/>
      <c r="E45" s="14"/>
      <c r="F45" s="14"/>
      <c r="G45" s="14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1:35" x14ac:dyDescent="0.25">
      <c r="B46" s="22"/>
      <c r="C46" s="13"/>
      <c r="D46" s="13"/>
      <c r="E46" s="14"/>
      <c r="F46" s="14"/>
      <c r="G46" s="14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1:35" x14ac:dyDescent="0.25">
      <c r="E47" s="1"/>
    </row>
    <row r="56" spans="17:17" x14ac:dyDescent="0.25">
      <c r="Q56" s="2"/>
    </row>
  </sheetData>
  <conditionalFormatting sqref="H10:AI42">
    <cfRule type="cellIs" dxfId="1" priority="1" operator="equal">
      <formula>"X"</formula>
    </cfRule>
    <cfRule type="cellIs" dxfId="0" priority="2" operator="equal">
      <formula>"Y"</formula>
    </cfRule>
  </conditionalFormatting>
  <pageMargins left="0.7" right="0.7" top="0.75" bottom="0.75" header="0.3" footer="0.3"/>
  <pageSetup paperSize="9" orientation="portrait" r:id="rId1"/>
  <ignoredErrors>
    <ignoredError sqref="AE11:AE12 AE19:AE22 AE24:AE25 AE14:AE17 H23:AI23 AE26:AE28 AE30:AE34 AE36:AE39 AE41:AE42 H13:AI13 H40:AI40 H35:AI35 H29:AI29 H18:AI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Rodrigues</dc:creator>
  <cp:lastModifiedBy>Joao Rodrigues</cp:lastModifiedBy>
  <dcterms:created xsi:type="dcterms:W3CDTF">2018-02-24T12:32:23Z</dcterms:created>
  <dcterms:modified xsi:type="dcterms:W3CDTF">2018-12-13T14:34:08Z</dcterms:modified>
</cp:coreProperties>
</file>