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d.kamyab\Desktop\git_repos\cost_management\"/>
    </mc:Choice>
  </mc:AlternateContent>
  <xr:revisionPtr revIDLastSave="0" documentId="13_ncr:1_{2283BA48-F464-4846-92D7-2E0D9E1D4AED}" xr6:coauthVersionLast="47" xr6:coauthVersionMax="47" xr10:uidLastSave="{00000000-0000-0000-0000-000000000000}"/>
  <bookViews>
    <workbookView xWindow="-110" yWindow="-110" windowWidth="22780" windowHeight="14660" xr2:uid="{09C9E91B-E33D-43C1-BD32-B0161ED4AD16}"/>
  </bookViews>
  <sheets>
    <sheet name="Cleanup" sheetId="1" r:id="rId1"/>
    <sheet name="Bucket siz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G15" i="3"/>
  <c r="C15" i="3"/>
  <c r="H15" i="3"/>
  <c r="H3" i="3"/>
  <c r="H4" i="3"/>
  <c r="H5" i="3"/>
  <c r="H6" i="3"/>
  <c r="H7" i="3"/>
  <c r="H8" i="3"/>
  <c r="H9" i="3"/>
  <c r="H10" i="3"/>
  <c r="H11" i="3"/>
  <c r="H12" i="3"/>
  <c r="H13" i="3"/>
  <c r="H1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C11" i="3"/>
  <c r="C14" i="3"/>
  <c r="C13" i="3"/>
  <c r="C12" i="3"/>
  <c r="C10" i="3"/>
  <c r="C9" i="3"/>
  <c r="C8" i="3"/>
  <c r="C3" i="3"/>
  <c r="C4" i="3"/>
  <c r="C5" i="3"/>
  <c r="C6" i="3"/>
  <c r="C7" i="3"/>
  <c r="C2" i="3"/>
  <c r="J29" i="1"/>
</calcChain>
</file>

<file path=xl/sharedStrings.xml><?xml version="1.0" encoding="utf-8"?>
<sst xmlns="http://schemas.openxmlformats.org/spreadsheetml/2006/main" count="228" uniqueCount="123">
  <si>
    <t>Type</t>
  </si>
  <si>
    <t>Size</t>
  </si>
  <si>
    <t>Total number of objects</t>
  </si>
  <si>
    <t>Possible Cleanup in TB</t>
  </si>
  <si>
    <t>Notes</t>
  </si>
  <si>
    <t>nfl-datalake-customer-zone</t>
  </si>
  <si>
    <t>source=hash_mapping/</t>
  </si>
  <si>
    <t>Folder</t>
  </si>
  <si>
    <t>Not sure, anyone is using this process, can trun-off</t>
  </si>
  <si>
    <t>source=aep_v2/</t>
  </si>
  <si>
    <t>Apply Purgle rules to only keep 30 days of data</t>
  </si>
  <si>
    <t>source=customer_reference/</t>
  </si>
  <si>
    <t>Jobs are turned off</t>
  </si>
  <si>
    <t>nfl-datalake-refinedzone</t>
  </si>
  <si>
    <t>ext_pcm_ticket_data_insert/</t>
  </si>
  <si>
    <t>Outbound file to PCM, no history required</t>
  </si>
  <si>
    <t>ext_pcm_profile_insert/</t>
  </si>
  <si>
    <t>ext_pcm_extended_prof_insert/</t>
  </si>
  <si>
    <t>ext_hri_intl_insert/</t>
  </si>
  <si>
    <t>ext_pcm_shop_trans_insert/</t>
  </si>
  <si>
    <t>ext_pcm_hma_insert/</t>
  </si>
  <si>
    <t>ext_pcm_dist_insert/</t>
  </si>
  <si>
    <t>ext_fcm_pcm_preferences_insert/</t>
  </si>
  <si>
    <t>ext_fcm_preferences_insert/</t>
  </si>
  <si>
    <t>pmart_clickstream_media_reg_0801/</t>
  </si>
  <si>
    <t>Backup</t>
  </si>
  <si>
    <t>fan_consent_summary/</t>
  </si>
  <si>
    <t>cleanup</t>
  </si>
  <si>
    <t>source=fcm_dedup_dw/</t>
  </si>
  <si>
    <t>Dedup was done April 2023, no longer needed</t>
  </si>
  <si>
    <t>source=fcm_de2dup_dw/</t>
  </si>
  <si>
    <t>emailid/</t>
  </si>
  <si>
    <t>Email as Cust_ID was done Junly 2023, no longer needed</t>
  </si>
  <si>
    <t>source=cleeng/</t>
  </si>
  <si>
    <t>backups, not reqired, as source is full refresh.</t>
  </si>
  <si>
    <t>source=clickstream/</t>
  </si>
  <si>
    <t>possible cleanups</t>
  </si>
  <si>
    <t>nfl-datalake-curatedzone</t>
  </si>
  <si>
    <t>temp/</t>
  </si>
  <si>
    <t>-</t>
  </si>
  <si>
    <t>events/</t>
  </si>
  <si>
    <t>not sure anyone is using this data</t>
  </si>
  <si>
    <t>nfl-datalake-dropzone</t>
  </si>
  <si>
    <t>source=kore/</t>
  </si>
  <si>
    <t>historical files</t>
  </si>
  <si>
    <t>nfl-data-bi-syslogs</t>
  </si>
  <si>
    <t>add life cycle policy</t>
  </si>
  <si>
    <t>nfl-datalake-glue-temp</t>
  </si>
  <si>
    <t>change life cycle policy from 90 to 30 days</t>
  </si>
  <si>
    <t>nfl-alacrity-matching</t>
  </si>
  <si>
    <t>to_alacrity/archive/</t>
  </si>
  <si>
    <t>old files</t>
  </si>
  <si>
    <t>match_alacrity_club_files/</t>
  </si>
  <si>
    <t>from_alacrity/</t>
  </si>
  <si>
    <t>Bucket Name</t>
  </si>
  <si>
    <t>total size</t>
  </si>
  <si>
    <t>Size Standard (TB)</t>
  </si>
  <si>
    <t>Size IA (TB)</t>
  </si>
  <si>
    <t>Archive Size</t>
  </si>
  <si>
    <t>emailid/ (6 TB), source=cleeng/ (2TB), source=fcm_dedup_dw/ (1.6TB), source=fcm_de2dup_dw/ (1TB), target=fcm_output - 12TB, source=clickstream/ - 88TB</t>
  </si>
  <si>
    <t>source=customer_reference/ - 8TB (PMart Tables) , source=hash_mapping/ - 18 TB, source=aep_v2/ - 17 TB</t>
  </si>
  <si>
    <t>nfl-datalake-rawzone</t>
  </si>
  <si>
    <t>nfl_fan_outputs/ - 29 TB, Fantasy - 4.6 TB</t>
  </si>
  <si>
    <t>aws-athena-query-results-574179717609-us-east-1</t>
  </si>
  <si>
    <t>Clickkstream - 57TB - life ccycle is set 90 days, can we change to 30 days?</t>
  </si>
  <si>
    <t>nfl-datalake-backup</t>
  </si>
  <si>
    <t>nfl-datalake-archivezone</t>
  </si>
  <si>
    <t>nfl-datalake-vendor-dropzone</t>
  </si>
  <si>
    <t xml:space="preserve">source=kore - 10 TB </t>
  </si>
  <si>
    <t>nfl-etl-scripts</t>
  </si>
  <si>
    <t>nfl-vendor-aep-bucket</t>
  </si>
  <si>
    <t>prod-nfl-fcm-matching-result</t>
  </si>
  <si>
    <t>nfl-dataiku-athena-output</t>
  </si>
  <si>
    <t>nfl-acxiom-matching</t>
  </si>
  <si>
    <t>nfl-prod-azure-fan</t>
  </si>
  <si>
    <t>exl-custom-fcm-analytics</t>
  </si>
  <si>
    <t>aws-glue-assets-574179717609-us-east-1</t>
  </si>
  <si>
    <t>ops-s3-logging</t>
  </si>
  <si>
    <t>nfl-fcm-dropzone</t>
  </si>
  <si>
    <t>vz-prod</t>
  </si>
  <si>
    <t>nfl-data-bi-cloudtrail</t>
  </si>
  <si>
    <t>discovery-team-scratch-ticketing-574179717609</t>
  </si>
  <si>
    <t>nfl-datalake-tm-sales</t>
  </si>
  <si>
    <t>nfl-backups-sql</t>
  </si>
  <si>
    <t>nfl-zs-query-output-bucket</t>
  </si>
  <si>
    <t>nfl-athena-output-prod</t>
  </si>
  <si>
    <t>archive everything. Glacier instant retrieval</t>
  </si>
  <si>
    <t>wait for Mastan for a week</t>
  </si>
  <si>
    <t>S3 actions Notes 2</t>
  </si>
  <si>
    <t>delete the folder</t>
  </si>
  <si>
    <t>apply policy to delete  after 30 days</t>
  </si>
  <si>
    <t>Prefix</t>
  </si>
  <si>
    <t>Bucket+A1:B32</t>
  </si>
  <si>
    <t>nfl-datalake-archivezone-replica</t>
  </si>
  <si>
    <t>nfl-datalake-curatedzone-replica</t>
  </si>
  <si>
    <t>nfl-datalake-dropzone-replica</t>
  </si>
  <si>
    <t>nfl-datalake-glue-temp-replica</t>
  </si>
  <si>
    <t>nfl-datalake-rawzone-replica</t>
  </si>
  <si>
    <t>nfl-datalake-refinedzone-replica</t>
  </si>
  <si>
    <t>nfl-datalake-tm-sales-replica</t>
  </si>
  <si>
    <t>nfl-datalake-vendor-dropzone-replica</t>
  </si>
  <si>
    <t>nfl-etl-scripts-replica</t>
  </si>
  <si>
    <t>nfl-prod-sftp-replica</t>
  </si>
  <si>
    <t>prod-nfl-fcm-matching-result-replica</t>
  </si>
  <si>
    <t>vz-prod-replica</t>
  </si>
  <si>
    <t>nfl-fcm-dropzone-replica</t>
  </si>
  <si>
    <t>bucket name</t>
  </si>
  <si>
    <t>object count</t>
  </si>
  <si>
    <t>transition costs</t>
  </si>
  <si>
    <t>cost sum</t>
  </si>
  <si>
    <t>IA storage (TB)</t>
  </si>
  <si>
    <t>standard storage (TB)</t>
  </si>
  <si>
    <t>monthly cost IA $/Month</t>
  </si>
  <si>
    <t>monthly cost standard $/Month</t>
  </si>
  <si>
    <t>monthly cost combined instant retrieval glacier ($/Month)</t>
  </si>
  <si>
    <t>source=kore/Inbound/full/Archive_processed/</t>
  </si>
  <si>
    <t>Keep last 60 days and rest to deep archive</t>
  </si>
  <si>
    <t>applied the delete policy</t>
  </si>
  <si>
    <t xml:space="preserve"> Acharya, Abhiman mentioned we might need them</t>
  </si>
  <si>
    <t>clickstream_media</t>
  </si>
  <si>
    <t>sparkHistoryLogs</t>
  </si>
  <si>
    <t>spark ui logs.</t>
  </si>
  <si>
    <t>delete after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</si>
</sst>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16191F"/>
      <name val="Roboto"/>
    </font>
    <font>
      <sz val="10"/>
      <color rgb="FF16191F"/>
      <name val="Roboto"/>
    </font>
    <font>
      <sz val="10"/>
      <color theme="1"/>
      <name val="Calibri"/>
      <family val="2"/>
      <scheme val="minor"/>
    </font>
    <font>
      <sz val="8"/>
      <color rgb="FF16191F"/>
      <name val="Roboto"/>
    </font>
    <font>
      <sz val="8"/>
      <name val="Calibri"/>
      <family val="2"/>
      <scheme val="minor"/>
    </font>
    <font>
      <sz val="21"/>
      <color rgb="FF16191F"/>
      <name val="Roboto"/>
    </font>
    <font>
      <sz val="11"/>
      <color rgb="FF000000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theme="4"/>
      <name val="Roboto"/>
    </font>
    <font>
      <u/>
      <sz val="10"/>
      <color theme="4"/>
      <name val="Roboto"/>
    </font>
    <font>
      <u/>
      <sz val="7"/>
      <color theme="4"/>
      <name val="Segoe UI"/>
      <family val="2"/>
    </font>
    <font>
      <i/>
      <u/>
      <sz val="11"/>
      <color theme="4"/>
      <name val="Calibri"/>
      <family val="2"/>
      <scheme val="minor"/>
    </font>
    <font>
      <i/>
      <u/>
      <sz val="10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theme="4"/>
      <name val="Calibri"/>
      <family val="2"/>
    </font>
    <font>
      <sz val="1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color theme="4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8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11" fillId="0" borderId="1" xfId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0" fillId="0" borderId="0" xfId="0" applyFont="1"/>
    <xf numFmtId="0" fontId="11" fillId="0" borderId="1" xfId="0" applyFont="1" applyBorder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 wrapText="1"/>
    </xf>
    <xf numFmtId="0" fontId="11" fillId="0" borderId="0" xfId="0" applyFont="1"/>
    <xf numFmtId="0" fontId="14" fillId="0" borderId="0" xfId="0" applyFont="1" applyAlignment="1">
      <alignment vertical="center"/>
    </xf>
    <xf numFmtId="0" fontId="5" fillId="0" borderId="1" xfId="0" applyFont="1" applyBorder="1"/>
    <xf numFmtId="0" fontId="2" fillId="0" borderId="1" xfId="1" applyBorder="1"/>
    <xf numFmtId="0" fontId="15" fillId="0" borderId="1" xfId="0" applyFont="1" applyBorder="1"/>
    <xf numFmtId="0" fontId="16" fillId="0" borderId="1" xfId="0" applyFont="1" applyBorder="1"/>
    <xf numFmtId="0" fontId="15" fillId="0" borderId="0" xfId="0" applyFont="1"/>
    <xf numFmtId="0" fontId="17" fillId="0" borderId="0" xfId="0" applyFont="1"/>
    <xf numFmtId="0" fontId="18" fillId="0" borderId="1" xfId="0" applyFont="1" applyBorder="1"/>
    <xf numFmtId="0" fontId="11" fillId="0" borderId="2" xfId="0" applyFont="1" applyBorder="1"/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/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3.console.aws.amazon.com/s3/buckets/nfl-datalake-refinedzone?region=us-east-1&amp;prefix=target%3Dfcm_output/ext_hri_intl_insert/" TargetMode="External"/><Relationship Id="rId13" Type="http://schemas.openxmlformats.org/officeDocument/2006/relationships/hyperlink" Target="https://s3.console.aws.amazon.com/s3/buckets/nfl-datalake-refinedzone?region=us-east-1&amp;prefix=target%3Dfcm_output/ext_fcm_preferences_insert/" TargetMode="External"/><Relationship Id="rId18" Type="http://schemas.openxmlformats.org/officeDocument/2006/relationships/hyperlink" Target="https://s3.console.aws.amazon.com/s3/buckets/nfl-datalake-refinedzone?region=us-east-1&amp;prefix=source%3Dfcm_dedup_dw/" TargetMode="External"/><Relationship Id="rId26" Type="http://schemas.openxmlformats.org/officeDocument/2006/relationships/hyperlink" Target="https://s3.console.aws.amazon.com/s3/buckets/nfl-datalake-vendor-dropzone?region=us-east-1&amp;prefix=source%3Dkore/" TargetMode="External"/><Relationship Id="rId3" Type="http://schemas.openxmlformats.org/officeDocument/2006/relationships/hyperlink" Target="https://s3.console.aws.amazon.com/s3/buckets/nfl-datalake-customer-zone?region=us-east-1&amp;prefix=source%3Daep_v2/" TargetMode="External"/><Relationship Id="rId21" Type="http://schemas.openxmlformats.org/officeDocument/2006/relationships/hyperlink" Target="https://s3.console.aws.amazon.com/s3/buckets/nfl-datalake-curatedzone?region=us-east-1&amp;prefix=nfl_fan_outputs/temp/" TargetMode="External"/><Relationship Id="rId7" Type="http://schemas.openxmlformats.org/officeDocument/2006/relationships/hyperlink" Target="https://s3.console.aws.amazon.com/s3/buckets/nfl-datalake-refinedzone?region=us-east-1&amp;prefix=target%3Dfcm_output/ext_pcm_extended_prof_insert/" TargetMode="External"/><Relationship Id="rId12" Type="http://schemas.openxmlformats.org/officeDocument/2006/relationships/hyperlink" Target="https://s3.console.aws.amazon.com/s3/buckets/nfl-datalake-refinedzone?region=us-east-1&amp;prefix=target%3Dfcm_output/ext_fcm_pcm_preferences_insert/" TargetMode="External"/><Relationship Id="rId17" Type="http://schemas.openxmlformats.org/officeDocument/2006/relationships/hyperlink" Target="https://s3.console.aws.amazon.com/s3/buckets/nfl-datalake-refinedzone?region=us-east-1&amp;prefix=source%3Dcleeng/" TargetMode="External"/><Relationship Id="rId25" Type="http://schemas.openxmlformats.org/officeDocument/2006/relationships/hyperlink" Target="https://s3.console.aws.amazon.com/s3/buckets/nfl-datalake-curatedzone?region=us-east-1&amp;prefix=nfl_fan_outputs/ext_pcm_shop_trans_insert/" TargetMode="External"/><Relationship Id="rId2" Type="http://schemas.openxmlformats.org/officeDocument/2006/relationships/hyperlink" Target="https://s3.console.aws.amazon.com/s3/buckets/nfl-datalake-customer-zone?region=us-east-1&amp;prefix=source%3Dhash_mapping/" TargetMode="External"/><Relationship Id="rId16" Type="http://schemas.openxmlformats.org/officeDocument/2006/relationships/hyperlink" Target="https://s3.console.aws.amazon.com/s3/buckets/nfl-datalake-refinedzone?region=us-east-1&amp;prefix=emailid/" TargetMode="External"/><Relationship Id="rId20" Type="http://schemas.openxmlformats.org/officeDocument/2006/relationships/hyperlink" Target="https://s3.console.aws.amazon.com/s3/buckets/nfl-datalake-refinedzone?region=us-east-1&amp;prefix=source%3Dclickstream/" TargetMode="External"/><Relationship Id="rId29" Type="http://schemas.openxmlformats.org/officeDocument/2006/relationships/hyperlink" Target="https://s3.console.aws.amazon.com/s3/buckets/nfl-datalake-curatedzone?region=us-east-1&amp;prefix=events/" TargetMode="External"/><Relationship Id="rId1" Type="http://schemas.openxmlformats.org/officeDocument/2006/relationships/hyperlink" Target="https://s3.console.aws.amazon.com/s3/buckets/nfl-datalake-vendor-dropzone?region=us-east-1&amp;prefix=source%3Dkore/Inbound/full/Archive_processed/" TargetMode="External"/><Relationship Id="rId6" Type="http://schemas.openxmlformats.org/officeDocument/2006/relationships/hyperlink" Target="https://s3.console.aws.amazon.com/s3/buckets/nfl-datalake-refinedzone?region=us-east-1&amp;prefix=target%3Dfcm_output/ext_pcm_profile_insert/" TargetMode="External"/><Relationship Id="rId11" Type="http://schemas.openxmlformats.org/officeDocument/2006/relationships/hyperlink" Target="https://s3.console.aws.amazon.com/s3/buckets/nfl-datalake-refinedzone?region=us-east-1&amp;prefix=target%3Dfcm_output/ext_pcm_dist_insert/" TargetMode="External"/><Relationship Id="rId24" Type="http://schemas.openxmlformats.org/officeDocument/2006/relationships/hyperlink" Target="https://s3.console.aws.amazon.com/s3/buckets/nfl-datalake-curatedzone?region=us-east-1&amp;prefix=nfl_fan_outputs/ext_pcm_extended_prof_insert/" TargetMode="External"/><Relationship Id="rId5" Type="http://schemas.openxmlformats.org/officeDocument/2006/relationships/hyperlink" Target="https://s3.console.aws.amazon.com/s3/buckets/nfl-datalake-refinedzone?region=us-east-1&amp;prefix=target%3Dfcm_output/ext_pcm_ticket_data_insert/" TargetMode="External"/><Relationship Id="rId15" Type="http://schemas.openxmlformats.org/officeDocument/2006/relationships/hyperlink" Target="https://s3.console.aws.amazon.com/s3/buckets/nfl-datalake-refinedzone?region=us-east-1&amp;prefix=source%3Dfcm_mart/fan_consent_summary/" TargetMode="External"/><Relationship Id="rId23" Type="http://schemas.openxmlformats.org/officeDocument/2006/relationships/hyperlink" Target="https://s3.console.aws.amazon.com/s3/buckets/nfl-datalake-curatedzone?region=us-east-1&amp;prefix=nfl_fan_outputs/ext_pcm_profile_insert/" TargetMode="External"/><Relationship Id="rId28" Type="http://schemas.openxmlformats.org/officeDocument/2006/relationships/hyperlink" Target="https://s3.console.aws.amazon.com/s3/buckets/nfl-alacrity-matching?region=us-east-1&amp;prefix=from_alacrity/" TargetMode="External"/><Relationship Id="rId10" Type="http://schemas.openxmlformats.org/officeDocument/2006/relationships/hyperlink" Target="https://s3.console.aws.amazon.com/s3/buckets/nfl-datalake-refinedzone?region=us-east-1&amp;prefix=target%3Dfcm_output/ext_pcm_hma_insert/" TargetMode="External"/><Relationship Id="rId19" Type="http://schemas.openxmlformats.org/officeDocument/2006/relationships/hyperlink" Target="https://s3.console.aws.amazon.com/s3/buckets/nfl-datalake-refinedzone?region=us-east-1&amp;prefix=source%3Dfcm_de2dup_dw/" TargetMode="External"/><Relationship Id="rId4" Type="http://schemas.openxmlformats.org/officeDocument/2006/relationships/hyperlink" Target="https://s3.console.aws.amazon.com/s3/buckets/nfl-datalake-customer-zone?region=us-east-1&amp;prefix=source%3Dcustomer_reference/" TargetMode="External"/><Relationship Id="rId9" Type="http://schemas.openxmlformats.org/officeDocument/2006/relationships/hyperlink" Target="https://s3.console.aws.amazon.com/s3/buckets/nfl-datalake-refinedzone?region=us-east-1&amp;prefix=target%3Dfcm_output/ext_pcm_shop_trans_insert/" TargetMode="External"/><Relationship Id="rId14" Type="http://schemas.openxmlformats.org/officeDocument/2006/relationships/hyperlink" Target="https://s3.console.aws.amazon.com/s3/buckets/nfl-datalake-refinedzone?region=us-east-1&amp;prefix=source%3Dfcm_mart/pmart_clickstream_media_reg_0801/" TargetMode="External"/><Relationship Id="rId22" Type="http://schemas.openxmlformats.org/officeDocument/2006/relationships/hyperlink" Target="https://s3.console.aws.amazon.com/s3/buckets/nfl-datalake-curatedzone?region=us-east-1&amp;prefix=nfl_fan_outputs/ext_pcm_ticket_data_insert/" TargetMode="External"/><Relationship Id="rId27" Type="http://schemas.openxmlformats.org/officeDocument/2006/relationships/hyperlink" Target="https://s3.console.aws.amazon.com/s3/buckets/nfl-alacrity-matching?region=us-east-1&amp;prefix=match_alacrity_club_fi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2E93-CBC9-46F5-BA81-6312DA7D4780}">
  <dimension ref="A1:O58"/>
  <sheetViews>
    <sheetView tabSelected="1" workbookViewId="0">
      <selection activeCell="A3" sqref="A3"/>
    </sheetView>
  </sheetViews>
  <sheetFormatPr defaultRowHeight="14.5" x14ac:dyDescent="0.35"/>
  <cols>
    <col min="1" max="1" width="24" bestFit="1" customWidth="1"/>
    <col min="2" max="2" width="46.7265625" bestFit="1" customWidth="1"/>
    <col min="3" max="3" width="9.1796875" style="5" customWidth="1"/>
    <col min="4" max="4" width="10.1796875" style="5" customWidth="1"/>
    <col min="5" max="5" width="12.7265625" style="5" customWidth="1"/>
    <col min="6" max="8" width="11.36328125" customWidth="1"/>
    <col min="9" max="9" width="43.1796875" bestFit="1" customWidth="1"/>
  </cols>
  <sheetData>
    <row r="1" spans="1:9" ht="39" x14ac:dyDescent="0.35">
      <c r="A1" s="9" t="s">
        <v>92</v>
      </c>
      <c r="B1" s="9" t="s">
        <v>91</v>
      </c>
      <c r="C1" s="9" t="s">
        <v>0</v>
      </c>
      <c r="D1" s="9" t="s">
        <v>1</v>
      </c>
      <c r="E1" s="9" t="s">
        <v>2</v>
      </c>
      <c r="G1" s="9" t="s">
        <v>3</v>
      </c>
      <c r="H1" s="9" t="s">
        <v>4</v>
      </c>
      <c r="I1" s="10" t="s">
        <v>88</v>
      </c>
    </row>
    <row r="2" spans="1:9" x14ac:dyDescent="0.35">
      <c r="A2" s="1" t="s">
        <v>5</v>
      </c>
      <c r="B2" s="11" t="s">
        <v>6</v>
      </c>
      <c r="C2" s="12" t="s">
        <v>7</v>
      </c>
      <c r="D2" s="13">
        <v>18.399999999999999</v>
      </c>
      <c r="E2" s="12">
        <v>432253</v>
      </c>
      <c r="G2" s="1">
        <v>18</v>
      </c>
      <c r="H2" s="2" t="s">
        <v>8</v>
      </c>
      <c r="I2" t="s">
        <v>87</v>
      </c>
    </row>
    <row r="3" spans="1:9" x14ac:dyDescent="0.35">
      <c r="A3" s="1" t="s">
        <v>13</v>
      </c>
      <c r="B3" s="11" t="s">
        <v>26</v>
      </c>
      <c r="C3" s="12" t="s">
        <v>7</v>
      </c>
      <c r="D3" s="13">
        <v>1.8</v>
      </c>
      <c r="E3" s="12">
        <v>7021</v>
      </c>
      <c r="G3" s="1">
        <v>1</v>
      </c>
      <c r="H3" s="2" t="s">
        <v>27</v>
      </c>
      <c r="I3" t="s">
        <v>87</v>
      </c>
    </row>
    <row r="4" spans="1:9" x14ac:dyDescent="0.35">
      <c r="A4" s="1" t="s">
        <v>13</v>
      </c>
      <c r="B4" s="11" t="s">
        <v>33</v>
      </c>
      <c r="C4" s="12" t="s">
        <v>7</v>
      </c>
      <c r="D4" s="13">
        <v>2.9</v>
      </c>
      <c r="E4" s="12">
        <v>2925</v>
      </c>
      <c r="G4" s="1">
        <v>3</v>
      </c>
      <c r="H4" s="2" t="s">
        <v>34</v>
      </c>
      <c r="I4" t="s">
        <v>87</v>
      </c>
    </row>
    <row r="5" spans="1:9" x14ac:dyDescent="0.35">
      <c r="A5" s="1" t="s">
        <v>13</v>
      </c>
      <c r="B5" s="11" t="s">
        <v>35</v>
      </c>
      <c r="C5" s="24"/>
      <c r="D5" s="13">
        <v>50</v>
      </c>
      <c r="E5" s="24"/>
      <c r="G5" s="1">
        <v>0</v>
      </c>
      <c r="H5" s="2" t="s">
        <v>36</v>
      </c>
      <c r="I5" t="s">
        <v>87</v>
      </c>
    </row>
    <row r="6" spans="1:9" x14ac:dyDescent="0.35">
      <c r="A6" s="1" t="s">
        <v>37</v>
      </c>
      <c r="B6" s="11" t="s">
        <v>38</v>
      </c>
      <c r="C6" s="12" t="s">
        <v>7</v>
      </c>
      <c r="D6" s="13">
        <v>14.3</v>
      </c>
      <c r="E6" s="12">
        <v>8160</v>
      </c>
      <c r="F6" s="6" t="s">
        <v>39</v>
      </c>
      <c r="G6" s="1">
        <v>14</v>
      </c>
      <c r="H6" s="1"/>
      <c r="I6" t="s">
        <v>87</v>
      </c>
    </row>
    <row r="7" spans="1:9" x14ac:dyDescent="0.35">
      <c r="A7" s="1" t="s">
        <v>37</v>
      </c>
      <c r="B7" s="25" t="s">
        <v>40</v>
      </c>
      <c r="C7" s="24"/>
      <c r="D7" s="13">
        <v>20</v>
      </c>
      <c r="E7" s="12"/>
      <c r="F7" s="6"/>
      <c r="G7" s="1"/>
      <c r="H7" s="1" t="s">
        <v>41</v>
      </c>
      <c r="I7" t="s">
        <v>87</v>
      </c>
    </row>
    <row r="8" spans="1:9" x14ac:dyDescent="0.35">
      <c r="A8" s="1" t="s">
        <v>42</v>
      </c>
      <c r="B8" s="11" t="s">
        <v>43</v>
      </c>
      <c r="C8" s="12" t="s">
        <v>7</v>
      </c>
      <c r="D8" s="13">
        <v>10.1</v>
      </c>
      <c r="E8" s="12">
        <v>71421</v>
      </c>
      <c r="G8" s="1">
        <v>10</v>
      </c>
      <c r="H8" s="1" t="s">
        <v>44</v>
      </c>
      <c r="I8" t="s">
        <v>87</v>
      </c>
    </row>
    <row r="9" spans="1:9" x14ac:dyDescent="0.35">
      <c r="A9" s="1" t="s">
        <v>49</v>
      </c>
      <c r="B9" s="1" t="s">
        <v>50</v>
      </c>
      <c r="C9" s="24"/>
      <c r="D9" s="13">
        <v>6</v>
      </c>
      <c r="E9" s="24"/>
      <c r="G9" s="1">
        <v>5</v>
      </c>
      <c r="H9" s="1" t="s">
        <v>51</v>
      </c>
      <c r="I9" t="s">
        <v>87</v>
      </c>
    </row>
    <row r="10" spans="1:9" x14ac:dyDescent="0.35">
      <c r="A10" s="1" t="s">
        <v>49</v>
      </c>
      <c r="B10" s="11" t="s">
        <v>52</v>
      </c>
      <c r="C10" s="12" t="s">
        <v>7</v>
      </c>
      <c r="D10" s="13">
        <v>6.8</v>
      </c>
      <c r="E10" s="12">
        <v>363</v>
      </c>
      <c r="F10" s="6" t="s">
        <v>39</v>
      </c>
      <c r="G10" s="1">
        <v>5</v>
      </c>
      <c r="H10" s="1" t="s">
        <v>51</v>
      </c>
      <c r="I10" t="s">
        <v>87</v>
      </c>
    </row>
    <row r="11" spans="1:9" x14ac:dyDescent="0.35">
      <c r="A11" s="1" t="s">
        <v>49</v>
      </c>
      <c r="B11" s="11" t="s">
        <v>53</v>
      </c>
      <c r="C11" s="12" t="s">
        <v>7</v>
      </c>
      <c r="D11" s="13">
        <v>5.8</v>
      </c>
      <c r="E11" s="12">
        <v>9202</v>
      </c>
      <c r="F11" s="6" t="s">
        <v>39</v>
      </c>
      <c r="G11" s="1">
        <v>5</v>
      </c>
      <c r="H11" s="1" t="s">
        <v>51</v>
      </c>
      <c r="I11" t="s">
        <v>87</v>
      </c>
    </row>
    <row r="12" spans="1:9" x14ac:dyDescent="0.35">
      <c r="A12" s="14" t="s">
        <v>5</v>
      </c>
      <c r="B12" s="15" t="s">
        <v>9</v>
      </c>
      <c r="C12" s="16" t="s">
        <v>7</v>
      </c>
      <c r="D12" s="17">
        <v>17</v>
      </c>
      <c r="E12" s="16">
        <v>640446</v>
      </c>
      <c r="F12" s="18"/>
      <c r="G12" s="14">
        <v>10</v>
      </c>
      <c r="H12" s="14" t="s">
        <v>10</v>
      </c>
      <c r="I12" s="14" t="s">
        <v>10</v>
      </c>
    </row>
    <row r="13" spans="1:9" x14ac:dyDescent="0.35">
      <c r="A13" s="19" t="s">
        <v>5</v>
      </c>
      <c r="B13" s="15" t="s">
        <v>11</v>
      </c>
      <c r="C13" s="20" t="s">
        <v>7</v>
      </c>
      <c r="D13" s="21">
        <v>8.1</v>
      </c>
      <c r="E13" s="20">
        <v>24642</v>
      </c>
      <c r="F13" s="22"/>
      <c r="G13" s="19">
        <v>8</v>
      </c>
      <c r="H13" s="19" t="s">
        <v>12</v>
      </c>
      <c r="I13" s="22" t="s">
        <v>86</v>
      </c>
    </row>
    <row r="14" spans="1:9" s="18" customFormat="1" x14ac:dyDescent="0.35">
      <c r="A14" s="14" t="s">
        <v>13</v>
      </c>
      <c r="B14" s="15" t="s">
        <v>14</v>
      </c>
      <c r="C14" s="16" t="s">
        <v>7</v>
      </c>
      <c r="D14" s="17">
        <v>3.1</v>
      </c>
      <c r="E14" s="16">
        <v>12557</v>
      </c>
      <c r="G14" s="14">
        <v>3</v>
      </c>
      <c r="H14" s="14" t="s">
        <v>15</v>
      </c>
      <c r="I14" s="18" t="s">
        <v>87</v>
      </c>
    </row>
    <row r="15" spans="1:9" s="18" customFormat="1" x14ac:dyDescent="0.35">
      <c r="A15" s="14" t="s">
        <v>13</v>
      </c>
      <c r="B15" s="15" t="s">
        <v>16</v>
      </c>
      <c r="C15" s="16" t="s">
        <v>7</v>
      </c>
      <c r="D15" s="17">
        <v>3</v>
      </c>
      <c r="E15" s="16">
        <v>12243</v>
      </c>
      <c r="G15" s="14">
        <v>3</v>
      </c>
      <c r="H15" s="14" t="s">
        <v>15</v>
      </c>
      <c r="I15" s="18" t="s">
        <v>87</v>
      </c>
    </row>
    <row r="16" spans="1:9" s="18" customFormat="1" x14ac:dyDescent="0.35">
      <c r="A16" s="14" t="s">
        <v>13</v>
      </c>
      <c r="B16" s="15" t="s">
        <v>17</v>
      </c>
      <c r="C16" s="16" t="s">
        <v>7</v>
      </c>
      <c r="D16" s="17">
        <v>1.5</v>
      </c>
      <c r="E16" s="16">
        <v>11974</v>
      </c>
      <c r="G16" s="14">
        <v>1.5</v>
      </c>
      <c r="H16" s="14" t="s">
        <v>15</v>
      </c>
      <c r="I16" s="18" t="s">
        <v>87</v>
      </c>
    </row>
    <row r="17" spans="1:10" s="18" customFormat="1" x14ac:dyDescent="0.35">
      <c r="A17" s="14" t="s">
        <v>13</v>
      </c>
      <c r="B17" s="15" t="s">
        <v>18</v>
      </c>
      <c r="C17" s="16" t="s">
        <v>7</v>
      </c>
      <c r="D17" s="17">
        <v>1.3</v>
      </c>
      <c r="E17" s="16">
        <v>43205</v>
      </c>
      <c r="G17" s="14">
        <v>1</v>
      </c>
      <c r="H17" s="14" t="s">
        <v>15</v>
      </c>
      <c r="I17" s="18" t="s">
        <v>87</v>
      </c>
    </row>
    <row r="18" spans="1:10" s="18" customFormat="1" x14ac:dyDescent="0.35">
      <c r="A18" s="14" t="s">
        <v>13</v>
      </c>
      <c r="B18" s="15" t="s">
        <v>19</v>
      </c>
      <c r="C18" s="16" t="s">
        <v>7</v>
      </c>
      <c r="D18" s="17">
        <v>0.94299999999999995</v>
      </c>
      <c r="E18" s="16">
        <v>10965</v>
      </c>
      <c r="G18" s="14">
        <v>1</v>
      </c>
      <c r="H18" s="14" t="s">
        <v>15</v>
      </c>
      <c r="I18" s="18" t="s">
        <v>87</v>
      </c>
    </row>
    <row r="19" spans="1:10" s="18" customFormat="1" x14ac:dyDescent="0.35">
      <c r="A19" s="14" t="s">
        <v>13</v>
      </c>
      <c r="B19" s="15" t="s">
        <v>20</v>
      </c>
      <c r="C19" s="16" t="s">
        <v>7</v>
      </c>
      <c r="D19" s="17">
        <v>0.72299999999999998</v>
      </c>
      <c r="E19" s="16">
        <v>10924</v>
      </c>
      <c r="G19" s="14">
        <v>1</v>
      </c>
      <c r="H19" s="14" t="s">
        <v>15</v>
      </c>
      <c r="I19" s="18" t="s">
        <v>87</v>
      </c>
    </row>
    <row r="20" spans="1:10" s="18" customFormat="1" x14ac:dyDescent="0.35">
      <c r="A20" s="14" t="s">
        <v>13</v>
      </c>
      <c r="B20" s="15" t="s">
        <v>21</v>
      </c>
      <c r="C20" s="16" t="s">
        <v>7</v>
      </c>
      <c r="D20" s="17">
        <v>0.64400000000000002</v>
      </c>
      <c r="E20" s="16">
        <v>9543</v>
      </c>
      <c r="G20" s="14">
        <v>1</v>
      </c>
      <c r="H20" s="14" t="s">
        <v>15</v>
      </c>
      <c r="I20" s="18" t="s">
        <v>87</v>
      </c>
    </row>
    <row r="21" spans="1:10" s="18" customFormat="1" x14ac:dyDescent="0.35">
      <c r="A21" s="14" t="s">
        <v>13</v>
      </c>
      <c r="B21" s="15" t="s">
        <v>22</v>
      </c>
      <c r="C21" s="16" t="s">
        <v>7</v>
      </c>
      <c r="D21" s="17">
        <v>0.59299999999999997</v>
      </c>
      <c r="E21" s="16">
        <v>11042</v>
      </c>
      <c r="G21" s="14">
        <v>0.5</v>
      </c>
      <c r="H21" s="14" t="s">
        <v>15</v>
      </c>
      <c r="I21" s="18" t="s">
        <v>87</v>
      </c>
    </row>
    <row r="22" spans="1:10" s="18" customFormat="1" x14ac:dyDescent="0.35">
      <c r="A22" s="14" t="s">
        <v>13</v>
      </c>
      <c r="B22" s="15" t="s">
        <v>23</v>
      </c>
      <c r="C22" s="16" t="s">
        <v>7</v>
      </c>
      <c r="D22" s="17">
        <v>0.49299999999999999</v>
      </c>
      <c r="E22" s="16">
        <v>9033</v>
      </c>
      <c r="G22" s="14">
        <v>0.5</v>
      </c>
      <c r="H22" s="14" t="s">
        <v>15</v>
      </c>
      <c r="I22" s="18" t="s">
        <v>87</v>
      </c>
    </row>
    <row r="23" spans="1:10" ht="29" x14ac:dyDescent="0.35">
      <c r="A23" s="19" t="s">
        <v>13</v>
      </c>
      <c r="B23" s="15" t="s">
        <v>24</v>
      </c>
      <c r="C23" s="20" t="s">
        <v>7</v>
      </c>
      <c r="D23" s="21">
        <v>3.8</v>
      </c>
      <c r="E23" s="20">
        <v>28912</v>
      </c>
      <c r="F23" s="22"/>
      <c r="G23" s="19">
        <v>3</v>
      </c>
      <c r="H23" s="19" t="s">
        <v>25</v>
      </c>
      <c r="I23" s="22" t="s">
        <v>89</v>
      </c>
    </row>
    <row r="24" spans="1:10" x14ac:dyDescent="0.35">
      <c r="A24" s="19" t="s">
        <v>13</v>
      </c>
      <c r="B24" s="15" t="s">
        <v>28</v>
      </c>
      <c r="C24" s="20" t="s">
        <v>7</v>
      </c>
      <c r="D24" s="21">
        <v>1.6</v>
      </c>
      <c r="E24" s="20">
        <v>11758</v>
      </c>
      <c r="F24" s="22"/>
      <c r="G24" s="19">
        <v>1.6</v>
      </c>
      <c r="H24" s="19" t="s">
        <v>29</v>
      </c>
      <c r="I24" s="22" t="s">
        <v>117</v>
      </c>
    </row>
    <row r="25" spans="1:10" x14ac:dyDescent="0.35">
      <c r="A25" s="19" t="s">
        <v>13</v>
      </c>
      <c r="B25" s="15" t="s">
        <v>30</v>
      </c>
      <c r="C25" s="20" t="s">
        <v>7</v>
      </c>
      <c r="D25" s="21">
        <v>1.3</v>
      </c>
      <c r="E25" s="20">
        <v>8614</v>
      </c>
      <c r="F25" s="22"/>
      <c r="G25" s="19">
        <v>1.3</v>
      </c>
      <c r="H25" s="19" t="s">
        <v>29</v>
      </c>
      <c r="I25" s="22" t="s">
        <v>117</v>
      </c>
    </row>
    <row r="26" spans="1:10" x14ac:dyDescent="0.35">
      <c r="A26" s="19" t="s">
        <v>13</v>
      </c>
      <c r="B26" s="15" t="s">
        <v>31</v>
      </c>
      <c r="C26" s="20" t="s">
        <v>7</v>
      </c>
      <c r="D26" s="21">
        <v>5.8</v>
      </c>
      <c r="E26" s="20">
        <v>46910</v>
      </c>
      <c r="F26" s="22"/>
      <c r="G26" s="19">
        <v>5.8</v>
      </c>
      <c r="H26" s="19" t="s">
        <v>32</v>
      </c>
      <c r="I26" s="23" t="s">
        <v>118</v>
      </c>
    </row>
    <row r="27" spans="1:10" s="18" customFormat="1" x14ac:dyDescent="0.35">
      <c r="A27" s="14" t="s">
        <v>37</v>
      </c>
      <c r="B27" s="15" t="s">
        <v>14</v>
      </c>
      <c r="C27" s="16" t="s">
        <v>7</v>
      </c>
      <c r="D27" s="17">
        <v>5.6</v>
      </c>
      <c r="E27" s="16">
        <v>359</v>
      </c>
      <c r="F27" s="36" t="s">
        <v>39</v>
      </c>
      <c r="G27" s="14">
        <v>5</v>
      </c>
      <c r="H27" s="14"/>
      <c r="I27" s="18" t="s">
        <v>87</v>
      </c>
    </row>
    <row r="28" spans="1:10" s="18" customFormat="1" x14ac:dyDescent="0.35">
      <c r="A28" s="14" t="s">
        <v>37</v>
      </c>
      <c r="B28" s="15" t="s">
        <v>16</v>
      </c>
      <c r="C28" s="16" t="s">
        <v>7</v>
      </c>
      <c r="D28" s="17">
        <v>2.9</v>
      </c>
      <c r="E28" s="16">
        <v>365</v>
      </c>
      <c r="F28" s="36" t="s">
        <v>39</v>
      </c>
      <c r="G28" s="14">
        <v>3</v>
      </c>
      <c r="H28" s="14"/>
      <c r="I28" s="18" t="s">
        <v>87</v>
      </c>
    </row>
    <row r="29" spans="1:10" s="18" customFormat="1" x14ac:dyDescent="0.35">
      <c r="A29" s="14" t="s">
        <v>37</v>
      </c>
      <c r="B29" s="15" t="s">
        <v>17</v>
      </c>
      <c r="C29" s="16" t="s">
        <v>7</v>
      </c>
      <c r="D29" s="17">
        <v>2.7</v>
      </c>
      <c r="E29" s="16">
        <v>363</v>
      </c>
      <c r="F29" s="36" t="s">
        <v>39</v>
      </c>
      <c r="G29" s="14">
        <v>2</v>
      </c>
      <c r="H29" s="14"/>
      <c r="I29" s="18" t="s">
        <v>87</v>
      </c>
      <c r="J29" s="37">
        <f>SUM(G2:G32)</f>
        <v>179.2</v>
      </c>
    </row>
    <row r="30" spans="1:10" s="18" customFormat="1" x14ac:dyDescent="0.35">
      <c r="A30" s="14" t="s">
        <v>37</v>
      </c>
      <c r="B30" s="15" t="s">
        <v>19</v>
      </c>
      <c r="C30" s="16" t="s">
        <v>7</v>
      </c>
      <c r="D30" s="17">
        <v>0.95899999999999996</v>
      </c>
      <c r="E30" s="16">
        <v>361</v>
      </c>
      <c r="F30" s="36" t="s">
        <v>39</v>
      </c>
      <c r="G30" s="14">
        <v>1</v>
      </c>
      <c r="H30" s="14"/>
      <c r="I30" s="18" t="s">
        <v>87</v>
      </c>
    </row>
    <row r="31" spans="1:10" x14ac:dyDescent="0.35">
      <c r="A31" s="26" t="s">
        <v>45</v>
      </c>
      <c r="B31" s="26"/>
      <c r="C31" s="27"/>
      <c r="D31" s="27">
        <v>50</v>
      </c>
      <c r="E31" s="27"/>
      <c r="F31" s="28"/>
      <c r="G31" s="26">
        <v>25</v>
      </c>
      <c r="H31" s="26" t="s">
        <v>46</v>
      </c>
      <c r="I31" s="28" t="s">
        <v>90</v>
      </c>
    </row>
    <row r="32" spans="1:10" x14ac:dyDescent="0.35">
      <c r="A32" s="19" t="s">
        <v>47</v>
      </c>
      <c r="B32" s="29" t="s">
        <v>119</v>
      </c>
      <c r="C32" s="30"/>
      <c r="D32" s="21">
        <v>57</v>
      </c>
      <c r="E32" s="30"/>
      <c r="F32" s="22"/>
      <c r="G32" s="19">
        <v>40</v>
      </c>
      <c r="H32" s="19" t="s">
        <v>48</v>
      </c>
      <c r="I32" s="22" t="s">
        <v>90</v>
      </c>
    </row>
    <row r="33" spans="1:15" x14ac:dyDescent="0.35">
      <c r="A33" s="31" t="s">
        <v>76</v>
      </c>
      <c r="B33" s="22" t="s">
        <v>120</v>
      </c>
      <c r="C33" s="32" t="s">
        <v>7</v>
      </c>
      <c r="D33" s="32">
        <v>5.0999999999999996</v>
      </c>
      <c r="E33" s="32"/>
      <c r="F33" s="22"/>
      <c r="G33" s="22"/>
      <c r="H33" s="31" t="s">
        <v>121</v>
      </c>
      <c r="I33" s="22" t="s">
        <v>122</v>
      </c>
    </row>
    <row r="34" spans="1:15" x14ac:dyDescent="0.35">
      <c r="A34" s="33"/>
      <c r="B34" s="18"/>
      <c r="C34" s="34"/>
      <c r="D34" s="33"/>
      <c r="E34" s="34"/>
      <c r="F34" s="18"/>
      <c r="G34" s="18"/>
      <c r="H34" s="18"/>
      <c r="I34" s="33"/>
    </row>
    <row r="35" spans="1:15" x14ac:dyDescent="0.35">
      <c r="A35" s="33"/>
      <c r="B35" s="18"/>
      <c r="C35" s="34"/>
      <c r="D35" s="33"/>
      <c r="E35" s="34"/>
      <c r="F35" s="18"/>
      <c r="G35" s="18"/>
      <c r="H35" s="18"/>
      <c r="I35" s="33"/>
      <c r="J35" s="7"/>
      <c r="L35" s="7"/>
      <c r="M35" s="7"/>
      <c r="N35" s="7"/>
      <c r="O35" s="7"/>
    </row>
    <row r="36" spans="1:15" s="18" customFormat="1" x14ac:dyDescent="0.35">
      <c r="A36" s="33"/>
      <c r="C36" s="34"/>
      <c r="D36" s="33"/>
      <c r="E36" s="34"/>
      <c r="I36" s="33"/>
      <c r="J36" s="33"/>
      <c r="L36" s="33"/>
      <c r="M36" s="33"/>
      <c r="N36" s="33"/>
      <c r="O36" s="33"/>
    </row>
    <row r="37" spans="1:15" s="18" customFormat="1" x14ac:dyDescent="0.35">
      <c r="A37" s="33"/>
      <c r="C37" s="34"/>
      <c r="D37" s="33"/>
      <c r="E37" s="34"/>
      <c r="I37" s="33"/>
      <c r="J37" s="33"/>
      <c r="L37" s="33"/>
      <c r="M37" s="33"/>
      <c r="N37" s="33"/>
      <c r="O37" s="33"/>
    </row>
    <row r="38" spans="1:15" s="18" customFormat="1" x14ac:dyDescent="0.35">
      <c r="A38" s="33"/>
      <c r="C38" s="34"/>
      <c r="D38" s="33"/>
      <c r="E38" s="34"/>
      <c r="I38" s="33"/>
      <c r="J38" s="33"/>
      <c r="L38" s="33"/>
      <c r="M38" s="33"/>
      <c r="N38" s="33"/>
      <c r="O38" s="33"/>
    </row>
    <row r="39" spans="1:15" s="18" customFormat="1" x14ac:dyDescent="0.35">
      <c r="A39" s="33"/>
      <c r="C39" s="35"/>
      <c r="D39" s="33"/>
      <c r="E39" s="35"/>
      <c r="F39" s="35"/>
      <c r="I39" s="33"/>
      <c r="J39" s="33"/>
      <c r="L39" s="33"/>
      <c r="M39" s="33"/>
      <c r="N39" s="33"/>
      <c r="O39" s="33"/>
    </row>
    <row r="40" spans="1:15" s="18" customFormat="1" x14ac:dyDescent="0.35">
      <c r="A40" s="33"/>
      <c r="C40" s="34"/>
      <c r="D40" s="33"/>
      <c r="E40" s="34"/>
      <c r="I40" s="33"/>
      <c r="J40" s="33"/>
      <c r="L40" s="33"/>
      <c r="M40" s="33"/>
      <c r="N40" s="33"/>
      <c r="O40" s="33"/>
    </row>
    <row r="41" spans="1:15" s="18" customFormat="1" x14ac:dyDescent="0.35">
      <c r="A41" s="33"/>
      <c r="C41" s="34"/>
      <c r="D41" s="33"/>
      <c r="E41" s="34"/>
      <c r="I41" s="33"/>
      <c r="J41" s="33"/>
      <c r="L41" s="33"/>
      <c r="M41" s="33"/>
      <c r="N41" s="33"/>
      <c r="O41" s="33"/>
    </row>
    <row r="42" spans="1:15" s="18" customFormat="1" x14ac:dyDescent="0.35">
      <c r="A42" s="33"/>
      <c r="C42" s="34"/>
      <c r="D42" s="33"/>
      <c r="E42" s="34"/>
      <c r="I42" s="33"/>
      <c r="J42" s="33"/>
      <c r="L42" s="33"/>
      <c r="M42" s="33"/>
      <c r="N42" s="33"/>
      <c r="O42" s="33"/>
    </row>
    <row r="43" spans="1:15" s="18" customFormat="1" x14ac:dyDescent="0.35">
      <c r="A43" s="33"/>
      <c r="C43" s="34"/>
      <c r="D43" s="33"/>
      <c r="E43" s="34"/>
      <c r="I43" s="33"/>
      <c r="J43" s="33"/>
      <c r="L43" s="33"/>
      <c r="M43" s="33"/>
      <c r="N43" s="33"/>
      <c r="O43" s="33"/>
    </row>
    <row r="44" spans="1:15" s="18" customFormat="1" x14ac:dyDescent="0.35">
      <c r="A44" s="33"/>
      <c r="C44" s="34"/>
      <c r="D44" s="33"/>
      <c r="E44" s="34"/>
      <c r="I44" s="33"/>
      <c r="J44" s="33"/>
      <c r="L44" s="33"/>
      <c r="M44" s="33"/>
      <c r="N44" s="33"/>
      <c r="O44" s="33"/>
    </row>
    <row r="45" spans="1:15" s="18" customFormat="1" x14ac:dyDescent="0.35">
      <c r="A45" s="33"/>
      <c r="C45" s="34"/>
      <c r="D45" s="33"/>
      <c r="E45" s="34"/>
      <c r="I45" s="33"/>
      <c r="J45" s="33"/>
      <c r="L45" s="33"/>
      <c r="M45" s="33"/>
      <c r="N45" s="33"/>
      <c r="O45" s="33"/>
    </row>
    <row r="46" spans="1:15" s="18" customFormat="1" x14ac:dyDescent="0.35">
      <c r="A46" s="33"/>
      <c r="C46" s="34"/>
      <c r="D46" s="33"/>
      <c r="E46" s="34"/>
      <c r="I46" s="33"/>
      <c r="J46" s="33"/>
      <c r="L46" s="33"/>
      <c r="M46" s="33"/>
      <c r="N46" s="33"/>
      <c r="O46" s="33"/>
    </row>
    <row r="47" spans="1:15" s="18" customFormat="1" x14ac:dyDescent="0.35">
      <c r="A47" s="33"/>
      <c r="C47" s="34"/>
      <c r="D47" s="33"/>
      <c r="E47" s="34"/>
      <c r="I47" s="33"/>
      <c r="J47" s="33"/>
      <c r="L47" s="33"/>
      <c r="M47" s="33"/>
      <c r="N47" s="33"/>
      <c r="O47" s="33"/>
    </row>
    <row r="48" spans="1:15" x14ac:dyDescent="0.35">
      <c r="A48" s="7"/>
      <c r="D48" s="7"/>
      <c r="I48" s="7"/>
      <c r="J48" s="7"/>
      <c r="L48" s="7"/>
      <c r="M48" s="7"/>
      <c r="N48" s="7"/>
      <c r="O48" s="7"/>
    </row>
    <row r="49" spans="1:15" x14ac:dyDescent="0.35">
      <c r="A49" s="8" t="s">
        <v>67</v>
      </c>
      <c r="B49" t="s">
        <v>115</v>
      </c>
      <c r="D49" s="7"/>
      <c r="I49" t="s">
        <v>116</v>
      </c>
      <c r="J49" s="7"/>
      <c r="L49" s="7"/>
      <c r="M49" s="7"/>
      <c r="N49" s="7"/>
      <c r="O49" s="7"/>
    </row>
    <row r="50" spans="1:15" x14ac:dyDescent="0.35">
      <c r="D50" s="7"/>
      <c r="I50" s="7"/>
      <c r="J50" s="7"/>
      <c r="L50" s="7"/>
      <c r="M50" s="7"/>
      <c r="N50" s="7"/>
      <c r="O50" s="7"/>
    </row>
    <row r="51" spans="1:15" x14ac:dyDescent="0.35">
      <c r="D51" s="7"/>
      <c r="I51" s="7"/>
      <c r="J51" s="7"/>
      <c r="K51" s="7"/>
      <c r="L51" s="7"/>
      <c r="M51" s="7"/>
      <c r="N51" s="7"/>
      <c r="O51" s="7"/>
    </row>
    <row r="52" spans="1:15" x14ac:dyDescent="0.35">
      <c r="D52" s="7"/>
      <c r="I52" s="7"/>
      <c r="J52" s="7"/>
      <c r="K52" s="7"/>
      <c r="L52" s="7"/>
      <c r="M52" s="7"/>
      <c r="N52" s="7"/>
      <c r="O52" s="7"/>
    </row>
    <row r="53" spans="1:15" x14ac:dyDescent="0.35">
      <c r="D53" s="7"/>
      <c r="I53" s="7"/>
      <c r="J53" s="7"/>
      <c r="K53" s="7"/>
      <c r="L53" s="7"/>
      <c r="M53" s="7"/>
      <c r="N53" s="7"/>
      <c r="O53" s="7"/>
    </row>
    <row r="54" spans="1:15" x14ac:dyDescent="0.35">
      <c r="D54" s="7"/>
      <c r="I54" s="7"/>
      <c r="J54" s="7"/>
      <c r="K54" s="7"/>
      <c r="L54" s="7"/>
      <c r="M54" s="7"/>
      <c r="N54" s="7"/>
      <c r="O54" s="7"/>
    </row>
    <row r="55" spans="1:15" x14ac:dyDescent="0.35">
      <c r="D55" s="7"/>
      <c r="I55" s="7"/>
      <c r="J55" s="7"/>
      <c r="K55" s="7"/>
      <c r="L55" s="7"/>
      <c r="M55" s="7"/>
      <c r="N55" s="7"/>
      <c r="O55" s="7"/>
    </row>
    <row r="56" spans="1:15" x14ac:dyDescent="0.35">
      <c r="D56" s="7"/>
      <c r="J56" s="7"/>
      <c r="K56" s="7"/>
      <c r="L56" s="7"/>
      <c r="M56" s="7"/>
      <c r="N56" s="7"/>
      <c r="O56" s="7"/>
    </row>
    <row r="57" spans="1:15" x14ac:dyDescent="0.35">
      <c r="J57" s="7"/>
      <c r="K57" s="7"/>
      <c r="L57" s="7"/>
      <c r="M57" s="7"/>
      <c r="N57" s="7"/>
      <c r="O57" s="7"/>
    </row>
    <row r="58" spans="1:15" x14ac:dyDescent="0.35">
      <c r="J58" s="7"/>
      <c r="K58" s="7"/>
      <c r="L58" s="7"/>
      <c r="M58" s="7"/>
      <c r="N58" s="7"/>
      <c r="O58" s="7"/>
    </row>
  </sheetData>
  <phoneticPr fontId="7" type="noConversion"/>
  <hyperlinks>
    <hyperlink ref="A49" r:id="rId1" tooltip="https://s3.console.aws.amazon.com/s3/buckets/nfl-datalake-vendor-dropzone?region=us-east-1&amp;prefix=source%3dkore/inbound/full/archive_processed/" display="https://s3.console.aws.amazon.com/s3/buckets/nfl-datalake-vendor-dropzone?region=us-east-1&amp;prefix=source%3Dkore/Inbound/full/Archive_processed/" xr:uid="{4291139A-68F2-4701-921E-6639AAE94F10}"/>
    <hyperlink ref="B2" r:id="rId2" display="https://s3.console.aws.amazon.com/s3/buckets/nfl-datalake-customer-zone?region=us-east-1&amp;prefix=source%3Dhash_mapping/" xr:uid="{4C21C21D-9164-44F0-9623-F8AC9AFB08F7}"/>
    <hyperlink ref="B12" r:id="rId3" display="https://s3.console.aws.amazon.com/s3/buckets/nfl-datalake-customer-zone?region=us-east-1&amp;prefix=source%3Daep_v2/" xr:uid="{EF5D9A98-9E57-4C32-9D27-C63C30311101}"/>
    <hyperlink ref="B13" r:id="rId4" display="https://s3.console.aws.amazon.com/s3/buckets/nfl-datalake-customer-zone?region=us-east-1&amp;prefix=source%3Dcustomer_reference/" xr:uid="{9981FB5D-2704-4C2B-9FBD-A7498EC1731B}"/>
    <hyperlink ref="B14" r:id="rId5" display="https://s3.console.aws.amazon.com/s3/buckets/nfl-datalake-refinedzone?region=us-east-1&amp;prefix=target%3Dfcm_output/ext_pcm_ticket_data_insert/" xr:uid="{DC7D03AA-D5CA-458F-A5AE-ED093CE7CF93}"/>
    <hyperlink ref="B15" r:id="rId6" display="https://s3.console.aws.amazon.com/s3/buckets/nfl-datalake-refinedzone?region=us-east-1&amp;prefix=target%3Dfcm_output/ext_pcm_profile_insert/" xr:uid="{5702D749-3684-4F02-9FEA-98FFDF6F061D}"/>
    <hyperlink ref="B16" r:id="rId7" display="https://s3.console.aws.amazon.com/s3/buckets/nfl-datalake-refinedzone?region=us-east-1&amp;prefix=target%3Dfcm_output/ext_pcm_extended_prof_insert/" xr:uid="{A3B362D2-E2EE-4090-9591-2AC6C0E7CC26}"/>
    <hyperlink ref="B17" r:id="rId8" display="https://s3.console.aws.amazon.com/s3/buckets/nfl-datalake-refinedzone?region=us-east-1&amp;prefix=target%3Dfcm_output/ext_hri_intl_insert/" xr:uid="{10B5D248-DC44-4E5A-A69A-701E96C6D877}"/>
    <hyperlink ref="B18" r:id="rId9" display="https://s3.console.aws.amazon.com/s3/buckets/nfl-datalake-refinedzone?region=us-east-1&amp;prefix=target%3Dfcm_output/ext_pcm_shop_trans_insert/" xr:uid="{D710803E-4C3B-452C-ACEF-04EF56A00889}"/>
    <hyperlink ref="B19" r:id="rId10" display="https://s3.console.aws.amazon.com/s3/buckets/nfl-datalake-refinedzone?region=us-east-1&amp;prefix=target%3Dfcm_output/ext_pcm_hma_insert/" xr:uid="{1C5220AF-9F0F-4E0D-8761-EC6B0A867816}"/>
    <hyperlink ref="B20" r:id="rId11" display="https://s3.console.aws.amazon.com/s3/buckets/nfl-datalake-refinedzone?region=us-east-1&amp;prefix=target%3Dfcm_output/ext_pcm_dist_insert/" xr:uid="{5292EE63-C3E8-4293-B092-DB555D523A56}"/>
    <hyperlink ref="B21" r:id="rId12" display="https://s3.console.aws.amazon.com/s3/buckets/nfl-datalake-refinedzone?region=us-east-1&amp;prefix=target%3Dfcm_output/ext_fcm_pcm_preferences_insert/" xr:uid="{67830F79-65C9-4D2F-A6D4-36CE635B5DEA}"/>
    <hyperlink ref="B22" r:id="rId13" display="https://s3.console.aws.amazon.com/s3/buckets/nfl-datalake-refinedzone?region=us-east-1&amp;prefix=target%3Dfcm_output/ext_fcm_preferences_insert/" xr:uid="{6955DAF2-C2CE-44F7-AD36-0CE04B62FDB7}"/>
    <hyperlink ref="B23" r:id="rId14" display="https://s3.console.aws.amazon.com/s3/buckets/nfl-datalake-refinedzone?region=us-east-1&amp;prefix=source%3Dfcm_mart/pmart_clickstream_media_reg_0801/" xr:uid="{C8D64005-A281-41BD-A1C1-43030308C14C}"/>
    <hyperlink ref="B3" r:id="rId15" display="https://s3.console.aws.amazon.com/s3/buckets/nfl-datalake-refinedzone?region=us-east-1&amp;prefix=source%3Dfcm_mart/fan_consent_summary/" xr:uid="{C924EB91-9FD1-4DA2-95CD-1B6B292F48C2}"/>
    <hyperlink ref="B26" r:id="rId16" display="https://s3.console.aws.amazon.com/s3/buckets/nfl-datalake-refinedzone?region=us-east-1&amp;prefix=emailid/" xr:uid="{520158D8-8DE0-4BEB-B692-E9575F1C6AD1}"/>
    <hyperlink ref="B4" r:id="rId17" display="https://s3.console.aws.amazon.com/s3/buckets/nfl-datalake-refinedzone?region=us-east-1&amp;prefix=source%3Dcleeng/" xr:uid="{6DD56E79-7268-4A80-8733-B856107D8005}"/>
    <hyperlink ref="B24" r:id="rId18" display="https://s3.console.aws.amazon.com/s3/buckets/nfl-datalake-refinedzone?region=us-east-1&amp;prefix=source%3Dfcm_dedup_dw/" xr:uid="{C06F60DC-390E-40A3-87EE-00EE4B2C14FA}"/>
    <hyperlink ref="B25" r:id="rId19" display="https://s3.console.aws.amazon.com/s3/buckets/nfl-datalake-refinedzone?region=us-east-1&amp;prefix=source%3Dfcm_de2dup_dw/" xr:uid="{565C916C-0628-4BC8-A507-0C21673BFD67}"/>
    <hyperlink ref="B5" r:id="rId20" display="https://s3.console.aws.amazon.com/s3/buckets/nfl-datalake-refinedzone?region=us-east-1&amp;prefix=source%3Dclickstream/" xr:uid="{4F694EF0-636C-4339-8982-DCD169B6AD49}"/>
    <hyperlink ref="B6" r:id="rId21" display="https://s3.console.aws.amazon.com/s3/buckets/nfl-datalake-curatedzone?region=us-east-1&amp;prefix=nfl_fan_outputs/temp/" xr:uid="{F47980CF-C08B-42AF-8B5E-124A6D981A12}"/>
    <hyperlink ref="B27" r:id="rId22" display="https://s3.console.aws.amazon.com/s3/buckets/nfl-datalake-curatedzone?region=us-east-1&amp;prefix=nfl_fan_outputs/ext_pcm_ticket_data_insert/" xr:uid="{F9EAE614-5FF5-4CD7-A17F-C14F2A382423}"/>
    <hyperlink ref="B28" r:id="rId23" display="https://s3.console.aws.amazon.com/s3/buckets/nfl-datalake-curatedzone?region=us-east-1&amp;prefix=nfl_fan_outputs/ext_pcm_profile_insert/" xr:uid="{BF518A78-F5BE-4742-9883-12E45715E3CB}"/>
    <hyperlink ref="B29" r:id="rId24" display="https://s3.console.aws.amazon.com/s3/buckets/nfl-datalake-curatedzone?region=us-east-1&amp;prefix=nfl_fan_outputs/ext_pcm_extended_prof_insert/" xr:uid="{F60CCD82-C111-476F-9B6E-E91B5CECC93E}"/>
    <hyperlink ref="B30" r:id="rId25" display="https://s3.console.aws.amazon.com/s3/buckets/nfl-datalake-curatedzone?region=us-east-1&amp;prefix=nfl_fan_outputs/ext_pcm_shop_trans_insert/" xr:uid="{0E98A7FA-49AE-4433-AEB3-CE314BB9EE16}"/>
    <hyperlink ref="B8" r:id="rId26" display="https://s3.console.aws.amazon.com/s3/buckets/nfl-datalake-vendor-dropzone?region=us-east-1&amp;prefix=source%3Dkore/" xr:uid="{CDC00F10-7101-4196-8677-F5281F6AEB4F}"/>
    <hyperlink ref="B10" r:id="rId27" display="https://s3.console.aws.amazon.com/s3/buckets/nfl-alacrity-matching?region=us-east-1&amp;prefix=match_alacrity_club_files/" xr:uid="{E5713060-4321-4100-9F2C-311110DF1AF3}"/>
    <hyperlink ref="B11" r:id="rId28" display="https://s3.console.aws.amazon.com/s3/buckets/nfl-alacrity-matching?region=us-east-1&amp;prefix=from_alacrity/" xr:uid="{1DE2BB09-B3ED-42F0-A7FD-FBBAC3E37E1A}"/>
    <hyperlink ref="B7" r:id="rId29" display="https://s3.console.aws.amazon.com/s3/buckets/nfl-datalake-curatedzone?region=us-east-1&amp;prefix=events/" xr:uid="{8D4B75BC-B964-48BC-838D-3EAEE5623C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0D7A-6F07-4A56-BC63-C116FD19AA62}">
  <dimension ref="A1:F30"/>
  <sheetViews>
    <sheetView workbookViewId="0">
      <selection activeCell="C27" sqref="C27"/>
    </sheetView>
  </sheetViews>
  <sheetFormatPr defaultRowHeight="14.5" x14ac:dyDescent="0.35"/>
  <cols>
    <col min="1" max="1" width="51.7265625" customWidth="1"/>
    <col min="4" max="4" width="12" bestFit="1" customWidth="1"/>
    <col min="5" max="5" width="130.1796875" customWidth="1"/>
  </cols>
  <sheetData>
    <row r="1" spans="1:6" s="3" customFormat="1" x14ac:dyDescent="0.35">
      <c r="A1" s="2" t="s">
        <v>54</v>
      </c>
      <c r="B1" s="2" t="s">
        <v>55</v>
      </c>
      <c r="C1" s="2" t="s">
        <v>56</v>
      </c>
      <c r="D1" s="2" t="s">
        <v>57</v>
      </c>
      <c r="E1" s="3" t="s">
        <v>58</v>
      </c>
    </row>
    <row r="2" spans="1:6" x14ac:dyDescent="0.35">
      <c r="A2" s="1" t="s">
        <v>13</v>
      </c>
      <c r="B2" s="1">
        <v>353.87132459999998</v>
      </c>
      <c r="C2" s="1">
        <v>237.97621079999999</v>
      </c>
      <c r="D2" s="1">
        <v>115.8951138</v>
      </c>
      <c r="E2" t="s">
        <v>59</v>
      </c>
      <c r="F2">
        <v>10</v>
      </c>
    </row>
    <row r="3" spans="1:6" x14ac:dyDescent="0.35">
      <c r="A3" s="1" t="s">
        <v>5</v>
      </c>
      <c r="B3" s="1">
        <v>158.33051259999999</v>
      </c>
      <c r="C3" s="1">
        <v>158.33051259999999</v>
      </c>
      <c r="D3" s="1"/>
      <c r="E3" t="s">
        <v>60</v>
      </c>
      <c r="F3">
        <v>15</v>
      </c>
    </row>
    <row r="4" spans="1:6" x14ac:dyDescent="0.35">
      <c r="A4" s="1" t="s">
        <v>61</v>
      </c>
      <c r="B4" s="1">
        <v>140.08110930000001</v>
      </c>
      <c r="C4" s="1">
        <v>120.42830410000001</v>
      </c>
      <c r="D4" s="1">
        <v>19.652805189999999</v>
      </c>
    </row>
    <row r="5" spans="1:6" x14ac:dyDescent="0.35">
      <c r="A5" s="1" t="s">
        <v>37</v>
      </c>
      <c r="B5" s="1">
        <v>94.824550130000006</v>
      </c>
      <c r="C5" s="1">
        <v>71.878926710000002</v>
      </c>
      <c r="D5" s="1">
        <v>22.94562342</v>
      </c>
      <c r="E5" t="s">
        <v>62</v>
      </c>
      <c r="F5">
        <v>30</v>
      </c>
    </row>
    <row r="6" spans="1:6" x14ac:dyDescent="0.35">
      <c r="A6" s="1" t="s">
        <v>63</v>
      </c>
      <c r="B6" s="1">
        <v>93.29132559</v>
      </c>
      <c r="C6" s="1">
        <v>93.29132559</v>
      </c>
      <c r="D6" s="1"/>
    </row>
    <row r="7" spans="1:6" x14ac:dyDescent="0.35">
      <c r="A7" s="1" t="s">
        <v>42</v>
      </c>
      <c r="B7" s="1">
        <v>90.47291663</v>
      </c>
      <c r="C7" s="1">
        <v>90.47291663</v>
      </c>
      <c r="D7" s="1"/>
    </row>
    <row r="8" spans="1:6" x14ac:dyDescent="0.35">
      <c r="A8" s="1" t="s">
        <v>45</v>
      </c>
      <c r="B8" s="1">
        <v>87.544315359999999</v>
      </c>
      <c r="C8" s="1">
        <v>15.54150282</v>
      </c>
      <c r="D8" s="1">
        <v>72.002812539999994</v>
      </c>
    </row>
    <row r="9" spans="1:6" x14ac:dyDescent="0.35">
      <c r="A9" s="1" t="s">
        <v>49</v>
      </c>
      <c r="B9" s="1">
        <v>70.076489519999996</v>
      </c>
      <c r="C9" s="1">
        <v>59.625881560000003</v>
      </c>
      <c r="D9" s="1">
        <v>10.450607959999999</v>
      </c>
    </row>
    <row r="10" spans="1:6" x14ac:dyDescent="0.35">
      <c r="A10" s="1" t="s">
        <v>47</v>
      </c>
      <c r="B10" s="1">
        <v>60.454695600000001</v>
      </c>
      <c r="C10" s="1">
        <v>4.8602158040000001</v>
      </c>
      <c r="D10" s="1">
        <v>55.594479790000001</v>
      </c>
      <c r="E10" t="s">
        <v>64</v>
      </c>
    </row>
    <row r="11" spans="1:6" x14ac:dyDescent="0.35">
      <c r="A11" s="1" t="s">
        <v>65</v>
      </c>
      <c r="B11" s="1">
        <v>44.617770880000002</v>
      </c>
      <c r="C11" s="1">
        <v>2.0898681890000002</v>
      </c>
      <c r="D11" s="1">
        <v>42.527902689999998</v>
      </c>
    </row>
    <row r="12" spans="1:6" x14ac:dyDescent="0.35">
      <c r="A12" s="1" t="s">
        <v>66</v>
      </c>
      <c r="B12" s="1">
        <v>42.118733919999997</v>
      </c>
      <c r="C12" s="1">
        <v>31.839154140000002</v>
      </c>
      <c r="D12" s="1">
        <v>10.279579780000001</v>
      </c>
    </row>
    <row r="13" spans="1:6" x14ac:dyDescent="0.35">
      <c r="A13" s="1" t="s">
        <v>67</v>
      </c>
      <c r="B13" s="1">
        <v>32.756667100000001</v>
      </c>
      <c r="C13" s="1">
        <v>22.12062646</v>
      </c>
      <c r="D13" s="1">
        <v>10.636040639999999</v>
      </c>
      <c r="E13" t="s">
        <v>68</v>
      </c>
      <c r="F13">
        <v>9</v>
      </c>
    </row>
    <row r="14" spans="1:6" x14ac:dyDescent="0.35">
      <c r="A14" s="1" t="s">
        <v>69</v>
      </c>
      <c r="B14" s="1">
        <v>29.280480069999999</v>
      </c>
      <c r="C14" s="1">
        <v>13.013330249999999</v>
      </c>
      <c r="D14" s="1">
        <v>16.26714982</v>
      </c>
    </row>
    <row r="15" spans="1:6" x14ac:dyDescent="0.35">
      <c r="A15" s="1" t="s">
        <v>70</v>
      </c>
      <c r="B15" s="1">
        <v>20.205851070000001</v>
      </c>
      <c r="C15" s="1">
        <v>20.205851070000001</v>
      </c>
      <c r="D15" s="1"/>
    </row>
    <row r="16" spans="1:6" x14ac:dyDescent="0.35">
      <c r="A16" s="1" t="s">
        <v>71</v>
      </c>
      <c r="B16" s="1">
        <v>19.600834540000001</v>
      </c>
      <c r="C16" s="1">
        <v>19.600834540000001</v>
      </c>
      <c r="D16" s="1"/>
    </row>
    <row r="17" spans="1:4" x14ac:dyDescent="0.35">
      <c r="A17" s="1" t="s">
        <v>72</v>
      </c>
      <c r="B17" s="1">
        <v>17.360091149999999</v>
      </c>
      <c r="C17" s="1">
        <v>17.360091149999999</v>
      </c>
      <c r="D17" s="1"/>
    </row>
    <row r="18" spans="1:4" x14ac:dyDescent="0.35">
      <c r="A18" s="1" t="s">
        <v>73</v>
      </c>
      <c r="B18" s="1">
        <v>14.128339130000001</v>
      </c>
      <c r="C18" s="1">
        <v>14.128339130000001</v>
      </c>
      <c r="D18" s="1"/>
    </row>
    <row r="19" spans="1:4" x14ac:dyDescent="0.35">
      <c r="A19" s="1" t="s">
        <v>74</v>
      </c>
      <c r="B19" s="1">
        <v>11.77726142</v>
      </c>
      <c r="C19" s="1">
        <v>11.77726142</v>
      </c>
      <c r="D19" s="1"/>
    </row>
    <row r="20" spans="1:4" x14ac:dyDescent="0.35">
      <c r="A20" s="1" t="s">
        <v>75</v>
      </c>
      <c r="B20" s="1">
        <v>8.6395395869999998</v>
      </c>
      <c r="C20" s="1">
        <v>8.6395395869999998</v>
      </c>
      <c r="D20" s="1"/>
    </row>
    <row r="21" spans="1:4" x14ac:dyDescent="0.35">
      <c r="A21" s="1" t="s">
        <v>76</v>
      </c>
      <c r="B21" s="1">
        <v>4.8451870110000002</v>
      </c>
      <c r="C21" s="1">
        <v>4.8451870110000002</v>
      </c>
      <c r="D21" s="1"/>
    </row>
    <row r="22" spans="1:4" x14ac:dyDescent="0.35">
      <c r="A22" s="1" t="s">
        <v>77</v>
      </c>
      <c r="B22" s="1">
        <v>4.4207818369999998</v>
      </c>
      <c r="C22" s="1">
        <v>4.4207818369999998</v>
      </c>
      <c r="D22" s="1"/>
    </row>
    <row r="23" spans="1:4" x14ac:dyDescent="0.35">
      <c r="A23" s="1" t="s">
        <v>78</v>
      </c>
      <c r="B23" s="1">
        <v>3.840420248</v>
      </c>
      <c r="C23" s="1">
        <v>3.840420248</v>
      </c>
      <c r="D23" s="1"/>
    </row>
    <row r="24" spans="1:4" x14ac:dyDescent="0.35">
      <c r="A24" s="1" t="s">
        <v>79</v>
      </c>
      <c r="B24" s="1">
        <v>3.411621979</v>
      </c>
      <c r="C24" s="1">
        <v>3.411621979</v>
      </c>
      <c r="D24" s="1"/>
    </row>
    <row r="25" spans="1:4" x14ac:dyDescent="0.35">
      <c r="A25" s="1" t="s">
        <v>80</v>
      </c>
      <c r="B25" s="1">
        <v>3.064691029</v>
      </c>
      <c r="C25" s="1">
        <v>3.064691029</v>
      </c>
      <c r="D25" s="1"/>
    </row>
    <row r="26" spans="1:4" x14ac:dyDescent="0.35">
      <c r="A26" s="1" t="s">
        <v>81</v>
      </c>
      <c r="B26" s="1">
        <v>2.6073929640000002</v>
      </c>
      <c r="C26" s="1">
        <v>2.6073929640000002</v>
      </c>
      <c r="D26" s="1"/>
    </row>
    <row r="27" spans="1:4" x14ac:dyDescent="0.35">
      <c r="A27" s="1" t="s">
        <v>82</v>
      </c>
      <c r="B27" s="1">
        <v>2.5268993609999999</v>
      </c>
      <c r="C27" s="1">
        <v>2.5268993609999999</v>
      </c>
      <c r="D27" s="1"/>
    </row>
    <row r="28" spans="1:4" x14ac:dyDescent="0.35">
      <c r="A28" s="1" t="s">
        <v>83</v>
      </c>
      <c r="B28" s="1">
        <v>2.1970696209999998</v>
      </c>
      <c r="C28" s="1">
        <v>2.1970696209999998</v>
      </c>
      <c r="D28" s="1"/>
    </row>
    <row r="29" spans="1:4" x14ac:dyDescent="0.35">
      <c r="A29" s="1" t="s">
        <v>84</v>
      </c>
      <c r="B29" s="1">
        <v>1.3451119970000001</v>
      </c>
      <c r="C29" s="1">
        <v>1.3451119970000001</v>
      </c>
      <c r="D29" s="1"/>
    </row>
    <row r="30" spans="1:4" x14ac:dyDescent="0.35">
      <c r="A30" s="1" t="s">
        <v>85</v>
      </c>
      <c r="B30" s="1">
        <v>1.2971887010000001</v>
      </c>
      <c r="C30" s="1">
        <v>1.2971887010000001</v>
      </c>
      <c r="D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A5A7-3231-4700-816E-DA629837D909}">
  <dimension ref="A1:H15"/>
  <sheetViews>
    <sheetView workbookViewId="0">
      <selection activeCell="E14" sqref="E14"/>
    </sheetView>
  </sheetViews>
  <sheetFormatPr defaultRowHeight="14.5" x14ac:dyDescent="0.35"/>
  <cols>
    <col min="1" max="1" width="59.81640625" bestFit="1" customWidth="1"/>
    <col min="2" max="2" width="12" bestFit="1" customWidth="1"/>
    <col min="3" max="3" width="14.54296875" bestFit="1" customWidth="1"/>
    <col min="4" max="4" width="9.81640625" bestFit="1" customWidth="1"/>
    <col min="5" max="5" width="15.81640625" bestFit="1" customWidth="1"/>
    <col min="6" max="6" width="14.81640625" bestFit="1" customWidth="1"/>
    <col min="7" max="7" width="20.81640625" bestFit="1" customWidth="1"/>
    <col min="8" max="8" width="43.7265625" bestFit="1" customWidth="1"/>
  </cols>
  <sheetData>
    <row r="1" spans="1:8" x14ac:dyDescent="0.35">
      <c r="A1" t="s">
        <v>106</v>
      </c>
      <c r="B1" t="s">
        <v>107</v>
      </c>
      <c r="C1" t="s">
        <v>108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 ht="27" x14ac:dyDescent="0.6">
      <c r="A2" s="4" t="s">
        <v>93</v>
      </c>
      <c r="B2">
        <v>1121083</v>
      </c>
      <c r="C2">
        <f>0.02*B2/1000</f>
        <v>22.421659999999999</v>
      </c>
      <c r="D2">
        <v>34.200000000000003</v>
      </c>
      <c r="E2">
        <v>8.1999999999999993</v>
      </c>
      <c r="F2">
        <f>D2*1000*0.0125</f>
        <v>427.5</v>
      </c>
      <c r="G2">
        <f>0.021*E2*1000</f>
        <v>172.2</v>
      </c>
      <c r="H2">
        <f>0.004*(D2+E2)*1000</f>
        <v>169.60000000000002</v>
      </c>
    </row>
    <row r="3" spans="1:8" ht="27" x14ac:dyDescent="0.6">
      <c r="A3" s="4" t="s">
        <v>94</v>
      </c>
      <c r="B3">
        <v>44389119</v>
      </c>
      <c r="C3">
        <f t="shared" ref="C3:C14" si="0">0.02*B3/1000</f>
        <v>887.78237999999999</v>
      </c>
      <c r="D3">
        <v>78</v>
      </c>
      <c r="E3">
        <v>17</v>
      </c>
      <c r="F3">
        <f t="shared" ref="F3:F14" si="1">D3*1000*0.0125</f>
        <v>975</v>
      </c>
      <c r="G3">
        <f t="shared" ref="G3:G14" si="2">0.021*E3*1000</f>
        <v>357.00000000000006</v>
      </c>
      <c r="H3">
        <f t="shared" ref="H3:H14" si="3">0.004*(D3+E3)*1000</f>
        <v>380</v>
      </c>
    </row>
    <row r="4" spans="1:8" ht="27" x14ac:dyDescent="0.6">
      <c r="A4" s="4" t="s">
        <v>95</v>
      </c>
      <c r="B4">
        <v>9823543</v>
      </c>
      <c r="C4">
        <f t="shared" si="0"/>
        <v>196.47086000000002</v>
      </c>
      <c r="D4">
        <v>88.6</v>
      </c>
      <c r="E4">
        <v>1.3</v>
      </c>
      <c r="F4">
        <f t="shared" si="1"/>
        <v>1107.5</v>
      </c>
      <c r="G4">
        <f t="shared" si="2"/>
        <v>27.3</v>
      </c>
      <c r="H4">
        <f t="shared" si="3"/>
        <v>359.59999999999997</v>
      </c>
    </row>
    <row r="5" spans="1:8" ht="27" x14ac:dyDescent="0.6">
      <c r="A5" s="4" t="s">
        <v>96</v>
      </c>
      <c r="B5">
        <v>2745802</v>
      </c>
      <c r="C5">
        <f t="shared" si="0"/>
        <v>54.916040000000002</v>
      </c>
      <c r="D5">
        <v>59.4</v>
      </c>
      <c r="E5">
        <v>1.4</v>
      </c>
      <c r="F5">
        <f t="shared" si="1"/>
        <v>742.5</v>
      </c>
      <c r="G5">
        <f t="shared" si="2"/>
        <v>29.4</v>
      </c>
      <c r="H5">
        <f t="shared" si="3"/>
        <v>243.2</v>
      </c>
    </row>
    <row r="6" spans="1:8" ht="27" x14ac:dyDescent="0.6">
      <c r="A6" s="4" t="s">
        <v>97</v>
      </c>
      <c r="B6">
        <v>4913930</v>
      </c>
      <c r="C6">
        <f t="shared" si="0"/>
        <v>98.278600000000012</v>
      </c>
      <c r="D6">
        <v>125</v>
      </c>
      <c r="E6">
        <v>15.5</v>
      </c>
      <c r="F6">
        <f t="shared" si="1"/>
        <v>1562.5</v>
      </c>
      <c r="G6">
        <f t="shared" si="2"/>
        <v>325.5</v>
      </c>
      <c r="H6">
        <f t="shared" si="3"/>
        <v>562</v>
      </c>
    </row>
    <row r="7" spans="1:8" ht="27" x14ac:dyDescent="0.6">
      <c r="A7" s="4" t="s">
        <v>98</v>
      </c>
      <c r="B7">
        <v>60246536</v>
      </c>
      <c r="C7">
        <f t="shared" si="0"/>
        <v>1204.9307200000001</v>
      </c>
      <c r="D7">
        <v>284</v>
      </c>
      <c r="E7">
        <v>67</v>
      </c>
      <c r="F7">
        <f t="shared" si="1"/>
        <v>3550</v>
      </c>
      <c r="G7">
        <f t="shared" si="2"/>
        <v>1407</v>
      </c>
      <c r="H7">
        <f t="shared" si="3"/>
        <v>1404.0000000000002</v>
      </c>
    </row>
    <row r="8" spans="1:8" ht="27" x14ac:dyDescent="0.6">
      <c r="A8" s="4" t="s">
        <v>99</v>
      </c>
      <c r="B8">
        <v>324899</v>
      </c>
      <c r="C8">
        <f t="shared" si="0"/>
        <v>6.4979800000000001</v>
      </c>
      <c r="D8">
        <v>2.5</v>
      </c>
      <c r="E8">
        <v>0.17</v>
      </c>
      <c r="F8">
        <f t="shared" si="1"/>
        <v>31.25</v>
      </c>
      <c r="G8">
        <f t="shared" si="2"/>
        <v>3.5700000000000007</v>
      </c>
      <c r="H8">
        <f t="shared" si="3"/>
        <v>10.68</v>
      </c>
    </row>
    <row r="9" spans="1:8" ht="27" x14ac:dyDescent="0.6">
      <c r="A9" s="4" t="s">
        <v>100</v>
      </c>
      <c r="B9">
        <v>782834</v>
      </c>
      <c r="C9">
        <f t="shared" si="0"/>
        <v>15.65668</v>
      </c>
      <c r="D9">
        <v>23.9</v>
      </c>
      <c r="E9">
        <v>9.6</v>
      </c>
      <c r="F9">
        <f t="shared" si="1"/>
        <v>298.75</v>
      </c>
      <c r="G9">
        <f t="shared" si="2"/>
        <v>201.6</v>
      </c>
      <c r="H9">
        <f t="shared" si="3"/>
        <v>134</v>
      </c>
    </row>
    <row r="10" spans="1:8" ht="27" x14ac:dyDescent="0.6">
      <c r="A10" s="4" t="s">
        <v>101</v>
      </c>
      <c r="B10">
        <v>3860654</v>
      </c>
      <c r="C10">
        <f t="shared" si="0"/>
        <v>77.213080000000005</v>
      </c>
      <c r="D10">
        <v>18.600000000000001</v>
      </c>
      <c r="E10">
        <v>10.9</v>
      </c>
      <c r="F10">
        <f t="shared" si="1"/>
        <v>232.5</v>
      </c>
      <c r="G10">
        <f t="shared" si="2"/>
        <v>228.90000000000003</v>
      </c>
      <c r="H10">
        <f t="shared" si="3"/>
        <v>118.00000000000001</v>
      </c>
    </row>
    <row r="11" spans="1:8" ht="27" x14ac:dyDescent="0.6">
      <c r="A11" s="4" t="s">
        <v>105</v>
      </c>
      <c r="B11">
        <v>170182</v>
      </c>
      <c r="C11">
        <f t="shared" si="0"/>
        <v>3.4036399999999998</v>
      </c>
      <c r="D11">
        <v>3.8</v>
      </c>
      <c r="E11">
        <v>0.5</v>
      </c>
      <c r="F11">
        <f t="shared" si="1"/>
        <v>47.5</v>
      </c>
      <c r="G11">
        <f t="shared" si="2"/>
        <v>10.5</v>
      </c>
      <c r="H11">
        <f t="shared" si="3"/>
        <v>17.2</v>
      </c>
    </row>
    <row r="12" spans="1:8" ht="27" x14ac:dyDescent="0.6">
      <c r="A12" s="4" t="s">
        <v>102</v>
      </c>
      <c r="B12">
        <v>639431</v>
      </c>
      <c r="C12">
        <f t="shared" si="0"/>
        <v>12.788620000000002</v>
      </c>
      <c r="D12">
        <v>0.88</v>
      </c>
      <c r="E12">
        <v>6.5000000000000002E-2</v>
      </c>
      <c r="F12">
        <f t="shared" si="1"/>
        <v>11</v>
      </c>
      <c r="G12">
        <f t="shared" si="2"/>
        <v>1.3650000000000002</v>
      </c>
      <c r="H12">
        <f t="shared" si="3"/>
        <v>3.7800000000000002</v>
      </c>
    </row>
    <row r="13" spans="1:8" ht="27" x14ac:dyDescent="0.6">
      <c r="A13" s="4" t="s">
        <v>103</v>
      </c>
      <c r="B13">
        <v>151671</v>
      </c>
      <c r="C13">
        <f t="shared" si="0"/>
        <v>3.03342</v>
      </c>
      <c r="D13">
        <v>18.100000000000001</v>
      </c>
      <c r="E13">
        <v>1.8</v>
      </c>
      <c r="F13">
        <f t="shared" si="1"/>
        <v>226.25</v>
      </c>
      <c r="G13">
        <f t="shared" si="2"/>
        <v>37.799999999999997</v>
      </c>
      <c r="H13">
        <f t="shared" si="3"/>
        <v>79.600000000000009</v>
      </c>
    </row>
    <row r="14" spans="1:8" ht="27" x14ac:dyDescent="0.6">
      <c r="A14" s="4" t="s">
        <v>104</v>
      </c>
      <c r="B14">
        <v>158000</v>
      </c>
      <c r="C14">
        <f t="shared" si="0"/>
        <v>3.16</v>
      </c>
      <c r="D14">
        <v>2.5</v>
      </c>
      <c r="E14">
        <v>0</v>
      </c>
      <c r="F14">
        <f t="shared" si="1"/>
        <v>31.25</v>
      </c>
      <c r="G14">
        <f t="shared" si="2"/>
        <v>0</v>
      </c>
      <c r="H14">
        <f t="shared" si="3"/>
        <v>10</v>
      </c>
    </row>
    <row r="15" spans="1:8" ht="27" x14ac:dyDescent="0.6">
      <c r="A15" s="4" t="s">
        <v>109</v>
      </c>
      <c r="C15">
        <f>SUM(C2:C14)</f>
        <v>2586.55368</v>
      </c>
      <c r="F15">
        <f>SUM(F2:F14)</f>
        <v>9243.5</v>
      </c>
      <c r="G15">
        <f>SUM(G2:G14)</f>
        <v>2802.1350000000002</v>
      </c>
      <c r="H15">
        <f>SUM(H2:H14)</f>
        <v>3491.6600000000003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Cleanup</vt:lpstr>
      <vt:lpstr>Bucket 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Noorbhasha, Mastan</dc:creator>
  <cp:lastModifiedBy>Kamyab, Majid</cp:lastModifiedBy>
  <dcterms:created xsi:type="dcterms:W3CDTF">2023-12-11T21:56:58Z</dcterms:created>
  <dcterms:modified xsi:type="dcterms:W3CDTF">2023-12-14T21:49:23Z</dcterms:modified>
</cp:coreProperties>
</file>