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d.kamyab\Desktop\git_repos\cost_management\"/>
    </mc:Choice>
  </mc:AlternateContent>
  <xr:revisionPtr revIDLastSave="0" documentId="8_{408540E3-271E-42F0-86E7-ED8BC7E0406E}" xr6:coauthVersionLast="47" xr6:coauthVersionMax="47" xr10:uidLastSave="{00000000-0000-0000-0000-000000000000}"/>
  <bookViews>
    <workbookView xWindow="-110" yWindow="-110" windowWidth="22780" windowHeight="14660"/>
  </bookViews>
  <sheets>
    <sheet name="costs (6)" sheetId="1" r:id="rId1"/>
  </sheets>
  <calcPr calcId="0"/>
</workbook>
</file>

<file path=xl/calcChain.xml><?xml version="1.0" encoding="utf-8"?>
<calcChain xmlns="http://schemas.openxmlformats.org/spreadsheetml/2006/main">
  <c r="I2" i="1" l="1"/>
  <c r="K2" i="1"/>
  <c r="L2" i="1"/>
  <c r="M2" i="1"/>
  <c r="I3" i="1"/>
  <c r="K3" i="1"/>
  <c r="L3" i="1"/>
  <c r="M3" i="1"/>
  <c r="I4" i="1"/>
  <c r="K4" i="1"/>
  <c r="L4" i="1"/>
  <c r="M4" i="1"/>
  <c r="I5" i="1"/>
  <c r="K5" i="1"/>
  <c r="L5" i="1"/>
  <c r="M5" i="1"/>
  <c r="I6" i="1"/>
  <c r="K6" i="1"/>
  <c r="L6" i="1"/>
  <c r="M6" i="1"/>
  <c r="I7" i="1"/>
  <c r="K7" i="1"/>
  <c r="L7" i="1"/>
  <c r="M7" i="1"/>
  <c r="I8" i="1"/>
  <c r="K8" i="1"/>
  <c r="L8" i="1"/>
  <c r="M8" i="1"/>
  <c r="I9" i="1"/>
  <c r="K9" i="1"/>
  <c r="L9" i="1"/>
  <c r="M9" i="1"/>
  <c r="I10" i="1"/>
  <c r="K10" i="1"/>
  <c r="L10" i="1"/>
  <c r="M10" i="1"/>
  <c r="I11" i="1"/>
  <c r="K11" i="1"/>
  <c r="L11" i="1"/>
  <c r="M11" i="1"/>
  <c r="I12" i="1"/>
  <c r="K12" i="1"/>
  <c r="L12" i="1"/>
  <c r="M12" i="1"/>
  <c r="I13" i="1"/>
  <c r="K13" i="1"/>
  <c r="L13" i="1"/>
  <c r="M13" i="1"/>
  <c r="I14" i="1"/>
  <c r="K14" i="1"/>
  <c r="L14" i="1"/>
  <c r="M14" i="1"/>
  <c r="I15" i="1"/>
  <c r="K15" i="1"/>
  <c r="L15" i="1"/>
  <c r="M15" i="1"/>
  <c r="I16" i="1"/>
  <c r="K16" i="1"/>
  <c r="L16" i="1"/>
  <c r="M16" i="1"/>
  <c r="I17" i="1"/>
  <c r="K17" i="1"/>
  <c r="L17" i="1"/>
  <c r="M17" i="1"/>
  <c r="I18" i="1"/>
  <c r="K18" i="1"/>
  <c r="L18" i="1"/>
  <c r="M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<sst xmlns="http://schemas.openxmlformats.org/spreadsheetml/2006/main" count="12" uniqueCount="6">
  <si>
    <t>Service</t>
  </si>
  <si>
    <t>EC2-Instances($)</t>
  </si>
  <si>
    <t>Key Management Service($)</t>
  </si>
  <si>
    <t>Athena($)</t>
  </si>
  <si>
    <t>Glue($)</t>
  </si>
  <si>
    <t>Total costs($)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</si>
</sst>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'costs (6)'!$J$1</c:f>
              <c:strCache>
                <c:ptCount val="1"/>
                <c:pt idx="0">
                  <c:v>EC2-Instances($)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'costs (6)'!$I$2:$I$21</c:f>
              <c:numCache>
                <c:formatCode>General</c:formatCode>
                <c:ptCount val="20"/>
                <c:pt idx="0">
                  <c:v>0.63813671104080694</c:v>
                </c:pt>
                <c:pt idx="1">
                  <c:v>0.58053855714698188</c:v>
                </c:pt>
                <c:pt idx="2">
                  <c:v>0.63174068643882542</c:v>
                </c:pt>
                <c:pt idx="3">
                  <c:v>0.91739082843291131</c:v>
                </c:pt>
                <c:pt idx="4">
                  <c:v>0.85800648283199099</c:v>
                </c:pt>
                <c:pt idx="5">
                  <c:v>0.83526780548398472</c:v>
                </c:pt>
                <c:pt idx="6">
                  <c:v>0.76426044232130086</c:v>
                </c:pt>
                <c:pt idx="7">
                  <c:v>0.81591744744650729</c:v>
                </c:pt>
                <c:pt idx="8">
                  <c:v>0.72036689532588838</c:v>
                </c:pt>
                <c:pt idx="9">
                  <c:v>0.68551601347938163</c:v>
                </c:pt>
                <c:pt idx="10">
                  <c:v>0.95421309166329649</c:v>
                </c:pt>
                <c:pt idx="11">
                  <c:v>1</c:v>
                </c:pt>
                <c:pt idx="12">
                  <c:v>0.73161803371937728</c:v>
                </c:pt>
                <c:pt idx="13">
                  <c:v>0.54857735103106353</c:v>
                </c:pt>
                <c:pt idx="14">
                  <c:v>0.52170991260069477</c:v>
                </c:pt>
                <c:pt idx="15">
                  <c:v>0.54378212756543698</c:v>
                </c:pt>
                <c:pt idx="16">
                  <c:v>0.29635210248433796</c:v>
                </c:pt>
              </c:numCache>
            </c:numRef>
          </c:xVal>
          <c:yVal>
            <c:numRef>
              <c:f>'costs (6)'!$J$2:$J$21</c:f>
              <c:numCache>
                <c:formatCode>General</c:formatCode>
                <c:ptCount val="20"/>
                <c:pt idx="0">
                  <c:v>0.90949255924082073</c:v>
                </c:pt>
                <c:pt idx="1">
                  <c:v>0.45837321120736091</c:v>
                </c:pt>
                <c:pt idx="2">
                  <c:v>0.496621460350815</c:v>
                </c:pt>
                <c:pt idx="3">
                  <c:v>0.75467910934307958</c:v>
                </c:pt>
                <c:pt idx="4">
                  <c:v>0.88805252074842134</c:v>
                </c:pt>
                <c:pt idx="5">
                  <c:v>0.89303808747178215</c:v>
                </c:pt>
                <c:pt idx="6">
                  <c:v>0.90879373235820449</c:v>
                </c:pt>
                <c:pt idx="7">
                  <c:v>1</c:v>
                </c:pt>
                <c:pt idx="8">
                  <c:v>0.65133705569016498</c:v>
                </c:pt>
                <c:pt idx="9">
                  <c:v>0.50582158293964363</c:v>
                </c:pt>
                <c:pt idx="10">
                  <c:v>0.79053281373005413</c:v>
                </c:pt>
                <c:pt idx="11">
                  <c:v>0.91299726673898285</c:v>
                </c:pt>
                <c:pt idx="12">
                  <c:v>0.9454520137369804</c:v>
                </c:pt>
                <c:pt idx="13">
                  <c:v>0.82448688683987692</c:v>
                </c:pt>
                <c:pt idx="14">
                  <c:v>0.94322029494683246</c:v>
                </c:pt>
                <c:pt idx="15">
                  <c:v>0.66131596092415057</c:v>
                </c:pt>
                <c:pt idx="16">
                  <c:v>0.33383666877077944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B-40A0-9FB4-0DC98BB64A57}"/>
            </c:ext>
          </c:extLst>
        </c:ser>
        <c:ser>
          <c:idx val="1"/>
          <c:order val="1"/>
          <c:tx>
            <c:strRef>
              <c:f>'costs (6)'!$K$1</c:f>
              <c:strCache>
                <c:ptCount val="1"/>
                <c:pt idx="0">
                  <c:v>Athena($)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'costs (6)'!$I$2:$I$21</c:f>
              <c:numCache>
                <c:formatCode>General</c:formatCode>
                <c:ptCount val="20"/>
                <c:pt idx="0">
                  <c:v>0.63813671104080694</c:v>
                </c:pt>
                <c:pt idx="1">
                  <c:v>0.58053855714698188</c:v>
                </c:pt>
                <c:pt idx="2">
                  <c:v>0.63174068643882542</c:v>
                </c:pt>
                <c:pt idx="3">
                  <c:v>0.91739082843291131</c:v>
                </c:pt>
                <c:pt idx="4">
                  <c:v>0.85800648283199099</c:v>
                </c:pt>
                <c:pt idx="5">
                  <c:v>0.83526780548398472</c:v>
                </c:pt>
                <c:pt idx="6">
                  <c:v>0.76426044232130086</c:v>
                </c:pt>
                <c:pt idx="7">
                  <c:v>0.81591744744650729</c:v>
                </c:pt>
                <c:pt idx="8">
                  <c:v>0.72036689532588838</c:v>
                </c:pt>
                <c:pt idx="9">
                  <c:v>0.68551601347938163</c:v>
                </c:pt>
                <c:pt idx="10">
                  <c:v>0.95421309166329649</c:v>
                </c:pt>
                <c:pt idx="11">
                  <c:v>1</c:v>
                </c:pt>
                <c:pt idx="12">
                  <c:v>0.73161803371937728</c:v>
                </c:pt>
                <c:pt idx="13">
                  <c:v>0.54857735103106353</c:v>
                </c:pt>
                <c:pt idx="14">
                  <c:v>0.52170991260069477</c:v>
                </c:pt>
                <c:pt idx="15">
                  <c:v>0.54378212756543698</c:v>
                </c:pt>
                <c:pt idx="16">
                  <c:v>0.29635210248433796</c:v>
                </c:pt>
              </c:numCache>
            </c:numRef>
          </c:xVal>
          <c:yVal>
            <c:numRef>
              <c:f>'costs (6)'!$K$2:$K$21</c:f>
              <c:numCache>
                <c:formatCode>General</c:formatCode>
                <c:ptCount val="20"/>
                <c:pt idx="0">
                  <c:v>0.68457933323620324</c:v>
                </c:pt>
                <c:pt idx="1">
                  <c:v>0.5866132400258699</c:v>
                </c:pt>
                <c:pt idx="2">
                  <c:v>0.59335560339740412</c:v>
                </c:pt>
                <c:pt idx="3">
                  <c:v>0.78117174498089814</c:v>
                </c:pt>
                <c:pt idx="4">
                  <c:v>0.81452046606568718</c:v>
                </c:pt>
                <c:pt idx="5">
                  <c:v>0.79951700617746402</c:v>
                </c:pt>
                <c:pt idx="6">
                  <c:v>0.83410376207883918</c:v>
                </c:pt>
                <c:pt idx="7">
                  <c:v>1</c:v>
                </c:pt>
                <c:pt idx="8">
                  <c:v>0.63989688390793087</c:v>
                </c:pt>
                <c:pt idx="9">
                  <c:v>0.64491997461377271</c:v>
                </c:pt>
                <c:pt idx="10">
                  <c:v>0.84684054527020169</c:v>
                </c:pt>
                <c:pt idx="11">
                  <c:v>0.86673790770387615</c:v>
                </c:pt>
                <c:pt idx="12">
                  <c:v>0.91379916780190129</c:v>
                </c:pt>
                <c:pt idx="13">
                  <c:v>0.26714988113507876</c:v>
                </c:pt>
                <c:pt idx="14">
                  <c:v>0.21813812528369372</c:v>
                </c:pt>
                <c:pt idx="15">
                  <c:v>0.14555936728967642</c:v>
                </c:pt>
                <c:pt idx="16">
                  <c:v>0.13751182840020867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B-40A0-9FB4-0DC98BB64A57}"/>
            </c:ext>
          </c:extLst>
        </c:ser>
        <c:ser>
          <c:idx val="2"/>
          <c:order val="2"/>
          <c:tx>
            <c:strRef>
              <c:f>'costs (6)'!$L$1</c:f>
              <c:strCache>
                <c:ptCount val="1"/>
                <c:pt idx="0">
                  <c:v>Glue($)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'costs (6)'!$I$2:$I$21</c:f>
              <c:numCache>
                <c:formatCode>General</c:formatCode>
                <c:ptCount val="20"/>
                <c:pt idx="0">
                  <c:v>0.63813671104080694</c:v>
                </c:pt>
                <c:pt idx="1">
                  <c:v>0.58053855714698188</c:v>
                </c:pt>
                <c:pt idx="2">
                  <c:v>0.63174068643882542</c:v>
                </c:pt>
                <c:pt idx="3">
                  <c:v>0.91739082843291131</c:v>
                </c:pt>
                <c:pt idx="4">
                  <c:v>0.85800648283199099</c:v>
                </c:pt>
                <c:pt idx="5">
                  <c:v>0.83526780548398472</c:v>
                </c:pt>
                <c:pt idx="6">
                  <c:v>0.76426044232130086</c:v>
                </c:pt>
                <c:pt idx="7">
                  <c:v>0.81591744744650729</c:v>
                </c:pt>
                <c:pt idx="8">
                  <c:v>0.72036689532588838</c:v>
                </c:pt>
                <c:pt idx="9">
                  <c:v>0.68551601347938163</c:v>
                </c:pt>
                <c:pt idx="10">
                  <c:v>0.95421309166329649</c:v>
                </c:pt>
                <c:pt idx="11">
                  <c:v>1</c:v>
                </c:pt>
                <c:pt idx="12">
                  <c:v>0.73161803371937728</c:v>
                </c:pt>
                <c:pt idx="13">
                  <c:v>0.54857735103106353</c:v>
                </c:pt>
                <c:pt idx="14">
                  <c:v>0.52170991260069477</c:v>
                </c:pt>
                <c:pt idx="15">
                  <c:v>0.54378212756543698</c:v>
                </c:pt>
                <c:pt idx="16">
                  <c:v>0.29635210248433796</c:v>
                </c:pt>
              </c:numCache>
            </c:numRef>
          </c:xVal>
          <c:yVal>
            <c:numRef>
              <c:f>'costs (6)'!$L$2:$L$21</c:f>
              <c:numCache>
                <c:formatCode>General</c:formatCode>
                <c:ptCount val="20"/>
                <c:pt idx="0">
                  <c:v>1</c:v>
                </c:pt>
                <c:pt idx="1">
                  <c:v>0.68423885388849981</c:v>
                </c:pt>
                <c:pt idx="2">
                  <c:v>0.39355790750358882</c:v>
                </c:pt>
                <c:pt idx="3">
                  <c:v>0.66070924908184825</c:v>
                </c:pt>
                <c:pt idx="4">
                  <c:v>0.62775065026349464</c:v>
                </c:pt>
                <c:pt idx="5">
                  <c:v>0.63166806323792524</c:v>
                </c:pt>
                <c:pt idx="6">
                  <c:v>0.63458822554752581</c:v>
                </c:pt>
                <c:pt idx="7">
                  <c:v>0.70540879275487833</c:v>
                </c:pt>
                <c:pt idx="8">
                  <c:v>0.45530766677515255</c:v>
                </c:pt>
                <c:pt idx="9">
                  <c:v>0.45022004027806095</c:v>
                </c:pt>
                <c:pt idx="10">
                  <c:v>0.61314891909046287</c:v>
                </c:pt>
                <c:pt idx="11">
                  <c:v>0.68880758763705019</c:v>
                </c:pt>
                <c:pt idx="12">
                  <c:v>0.64223217861631698</c:v>
                </c:pt>
                <c:pt idx="13">
                  <c:v>0.66975786534797188</c:v>
                </c:pt>
                <c:pt idx="14">
                  <c:v>0.63363356139879001</c:v>
                </c:pt>
                <c:pt idx="15">
                  <c:v>0.41040637535454755</c:v>
                </c:pt>
                <c:pt idx="16">
                  <c:v>0.26357556818327016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B-40A0-9FB4-0DC98BB64A57}"/>
            </c:ext>
          </c:extLst>
        </c:ser>
        <c:ser>
          <c:idx val="3"/>
          <c:order val="3"/>
          <c:tx>
            <c:strRef>
              <c:f>'costs (6)'!$M$1</c:f>
              <c:strCache>
                <c:ptCount val="1"/>
                <c:pt idx="0">
                  <c:v>Total costs($)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'costs (6)'!$I$2:$I$21</c:f>
              <c:numCache>
                <c:formatCode>General</c:formatCode>
                <c:ptCount val="20"/>
                <c:pt idx="0">
                  <c:v>0.63813671104080694</c:v>
                </c:pt>
                <c:pt idx="1">
                  <c:v>0.58053855714698188</c:v>
                </c:pt>
                <c:pt idx="2">
                  <c:v>0.63174068643882542</c:v>
                </c:pt>
                <c:pt idx="3">
                  <c:v>0.91739082843291131</c:v>
                </c:pt>
                <c:pt idx="4">
                  <c:v>0.85800648283199099</c:v>
                </c:pt>
                <c:pt idx="5">
                  <c:v>0.83526780548398472</c:v>
                </c:pt>
                <c:pt idx="6">
                  <c:v>0.76426044232130086</c:v>
                </c:pt>
                <c:pt idx="7">
                  <c:v>0.81591744744650729</c:v>
                </c:pt>
                <c:pt idx="8">
                  <c:v>0.72036689532588838</c:v>
                </c:pt>
                <c:pt idx="9">
                  <c:v>0.68551601347938163</c:v>
                </c:pt>
                <c:pt idx="10">
                  <c:v>0.95421309166329649</c:v>
                </c:pt>
                <c:pt idx="11">
                  <c:v>1</c:v>
                </c:pt>
                <c:pt idx="12">
                  <c:v>0.73161803371937728</c:v>
                </c:pt>
                <c:pt idx="13">
                  <c:v>0.54857735103106353</c:v>
                </c:pt>
                <c:pt idx="14">
                  <c:v>0.52170991260069477</c:v>
                </c:pt>
                <c:pt idx="15">
                  <c:v>0.54378212756543698</c:v>
                </c:pt>
                <c:pt idx="16">
                  <c:v>0.29635210248433796</c:v>
                </c:pt>
              </c:numCache>
            </c:numRef>
          </c:xVal>
          <c:yVal>
            <c:numRef>
              <c:f>'costs (6)'!$M$2:$M$21</c:f>
              <c:numCache>
                <c:formatCode>General</c:formatCode>
                <c:ptCount val="20"/>
                <c:pt idx="0">
                  <c:v>0.86849538622193911</c:v>
                </c:pt>
                <c:pt idx="1">
                  <c:v>0.61897894329162317</c:v>
                </c:pt>
                <c:pt idx="2">
                  <c:v>0.60434590490624973</c:v>
                </c:pt>
                <c:pt idx="3">
                  <c:v>0.88012847865662547</c:v>
                </c:pt>
                <c:pt idx="4">
                  <c:v>0.91041733979301975</c:v>
                </c:pt>
                <c:pt idx="5">
                  <c:v>0.90109174342903797</c:v>
                </c:pt>
                <c:pt idx="6">
                  <c:v>0.89380496470914528</c:v>
                </c:pt>
                <c:pt idx="7">
                  <c:v>1</c:v>
                </c:pt>
                <c:pt idx="8">
                  <c:v>0.70850850483045957</c:v>
                </c:pt>
                <c:pt idx="9">
                  <c:v>0.6485545148766918</c:v>
                </c:pt>
                <c:pt idx="10">
                  <c:v>0.91539280473670148</c:v>
                </c:pt>
                <c:pt idx="11">
                  <c:v>0.98937205746457157</c:v>
                </c:pt>
                <c:pt idx="12">
                  <c:v>0.91963340449603304</c:v>
                </c:pt>
                <c:pt idx="13">
                  <c:v>0.6392202643089544</c:v>
                </c:pt>
                <c:pt idx="14">
                  <c:v>0.65105062348420661</c:v>
                </c:pt>
                <c:pt idx="15">
                  <c:v>0.50655521755491895</c:v>
                </c:pt>
                <c:pt idx="16">
                  <c:v>0.28999617375627929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B-40A0-9FB4-0DC98BB6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07368"/>
        <c:axId val="692607728"/>
      </c:scatterChart>
      <c:valAx>
        <c:axId val="6926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7728"/>
        <c:crosses val="autoZero"/>
        <c:crossBetween val="midCat"/>
      </c:valAx>
      <c:valAx>
        <c:axId val="69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7</xdr:row>
      <xdr:rowOff>120650</xdr:rowOff>
    </xdr:from>
    <xdr:to>
      <xdr:col>14</xdr:col>
      <xdr:colOff>333375</xdr:colOff>
      <xdr:row>22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0E619-2451-10DF-2799-617B0B15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8" sqref="E8"/>
    </sheetView>
  </sheetViews>
  <sheetFormatPr defaultRowHeight="14.5" x14ac:dyDescent="0.35"/>
  <sheetData>
    <row r="1" spans="1:13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  <c r="J1" t="s">
        <v>1</v>
      </c>
      <c r="K1" t="s">
        <v>3</v>
      </c>
      <c r="L1" t="s">
        <v>4</v>
      </c>
      <c r="M1" t="s">
        <v>5</v>
      </c>
    </row>
    <row r="2" spans="1:13" x14ac:dyDescent="0.35">
      <c r="A2" s="1">
        <v>45261</v>
      </c>
      <c r="B2" s="1">
        <f>0</f>
        <v>0</v>
      </c>
      <c r="C2">
        <v>1174.3737588782999</v>
      </c>
      <c r="D2">
        <v>786.30082967279998</v>
      </c>
      <c r="E2">
        <v>744.62774000000002</v>
      </c>
      <c r="F2">
        <v>603.99291275739995</v>
      </c>
      <c r="G2">
        <v>3309.2952413085</v>
      </c>
      <c r="H2">
        <f t="shared" ref="H2:H18" si="0">F2+E2+C2</f>
        <v>2522.9944116357001</v>
      </c>
      <c r="I2">
        <f>D2/MAX(D:D)</f>
        <v>0.63813671104080694</v>
      </c>
      <c r="J2">
        <f>C2/MAX(C:C)</f>
        <v>0.90949255924082073</v>
      </c>
      <c r="K2">
        <f t="shared" ref="K2:M17" si="1">E2/MAX(E:E)</f>
        <v>0.68457933323620324</v>
      </c>
      <c r="L2">
        <f t="shared" si="1"/>
        <v>1</v>
      </c>
      <c r="M2">
        <f t="shared" si="1"/>
        <v>0.86849538622193911</v>
      </c>
    </row>
    <row r="3" spans="1:13" x14ac:dyDescent="0.35">
      <c r="A3" s="1">
        <v>45262</v>
      </c>
      <c r="B3" s="1">
        <f>B2+1</f>
        <v>1</v>
      </c>
      <c r="C3">
        <v>591.87012092110001</v>
      </c>
      <c r="D3">
        <v>715.32939767280004</v>
      </c>
      <c r="E3">
        <v>638.06847500000003</v>
      </c>
      <c r="F3">
        <v>413.27541838190001</v>
      </c>
      <c r="G3">
        <v>2358.5434119758002</v>
      </c>
      <c r="H3">
        <f t="shared" si="0"/>
        <v>1643.2140143030001</v>
      </c>
      <c r="I3">
        <f>D3/MAX(D:D)</f>
        <v>0.58053855714698188</v>
      </c>
      <c r="J3">
        <f t="shared" ref="J3:J18" si="2">C3/MAX(C:C)</f>
        <v>0.45837321120736091</v>
      </c>
      <c r="K3">
        <f t="shared" si="1"/>
        <v>0.5866132400258699</v>
      </c>
      <c r="L3">
        <f t="shared" si="1"/>
        <v>0.68423885388849981</v>
      </c>
      <c r="M3">
        <f t="shared" si="1"/>
        <v>0.61897894329162317</v>
      </c>
    </row>
    <row r="4" spans="1:13" x14ac:dyDescent="0.35">
      <c r="A4" s="1">
        <v>45263</v>
      </c>
      <c r="B4" s="1">
        <f t="shared" ref="B4:B18" si="3">B3+1</f>
        <v>2</v>
      </c>
      <c r="C4">
        <v>641.25781481779995</v>
      </c>
      <c r="D4">
        <v>778.41976067279995</v>
      </c>
      <c r="E4">
        <v>645.40224999999998</v>
      </c>
      <c r="F4">
        <v>237.7061868918</v>
      </c>
      <c r="G4">
        <v>2302.7860123823998</v>
      </c>
      <c r="H4">
        <f t="shared" si="0"/>
        <v>1524.3662517096</v>
      </c>
      <c r="I4">
        <f>D4/MAX(D:D)</f>
        <v>0.63174068643882542</v>
      </c>
      <c r="J4">
        <f t="shared" si="2"/>
        <v>0.496621460350815</v>
      </c>
      <c r="K4">
        <f t="shared" si="1"/>
        <v>0.59335560339740412</v>
      </c>
      <c r="L4">
        <f t="shared" si="1"/>
        <v>0.39355790750358882</v>
      </c>
      <c r="M4">
        <f t="shared" si="1"/>
        <v>0.60434590490624973</v>
      </c>
    </row>
    <row r="5" spans="1:13" x14ac:dyDescent="0.35">
      <c r="A5" s="1">
        <v>45264</v>
      </c>
      <c r="B5" s="1">
        <f t="shared" si="3"/>
        <v>3</v>
      </c>
      <c r="C5">
        <v>974.47233996720001</v>
      </c>
      <c r="D5">
        <v>1130.3928406728</v>
      </c>
      <c r="E5">
        <v>849.69282999999996</v>
      </c>
      <c r="F5">
        <v>399.06370383870001</v>
      </c>
      <c r="G5">
        <v>3353.6217144787001</v>
      </c>
      <c r="H5">
        <f t="shared" si="0"/>
        <v>2223.2288738058996</v>
      </c>
      <c r="I5">
        <f>D5/MAX(D:D)</f>
        <v>0.91739082843291131</v>
      </c>
      <c r="J5">
        <f t="shared" si="2"/>
        <v>0.75467910934307958</v>
      </c>
      <c r="K5">
        <f t="shared" si="1"/>
        <v>0.78117174498089814</v>
      </c>
      <c r="L5">
        <f t="shared" si="1"/>
        <v>0.66070924908184825</v>
      </c>
      <c r="M5">
        <f t="shared" si="1"/>
        <v>0.88012847865662547</v>
      </c>
    </row>
    <row r="6" spans="1:13" x14ac:dyDescent="0.35">
      <c r="A6" s="1">
        <v>45265</v>
      </c>
      <c r="B6" s="1">
        <f t="shared" si="3"/>
        <v>4</v>
      </c>
      <c r="C6">
        <v>1146.6895097450999</v>
      </c>
      <c r="D6">
        <v>1057.2204946728</v>
      </c>
      <c r="E6">
        <v>885.96676000000002</v>
      </c>
      <c r="F6">
        <v>379.156943738</v>
      </c>
      <c r="G6">
        <v>3469.0337081559001</v>
      </c>
      <c r="H6">
        <f t="shared" si="0"/>
        <v>2411.8132134831003</v>
      </c>
      <c r="I6">
        <f>D6/MAX(D:D)</f>
        <v>0.85800648283199099</v>
      </c>
      <c r="J6">
        <f t="shared" si="2"/>
        <v>0.88805252074842134</v>
      </c>
      <c r="K6">
        <f t="shared" si="1"/>
        <v>0.81452046606568718</v>
      </c>
      <c r="L6">
        <f t="shared" si="1"/>
        <v>0.62775065026349464</v>
      </c>
      <c r="M6">
        <f t="shared" si="1"/>
        <v>0.91041733979301975</v>
      </c>
    </row>
    <row r="7" spans="1:13" x14ac:dyDescent="0.35">
      <c r="A7" s="1">
        <v>45266</v>
      </c>
      <c r="B7" s="1">
        <f t="shared" si="3"/>
        <v>5</v>
      </c>
      <c r="C7">
        <v>1153.1270761369999</v>
      </c>
      <c r="D7">
        <v>1029.2022964481</v>
      </c>
      <c r="E7">
        <v>869.64725999999996</v>
      </c>
      <c r="F7">
        <v>381.52303341089998</v>
      </c>
      <c r="G7">
        <v>3433.4996659960002</v>
      </c>
      <c r="H7">
        <f t="shared" si="0"/>
        <v>2404.2973695478995</v>
      </c>
      <c r="I7">
        <f>D7/MAX(D:D)</f>
        <v>0.83526780548398472</v>
      </c>
      <c r="J7">
        <f t="shared" si="2"/>
        <v>0.89303808747178215</v>
      </c>
      <c r="K7">
        <f t="shared" si="1"/>
        <v>0.79951700617746402</v>
      </c>
      <c r="L7">
        <f t="shared" si="1"/>
        <v>0.63166806323792524</v>
      </c>
      <c r="M7">
        <f t="shared" si="1"/>
        <v>0.90109174342903797</v>
      </c>
    </row>
    <row r="8" spans="1:13" x14ac:dyDescent="0.35">
      <c r="A8" s="1">
        <v>45267</v>
      </c>
      <c r="B8" s="1">
        <f t="shared" si="3"/>
        <v>6</v>
      </c>
      <c r="C8">
        <v>1173.4714052035999</v>
      </c>
      <c r="D8">
        <v>941.70827267280004</v>
      </c>
      <c r="E8">
        <v>907.26782000000003</v>
      </c>
      <c r="F8">
        <v>383.28679075000002</v>
      </c>
      <c r="G8">
        <v>3405.7342886264</v>
      </c>
      <c r="H8">
        <f t="shared" si="0"/>
        <v>2464.0260159536001</v>
      </c>
      <c r="I8">
        <f>D8/MAX(D:D)</f>
        <v>0.76426044232130086</v>
      </c>
      <c r="J8">
        <f t="shared" si="2"/>
        <v>0.90879373235820449</v>
      </c>
      <c r="K8">
        <f t="shared" si="1"/>
        <v>0.83410376207883918</v>
      </c>
      <c r="L8">
        <f t="shared" si="1"/>
        <v>0.63458822554752581</v>
      </c>
      <c r="M8">
        <f t="shared" si="1"/>
        <v>0.89380496470914528</v>
      </c>
    </row>
    <row r="9" spans="1:13" x14ac:dyDescent="0.35">
      <c r="A9" s="1">
        <v>45268</v>
      </c>
      <c r="B9" s="1">
        <f t="shared" si="3"/>
        <v>7</v>
      </c>
      <c r="C9">
        <v>1291.2406450676001</v>
      </c>
      <c r="D9">
        <v>1005.3591256728</v>
      </c>
      <c r="E9">
        <v>1087.7157749999999</v>
      </c>
      <c r="F9">
        <v>426.06191142070003</v>
      </c>
      <c r="G9">
        <v>3810.3774571611002</v>
      </c>
      <c r="H9">
        <f t="shared" si="0"/>
        <v>2805.0183314882997</v>
      </c>
      <c r="I9">
        <f>D9/MAX(D:D)</f>
        <v>0.81591744744650729</v>
      </c>
      <c r="J9">
        <f t="shared" si="2"/>
        <v>1</v>
      </c>
      <c r="K9">
        <f t="shared" si="1"/>
        <v>1</v>
      </c>
      <c r="L9">
        <f t="shared" si="1"/>
        <v>0.70540879275487833</v>
      </c>
      <c r="M9">
        <f t="shared" si="1"/>
        <v>1</v>
      </c>
    </row>
    <row r="10" spans="1:13" x14ac:dyDescent="0.35">
      <c r="A10" s="1">
        <v>45269</v>
      </c>
      <c r="B10" s="1">
        <f t="shared" si="3"/>
        <v>8</v>
      </c>
      <c r="C10">
        <v>841.0328799458</v>
      </c>
      <c r="D10">
        <v>887.62341621079997</v>
      </c>
      <c r="E10">
        <v>696.025935</v>
      </c>
      <c r="F10">
        <v>275.00260385630003</v>
      </c>
      <c r="G10">
        <v>2699.6848350128998</v>
      </c>
      <c r="H10">
        <f t="shared" si="0"/>
        <v>1812.0614188021</v>
      </c>
      <c r="I10">
        <f>D10/MAX(D:D)</f>
        <v>0.72036689532588838</v>
      </c>
      <c r="J10">
        <f t="shared" si="2"/>
        <v>0.65133705569016498</v>
      </c>
      <c r="K10">
        <f t="shared" si="1"/>
        <v>0.63989688390793087</v>
      </c>
      <c r="L10">
        <f t="shared" si="1"/>
        <v>0.45530766677515255</v>
      </c>
      <c r="M10">
        <f t="shared" si="1"/>
        <v>0.70850850483045957</v>
      </c>
    </row>
    <row r="11" spans="1:13" x14ac:dyDescent="0.35">
      <c r="A11" s="1">
        <v>45270</v>
      </c>
      <c r="B11" s="1">
        <f t="shared" si="3"/>
        <v>9</v>
      </c>
      <c r="C11">
        <v>653.13738704410002</v>
      </c>
      <c r="D11">
        <v>844.6807726728</v>
      </c>
      <c r="E11">
        <v>701.48963000000003</v>
      </c>
      <c r="F11">
        <v>271.92971350929997</v>
      </c>
      <c r="G11">
        <v>2471.2375032261998</v>
      </c>
      <c r="H11">
        <f t="shared" si="0"/>
        <v>1626.5567305534</v>
      </c>
      <c r="I11">
        <f>D11/MAX(D:D)</f>
        <v>0.68551601347938163</v>
      </c>
      <c r="J11">
        <f t="shared" si="2"/>
        <v>0.50582158293964363</v>
      </c>
      <c r="K11">
        <f t="shared" si="1"/>
        <v>0.64491997461377271</v>
      </c>
      <c r="L11">
        <f t="shared" si="1"/>
        <v>0.45022004027806095</v>
      </c>
      <c r="M11">
        <f t="shared" si="1"/>
        <v>0.6485545148766918</v>
      </c>
    </row>
    <row r="12" spans="1:13" x14ac:dyDescent="0.35">
      <c r="A12" s="1">
        <v>45271</v>
      </c>
      <c r="B12" s="1">
        <f t="shared" si="3"/>
        <v>10</v>
      </c>
      <c r="C12">
        <v>1020.7681003479</v>
      </c>
      <c r="D12">
        <v>1175.7645856728</v>
      </c>
      <c r="E12">
        <v>921.12181999999996</v>
      </c>
      <c r="F12">
        <v>370.33760159550002</v>
      </c>
      <c r="G12">
        <v>3487.9921076162</v>
      </c>
      <c r="H12">
        <f t="shared" si="0"/>
        <v>2312.2275219434</v>
      </c>
      <c r="I12">
        <f>D12/MAX(D:D)</f>
        <v>0.95421309166329649</v>
      </c>
      <c r="J12">
        <f t="shared" si="2"/>
        <v>0.79053281373005413</v>
      </c>
      <c r="K12">
        <f t="shared" si="1"/>
        <v>0.84684054527020169</v>
      </c>
      <c r="L12">
        <f t="shared" si="1"/>
        <v>0.61314891909046287</v>
      </c>
      <c r="M12">
        <f t="shared" si="1"/>
        <v>0.91539280473670148</v>
      </c>
    </row>
    <row r="13" spans="1:13" x14ac:dyDescent="0.35">
      <c r="A13" s="1">
        <v>45272</v>
      </c>
      <c r="B13" s="1">
        <f t="shared" si="3"/>
        <v>11</v>
      </c>
      <c r="C13">
        <v>1178.899179649</v>
      </c>
      <c r="D13">
        <v>1232.1824086728</v>
      </c>
      <c r="E13">
        <v>942.76449500000001</v>
      </c>
      <c r="F13">
        <v>416.03490118629998</v>
      </c>
      <c r="G13">
        <v>3769.8809845081</v>
      </c>
      <c r="H13">
        <f t="shared" si="0"/>
        <v>2537.6985758352998</v>
      </c>
      <c r="I13">
        <f>D13/MAX(D:D)</f>
        <v>1</v>
      </c>
      <c r="J13">
        <f t="shared" si="2"/>
        <v>0.91299726673898285</v>
      </c>
      <c r="K13">
        <f t="shared" si="1"/>
        <v>0.86673790770387615</v>
      </c>
      <c r="L13">
        <f t="shared" si="1"/>
        <v>0.68880758763705019</v>
      </c>
      <c r="M13">
        <f t="shared" si="1"/>
        <v>0.98937205746457157</v>
      </c>
    </row>
    <row r="14" spans="1:13" x14ac:dyDescent="0.35">
      <c r="A14" s="1">
        <v>45273</v>
      </c>
      <c r="B14" s="1">
        <f t="shared" si="3"/>
        <v>12</v>
      </c>
      <c r="C14">
        <v>1220.8060680982001</v>
      </c>
      <c r="D14">
        <v>901.48687101680002</v>
      </c>
      <c r="E14">
        <v>993.95376999999996</v>
      </c>
      <c r="F14">
        <v>387.90368422900002</v>
      </c>
      <c r="G14">
        <v>3504.1503933439999</v>
      </c>
      <c r="H14">
        <f t="shared" si="0"/>
        <v>2602.6635223272001</v>
      </c>
      <c r="I14">
        <f>D14/MAX(D:D)</f>
        <v>0.73161803371937728</v>
      </c>
      <c r="J14">
        <f t="shared" si="2"/>
        <v>0.9454520137369804</v>
      </c>
      <c r="K14">
        <f t="shared" si="1"/>
        <v>0.91379916780190129</v>
      </c>
      <c r="L14">
        <f t="shared" si="1"/>
        <v>0.64223217861631698</v>
      </c>
      <c r="M14">
        <f t="shared" si="1"/>
        <v>0.91963340449603304</v>
      </c>
    </row>
    <row r="15" spans="1:13" x14ac:dyDescent="0.35">
      <c r="A15" s="1">
        <v>45274</v>
      </c>
      <c r="B15" s="1">
        <f t="shared" si="3"/>
        <v>13</v>
      </c>
      <c r="C15">
        <v>1064.6109796129001</v>
      </c>
      <c r="D15">
        <v>675.94736173679996</v>
      </c>
      <c r="E15">
        <v>290.58314000000001</v>
      </c>
      <c r="F15">
        <v>404.52900393369998</v>
      </c>
      <c r="G15">
        <v>2435.6704852834</v>
      </c>
      <c r="H15">
        <f t="shared" si="0"/>
        <v>1759.7231235466002</v>
      </c>
      <c r="I15">
        <f>D15/MAX(D:D)</f>
        <v>0.54857735103106353</v>
      </c>
      <c r="J15">
        <f t="shared" si="2"/>
        <v>0.82448688683987692</v>
      </c>
      <c r="K15">
        <f t="shared" si="1"/>
        <v>0.26714988113507876</v>
      </c>
      <c r="L15">
        <f t="shared" si="1"/>
        <v>0.66975786534797188</v>
      </c>
      <c r="M15">
        <f t="shared" si="1"/>
        <v>0.6392202643089544</v>
      </c>
    </row>
    <row r="16" spans="1:13" x14ac:dyDescent="0.35">
      <c r="A16" s="1">
        <v>45275</v>
      </c>
      <c r="B16" s="1">
        <f t="shared" si="3"/>
        <v>14</v>
      </c>
      <c r="C16">
        <v>1217.9243820879999</v>
      </c>
      <c r="D16">
        <v>642.84177673680006</v>
      </c>
      <c r="E16">
        <v>237.27227999999999</v>
      </c>
      <c r="F16">
        <v>382.71018037009998</v>
      </c>
      <c r="G16">
        <v>2480.7486191949001</v>
      </c>
      <c r="H16">
        <f t="shared" si="0"/>
        <v>1837.9068424580998</v>
      </c>
      <c r="I16">
        <f>D16/MAX(D:D)</f>
        <v>0.52170991260069477</v>
      </c>
      <c r="J16">
        <f t="shared" si="2"/>
        <v>0.94322029494683246</v>
      </c>
      <c r="K16">
        <f t="shared" si="1"/>
        <v>0.21813812528369372</v>
      </c>
      <c r="L16">
        <f t="shared" si="1"/>
        <v>0.63363356139879001</v>
      </c>
      <c r="M16">
        <f t="shared" si="1"/>
        <v>0.65105062348420661</v>
      </c>
    </row>
    <row r="17" spans="1:13" x14ac:dyDescent="0.35">
      <c r="A17" s="1">
        <v>45276</v>
      </c>
      <c r="B17" s="1">
        <f t="shared" si="3"/>
        <v>15</v>
      </c>
      <c r="C17">
        <v>853.91804797719999</v>
      </c>
      <c r="D17">
        <v>670.03877173679996</v>
      </c>
      <c r="E17">
        <v>158.32722000000001</v>
      </c>
      <c r="F17">
        <v>247.88254206459999</v>
      </c>
      <c r="G17">
        <v>1930.1665817785999</v>
      </c>
      <c r="H17">
        <f t="shared" si="0"/>
        <v>1260.1278100417999</v>
      </c>
      <c r="I17">
        <f>D17/MAX(D:D)</f>
        <v>0.54378212756543698</v>
      </c>
      <c r="J17">
        <f t="shared" si="2"/>
        <v>0.66131596092415057</v>
      </c>
      <c r="K17">
        <f t="shared" si="1"/>
        <v>0.14555936728967642</v>
      </c>
      <c r="L17">
        <f t="shared" si="1"/>
        <v>0.41040637535454755</v>
      </c>
      <c r="M17">
        <f t="shared" si="1"/>
        <v>0.50655521755491895</v>
      </c>
    </row>
    <row r="18" spans="1:13" x14ac:dyDescent="0.35">
      <c r="A18" s="1">
        <v>45277</v>
      </c>
      <c r="B18" s="1">
        <f t="shared" si="3"/>
        <v>16</v>
      </c>
      <c r="C18">
        <v>431.06347553080002</v>
      </c>
      <c r="D18">
        <v>365.15984745439999</v>
      </c>
      <c r="E18">
        <v>149.57378499999999</v>
      </c>
      <c r="F18">
        <v>159.19777515870001</v>
      </c>
      <c r="G18">
        <v>1104.9948831439001</v>
      </c>
      <c r="H18">
        <f t="shared" si="0"/>
        <v>739.83503568950005</v>
      </c>
      <c r="I18">
        <f>D18/MAX(D:D)</f>
        <v>0.29635210248433796</v>
      </c>
      <c r="J18">
        <f t="shared" si="2"/>
        <v>0.33383666877077944</v>
      </c>
      <c r="K18">
        <f t="shared" ref="K18" si="4">E18/MAX(E:E)</f>
        <v>0.13751182840020867</v>
      </c>
      <c r="L18">
        <f t="shared" ref="L18" si="5">F18/MAX(F:F)</f>
        <v>0.26357556818327016</v>
      </c>
      <c r="M18">
        <f t="shared" ref="M18" si="6">G18/MAX(G:G)</f>
        <v>0.28999617375627929</v>
      </c>
    </row>
    <row r="19" spans="1:13" x14ac:dyDescent="0.35">
      <c r="A19" s="1"/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Kamyab, Majid</dc:creator>
  <cp:lastModifiedBy>Kamyab, Majid</cp:lastModifiedBy>
  <dcterms:modified xsi:type="dcterms:W3CDTF">2023-12-18T19:55:17Z</dcterms:modified>
</cp:coreProperties>
</file>