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Demo_models\DemoS_012\"/>
    </mc:Choice>
  </mc:AlternateContent>
  <xr:revisionPtr revIDLastSave="0" documentId="13_ncr:1_{D66B0B5A-B1E1-47F3-840D-2E258607F4AC}" xr6:coauthVersionLast="45" xr6:coauthVersionMax="45" xr10:uidLastSave="{00000000-0000-0000-0000-000000000000}"/>
  <bookViews>
    <workbookView xWindow="-120" yWindow="-120" windowWidth="29040" windowHeight="15990" tabRatio="853" activeTab="4" xr2:uid="{00000000-000D-0000-FFFF-FFFF00000000}"/>
  </bookViews>
  <sheets>
    <sheet name="Region-Time Slices" sheetId="16" r:id="rId1"/>
    <sheet name="TimePeriods" sheetId="18" r:id="rId2"/>
    <sheet name="Import Settings" sheetId="17" r:id="rId3"/>
    <sheet name="Interpol_Extrapol_Defaults" sheetId="14" r:id="rId4"/>
    <sheet name="Constants" sheetId="20" r:id="rId5"/>
    <sheet name="Defaults" sheetId="21" r:id="rId6"/>
    <sheet name="Commodity Group" sheetId="15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3" i="20" l="1"/>
  <c r="F32" i="20"/>
  <c r="D28" i="20"/>
  <c r="D29" i="20" l="1"/>
  <c r="E27" i="20" s="1"/>
  <c r="C23" i="20" l="1"/>
  <c r="D23" i="20"/>
  <c r="E10" i="20" s="1"/>
  <c r="E28" i="20"/>
  <c r="E9" i="20" l="1"/>
  <c r="E23" i="20"/>
  <c r="E11" i="20" s="1"/>
  <c r="F23" i="20"/>
  <c r="E12" i="20" s="1"/>
  <c r="E29" i="20"/>
  <c r="G23" i="2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6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<sst xmlns="http://schemas.openxmlformats.org/spreadsheetml/2006/main" count="142" uniqueCount="98">
  <si>
    <t>~TFM_UPD</t>
  </si>
  <si>
    <t>IMP*Z</t>
  </si>
  <si>
    <t>AllRegions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</si>
  <si>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</si>
  <si>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</si>
  <si>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</si>
  <si>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</si>
  <si>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</si>
  <si>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</si>
  <si>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</si>
  <si>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</si>
  <si>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</si>
  <si>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</si>
  <si>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</si>
  <si>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</si>
  <si>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</si>
  <si>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</si>
  <si>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</si>
  <si>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</si>
  <si>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</si>
  <si>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</si>
  <si>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</si>
  <si>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Pset_Set</t>
  </si>
  <si>
    <t>Pset_PN</t>
  </si>
  <si>
    <t>Cset_Set</t>
  </si>
  <si>
    <t>Cset_CN</t>
  </si>
  <si>
    <t>Cset_CD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</si>
  <si>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</si>
  <si>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</si>
  <si>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</si>
  <si>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</si>
  <si>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</si>
  <si>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</si>
  <si>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</si>
  <si>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</si>
  <si>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</si>
  <si>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</si>
  <si>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</si>
  <si>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</si>
  <si>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</si>
  <si>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</si>
  <si>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</si>
  <si>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</si>
  <si>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</si>
  <si>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</si>
  <si>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</si>
  <si>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</si>
  <si>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</si>
  <si>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</si>
  <si>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</si>
  <si>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</si>
  <si>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</si>
  <si>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</si>
  <si>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</si>
  <si>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</si>
  <si>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</si>
  <si>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</si>
  <si>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</si>
  <si>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</si>
  <si>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</si>
  <si>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</si>
  <si>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</si>
  <si>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</si>
  <si>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</si>
  <si>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</si>
  <si>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</si>
  <si>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</si>
  <si>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</si>
  <si>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</si>
  <si>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</si>
  <si>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Summer</t>
  </si>
  <si>
    <t>S</t>
  </si>
  <si>
    <t>Winter</t>
  </si>
  <si>
    <t xml:space="preserve">W </t>
  </si>
  <si>
    <t>Day</t>
  </si>
  <si>
    <t>Night</t>
  </si>
  <si>
    <t>W</t>
  </si>
  <si>
    <t>D</t>
  </si>
  <si>
    <t>N</t>
  </si>
  <si>
    <t>REG2</t>
  </si>
  <si>
    <t>Pdef-5</t>
  </si>
  <si>
    <t>DumVarforUC</t>
  </si>
  <si>
    <t>UP</t>
  </si>
  <si>
    <t>ACT_BND</t>
  </si>
  <si>
    <t>Share-O</t>
  </si>
  <si>
    <t>Share-I</t>
  </si>
  <si>
    <t>Pdef-11</t>
  </si>
  <si>
    <t>GW</t>
  </si>
  <si>
    <t>IND</t>
  </si>
  <si>
    <t>RCA</t>
  </si>
  <si>
    <t>TRA</t>
  </si>
  <si>
    <t>kPk</t>
  </si>
  <si>
    <t>000_Units</t>
  </si>
  <si>
    <t>MEuro05</t>
  </si>
  <si>
    <t>chkDoTAGSQC</t>
  </si>
  <si>
    <t>UseSQLDatabase</t>
  </si>
  <si>
    <t>~TFM_MIG</t>
  </si>
  <si>
    <t>Year2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</si>
</sst>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16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</font>
    <font>
      <b/>
      <sz val="10"/>
      <color rgb="FF0000FF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4" fillId="0" borderId="0" applyFont="0" applyFill="0" applyBorder="0" applyAlignment="0" applyProtection="0"/>
    <xf numFmtId="0" fontId="5" fillId="0" borderId="0"/>
    <xf numFmtId="0" fontId="5" fillId="0" borderId="0"/>
    <xf numFmtId="0" fontId="8" fillId="0" borderId="0"/>
    <xf numFmtId="0" fontId="5" fillId="0" borderId="0"/>
  </cellStyleXfs>
  <cellXfs count="83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0" fillId="0" borderId="0" xfId="0" applyFill="1"/>
    <xf numFmtId="0" fontId="9" fillId="0" borderId="0" xfId="0" applyFont="1" applyFill="1"/>
    <xf numFmtId="0" fontId="6" fillId="0" borderId="0" xfId="0" applyFont="1" applyFill="1"/>
    <xf numFmtId="0" fontId="10" fillId="5" borderId="0" xfId="0" applyFont="1" applyFill="1" applyBorder="1" applyAlignment="1">
      <alignment horizontal="left"/>
    </xf>
    <xf numFmtId="0" fontId="1" fillId="6" borderId="1" xfId="2" applyFont="1" applyFill="1" applyBorder="1" applyAlignment="1">
      <alignment horizontal="center" wrapText="1"/>
    </xf>
    <xf numFmtId="0" fontId="2" fillId="0" borderId="0" xfId="2" applyFont="1"/>
    <xf numFmtId="0" fontId="5" fillId="0" borderId="0" xfId="2"/>
    <xf numFmtId="0" fontId="0" fillId="2" borderId="1" xfId="0" applyFill="1" applyBorder="1"/>
    <xf numFmtId="0" fontId="15" fillId="0" borderId="0" xfId="0" applyFont="1"/>
    <xf numFmtId="0" fontId="1" fillId="7" borderId="2" xfId="0" applyFont="1" applyFill="1" applyBorder="1"/>
    <xf numFmtId="0" fontId="0" fillId="8" borderId="0" xfId="0" applyFill="1"/>
    <xf numFmtId="0" fontId="5" fillId="0" borderId="0" xfId="0" applyFont="1" applyFill="1"/>
    <xf numFmtId="0" fontId="5" fillId="0" borderId="0" xfId="2" applyFill="1"/>
    <xf numFmtId="2" fontId="5" fillId="0" borderId="0" xfId="2" applyNumberFormat="1" applyFill="1"/>
    <xf numFmtId="0" fontId="5" fillId="0" borderId="0" xfId="0" applyFont="1"/>
    <xf numFmtId="0" fontId="5" fillId="9" borderId="1" xfId="0" applyFont="1" applyFill="1" applyBorder="1"/>
    <xf numFmtId="0" fontId="10" fillId="5" borderId="0" xfId="3" applyFont="1" applyFill="1" applyBorder="1"/>
    <xf numFmtId="0" fontId="11" fillId="5" borderId="0" xfId="3" applyFont="1" applyFill="1" applyBorder="1"/>
    <xf numFmtId="0" fontId="5" fillId="0" borderId="0" xfId="3"/>
    <xf numFmtId="0" fontId="5" fillId="0" borderId="0" xfId="2" applyFont="1" applyFill="1" applyBorder="1"/>
    <xf numFmtId="0" fontId="4" fillId="0" borderId="0" xfId="2" applyFont="1" applyFill="1" applyBorder="1" applyAlignment="1">
      <alignment horizontal="right"/>
    </xf>
    <xf numFmtId="0" fontId="5" fillId="0" borderId="0" xfId="2" applyBorder="1"/>
    <xf numFmtId="0" fontId="12" fillId="4" borderId="3" xfId="2" applyFont="1" applyFill="1" applyBorder="1" applyAlignment="1">
      <alignment horizontal="left" vertical="center" wrapText="1"/>
    </xf>
    <xf numFmtId="0" fontId="12" fillId="4" borderId="4" xfId="2" applyFont="1" applyFill="1" applyBorder="1" applyAlignment="1">
      <alignment horizontal="center"/>
    </xf>
    <xf numFmtId="0" fontId="12" fillId="4" borderId="5" xfId="2" applyFont="1" applyFill="1" applyBorder="1" applyAlignment="1">
      <alignment horizontal="center"/>
    </xf>
    <xf numFmtId="0" fontId="12" fillId="4" borderId="6" xfId="2" applyFont="1" applyFill="1" applyBorder="1" applyAlignment="1">
      <alignment horizontal="center"/>
    </xf>
    <xf numFmtId="0" fontId="12" fillId="10" borderId="7" xfId="2" applyFont="1" applyFill="1" applyBorder="1" applyAlignment="1">
      <alignment horizontal="left" vertical="center" wrapText="1"/>
    </xf>
    <xf numFmtId="0" fontId="12" fillId="4" borderId="4" xfId="2" applyFont="1" applyFill="1" applyBorder="1" applyAlignment="1">
      <alignment horizontal="center" wrapText="1"/>
    </xf>
    <xf numFmtId="0" fontId="12" fillId="4" borderId="5" xfId="2" applyFont="1" applyFill="1" applyBorder="1" applyAlignment="1">
      <alignment horizontal="center" wrapText="1"/>
    </xf>
    <xf numFmtId="0" fontId="12" fillId="4" borderId="6" xfId="2" applyFont="1" applyFill="1" applyBorder="1" applyAlignment="1">
      <alignment horizontal="center" wrapText="1"/>
    </xf>
    <xf numFmtId="164" fontId="13" fillId="4" borderId="2" xfId="2" applyNumberFormat="1" applyFont="1" applyFill="1" applyBorder="1" applyAlignment="1">
      <alignment horizontal="center"/>
    </xf>
    <xf numFmtId="164" fontId="13" fillId="4" borderId="8" xfId="2" applyNumberFormat="1" applyFont="1" applyFill="1" applyBorder="1" applyAlignment="1">
      <alignment horizontal="center"/>
    </xf>
    <xf numFmtId="164" fontId="13" fillId="4" borderId="9" xfId="2" applyNumberFormat="1" applyFont="1" applyFill="1" applyBorder="1" applyAlignment="1">
      <alignment horizontal="center"/>
    </xf>
    <xf numFmtId="164" fontId="5" fillId="0" borderId="0" xfId="2" applyNumberFormat="1"/>
    <xf numFmtId="0" fontId="13" fillId="0" borderId="0" xfId="2" applyFont="1" applyFill="1" applyBorder="1"/>
    <xf numFmtId="0" fontId="13" fillId="0" borderId="0" xfId="2" applyFont="1"/>
    <xf numFmtId="0" fontId="12" fillId="0" borderId="0" xfId="2" applyFont="1" applyFill="1"/>
    <xf numFmtId="0" fontId="13" fillId="0" borderId="0" xfId="2" applyFont="1" applyFill="1"/>
    <xf numFmtId="0" fontId="12" fillId="4" borderId="3" xfId="2" applyFont="1" applyFill="1" applyBorder="1" applyAlignment="1">
      <alignment horizontal="left"/>
    </xf>
    <xf numFmtId="0" fontId="12" fillId="4" borderId="9" xfId="2" quotePrefix="1" applyFont="1" applyFill="1" applyBorder="1" applyAlignment="1">
      <alignment horizontal="center"/>
    </xf>
    <xf numFmtId="0" fontId="12" fillId="4" borderId="9" xfId="2" applyFont="1" applyFill="1" applyBorder="1" applyAlignment="1">
      <alignment horizontal="center"/>
    </xf>
    <xf numFmtId="0" fontId="12" fillId="0" borderId="10" xfId="2" quotePrefix="1" applyFont="1" applyFill="1" applyBorder="1" applyAlignment="1">
      <alignment horizontal="center"/>
    </xf>
    <xf numFmtId="0" fontId="12" fillId="4" borderId="11" xfId="2" applyFont="1" applyFill="1" applyBorder="1" applyAlignment="1">
      <alignment horizontal="left"/>
    </xf>
    <xf numFmtId="0" fontId="12" fillId="4" borderId="0" xfId="2" applyFont="1" applyFill="1" applyBorder="1" applyAlignment="1">
      <alignment horizontal="center"/>
    </xf>
    <xf numFmtId="0" fontId="13" fillId="4" borderId="7" xfId="2" applyFont="1" applyFill="1" applyBorder="1" applyAlignment="1">
      <alignment horizontal="center"/>
    </xf>
    <xf numFmtId="2" fontId="13" fillId="4" borderId="10" xfId="2" applyNumberFormat="1" applyFont="1" applyFill="1" applyBorder="1" applyAlignment="1">
      <alignment horizontal="center"/>
    </xf>
    <xf numFmtId="0" fontId="13" fillId="0" borderId="10" xfId="2" quotePrefix="1" applyFont="1" applyFill="1" applyBorder="1" applyAlignment="1">
      <alignment horizontal="center"/>
    </xf>
    <xf numFmtId="0" fontId="12" fillId="4" borderId="12" xfId="2" applyFont="1" applyFill="1" applyBorder="1" applyAlignment="1">
      <alignment horizontal="left"/>
    </xf>
    <xf numFmtId="0" fontId="12" fillId="4" borderId="13" xfId="2" applyFont="1" applyFill="1" applyBorder="1" applyAlignment="1">
      <alignment horizontal="center"/>
    </xf>
    <xf numFmtId="0" fontId="13" fillId="4" borderId="12" xfId="2" applyFont="1" applyFill="1" applyBorder="1" applyAlignment="1">
      <alignment horizontal="center"/>
    </xf>
    <xf numFmtId="2" fontId="13" fillId="4" borderId="14" xfId="2" applyNumberFormat="1" applyFont="1" applyFill="1" applyBorder="1" applyAlignment="1">
      <alignment horizontal="center"/>
    </xf>
    <xf numFmtId="1" fontId="13" fillId="0" borderId="0" xfId="2" applyNumberFormat="1" applyFont="1" applyFill="1" applyAlignment="1">
      <alignment horizontal="center"/>
    </xf>
    <xf numFmtId="2" fontId="13" fillId="0" borderId="0" xfId="2" applyNumberFormat="1" applyFont="1" applyFill="1" applyAlignment="1">
      <alignment horizontal="center"/>
    </xf>
    <xf numFmtId="0" fontId="13" fillId="0" borderId="0" xfId="2" applyFont="1" applyFill="1" applyBorder="1" applyAlignment="1">
      <alignment horizontal="center"/>
    </xf>
    <xf numFmtId="2" fontId="13" fillId="0" borderId="0" xfId="2" applyNumberFormat="1" applyFont="1" applyFill="1" applyAlignment="1">
      <alignment horizontal="right"/>
    </xf>
    <xf numFmtId="0" fontId="12" fillId="0" borderId="15" xfId="2" applyFont="1" applyFill="1" applyBorder="1"/>
    <xf numFmtId="0" fontId="12" fillId="4" borderId="2" xfId="2" applyFont="1" applyFill="1" applyBorder="1" applyAlignment="1">
      <alignment horizontal="center"/>
    </xf>
    <xf numFmtId="0" fontId="12" fillId="0" borderId="0" xfId="2" applyFont="1" applyFill="1" applyBorder="1" applyAlignment="1">
      <alignment horizontal="center"/>
    </xf>
    <xf numFmtId="0" fontId="12" fillId="4" borderId="10" xfId="2" applyFont="1" applyFill="1" applyBorder="1" applyAlignment="1">
      <alignment horizontal="center"/>
    </xf>
    <xf numFmtId="0" fontId="13" fillId="4" borderId="4" xfId="2" applyFont="1" applyFill="1" applyBorder="1" applyAlignment="1">
      <alignment horizontal="center"/>
    </xf>
    <xf numFmtId="0" fontId="13" fillId="4" borderId="6" xfId="2" applyFont="1" applyFill="1" applyBorder="1" applyAlignment="1">
      <alignment horizontal="center"/>
    </xf>
    <xf numFmtId="0" fontId="13" fillId="0" borderId="0" xfId="2" applyFont="1" applyFill="1" applyAlignment="1">
      <alignment horizontal="center"/>
    </xf>
    <xf numFmtId="0" fontId="12" fillId="4" borderId="14" xfId="2" applyFont="1" applyFill="1" applyBorder="1" applyAlignment="1">
      <alignment horizontal="center"/>
    </xf>
    <xf numFmtId="0" fontId="13" fillId="4" borderId="14" xfId="2" applyFont="1" applyFill="1" applyBorder="1" applyAlignment="1">
      <alignment horizontal="center"/>
    </xf>
    <xf numFmtId="0" fontId="13" fillId="4" borderId="15" xfId="2" applyFont="1" applyFill="1" applyBorder="1" applyAlignment="1">
      <alignment horizontal="center"/>
    </xf>
    <xf numFmtId="0" fontId="5" fillId="0" borderId="0" xfId="2" applyFont="1" applyFill="1"/>
    <xf numFmtId="2" fontId="5" fillId="0" borderId="0" xfId="2" applyNumberFormat="1" applyFont="1" applyFill="1"/>
    <xf numFmtId="0" fontId="0" fillId="0" borderId="0" xfId="0" applyBorder="1"/>
    <xf numFmtId="0" fontId="1" fillId="7" borderId="16" xfId="0" applyFont="1" applyFill="1" applyBorder="1"/>
    <xf numFmtId="0" fontId="5" fillId="8" borderId="0" xfId="0" applyFont="1" applyFill="1" applyBorder="1"/>
    <xf numFmtId="0" fontId="0" fillId="8" borderId="0" xfId="0" applyFill="1" applyBorder="1"/>
    <xf numFmtId="0" fontId="5" fillId="3" borderId="0" xfId="0" applyFont="1" applyFill="1"/>
    <xf numFmtId="0" fontId="0" fillId="7" borderId="2" xfId="0" applyFill="1" applyBorder="1"/>
    <xf numFmtId="0" fontId="0" fillId="7" borderId="8" xfId="0" applyFill="1" applyBorder="1"/>
    <xf numFmtId="0" fontId="0" fillId="7" borderId="9" xfId="0" applyFill="1" applyBorder="1"/>
    <xf numFmtId="0" fontId="5" fillId="11" borderId="1" xfId="0" applyFont="1" applyFill="1" applyBorder="1"/>
    <xf numFmtId="0" fontId="5" fillId="12" borderId="1" xfId="0" applyFont="1" applyFill="1" applyBorder="1"/>
  </cellXfs>
  <cellStyles count="6">
    <cellStyle name="Migliaia_tab emissioni" xfId="1" xr:uid="{00000000-0005-0000-0000-000000000000}"/>
    <cellStyle name="Normal" xfId="0" builtinId="0"/>
    <cellStyle name="Normal 10" xfId="2" xr:uid="{00000000-0005-0000-0000-000002000000}"/>
    <cellStyle name="Normal 2" xfId="3" xr:uid="{00000000-0005-0000-0000-000003000000}"/>
    <cellStyle name="Normale_B2020" xfId="4" xr:uid="{00000000-0005-0000-0000-000004000000}"/>
    <cellStyle name="Standard_Sce_D_Extraction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28575</xdr:rowOff>
    </xdr:from>
    <xdr:to>
      <xdr:col>5</xdr:col>
      <xdr:colOff>590550</xdr:colOff>
      <xdr:row>16</xdr:row>
      <xdr:rowOff>102885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3E54E7-D5D1-46F7-B99A-5D947163DCDD}"/>
            </a:ext>
          </a:extLst>
        </xdr:cNvPr>
        <xdr:cNvSpPr txBox="1"/>
      </xdr:nvSpPr>
      <xdr:spPr>
        <a:xfrm>
          <a:off x="161925" y="1485900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E8640F2-B089-4B4F-AEF2-1FB0E16452A5}"/>
            </a:ext>
          </a:extLst>
        </xdr:cNvPr>
        <xdr:cNvSpPr txBox="1"/>
      </xdr:nvSpPr>
      <xdr:spPr>
        <a:xfrm>
          <a:off x="4800599" y="1466850"/>
          <a:ext cx="3362325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</xdr:colOff>
      <xdr:row>4</xdr:row>
      <xdr:rowOff>19049</xdr:rowOff>
    </xdr:from>
    <xdr:to>
      <xdr:col>15</xdr:col>
      <xdr:colOff>276225</xdr:colOff>
      <xdr:row>15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D163C4-7775-444F-93F2-5B89EC116EDD}"/>
            </a:ext>
          </a:extLst>
        </xdr:cNvPr>
        <xdr:cNvSpPr txBox="1"/>
      </xdr:nvSpPr>
      <xdr:spPr>
        <a:xfrm>
          <a:off x="4914899" y="666749"/>
          <a:ext cx="6524626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6</xdr:col>
      <xdr:colOff>9525</xdr:colOff>
      <xdr:row>20</xdr:row>
      <xdr:rowOff>121943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97ED2A0-BBD1-49C4-A542-35BAE0232C17}"/>
            </a:ext>
          </a:extLst>
        </xdr:cNvPr>
        <xdr:cNvSpPr txBox="1"/>
      </xdr:nvSpPr>
      <xdr:spPr>
        <a:xfrm>
          <a:off x="161925" y="1943100"/>
          <a:ext cx="5962650" cy="14192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~ImpSettings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some settings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the synchronization process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Dummy Imports: one can control the creation of dummy imports in the table shown above.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These backstop dummy processes are introduced in the model in order to avoid infeasibilities that may arise if not enough energy carrier or demand can be supplied.</a:t>
          </a:r>
          <a:endParaRPr lang="en-GB">
            <a:effectLst/>
          </a:endParaRPr>
        </a:p>
        <a:p>
          <a:pPr lvl="0"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Vintage Bounds: VEDA can automatically generate bounds to prohibit investments in processes when a newer vintage becomes available, assuming that the last two characters of the process name are used for the first year of availability .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76455C6-25AA-4D51-B400-33BBDD36794E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9</xdr:col>
      <xdr:colOff>361950</xdr:colOff>
      <xdr:row>26</xdr:row>
      <xdr:rowOff>38100</xdr:rowOff>
    </xdr:to>
    <xdr:pic>
      <xdr:nvPicPr>
        <xdr:cNvPr id="1552" name="Picture 2">
          <a:extLst>
            <a:ext uri="{FF2B5EF4-FFF2-40B4-BE49-F238E27FC236}">
              <a16:creationId xmlns:a16="http://schemas.microsoft.com/office/drawing/2014/main" id="{BCC449D9-6401-4378-B907-0D18D4DC6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3827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593089</xdr:colOff>
      <xdr:row>5</xdr:row>
      <xdr:rowOff>88903</xdr:rowOff>
    </xdr:from>
    <xdr:to>
      <xdr:col>20</xdr:col>
      <xdr:colOff>55039</xdr:colOff>
      <xdr:row>19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338ABD-4DA6-45F3-AA5B-11CCFEEA779B}"/>
            </a:ext>
          </a:extLst>
        </xdr:cNvPr>
        <xdr:cNvSpPr txBox="1"/>
      </xdr:nvSpPr>
      <xdr:spPr>
        <a:xfrm>
          <a:off x="6889114" y="927103"/>
          <a:ext cx="6167550" cy="226377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19</xdr:col>
      <xdr:colOff>476250</xdr:colOff>
      <xdr:row>9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715DF75-4706-4833-AE28-56D30B52A69F}"/>
            </a:ext>
          </a:extLst>
        </xdr:cNvPr>
        <xdr:cNvSpPr txBox="1"/>
      </xdr:nvSpPr>
      <xdr:spPr>
        <a:xfrm>
          <a:off x="5448300" y="323850"/>
          <a:ext cx="5962650" cy="1171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38"/>
  <sheetViews>
    <sheetView zoomScaleNormal="100" workbookViewId="0"/>
  </sheetViews>
  <sheetFormatPr defaultRowHeight="12.75" x14ac:dyDescent="0.2"/>
  <cols>
    <col min="1" max="1" width="2.140625" customWidth="1"/>
    <col min="2" max="2" width="19.140625" bestFit="1" customWidth="1"/>
    <col min="3" max="3" width="14.5703125" customWidth="1"/>
    <col min="7" max="7" width="3.42578125" customWidth="1"/>
    <col min="8" max="8" width="29.42578125" customWidth="1"/>
  </cols>
  <sheetData>
    <row r="3" spans="1:10" x14ac:dyDescent="0.2">
      <c r="A3" s="6"/>
      <c r="B3" s="1" t="s">
        <v>9</v>
      </c>
      <c r="H3" s="1" t="s">
        <v>11</v>
      </c>
      <c r="I3" s="3"/>
      <c r="J3" s="3"/>
    </row>
    <row r="4" spans="1:10" x14ac:dyDescent="0.2">
      <c r="A4" s="6"/>
      <c r="B4" s="2" t="s">
        <v>15</v>
      </c>
      <c r="C4" s="2" t="s">
        <v>16</v>
      </c>
      <c r="H4" s="2" t="s">
        <v>12</v>
      </c>
      <c r="I4" s="2" t="s">
        <v>13</v>
      </c>
      <c r="J4" s="2" t="s">
        <v>14</v>
      </c>
    </row>
    <row r="5" spans="1:10" x14ac:dyDescent="0.2">
      <c r="A5" s="6"/>
      <c r="B5" s="17" t="s">
        <v>50</v>
      </c>
      <c r="C5" s="4" t="s">
        <v>50</v>
      </c>
      <c r="H5" s="6" t="s">
        <v>71</v>
      </c>
      <c r="I5" s="6"/>
      <c r="J5" s="6" t="s">
        <v>77</v>
      </c>
    </row>
    <row r="6" spans="1:10" x14ac:dyDescent="0.2">
      <c r="A6" s="6"/>
      <c r="B6" s="17" t="s">
        <v>79</v>
      </c>
      <c r="C6" s="77" t="s">
        <v>79</v>
      </c>
      <c r="H6" s="6" t="s">
        <v>76</v>
      </c>
      <c r="I6" s="6"/>
      <c r="J6" s="6" t="s">
        <v>78</v>
      </c>
    </row>
    <row r="7" spans="1:10" x14ac:dyDescent="0.2">
      <c r="A7" s="6"/>
      <c r="B7" s="6"/>
      <c r="C7" s="6"/>
      <c r="H7" s="6"/>
    </row>
    <row r="8" spans="1:10" x14ac:dyDescent="0.2">
      <c r="A8" s="6"/>
      <c r="B8" s="6"/>
      <c r="C8" s="6"/>
      <c r="H8" s="6"/>
    </row>
    <row r="9" spans="1:10" x14ac:dyDescent="0.2">
      <c r="A9" s="6"/>
      <c r="B9" s="6"/>
      <c r="C9" s="6"/>
    </row>
    <row r="10" spans="1:10" x14ac:dyDescent="0.2">
      <c r="A10" s="6"/>
      <c r="B10" s="6"/>
      <c r="C10" s="6"/>
    </row>
    <row r="11" spans="1:10" x14ac:dyDescent="0.2">
      <c r="A11" s="6"/>
      <c r="B11" s="6"/>
      <c r="C11" s="6"/>
    </row>
    <row r="12" spans="1:10" x14ac:dyDescent="0.2">
      <c r="A12" s="6"/>
      <c r="B12" s="6"/>
      <c r="C12" s="6"/>
    </row>
    <row r="13" spans="1:10" x14ac:dyDescent="0.2">
      <c r="A13" s="6"/>
      <c r="B13" s="6"/>
      <c r="C13" s="6"/>
    </row>
    <row r="14" spans="1:10" x14ac:dyDescent="0.2">
      <c r="A14" s="6"/>
      <c r="B14" s="6"/>
      <c r="C14" s="6"/>
    </row>
    <row r="15" spans="1:10" x14ac:dyDescent="0.2">
      <c r="A15" s="6"/>
      <c r="B15" s="6"/>
      <c r="C15" s="6"/>
    </row>
    <row r="16" spans="1:10" x14ac:dyDescent="0.2">
      <c r="A16" s="6"/>
      <c r="B16" s="6"/>
      <c r="C16" s="6"/>
    </row>
    <row r="17" spans="1:3" x14ac:dyDescent="0.2">
      <c r="A17" s="6"/>
      <c r="B17" s="6"/>
      <c r="C17" s="6"/>
    </row>
    <row r="18" spans="1:3" x14ac:dyDescent="0.2">
      <c r="A18" s="6"/>
      <c r="B18" s="6"/>
      <c r="C18" s="6"/>
    </row>
    <row r="19" spans="1:3" x14ac:dyDescent="0.2">
      <c r="A19" s="6"/>
    </row>
    <row r="20" spans="1:3" x14ac:dyDescent="0.2">
      <c r="A20" s="6"/>
    </row>
    <row r="21" spans="1:3" x14ac:dyDescent="0.2">
      <c r="A21" s="6"/>
    </row>
    <row r="22" spans="1:3" x14ac:dyDescent="0.2">
      <c r="A22" s="6"/>
    </row>
    <row r="23" spans="1:3" x14ac:dyDescent="0.2">
      <c r="A23" s="6"/>
    </row>
    <row r="24" spans="1:3" x14ac:dyDescent="0.2">
      <c r="A24" s="6"/>
    </row>
    <row r="25" spans="1:3" x14ac:dyDescent="0.2">
      <c r="A25" s="6"/>
    </row>
    <row r="26" spans="1:3" x14ac:dyDescent="0.2">
      <c r="A26" s="6"/>
    </row>
    <row r="27" spans="1:3" x14ac:dyDescent="0.2">
      <c r="A27" s="6"/>
    </row>
    <row r="28" spans="1:3" x14ac:dyDescent="0.2">
      <c r="A28" s="6"/>
    </row>
    <row r="29" spans="1:3" x14ac:dyDescent="0.2">
      <c r="A29" s="6"/>
    </row>
    <row r="30" spans="1:3" x14ac:dyDescent="0.2">
      <c r="A30" s="6"/>
    </row>
    <row r="31" spans="1:3" x14ac:dyDescent="0.2">
      <c r="A31" s="6"/>
    </row>
    <row r="32" spans="1:3" x14ac:dyDescent="0.2">
      <c r="A32" s="6"/>
    </row>
    <row r="33" spans="1:1" x14ac:dyDescent="0.2">
      <c r="A33" s="6"/>
    </row>
    <row r="34" spans="1:1" x14ac:dyDescent="0.2">
      <c r="A34" s="6"/>
    </row>
    <row r="35" spans="1:1" x14ac:dyDescent="0.2">
      <c r="A35" s="6"/>
    </row>
    <row r="36" spans="1:1" x14ac:dyDescent="0.2">
      <c r="A36" s="6"/>
    </row>
    <row r="37" spans="1:1" x14ac:dyDescent="0.2">
      <c r="A37" s="6"/>
    </row>
    <row r="38" spans="1:1" x14ac:dyDescent="0.2">
      <c r="A38" s="6"/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23"/>
  <sheetViews>
    <sheetView zoomScaleNormal="100" workbookViewId="0"/>
  </sheetViews>
  <sheetFormatPr defaultRowHeight="12.75" x14ac:dyDescent="0.2"/>
  <cols>
    <col min="2" max="2" width="13.7109375" bestFit="1" customWidth="1"/>
    <col min="3" max="3" width="6.7109375" bestFit="1" customWidth="1"/>
    <col min="4" max="4" width="7.7109375" bestFit="1" customWidth="1"/>
    <col min="5" max="5" width="17.85546875" customWidth="1"/>
    <col min="6" max="6" width="8.7109375" bestFit="1" customWidth="1"/>
    <col min="8" max="8" width="11.85546875" bestFit="1" customWidth="1"/>
  </cols>
  <sheetData>
    <row r="3" spans="2:4" x14ac:dyDescent="0.2">
      <c r="B3" t="s">
        <v>34</v>
      </c>
    </row>
    <row r="4" spans="2:4" x14ac:dyDescent="0.2">
      <c r="B4">
        <v>2005</v>
      </c>
    </row>
    <row r="7" spans="2:4" x14ac:dyDescent="0.2">
      <c r="B7" t="s">
        <v>35</v>
      </c>
    </row>
    <row r="8" spans="2:4" x14ac:dyDescent="0.2">
      <c r="B8" t="s">
        <v>86</v>
      </c>
    </row>
    <row r="11" spans="2:4" x14ac:dyDescent="0.2">
      <c r="B11" t="s">
        <v>10</v>
      </c>
    </row>
    <row r="12" spans="2:4" x14ac:dyDescent="0.2">
      <c r="B12" s="78" t="s">
        <v>36</v>
      </c>
      <c r="C12" s="79" t="s">
        <v>80</v>
      </c>
      <c r="D12" s="80" t="s">
        <v>86</v>
      </c>
    </row>
    <row r="13" spans="2:4" x14ac:dyDescent="0.2">
      <c r="B13" s="16">
        <v>1</v>
      </c>
      <c r="C13" s="16">
        <v>1</v>
      </c>
      <c r="D13" s="16">
        <v>1</v>
      </c>
    </row>
    <row r="14" spans="2:4" x14ac:dyDescent="0.2">
      <c r="B14" s="16">
        <v>2</v>
      </c>
      <c r="C14" s="16">
        <v>2</v>
      </c>
      <c r="D14" s="16">
        <v>2</v>
      </c>
    </row>
    <row r="15" spans="2:4" x14ac:dyDescent="0.2">
      <c r="B15" s="16"/>
      <c r="C15" s="16">
        <v>5</v>
      </c>
      <c r="D15" s="16">
        <v>5</v>
      </c>
    </row>
    <row r="16" spans="2:4" x14ac:dyDescent="0.2">
      <c r="B16" s="16"/>
      <c r="C16" s="16">
        <v>5</v>
      </c>
      <c r="D16" s="16">
        <v>5</v>
      </c>
    </row>
    <row r="17" spans="2:4" x14ac:dyDescent="0.2">
      <c r="B17" s="16"/>
      <c r="C17" s="16">
        <v>5</v>
      </c>
      <c r="D17" s="16">
        <v>5</v>
      </c>
    </row>
    <row r="18" spans="2:4" x14ac:dyDescent="0.2">
      <c r="B18" s="16"/>
      <c r="C18" s="16"/>
      <c r="D18" s="16">
        <v>5</v>
      </c>
    </row>
    <row r="19" spans="2:4" x14ac:dyDescent="0.2">
      <c r="B19" s="16"/>
      <c r="C19" s="16"/>
      <c r="D19" s="16">
        <v>5</v>
      </c>
    </row>
    <row r="20" spans="2:4" x14ac:dyDescent="0.2">
      <c r="B20" s="16"/>
      <c r="C20" s="16"/>
      <c r="D20" s="16">
        <v>5</v>
      </c>
    </row>
    <row r="21" spans="2:4" x14ac:dyDescent="0.2">
      <c r="B21" s="16"/>
      <c r="C21" s="16"/>
      <c r="D21" s="16">
        <v>5</v>
      </c>
    </row>
    <row r="22" spans="2:4" x14ac:dyDescent="0.2">
      <c r="B22" s="16"/>
      <c r="C22" s="16"/>
      <c r="D22" s="16">
        <v>5</v>
      </c>
    </row>
    <row r="23" spans="2:4" x14ac:dyDescent="0.2">
      <c r="B23" s="16"/>
      <c r="C23" s="16"/>
      <c r="D23" s="16">
        <v>5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11"/>
  <sheetViews>
    <sheetView zoomScaleNormal="100" workbookViewId="0"/>
  </sheetViews>
  <sheetFormatPr defaultRowHeight="12.75" x14ac:dyDescent="0.2"/>
  <cols>
    <col min="1" max="1" width="2.42578125" customWidth="1"/>
    <col min="2" max="2" width="52.7109375" bestFit="1" customWidth="1"/>
  </cols>
  <sheetData>
    <row r="3" spans="2:3" x14ac:dyDescent="0.2">
      <c r="B3" s="14" t="s">
        <v>27</v>
      </c>
    </row>
    <row r="4" spans="2:3" x14ac:dyDescent="0.2">
      <c r="B4" s="15" t="s">
        <v>28</v>
      </c>
      <c r="C4" s="74" t="s">
        <v>29</v>
      </c>
    </row>
    <row r="5" spans="2:3" s="73" customFormat="1" x14ac:dyDescent="0.2">
      <c r="B5" s="75" t="s">
        <v>30</v>
      </c>
      <c r="C5" s="75">
        <v>1</v>
      </c>
    </row>
    <row r="6" spans="2:3" x14ac:dyDescent="0.2">
      <c r="B6" s="76" t="s">
        <v>31</v>
      </c>
      <c r="C6" s="76">
        <v>1</v>
      </c>
    </row>
    <row r="7" spans="2:3" x14ac:dyDescent="0.2">
      <c r="B7" s="16" t="s">
        <v>32</v>
      </c>
      <c r="C7" s="16">
        <v>1</v>
      </c>
    </row>
    <row r="8" spans="2:3" x14ac:dyDescent="0.2">
      <c r="B8" s="16" t="s">
        <v>33</v>
      </c>
      <c r="C8" s="16">
        <v>0</v>
      </c>
    </row>
    <row r="9" spans="2:3" x14ac:dyDescent="0.2">
      <c r="B9" s="16" t="s">
        <v>94</v>
      </c>
      <c r="C9" s="16">
        <v>1</v>
      </c>
    </row>
    <row r="10" spans="2:3" x14ac:dyDescent="0.2">
      <c r="B10" s="16" t="s">
        <v>95</v>
      </c>
      <c r="C10" s="16">
        <v>0</v>
      </c>
    </row>
    <row r="11" spans="2:3" x14ac:dyDescent="0.2">
      <c r="B11" s="16" t="s">
        <v>81</v>
      </c>
      <c r="C11" s="16">
        <v>0</v>
      </c>
    </row>
  </sheetData>
  <phoneticPr fontId="4" type="noConversion"/>
  <pageMargins left="0.75" right="0.75" top="1" bottom="1" header="0.5" footer="0.5"/>
  <pageSetup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37"/>
  <sheetViews>
    <sheetView zoomScaleNormal="100" workbookViewId="0">
      <selection activeCell="B34" sqref="B34:E37"/>
    </sheetView>
  </sheetViews>
  <sheetFormatPr defaultRowHeight="12.75" x14ac:dyDescent="0.2"/>
  <cols>
    <col min="1" max="1" width="2.85546875" customWidth="1"/>
    <col min="2" max="2" width="10.5703125" customWidth="1"/>
    <col min="3" max="3" width="12.7109375" customWidth="1"/>
    <col min="4" max="4" width="9.7109375" bestFit="1" customWidth="1"/>
    <col min="5" max="5" width="11.7109375" bestFit="1" customWidth="1"/>
    <col min="6" max="6" width="9.5703125" customWidth="1"/>
    <col min="7" max="7" width="10.7109375" bestFit="1" customWidth="1"/>
    <col min="8" max="9" width="10.7109375" customWidth="1"/>
    <col min="13" max="13" width="9.28515625" customWidth="1"/>
  </cols>
  <sheetData>
    <row r="3" spans="2:7" x14ac:dyDescent="0.2">
      <c r="B3" s="1" t="s">
        <v>96</v>
      </c>
    </row>
    <row r="4" spans="2:7" ht="13.5" thickBot="1" x14ac:dyDescent="0.25">
      <c r="B4" s="5" t="s">
        <v>19</v>
      </c>
      <c r="C4" s="5" t="s">
        <v>20</v>
      </c>
      <c r="D4" s="5" t="s">
        <v>21</v>
      </c>
      <c r="E4" s="5" t="s">
        <v>97</v>
      </c>
      <c r="F4" s="5" t="s">
        <v>2</v>
      </c>
      <c r="G4" s="5" t="s">
        <v>23</v>
      </c>
    </row>
    <row r="5" spans="2:7" x14ac:dyDescent="0.2">
      <c r="C5" t="s">
        <v>82</v>
      </c>
      <c r="D5" t="s">
        <v>83</v>
      </c>
      <c r="E5">
        <v>0</v>
      </c>
      <c r="F5">
        <v>5</v>
      </c>
    </row>
    <row r="6" spans="2:7" x14ac:dyDescent="0.2">
      <c r="C6" t="s">
        <v>82</v>
      </c>
      <c r="D6" s="20" t="s">
        <v>84</v>
      </c>
      <c r="E6" s="20">
        <v>0</v>
      </c>
      <c r="F6">
        <v>5</v>
      </c>
    </row>
    <row r="7" spans="2:7" x14ac:dyDescent="0.2">
      <c r="C7" t="s">
        <v>82</v>
      </c>
      <c r="D7" s="20" t="s">
        <v>85</v>
      </c>
      <c r="E7" s="20">
        <v>0</v>
      </c>
      <c r="F7">
        <v>5</v>
      </c>
    </row>
    <row r="18" spans="2:4" ht="19.5" customHeight="1" x14ac:dyDescent="0.2"/>
    <row r="19" spans="2:4" ht="15.75" customHeight="1" x14ac:dyDescent="0.2"/>
    <row r="30" spans="2:4" ht="15" x14ac:dyDescent="0.2">
      <c r="B30" s="7" t="s">
        <v>41</v>
      </c>
    </row>
    <row r="32" spans="2:4" ht="18" x14ac:dyDescent="0.25">
      <c r="B32" s="9" t="s">
        <v>40</v>
      </c>
      <c r="C32" s="9"/>
      <c r="D32" s="9"/>
    </row>
    <row r="34" spans="2:5" x14ac:dyDescent="0.2">
      <c r="B34" s="1" t="s">
        <v>0</v>
      </c>
    </row>
    <row r="35" spans="2:5" ht="13.5" thickBot="1" x14ac:dyDescent="0.25">
      <c r="B35" s="5" t="s">
        <v>21</v>
      </c>
      <c r="C35" s="81" t="s">
        <v>2</v>
      </c>
      <c r="D35" s="82" t="s">
        <v>22</v>
      </c>
      <c r="E35" s="82" t="s">
        <v>23</v>
      </c>
    </row>
    <row r="36" spans="2:5" x14ac:dyDescent="0.2">
      <c r="B36" t="s">
        <v>3</v>
      </c>
      <c r="C36" s="6">
        <v>2222</v>
      </c>
      <c r="D36" t="s">
        <v>17</v>
      </c>
      <c r="E36" t="s">
        <v>1</v>
      </c>
    </row>
    <row r="37" spans="2:5" x14ac:dyDescent="0.2">
      <c r="B37" t="s">
        <v>3</v>
      </c>
      <c r="C37" s="6">
        <v>8888</v>
      </c>
      <c r="D37" t="s">
        <v>17</v>
      </c>
      <c r="E37" t="s">
        <v>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H33"/>
  <sheetViews>
    <sheetView tabSelected="1" zoomScaleNormal="100" workbookViewId="0">
      <selection activeCell="C6" sqref="C6"/>
    </sheetView>
  </sheetViews>
  <sheetFormatPr defaultRowHeight="12.75" x14ac:dyDescent="0.2"/>
  <cols>
    <col min="1" max="1" width="9.140625" style="12"/>
    <col min="2" max="2" width="12.140625" style="12" customWidth="1"/>
    <col min="3" max="3" width="10.85546875" style="12" customWidth="1"/>
    <col min="4" max="4" width="14" style="12" customWidth="1"/>
    <col min="5" max="5" width="10.42578125" style="12" bestFit="1" customWidth="1"/>
    <col min="6" max="6" width="10.42578125" style="12" customWidth="1"/>
    <col min="7" max="16384" width="9.140625" style="12"/>
  </cols>
  <sheetData>
    <row r="3" spans="2:8" ht="15" x14ac:dyDescent="0.2">
      <c r="B3" s="7" t="s">
        <v>43</v>
      </c>
    </row>
    <row r="5" spans="2:8" x14ac:dyDescent="0.2">
      <c r="B5" s="11" t="s">
        <v>18</v>
      </c>
    </row>
    <row r="6" spans="2:8" ht="13.5" thickBot="1" x14ac:dyDescent="0.25">
      <c r="B6" s="5" t="s">
        <v>19</v>
      </c>
      <c r="C6" s="5" t="s">
        <v>20</v>
      </c>
      <c r="D6" s="5" t="s">
        <v>21</v>
      </c>
      <c r="E6" s="5" t="s">
        <v>2</v>
      </c>
      <c r="F6" s="5" t="s">
        <v>50</v>
      </c>
      <c r="G6" s="5" t="s">
        <v>79</v>
      </c>
      <c r="H6" s="5" t="s">
        <v>25</v>
      </c>
    </row>
    <row r="7" spans="2:8" x14ac:dyDescent="0.2">
      <c r="D7" s="12" t="s">
        <v>52</v>
      </c>
      <c r="E7" s="18">
        <v>2005</v>
      </c>
      <c r="F7" s="18"/>
      <c r="G7" s="18"/>
    </row>
    <row r="8" spans="2:8" x14ac:dyDescent="0.2">
      <c r="D8" s="12" t="s">
        <v>42</v>
      </c>
      <c r="E8" s="18">
        <v>0.05</v>
      </c>
      <c r="F8" s="18"/>
      <c r="G8" s="18"/>
    </row>
    <row r="9" spans="2:8" x14ac:dyDescent="0.2">
      <c r="B9" s="71" t="s">
        <v>59</v>
      </c>
      <c r="C9" s="71"/>
      <c r="D9" s="71" t="s">
        <v>51</v>
      </c>
      <c r="E9" s="72">
        <f>C23</f>
        <v>0.24971461187214614</v>
      </c>
    </row>
    <row r="10" spans="2:8" x14ac:dyDescent="0.2">
      <c r="B10" s="71" t="s">
        <v>60</v>
      </c>
      <c r="C10" s="71"/>
      <c r="D10" s="71" t="s">
        <v>51</v>
      </c>
      <c r="E10" s="72">
        <f>D23</f>
        <v>0.22973744292237441</v>
      </c>
    </row>
    <row r="11" spans="2:8" x14ac:dyDescent="0.2">
      <c r="B11" s="71" t="s">
        <v>61</v>
      </c>
      <c r="C11" s="71"/>
      <c r="D11" s="71" t="s">
        <v>51</v>
      </c>
      <c r="E11" s="72">
        <f>E23</f>
        <v>0.24942922374429224</v>
      </c>
    </row>
    <row r="12" spans="2:8" x14ac:dyDescent="0.2">
      <c r="B12" s="71" t="s">
        <v>62</v>
      </c>
      <c r="C12" s="71"/>
      <c r="D12" s="71" t="s">
        <v>51</v>
      </c>
      <c r="E12" s="72">
        <f>F23</f>
        <v>0.27111872146118721</v>
      </c>
    </row>
    <row r="13" spans="2:8" x14ac:dyDescent="0.2">
      <c r="B13"/>
      <c r="C13"/>
      <c r="D13" s="18" t="s">
        <v>56</v>
      </c>
      <c r="E13" s="18"/>
      <c r="F13" s="19">
        <v>0.9</v>
      </c>
      <c r="G13" s="19">
        <v>0.95</v>
      </c>
      <c r="H13" s="12" t="s">
        <v>57</v>
      </c>
    </row>
    <row r="14" spans="2:8" x14ac:dyDescent="0.2">
      <c r="B14"/>
      <c r="C14"/>
      <c r="D14" s="18"/>
      <c r="E14" s="18"/>
      <c r="F14" s="19"/>
      <c r="G14" s="19"/>
    </row>
    <row r="15" spans="2:8" x14ac:dyDescent="0.2">
      <c r="B15"/>
      <c r="C15"/>
      <c r="D15" s="18"/>
      <c r="E15" s="18"/>
      <c r="F15" s="19"/>
      <c r="G15" s="19"/>
    </row>
    <row r="16" spans="2:8" x14ac:dyDescent="0.2">
      <c r="B16"/>
      <c r="C16"/>
      <c r="D16"/>
      <c r="E16" s="18"/>
      <c r="F16" s="18"/>
      <c r="G16" s="18"/>
    </row>
    <row r="17" spans="2:7" x14ac:dyDescent="0.2">
      <c r="B17"/>
      <c r="C17"/>
      <c r="D17"/>
      <c r="E17" s="18"/>
      <c r="F17" s="18"/>
      <c r="G17" s="18"/>
    </row>
    <row r="18" spans="2:7" x14ac:dyDescent="0.2">
      <c r="B18"/>
      <c r="C18"/>
      <c r="D18"/>
      <c r="E18" s="18"/>
      <c r="F18" s="18"/>
      <c r="G18" s="18"/>
    </row>
    <row r="19" spans="2:7" ht="18" x14ac:dyDescent="0.25">
      <c r="B19" s="22" t="s">
        <v>58</v>
      </c>
      <c r="C19" s="23"/>
      <c r="D19" s="24"/>
      <c r="E19" s="24"/>
      <c r="F19" s="24"/>
      <c r="G19" s="24"/>
    </row>
    <row r="20" spans="2:7" x14ac:dyDescent="0.2">
      <c r="B20" s="25"/>
      <c r="C20" s="26"/>
      <c r="D20" s="26"/>
      <c r="E20" s="27"/>
      <c r="F20" s="27"/>
    </row>
    <row r="21" spans="2:7" x14ac:dyDescent="0.2">
      <c r="B21" s="28" t="s">
        <v>21</v>
      </c>
      <c r="C21" s="29" t="s">
        <v>59</v>
      </c>
      <c r="D21" s="30" t="s">
        <v>60</v>
      </c>
      <c r="E21" s="30" t="s">
        <v>61</v>
      </c>
      <c r="F21" s="31" t="s">
        <v>62</v>
      </c>
    </row>
    <row r="22" spans="2:7" ht="24" x14ac:dyDescent="0.2">
      <c r="B22" s="32"/>
      <c r="C22" s="33" t="s">
        <v>63</v>
      </c>
      <c r="D22" s="34" t="s">
        <v>64</v>
      </c>
      <c r="E22" s="34" t="s">
        <v>65</v>
      </c>
      <c r="F22" s="35" t="s">
        <v>66</v>
      </c>
    </row>
    <row r="23" spans="2:7" x14ac:dyDescent="0.2">
      <c r="B23" s="28" t="s">
        <v>51</v>
      </c>
      <c r="C23" s="36">
        <f>C32/$F32*$E27</f>
        <v>0.24971461187214614</v>
      </c>
      <c r="D23" s="37">
        <f>D32/$F32*$E27</f>
        <v>0.22973744292237441</v>
      </c>
      <c r="E23" s="37">
        <f>C33/$F33*$E28</f>
        <v>0.24942922374429224</v>
      </c>
      <c r="F23" s="38">
        <f>D33/$F33*$E28</f>
        <v>0.27111872146118721</v>
      </c>
      <c r="G23" s="39">
        <f>SUM(C23:F23)</f>
        <v>1</v>
      </c>
    </row>
    <row r="24" spans="2:7" x14ac:dyDescent="0.2">
      <c r="B24" s="40"/>
      <c r="C24" s="40"/>
      <c r="D24" s="40"/>
      <c r="E24" s="41"/>
      <c r="F24" s="41"/>
    </row>
    <row r="25" spans="2:7" x14ac:dyDescent="0.2">
      <c r="B25" s="41"/>
      <c r="C25" s="42"/>
      <c r="D25" s="42"/>
      <c r="E25" s="42"/>
      <c r="F25" s="40"/>
      <c r="G25" s="43"/>
    </row>
    <row r="26" spans="2:7" x14ac:dyDescent="0.2">
      <c r="B26" s="43"/>
      <c r="C26" s="44" t="s">
        <v>67</v>
      </c>
      <c r="D26" s="45" t="s">
        <v>68</v>
      </c>
      <c r="E26" s="46" t="s">
        <v>69</v>
      </c>
      <c r="F26" s="47"/>
      <c r="G26" s="43"/>
    </row>
    <row r="27" spans="2:7" x14ac:dyDescent="0.2">
      <c r="B27" s="48" t="s">
        <v>70</v>
      </c>
      <c r="C27" s="49" t="s">
        <v>71</v>
      </c>
      <c r="D27" s="50">
        <v>175</v>
      </c>
      <c r="E27" s="51">
        <f>D27/D29</f>
        <v>0.47945205479452052</v>
      </c>
      <c r="F27" s="52"/>
      <c r="G27" s="43"/>
    </row>
    <row r="28" spans="2:7" x14ac:dyDescent="0.2">
      <c r="B28" s="53" t="s">
        <v>72</v>
      </c>
      <c r="C28" s="54" t="s">
        <v>73</v>
      </c>
      <c r="D28" s="55">
        <f>365-D27</f>
        <v>190</v>
      </c>
      <c r="E28" s="56">
        <f>D28/D29</f>
        <v>0.52054794520547942</v>
      </c>
      <c r="F28" s="52"/>
      <c r="G28" s="43"/>
    </row>
    <row r="29" spans="2:7" x14ac:dyDescent="0.2">
      <c r="B29" s="41"/>
      <c r="C29" s="43"/>
      <c r="D29" s="57">
        <f>SUM(D27:D28)</f>
        <v>365</v>
      </c>
      <c r="E29" s="58">
        <f>SUM(E27:E28)</f>
        <v>1</v>
      </c>
      <c r="F29" s="59"/>
      <c r="G29" s="43"/>
    </row>
    <row r="30" spans="2:7" x14ac:dyDescent="0.2">
      <c r="B30" s="41"/>
      <c r="C30" s="43"/>
      <c r="D30" s="60"/>
      <c r="E30" s="43"/>
      <c r="F30" s="43"/>
      <c r="G30" s="43"/>
    </row>
    <row r="31" spans="2:7" x14ac:dyDescent="0.2">
      <c r="B31" s="61"/>
      <c r="C31" s="62" t="s">
        <v>74</v>
      </c>
      <c r="D31" s="46" t="s">
        <v>75</v>
      </c>
      <c r="E31" s="63"/>
      <c r="F31" s="43"/>
      <c r="G31" s="43"/>
    </row>
    <row r="32" spans="2:7" x14ac:dyDescent="0.2">
      <c r="B32" s="64" t="s">
        <v>71</v>
      </c>
      <c r="C32" s="65">
        <v>12.5</v>
      </c>
      <c r="D32" s="66">
        <v>11.5</v>
      </c>
      <c r="E32" s="59"/>
      <c r="F32" s="67">
        <f>SUM(C32:E32)</f>
        <v>24</v>
      </c>
      <c r="G32" s="43"/>
    </row>
    <row r="33" spans="2:7" x14ac:dyDescent="0.2">
      <c r="B33" s="68" t="s">
        <v>76</v>
      </c>
      <c r="C33" s="69">
        <v>11.5</v>
      </c>
      <c r="D33" s="70">
        <v>12.5</v>
      </c>
      <c r="E33" s="59"/>
      <c r="F33" s="59">
        <f>SUM(C33:E33)</f>
        <v>24</v>
      </c>
      <c r="G33" s="43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I7"/>
  <sheetViews>
    <sheetView workbookViewId="0"/>
  </sheetViews>
  <sheetFormatPr defaultRowHeight="12.75" x14ac:dyDescent="0.2"/>
  <cols>
    <col min="2" max="2" width="11.7109375" bestFit="1" customWidth="1"/>
    <col min="4" max="4" width="15.5703125" bestFit="1" customWidth="1"/>
    <col min="5" max="5" width="4" bestFit="1" customWidth="1"/>
    <col min="6" max="6" width="4.5703125" bestFit="1" customWidth="1"/>
    <col min="7" max="7" width="4.28515625" bestFit="1" customWidth="1"/>
    <col min="8" max="8" width="5" bestFit="1" customWidth="1"/>
  </cols>
  <sheetData>
    <row r="2" spans="2:9" x14ac:dyDescent="0.2">
      <c r="B2" s="1" t="s">
        <v>44</v>
      </c>
      <c r="D2" s="1" t="s">
        <v>46</v>
      </c>
    </row>
    <row r="3" spans="2:9" ht="13.5" thickBot="1" x14ac:dyDescent="0.25">
      <c r="B3" s="13" t="s">
        <v>45</v>
      </c>
      <c r="D3" s="13" t="s">
        <v>28</v>
      </c>
      <c r="E3" s="21" t="s">
        <v>54</v>
      </c>
      <c r="F3" s="21" t="s">
        <v>57</v>
      </c>
      <c r="G3" s="21" t="s">
        <v>88</v>
      </c>
      <c r="H3" s="21" t="s">
        <v>89</v>
      </c>
      <c r="I3" s="21" t="s">
        <v>90</v>
      </c>
    </row>
    <row r="4" spans="2:9" x14ac:dyDescent="0.2">
      <c r="B4" s="20" t="s">
        <v>93</v>
      </c>
      <c r="D4" t="s">
        <v>47</v>
      </c>
      <c r="E4" s="20" t="s">
        <v>53</v>
      </c>
      <c r="F4" s="20" t="s">
        <v>53</v>
      </c>
      <c r="G4" s="20" t="s">
        <v>53</v>
      </c>
      <c r="H4" s="20" t="s">
        <v>53</v>
      </c>
      <c r="I4" s="17" t="s">
        <v>91</v>
      </c>
    </row>
    <row r="5" spans="2:9" x14ac:dyDescent="0.2">
      <c r="B5" s="6"/>
      <c r="D5" t="s">
        <v>48</v>
      </c>
      <c r="E5" s="20" t="s">
        <v>55</v>
      </c>
      <c r="F5" s="20" t="s">
        <v>87</v>
      </c>
      <c r="G5" s="20" t="s">
        <v>87</v>
      </c>
      <c r="H5" s="20" t="s">
        <v>55</v>
      </c>
      <c r="I5" s="17" t="s">
        <v>92</v>
      </c>
    </row>
    <row r="6" spans="2:9" x14ac:dyDescent="0.2">
      <c r="B6" s="6"/>
      <c r="D6" t="s">
        <v>49</v>
      </c>
      <c r="E6" t="s">
        <v>53</v>
      </c>
      <c r="F6" t="s">
        <v>53</v>
      </c>
      <c r="G6" t="s">
        <v>53</v>
      </c>
      <c r="H6" t="s">
        <v>53</v>
      </c>
      <c r="I6" s="17" t="s">
        <v>91</v>
      </c>
    </row>
    <row r="7" spans="2:9" x14ac:dyDescent="0.2">
      <c r="B7" s="6"/>
    </row>
  </sheetData>
  <phoneticPr fontId="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7"/>
  <sheetViews>
    <sheetView zoomScaleNormal="100" workbookViewId="0"/>
  </sheetViews>
  <sheetFormatPr defaultRowHeight="12.75" x14ac:dyDescent="0.2"/>
  <cols>
    <col min="1" max="1" width="3.140625" customWidth="1"/>
    <col min="2" max="2" width="15.7109375" customWidth="1"/>
    <col min="3" max="3" width="18.28515625" customWidth="1"/>
    <col min="4" max="4" width="8.7109375" bestFit="1" customWidth="1"/>
    <col min="5" max="6" width="8.42578125" bestFit="1" customWidth="1"/>
    <col min="7" max="8" width="11.28515625" customWidth="1"/>
    <col min="9" max="11" width="11.85546875" customWidth="1"/>
  </cols>
  <sheetData>
    <row r="1" spans="2:9" x14ac:dyDescent="0.2">
      <c r="B1" s="6"/>
      <c r="C1" s="6"/>
      <c r="D1" s="6"/>
      <c r="E1" s="6"/>
      <c r="F1" s="6"/>
      <c r="G1" s="6"/>
      <c r="H1" s="6"/>
    </row>
    <row r="2" spans="2:9" ht="15" x14ac:dyDescent="0.2">
      <c r="B2" s="7" t="s">
        <v>37</v>
      </c>
      <c r="C2" s="8"/>
      <c r="D2" s="8"/>
      <c r="E2" s="8"/>
      <c r="F2" s="8"/>
      <c r="G2" s="8"/>
      <c r="H2" s="8"/>
    </row>
    <row r="4" spans="2:9" ht="21" customHeight="1" x14ac:dyDescent="0.25">
      <c r="B4" s="9" t="s">
        <v>5</v>
      </c>
      <c r="C4" s="9"/>
      <c r="D4" s="9"/>
      <c r="E4" s="9"/>
      <c r="F4" s="9"/>
    </row>
    <row r="5" spans="2:9" ht="18" customHeight="1" x14ac:dyDescent="0.2">
      <c r="B5" s="1" t="s">
        <v>6</v>
      </c>
    </row>
    <row r="6" spans="2:9" ht="18.75" customHeight="1" thickBot="1" x14ac:dyDescent="0.25">
      <c r="B6" s="5" t="s">
        <v>7</v>
      </c>
      <c r="C6" s="5" t="s">
        <v>8</v>
      </c>
      <c r="D6" s="5" t="s">
        <v>24</v>
      </c>
      <c r="E6" s="5" t="s">
        <v>25</v>
      </c>
      <c r="F6" s="5" t="s">
        <v>26</v>
      </c>
      <c r="G6" s="5" t="s">
        <v>2</v>
      </c>
      <c r="H6" s="5" t="s">
        <v>50</v>
      </c>
      <c r="I6" s="5" t="s">
        <v>79</v>
      </c>
    </row>
    <row r="7" spans="2:9" ht="26.25" thickBot="1" x14ac:dyDescent="0.25">
      <c r="B7" s="10" t="s">
        <v>38</v>
      </c>
      <c r="C7" s="10" t="s">
        <v>39</v>
      </c>
      <c r="D7" s="10"/>
      <c r="E7" s="10"/>
      <c r="F7" s="10"/>
      <c r="G7" s="10"/>
      <c r="H7" s="10"/>
      <c r="I7" s="10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Region-Time Slices</vt:lpstr>
      <vt:lpstr>TimePeriods</vt:lpstr>
      <vt:lpstr>Import Settings</vt:lpstr>
      <vt:lpstr>Interpol_Extrapol_Defaults</vt:lpstr>
      <vt:lpstr>Constants</vt:lpstr>
      <vt:lpstr>Defaults</vt:lpstr>
      <vt:lpstr>Commodity Group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Maurizio Gargiulo</cp:lastModifiedBy>
  <cp:lastPrinted>2001-09-28T20:39:50Z</cp:lastPrinted>
  <dcterms:created xsi:type="dcterms:W3CDTF">2001-09-28T18:48:17Z</dcterms:created>
  <dcterms:modified xsi:type="dcterms:W3CDTF">2020-09-12T16:10:38Z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943874537944793</vt:r8>
  </property>
</Properties>
</file>